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0" autoFilterDateGrouping="1"/>
  </bookViews>
  <sheets>
    <sheet xmlns:r="http://schemas.openxmlformats.org/officeDocument/2006/relationships" name="めい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hh]:mm:ss"/>
    <numFmt numFmtId="165" formatCode="m&quot;月&quot;d&quot;日&quot;"/>
    <numFmt numFmtId="166" formatCode="h:mm;@"/>
    <numFmt numFmtId="167" formatCode="[h]:mm"/>
    <numFmt numFmtId="168" formatCode=";;;"/>
  </numFmts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</border>
    <border>
      <left style="medium"/>
      <right/>
      <top style="medium"/>
      <bottom style="medium"/>
    </border>
    <border>
      <left style="medium"/>
      <right/>
      <top/>
      <bottom/>
    </border>
    <border>
      <left style="medium"/>
      <right/>
      <top/>
      <bottom style="medium"/>
    </border>
    <border>
      <left/>
      <right style="medium"/>
      <top style="medium"/>
      <bottom style="medium"/>
    </border>
    <border>
      <left/>
      <right style="medium"/>
      <top/>
      <bottom/>
    </border>
    <border>
      <left/>
      <right style="medium"/>
      <top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thin"/>
      <top/>
      <bottom style="medium"/>
    </border>
    <border>
      <left/>
      <right/>
      <top style="medium"/>
      <bottom style="medium"/>
    </border>
    <border>
      <left/>
      <right/>
      <top style="medium"/>
      <bottom style="thin"/>
    </border>
    <border>
      <left/>
      <right/>
      <top style="thin"/>
      <bottom style="thin"/>
    </border>
    <border>
      <left/>
      <right/>
      <top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/>
      <top style="medium"/>
      <bottom style="thin"/>
    </border>
    <border>
      <left style="medium"/>
      <right/>
      <top/>
      <bottom style="thin"/>
    </border>
    <border>
      <left style="thin"/>
      <right style="thin"/>
      <top style="medium"/>
      <bottom style="medium"/>
    </border>
    <border>
      <left style="thin"/>
      <right style="thin"/>
      <top style="medium"/>
      <bottom style="thin"/>
    </border>
    <border>
      <left style="thin"/>
      <right style="thin"/>
      <top style="thin"/>
      <bottom style="thin"/>
    </border>
    <border>
      <left style="thin"/>
      <right style="thin"/>
      <top/>
      <bottom style="medium"/>
    </border>
    <border>
      <left/>
      <right style="medium"/>
      <top style="medium"/>
      <bottom style="thin"/>
    </border>
    <border>
      <left/>
      <right style="medium"/>
      <top style="thin"/>
      <bottom style="thin"/>
    </border>
    <border>
      <left style="medium"/>
      <right style="medium"/>
      <top style="medium"/>
      <bottom/>
    </border>
    <border>
      <left style="medium"/>
      <right style="medium"/>
      <top/>
      <bottom style="medium"/>
    </border>
    <border>
      <left style="medium"/>
      <right style="thin"/>
      <top style="medium"/>
      <bottom/>
    </border>
    <border>
      <left style="medium"/>
      <right style="thin"/>
      <top/>
      <bottom/>
    </border>
    <border>
      <left/>
      <right style="medium"/>
      <top style="medium"/>
      <bottom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3" pivotButton="0" quotePrefix="0" xfId="0"/>
    <xf numFmtId="0" fontId="0" fillId="0" borderId="6" applyAlignment="1" pivotButton="0" quotePrefix="0" xfId="0">
      <alignment horizontal="center"/>
    </xf>
    <xf numFmtId="0" fontId="0" fillId="0" borderId="9" pivotButton="0" quotePrefix="0" xfId="0"/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1" applyAlignment="1" pivotButton="0" quotePrefix="0" xfId="0">
      <alignment horizontal="left"/>
    </xf>
    <xf numFmtId="164" fontId="0" fillId="0" borderId="10" pivotButton="0" quotePrefix="0" xfId="0"/>
    <xf numFmtId="164" fontId="0" fillId="0" borderId="14" pivotButton="0" quotePrefix="0" xfId="0"/>
    <xf numFmtId="0" fontId="0" fillId="0" borderId="19" pivotButton="0" quotePrefix="0" xfId="0"/>
    <xf numFmtId="0" fontId="0" fillId="0" borderId="10" pivotButton="0" quotePrefix="0" xfId="0"/>
    <xf numFmtId="0" fontId="0" fillId="0" borderId="22" pivotButton="0" quotePrefix="0" xfId="0"/>
    <xf numFmtId="0" fontId="0" fillId="0" borderId="25" pivotButton="0" quotePrefix="0" xfId="0"/>
    <xf numFmtId="0" fontId="0" fillId="0" borderId="26" applyAlignment="1" pivotButton="0" quotePrefix="0" xfId="0">
      <alignment horizontal="right"/>
    </xf>
    <xf numFmtId="0" fontId="0" fillId="0" borderId="30" pivotButton="0" quotePrefix="0" xfId="0"/>
    <xf numFmtId="0" fontId="0" fillId="0" borderId="14" pivotButton="0" quotePrefix="0" xfId="0"/>
    <xf numFmtId="0" fontId="0" fillId="0" borderId="27" applyAlignment="1" pivotButton="0" quotePrefix="0" xfId="0">
      <alignment horizontal="right"/>
    </xf>
    <xf numFmtId="0" fontId="0" fillId="0" borderId="7" pivotButton="0" quotePrefix="0" xfId="0"/>
    <xf numFmtId="0" fontId="0" fillId="0" borderId="28" applyAlignment="1" pivotButton="0" quotePrefix="0" xfId="0">
      <alignment horizontal="right"/>
    </xf>
    <xf numFmtId="0" fontId="0" fillId="0" borderId="29" applyAlignment="1" pivotButton="0" quotePrefix="0" xfId="0">
      <alignment horizontal="right"/>
    </xf>
    <xf numFmtId="0" fontId="0" fillId="0" borderId="6" pivotButton="0" quotePrefix="0" xfId="0"/>
    <xf numFmtId="0" fontId="0" fillId="0" borderId="11" applyAlignment="1" pivotButton="0" quotePrefix="0" xfId="0">
      <alignment horizontal="right"/>
    </xf>
    <xf numFmtId="0" fontId="0" fillId="0" borderId="4" pivotButton="0" quotePrefix="0" xfId="0"/>
    <xf numFmtId="0" fontId="0" fillId="0" borderId="7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2" pivotButton="0" quotePrefix="0" xfId="0"/>
    <xf numFmtId="165" fontId="0" fillId="0" borderId="1" pivotButton="0" quotePrefix="0" xfId="0"/>
    <xf numFmtId="165" fontId="0" fillId="0" borderId="2" applyAlignment="1" pivotButton="0" quotePrefix="0" xfId="0">
      <alignment horizontal="center"/>
    </xf>
    <xf numFmtId="165" fontId="0" fillId="0" borderId="3" pivotButton="0" quotePrefix="0" xfId="0"/>
    <xf numFmtId="165" fontId="0" fillId="0" borderId="4" pivotButton="0" quotePrefix="0" xfId="0"/>
    <xf numFmtId="166" fontId="0" fillId="0" borderId="9" pivotButton="0" quotePrefix="0" xfId="0"/>
    <xf numFmtId="166" fontId="0" fillId="0" borderId="13" pivotButton="0" quotePrefix="0" xfId="0"/>
    <xf numFmtId="166" fontId="0" fillId="0" borderId="17" pivotButton="0" quotePrefix="0" xfId="0"/>
    <xf numFmtId="167" fontId="0" fillId="0" borderId="10" pivotButton="0" quotePrefix="0" xfId="0"/>
    <xf numFmtId="167" fontId="0" fillId="0" borderId="14" pivotButton="0" quotePrefix="0" xfId="0"/>
    <xf numFmtId="1" fontId="0" fillId="0" borderId="30" pivotButton="0" quotePrefix="0" xfId="0"/>
    <xf numFmtId="1" fontId="0" fillId="0" borderId="7" pivotButton="0" quotePrefix="0" xfId="0"/>
    <xf numFmtId="167" fontId="0" fillId="0" borderId="11" pivotButton="0" quotePrefix="0" xfId="0"/>
    <xf numFmtId="167" fontId="0" fillId="0" borderId="15" pivotButton="0" quotePrefix="0" xfId="0"/>
    <xf numFmtId="167" fontId="0" fillId="0" borderId="16" pivotButton="0" quotePrefix="0" xfId="0"/>
    <xf numFmtId="10" fontId="0" fillId="0" borderId="7" pivotButton="0" quotePrefix="0" xfId="0"/>
    <xf numFmtId="168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min="1" max="1"/>
    <col width="8.796875" customWidth="1" min="2" max="2"/>
    <col width="5.69921875" customWidth="1" min="3" max="3"/>
    <col width="9" customWidth="1" min="4" max="4"/>
    <col width="8.796875" customWidth="1" min="5" max="5"/>
    <col width="13" customWidth="1" min="6" max="6"/>
    <col width="10.8984375" customWidth="1" min="7" max="7"/>
    <col width="10.09765625" customWidth="1" min="8" max="8"/>
    <col width="13" customWidth="1" min="9" max="9"/>
    <col width="10.59765625" customWidth="1" min="10" max="10"/>
    <col width="8.796875" customWidth="1" min="11" max="11"/>
    <col width="13" customWidth="1" min="12" max="12"/>
    <col width="13" customWidth="1" min="13" max="13"/>
    <col width="13" customWidth="1" min="14" max="14"/>
    <col width="11.8984375" customWidth="1" min="15" max="15"/>
    <col width="12.09765625" customWidth="1" min="16" max="16"/>
    <col width="8.796875" customWidth="1" min="17" max="17"/>
  </cols>
  <sheetData>
    <row r="1">
      <c r="A1" s="1" t="inlineStr">
        <is>
          <t>出退勤シート</t>
        </is>
      </c>
      <c r="B1" s="40" t="n"/>
      <c r="C1" s="1" t="n"/>
      <c r="D1" s="1" t="inlineStr">
        <is>
          <t>氏名</t>
        </is>
      </c>
      <c r="E1" s="1" t="inlineStr">
        <is>
          <t>めい</t>
        </is>
      </c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55" t="n"/>
    </row>
    <row r="2">
      <c r="A2" s="1" t="n"/>
      <c r="B2" s="41" t="n"/>
      <c r="C2" s="3" t="n"/>
      <c r="D2" s="4" t="inlineStr">
        <is>
          <t>出勤</t>
        </is>
      </c>
      <c r="E2" s="5" t="inlineStr">
        <is>
          <t>退勤</t>
        </is>
      </c>
      <c r="F2" s="6" t="inlineStr">
        <is>
          <t>勤務時間</t>
        </is>
      </c>
      <c r="G2" s="2" t="inlineStr">
        <is>
          <t>売上</t>
        </is>
      </c>
      <c r="H2" s="4" t="inlineStr">
        <is>
          <t>ドリンク</t>
        </is>
      </c>
      <c r="I2" s="7" t="inlineStr">
        <is>
          <t>シャンパン</t>
        </is>
      </c>
      <c r="J2" s="7" t="inlineStr">
        <is>
          <t>遅刻・当欠</t>
        </is>
      </c>
      <c r="K2" s="7" t="inlineStr">
        <is>
          <t>バック</t>
        </is>
      </c>
      <c r="L2" s="7" t="inlineStr">
        <is>
          <t>送り</t>
        </is>
      </c>
      <c r="M2" s="3" t="inlineStr">
        <is>
          <t>前借</t>
        </is>
      </c>
      <c r="N2" s="1" t="n"/>
      <c r="O2" s="8" t="n"/>
      <c r="P2" s="1" t="n"/>
      <c r="Q2" s="55" t="n"/>
    </row>
    <row r="3">
      <c r="A3" s="1" t="n"/>
      <c r="B3" s="42" t="n">
        <v>45108</v>
      </c>
      <c r="C3" s="10" t="inlineStr">
        <is>
          <t>土</t>
        </is>
      </c>
      <c r="D3" s="44" t="n"/>
      <c r="E3" s="45" t="n"/>
      <c r="F3" s="46">
        <f>E3-D3</f>
        <v/>
      </c>
      <c r="G3" s="14" t="n">
        <v>0</v>
      </c>
      <c r="H3" s="11" t="n">
        <v>0</v>
      </c>
      <c r="I3" s="15" t="n">
        <v>0</v>
      </c>
      <c r="J3" s="15" t="n"/>
      <c r="K3" s="15" t="n">
        <v>7200</v>
      </c>
      <c r="L3" s="15" t="n"/>
      <c r="M3" s="16" t="n">
        <v>0</v>
      </c>
      <c r="N3" s="1" t="n"/>
      <c r="O3" s="17" t="inlineStr">
        <is>
          <t>給与</t>
        </is>
      </c>
      <c r="P3" s="1" t="n"/>
      <c r="Q3" s="1" t="n"/>
    </row>
    <row r="4">
      <c r="A4" s="1" t="n"/>
      <c r="B4" s="42" t="n">
        <v>45109</v>
      </c>
      <c r="C4" s="10" t="inlineStr">
        <is>
          <t>日</t>
        </is>
      </c>
      <c r="D4" s="47" t="n"/>
      <c r="E4" s="48" t="n"/>
      <c r="F4" s="46">
        <f>E4-D4</f>
        <v/>
      </c>
      <c r="G4" s="20" t="n"/>
      <c r="H4" s="21" t="n"/>
      <c r="I4" s="22" t="n"/>
      <c r="J4" s="22" t="n"/>
      <c r="K4" s="22" t="n"/>
      <c r="L4" s="22" t="n"/>
      <c r="M4" s="23" t="n"/>
      <c r="N4" s="1" t="n"/>
      <c r="O4" s="24" t="inlineStr">
        <is>
          <t>出勤日数</t>
        </is>
      </c>
      <c r="P4" s="25">
        <f>COUNTA(E3:E33)</f>
        <v/>
      </c>
      <c r="Q4" s="1" t="n"/>
    </row>
    <row r="5">
      <c r="A5" s="1" t="n"/>
      <c r="B5" s="42" t="n">
        <v>45110</v>
      </c>
      <c r="C5" s="10" t="inlineStr">
        <is>
          <t>月</t>
        </is>
      </c>
      <c r="D5" s="47" t="n"/>
      <c r="E5" s="48" t="n"/>
      <c r="F5" s="46">
        <f>E5-D5</f>
        <v/>
      </c>
      <c r="G5" s="20" t="n"/>
      <c r="H5" s="21" t="n"/>
      <c r="I5" s="22" t="n"/>
      <c r="J5" s="22" t="n"/>
      <c r="K5" s="22" t="n"/>
      <c r="L5" s="22" t="n"/>
      <c r="M5" s="23" t="n"/>
      <c r="N5" s="1" t="n"/>
      <c r="O5" s="27" t="inlineStr">
        <is>
          <t>時給</t>
        </is>
      </c>
      <c r="P5" s="28" t="n">
        <v>1400</v>
      </c>
      <c r="Q5" s="1" t="n"/>
    </row>
    <row r="6">
      <c r="A6" s="1" t="n"/>
      <c r="B6" s="42" t="n">
        <v>45111</v>
      </c>
      <c r="C6" s="10" t="inlineStr">
        <is>
          <t>火</t>
        </is>
      </c>
      <c r="D6" s="47" t="n"/>
      <c r="E6" s="48" t="n"/>
      <c r="F6" s="46">
        <f>E6-D6</f>
        <v/>
      </c>
      <c r="G6" s="20" t="n"/>
      <c r="H6" s="21" t="n"/>
      <c r="I6" s="22" t="n"/>
      <c r="J6" s="22" t="n"/>
      <c r="K6" s="22" t="n"/>
      <c r="L6" s="22" t="n"/>
      <c r="M6" s="23" t="n"/>
      <c r="N6" s="1" t="n"/>
      <c r="O6" s="1" t="n"/>
      <c r="P6" s="1" t="n"/>
      <c r="Q6" s="1" t="n"/>
    </row>
    <row r="7">
      <c r="A7" s="1" t="n"/>
      <c r="B7" s="42" t="n">
        <v>45112</v>
      </c>
      <c r="C7" s="10" t="inlineStr">
        <is>
          <t>水</t>
        </is>
      </c>
      <c r="D7" s="47" t="n"/>
      <c r="E7" s="48" t="n"/>
      <c r="F7" s="46">
        <f>E7-D7</f>
        <v/>
      </c>
      <c r="G7" s="20" t="n"/>
      <c r="H7" s="21" t="n"/>
      <c r="I7" s="22" t="n"/>
      <c r="J7" s="22" t="n"/>
      <c r="K7" s="22" t="n"/>
      <c r="L7" s="22" t="n"/>
      <c r="M7" s="23" t="n"/>
      <c r="N7" s="1" t="n"/>
      <c r="O7" s="24" t="inlineStr">
        <is>
          <t>基本給</t>
        </is>
      </c>
      <c r="P7" s="25">
        <f>P5*F34</f>
        <v/>
      </c>
      <c r="Q7" s="1" t="n"/>
    </row>
    <row r="8">
      <c r="A8" s="1" t="n"/>
      <c r="B8" s="42" t="n">
        <v>45113</v>
      </c>
      <c r="C8" s="10" t="inlineStr">
        <is>
          <t>木</t>
        </is>
      </c>
      <c r="D8" s="47" t="n"/>
      <c r="E8" s="48" t="n"/>
      <c r="F8" s="46">
        <f>E8-D8</f>
        <v/>
      </c>
      <c r="G8" s="20" t="n"/>
      <c r="H8" s="21" t="n"/>
      <c r="I8" s="22" t="n"/>
      <c r="J8" s="22" t="n"/>
      <c r="K8" s="22" t="n"/>
      <c r="L8" s="22" t="n"/>
      <c r="M8" s="23" t="n"/>
      <c r="N8" s="1" t="n"/>
      <c r="O8" s="27" t="inlineStr">
        <is>
          <t>バック</t>
        </is>
      </c>
      <c r="P8" s="28">
        <f>K34</f>
        <v/>
      </c>
      <c r="Q8" s="1" t="n"/>
    </row>
    <row r="9">
      <c r="A9" s="1" t="n"/>
      <c r="B9" s="42" t="n">
        <v>45114</v>
      </c>
      <c r="C9" s="10" t="inlineStr">
        <is>
          <t>金</t>
        </is>
      </c>
      <c r="D9" s="47" t="n"/>
      <c r="E9" s="48" t="n"/>
      <c r="F9" s="46">
        <f>E9-D9</f>
        <v/>
      </c>
      <c r="G9" s="20" t="n"/>
      <c r="H9" s="21" t="n"/>
      <c r="I9" s="22" t="n"/>
      <c r="J9" s="22" t="n"/>
      <c r="K9" s="22" t="n"/>
      <c r="L9" s="22" t="n"/>
      <c r="M9" s="23" t="n"/>
      <c r="N9" s="1" t="n"/>
      <c r="O9" s="1" t="n"/>
      <c r="P9" s="1" t="n"/>
      <c r="Q9" s="1" t="n"/>
    </row>
    <row r="10">
      <c r="A10" s="1" t="n"/>
      <c r="B10" s="42" t="n">
        <v>45115</v>
      </c>
      <c r="C10" s="10" t="inlineStr">
        <is>
          <t>土</t>
        </is>
      </c>
      <c r="D10" s="47" t="n"/>
      <c r="E10" s="48" t="n"/>
      <c r="F10" s="46">
        <f>E10-D10</f>
        <v/>
      </c>
      <c r="G10" s="20" t="n"/>
      <c r="H10" s="21" t="n"/>
      <c r="I10" s="22" t="n"/>
      <c r="J10" s="22" t="n"/>
      <c r="K10" s="22" t="n"/>
      <c r="L10" s="22" t="n"/>
      <c r="M10" s="23" t="n"/>
      <c r="N10" s="1" t="n"/>
      <c r="O10" s="17" t="inlineStr">
        <is>
          <t>賞与</t>
        </is>
      </c>
      <c r="P10" s="1" t="n"/>
      <c r="Q10" s="1" t="n"/>
    </row>
    <row r="11">
      <c r="A11" s="1" t="n"/>
      <c r="B11" s="42" t="n">
        <v>45116</v>
      </c>
      <c r="C11" s="10" t="inlineStr">
        <is>
          <t>日</t>
        </is>
      </c>
      <c r="D11" s="47" t="n"/>
      <c r="E11" s="48" t="n"/>
      <c r="F11" s="46">
        <f>E11-D11</f>
        <v/>
      </c>
      <c r="G11" s="20" t="n"/>
      <c r="H11" s="21" t="n"/>
      <c r="I11" s="22" t="n"/>
      <c r="J11" s="22" t="n"/>
      <c r="K11" s="22" t="n"/>
      <c r="L11" s="22" t="n"/>
      <c r="M11" s="23" t="n"/>
      <c r="N11" s="1" t="n"/>
      <c r="O11" s="29" t="inlineStr">
        <is>
          <t>チームバック</t>
        </is>
      </c>
      <c r="P11" s="25" t="n">
        <v>0</v>
      </c>
      <c r="Q11" s="1" t="n"/>
    </row>
    <row r="12">
      <c r="A12" s="1" t="n"/>
      <c r="B12" s="42" t="n">
        <v>45117</v>
      </c>
      <c r="C12" s="10" t="inlineStr">
        <is>
          <t>月</t>
        </is>
      </c>
      <c r="D12" s="47" t="n"/>
      <c r="E12" s="48" t="n"/>
      <c r="F12" s="46">
        <f>E12-D12</f>
        <v/>
      </c>
      <c r="G12" s="20" t="n"/>
      <c r="H12" s="21" t="n"/>
      <c r="I12" s="22" t="n"/>
      <c r="J12" s="22" t="n"/>
      <c r="K12" s="22" t="n"/>
      <c r="L12" s="22" t="n"/>
      <c r="M12" s="23" t="n"/>
      <c r="N12" s="1" t="n"/>
      <c r="O12" s="30" t="inlineStr">
        <is>
          <t>売上1位</t>
        </is>
      </c>
      <c r="P12" s="31" t="n">
        <v>0</v>
      </c>
      <c r="Q12" s="1" t="n"/>
    </row>
    <row r="13">
      <c r="A13" s="1" t="n"/>
      <c r="B13" s="42" t="n">
        <v>45118</v>
      </c>
      <c r="C13" s="10" t="inlineStr">
        <is>
          <t>火</t>
        </is>
      </c>
      <c r="D13" s="47" t="n"/>
      <c r="E13" s="48" t="n"/>
      <c r="F13" s="46">
        <f>E13-D13</f>
        <v/>
      </c>
      <c r="G13" s="20" t="n"/>
      <c r="H13" s="21" t="n"/>
      <c r="I13" s="22" t="n"/>
      <c r="J13" s="22" t="n"/>
      <c r="K13" s="22" t="n"/>
      <c r="L13" s="22" t="n"/>
      <c r="M13" s="23" t="n"/>
      <c r="N13" s="1" t="n"/>
      <c r="O13" s="30" t="inlineStr">
        <is>
          <t>月間指名1位</t>
        </is>
      </c>
      <c r="P13" s="31" t="n">
        <v>0</v>
      </c>
      <c r="Q13" s="1" t="n"/>
    </row>
    <row r="14">
      <c r="A14" s="1" t="n"/>
      <c r="B14" s="42" t="n">
        <v>45119</v>
      </c>
      <c r="C14" s="10" t="inlineStr">
        <is>
          <t>水</t>
        </is>
      </c>
      <c r="D14" s="47" t="n"/>
      <c r="E14" s="48" t="n"/>
      <c r="F14" s="46">
        <f>E14-D14</f>
        <v/>
      </c>
      <c r="G14" s="20" t="n"/>
      <c r="H14" s="21" t="n"/>
      <c r="I14" s="22" t="n"/>
      <c r="J14" s="22" t="n"/>
      <c r="K14" s="22" t="n"/>
      <c r="L14" s="22" t="n"/>
      <c r="M14" s="23" t="n"/>
      <c r="N14" s="1" t="n"/>
      <c r="O14" s="30" t="inlineStr">
        <is>
          <t>月間同伴1位</t>
        </is>
      </c>
      <c r="P14" s="31" t="n">
        <v>0</v>
      </c>
      <c r="Q14" s="1" t="n"/>
    </row>
    <row r="15">
      <c r="A15" s="1" t="n"/>
      <c r="B15" s="42" t="n">
        <v>45120</v>
      </c>
      <c r="C15" s="10" t="inlineStr">
        <is>
          <t>木</t>
        </is>
      </c>
      <c r="D15" s="47" t="n"/>
      <c r="E15" s="48" t="n"/>
      <c r="F15" s="46">
        <f>E15-D15</f>
        <v/>
      </c>
      <c r="G15" s="20" t="n"/>
      <c r="H15" s="21" t="n"/>
      <c r="I15" s="22" t="n"/>
      <c r="J15" s="22" t="n"/>
      <c r="K15" s="22" t="n"/>
      <c r="L15" s="22" t="n"/>
      <c r="M15" s="23" t="n"/>
      <c r="N15" s="1" t="n"/>
      <c r="O15" s="30" t="inlineStr">
        <is>
          <t>シャンパン</t>
        </is>
      </c>
      <c r="P15" s="31">
        <f>I34*10%</f>
        <v/>
      </c>
      <c r="Q15" s="1" t="n"/>
    </row>
    <row r="16">
      <c r="A16" s="1" t="n"/>
      <c r="B16" s="42" t="n">
        <v>45121</v>
      </c>
      <c r="C16" s="10" t="inlineStr">
        <is>
          <t>金</t>
        </is>
      </c>
      <c r="D16" s="47" t="n"/>
      <c r="E16" s="48" t="n"/>
      <c r="F16" s="46">
        <f>E16-D16</f>
        <v/>
      </c>
      <c r="G16" s="20" t="n"/>
      <c r="H16" s="21" t="n"/>
      <c r="I16" s="22" t="n"/>
      <c r="J16" s="22" t="n"/>
      <c r="K16" s="22" t="n"/>
      <c r="L16" s="22" t="n"/>
      <c r="M16" s="23" t="n"/>
      <c r="N16" s="1" t="n"/>
      <c r="O16" s="32" t="inlineStr">
        <is>
          <t>ドリンク</t>
        </is>
      </c>
      <c r="P16" s="28">
        <f>H34*200</f>
        <v/>
      </c>
      <c r="Q16" s="1" t="n"/>
    </row>
    <row r="17">
      <c r="A17" s="1" t="n"/>
      <c r="B17" s="42" t="n">
        <v>45122</v>
      </c>
      <c r="C17" s="10" t="inlineStr">
        <is>
          <t>土</t>
        </is>
      </c>
      <c r="D17" s="47" t="n"/>
      <c r="E17" s="48" t="n"/>
      <c r="F17" s="46">
        <f>E17-D17</f>
        <v/>
      </c>
      <c r="G17" s="20" t="n"/>
      <c r="H17" s="21" t="n"/>
      <c r="I17" s="22" t="n"/>
      <c r="J17" s="22" t="n"/>
      <c r="K17" s="22" t="n"/>
      <c r="L17" s="22" t="n"/>
      <c r="M17" s="23" t="n"/>
      <c r="N17" s="1" t="n"/>
      <c r="O17" s="8" t="inlineStr">
        <is>
          <t>合計</t>
        </is>
      </c>
      <c r="P17" s="1">
        <f>SUM(P11:P16)</f>
        <v/>
      </c>
      <c r="Q17" s="1" t="n"/>
    </row>
    <row r="18">
      <c r="A18" s="1" t="n"/>
      <c r="B18" s="42" t="n">
        <v>45123</v>
      </c>
      <c r="C18" s="10" t="inlineStr">
        <is>
          <t>日</t>
        </is>
      </c>
      <c r="D18" s="47" t="n"/>
      <c r="E18" s="48" t="n"/>
      <c r="F18" s="46">
        <f>E18-D18</f>
        <v/>
      </c>
      <c r="G18" s="20" t="n"/>
      <c r="H18" s="21" t="n"/>
      <c r="I18" s="22" t="n"/>
      <c r="J18" s="22" t="n"/>
      <c r="K18" s="22" t="n"/>
      <c r="L18" s="22" t="n"/>
      <c r="M18" s="23" t="n"/>
      <c r="N18" s="1" t="n"/>
      <c r="O18" s="1" t="n"/>
      <c r="P18" s="1" t="n"/>
      <c r="Q18" s="1" t="n"/>
    </row>
    <row r="19">
      <c r="A19" s="1" t="n"/>
      <c r="B19" s="42" t="n">
        <v>45124</v>
      </c>
      <c r="C19" s="10" t="inlineStr">
        <is>
          <t>月</t>
        </is>
      </c>
      <c r="D19" s="47" t="n"/>
      <c r="E19" s="48" t="n"/>
      <c r="F19" s="46">
        <f>E19-D19</f>
        <v/>
      </c>
      <c r="G19" s="20" t="n"/>
      <c r="H19" s="21" t="n"/>
      <c r="I19" s="22" t="n"/>
      <c r="J19" s="22" t="n"/>
      <c r="K19" s="22" t="n"/>
      <c r="L19" s="22" t="n"/>
      <c r="M19" s="23" t="n"/>
      <c r="N19" s="1" t="n"/>
      <c r="O19" s="17" t="inlineStr">
        <is>
          <t>手当</t>
        </is>
      </c>
      <c r="P19" s="1" t="n"/>
      <c r="Q19" s="1" t="n"/>
    </row>
    <row r="20">
      <c r="A20" s="1" t="n"/>
      <c r="B20" s="42" t="n">
        <v>45125</v>
      </c>
      <c r="C20" s="10" t="inlineStr">
        <is>
          <t>火</t>
        </is>
      </c>
      <c r="D20" s="47" t="n"/>
      <c r="E20" s="48" t="n"/>
      <c r="F20" s="46">
        <f>E20-D20</f>
        <v/>
      </c>
      <c r="G20" s="20" t="n"/>
      <c r="H20" s="21" t="n"/>
      <c r="I20" s="22" t="n"/>
      <c r="J20" s="22" t="n"/>
      <c r="K20" s="22" t="n"/>
      <c r="L20" s="22" t="n"/>
      <c r="M20" s="23" t="n"/>
      <c r="N20" s="1" t="n"/>
      <c r="O20" s="29" t="inlineStr">
        <is>
          <t>シフト手当</t>
        </is>
      </c>
      <c r="P20" s="25" t="n">
        <v>0</v>
      </c>
      <c r="Q20" s="1" t="n"/>
    </row>
    <row r="21">
      <c r="A21" s="1" t="n"/>
      <c r="B21" s="42" t="n">
        <v>45126</v>
      </c>
      <c r="C21" s="10" t="inlineStr">
        <is>
          <t>水</t>
        </is>
      </c>
      <c r="D21" s="47" t="n"/>
      <c r="E21" s="48" t="n"/>
      <c r="F21" s="46">
        <f>E21-D21</f>
        <v/>
      </c>
      <c r="G21" s="20" t="n"/>
      <c r="H21" s="21" t="n"/>
      <c r="I21" s="22" t="n"/>
      <c r="J21" s="22" t="n"/>
      <c r="K21" s="22" t="n"/>
      <c r="L21" s="22" t="n"/>
      <c r="M21" s="23" t="n"/>
      <c r="N21" s="1" t="n"/>
      <c r="O21" s="32" t="inlineStr">
        <is>
          <t>役職手当</t>
        </is>
      </c>
      <c r="P21" s="28" t="n">
        <v>0</v>
      </c>
      <c r="Q21" s="1" t="n"/>
    </row>
    <row r="22">
      <c r="A22" s="1" t="n"/>
      <c r="B22" s="42" t="n">
        <v>45127</v>
      </c>
      <c r="C22" s="10" t="inlineStr">
        <is>
          <t>木</t>
        </is>
      </c>
      <c r="D22" s="47" t="n"/>
      <c r="E22" s="48" t="n"/>
      <c r="F22" s="46">
        <f>E22-D22</f>
        <v/>
      </c>
      <c r="G22" s="20" t="n"/>
      <c r="H22" s="21" t="n"/>
      <c r="I22" s="22" t="n"/>
      <c r="J22" s="22" t="n"/>
      <c r="K22" s="22" t="n"/>
      <c r="L22" s="22" t="n"/>
      <c r="M22" s="23" t="n"/>
      <c r="N22" s="1" t="n"/>
      <c r="O22" s="1" t="n"/>
      <c r="P22" s="1" t="n"/>
      <c r="Q22" s="1" t="n"/>
    </row>
    <row r="23">
      <c r="A23" s="1" t="n"/>
      <c r="B23" s="42" t="n">
        <v>45128</v>
      </c>
      <c r="C23" s="10" t="inlineStr">
        <is>
          <t>金</t>
        </is>
      </c>
      <c r="D23" s="47" t="n"/>
      <c r="E23" s="48" t="n"/>
      <c r="F23" s="46">
        <f>E23-D23</f>
        <v/>
      </c>
      <c r="G23" s="20" t="n"/>
      <c r="H23" s="21" t="n"/>
      <c r="I23" s="22" t="n"/>
      <c r="J23" s="22" t="n"/>
      <c r="K23" s="22" t="n"/>
      <c r="L23" s="22" t="n"/>
      <c r="M23" s="23" t="n"/>
      <c r="N23" s="1" t="n"/>
      <c r="O23" s="17" t="inlineStr">
        <is>
          <t>控除</t>
        </is>
      </c>
      <c r="P23" s="1" t="n"/>
      <c r="Q23" s="1" t="n"/>
    </row>
    <row r="24">
      <c r="A24" s="1" t="n"/>
      <c r="B24" s="42" t="n">
        <v>45129</v>
      </c>
      <c r="C24" s="10" t="inlineStr">
        <is>
          <t>土</t>
        </is>
      </c>
      <c r="D24" s="47" t="n"/>
      <c r="E24" s="48" t="n"/>
      <c r="F24" s="46">
        <f>E24-D24</f>
        <v/>
      </c>
      <c r="G24" s="20" t="n"/>
      <c r="H24" s="21" t="n"/>
      <c r="I24" s="22" t="n"/>
      <c r="J24" s="22" t="n"/>
      <c r="K24" s="22" t="n"/>
      <c r="L24" s="22" t="n"/>
      <c r="M24" s="23" t="n"/>
      <c r="N24" s="1" t="n"/>
      <c r="O24" s="29" t="inlineStr">
        <is>
          <t>源泉徴収</t>
        </is>
      </c>
      <c r="P24" s="49">
        <f>P29*10.21%</f>
        <v/>
      </c>
      <c r="Q24" s="1" t="n"/>
    </row>
    <row r="25">
      <c r="A25" s="1" t="n"/>
      <c r="B25" s="42" t="n">
        <v>45130</v>
      </c>
      <c r="C25" s="10" t="inlineStr">
        <is>
          <t>日</t>
        </is>
      </c>
      <c r="D25" s="47" t="n"/>
      <c r="E25" s="48" t="n"/>
      <c r="F25" s="46">
        <f>E25-D25</f>
        <v/>
      </c>
      <c r="G25" s="20" t="n"/>
      <c r="H25" s="21" t="n"/>
      <c r="I25" s="22" t="n"/>
      <c r="J25" s="22" t="n"/>
      <c r="K25" s="22" t="n"/>
      <c r="L25" s="22" t="n"/>
      <c r="M25" s="23" t="n"/>
      <c r="N25" s="1" t="n"/>
      <c r="O25" s="30" t="inlineStr">
        <is>
          <t>交通費</t>
        </is>
      </c>
      <c r="P25" s="31">
        <f>L34*500</f>
        <v/>
      </c>
      <c r="Q25" s="1" t="n"/>
    </row>
    <row r="26">
      <c r="A26" s="1" t="n"/>
      <c r="B26" s="42" t="n">
        <v>45131</v>
      </c>
      <c r="C26" s="10" t="inlineStr">
        <is>
          <t>月</t>
        </is>
      </c>
      <c r="D26" s="47" t="n"/>
      <c r="E26" s="48" t="n"/>
      <c r="F26" s="46">
        <f>E26-D26</f>
        <v/>
      </c>
      <c r="G26" s="20" t="n"/>
      <c r="H26" s="21" t="n"/>
      <c r="I26" s="22" t="n"/>
      <c r="J26" s="22" t="n"/>
      <c r="K26" s="22" t="n"/>
      <c r="L26" s="22" t="n"/>
      <c r="M26" s="23" t="n"/>
      <c r="N26" s="1" t="n"/>
      <c r="O26" s="32" t="inlineStr">
        <is>
          <t>前借</t>
        </is>
      </c>
      <c r="P26" s="28">
        <f>M34</f>
        <v/>
      </c>
      <c r="Q26" s="1" t="n"/>
    </row>
    <row r="27">
      <c r="A27" s="1" t="n"/>
      <c r="B27" s="42" t="n">
        <v>45132</v>
      </c>
      <c r="C27" s="10" t="inlineStr">
        <is>
          <t>火</t>
        </is>
      </c>
      <c r="D27" s="47" t="n"/>
      <c r="E27" s="48" t="n"/>
      <c r="F27" s="46">
        <f>E27-D27</f>
        <v/>
      </c>
      <c r="G27" s="20" t="n"/>
      <c r="H27" s="21" t="n"/>
      <c r="I27" s="22" t="n"/>
      <c r="J27" s="22" t="n"/>
      <c r="K27" s="22" t="n"/>
      <c r="L27" s="22" t="n"/>
      <c r="M27" s="23" t="n"/>
      <c r="N27" s="1" t="n"/>
      <c r="O27" s="1" t="n"/>
      <c r="P27" s="1" t="n"/>
      <c r="Q27" s="1" t="n"/>
    </row>
    <row r="28">
      <c r="A28" s="1" t="n"/>
      <c r="B28" s="42" t="n">
        <v>45133</v>
      </c>
      <c r="C28" s="10" t="inlineStr">
        <is>
          <t>水</t>
        </is>
      </c>
      <c r="D28" s="47" t="n"/>
      <c r="E28" s="48" t="n"/>
      <c r="F28" s="46">
        <f>E28-D28</f>
        <v/>
      </c>
      <c r="G28" s="20" t="n"/>
      <c r="H28" s="21" t="n"/>
      <c r="I28" s="22" t="n"/>
      <c r="J28" s="22" t="n"/>
      <c r="K28" s="22" t="n"/>
      <c r="L28" s="22" t="n"/>
      <c r="M28" s="23" t="n"/>
      <c r="N28" s="1" t="n"/>
      <c r="O28" s="17" t="inlineStr">
        <is>
          <t>支給額</t>
        </is>
      </c>
      <c r="P28" s="1" t="n"/>
      <c r="Q28" s="1" t="n"/>
    </row>
    <row r="29">
      <c r="A29" s="1" t="n"/>
      <c r="B29" s="42" t="n">
        <v>45134</v>
      </c>
      <c r="C29" s="10" t="inlineStr">
        <is>
          <t>木</t>
        </is>
      </c>
      <c r="D29" s="47" t="n"/>
      <c r="E29" s="48" t="n"/>
      <c r="F29" s="46">
        <f>E29-D29</f>
        <v/>
      </c>
      <c r="G29" s="20" t="n"/>
      <c r="H29" s="21" t="n"/>
      <c r="I29" s="22" t="n"/>
      <c r="J29" s="22" t="n"/>
      <c r="K29" s="22" t="n"/>
      <c r="L29" s="22" t="n"/>
      <c r="M29" s="23" t="n"/>
      <c r="N29" s="1" t="n"/>
      <c r="O29" s="29" t="inlineStr">
        <is>
          <t>総支給額</t>
        </is>
      </c>
      <c r="P29" s="25">
        <f>P7+P8+P17+P20+P21</f>
        <v/>
      </c>
      <c r="Q29" s="1" t="n"/>
    </row>
    <row r="30">
      <c r="A30" s="1" t="n"/>
      <c r="B30" s="42" t="n">
        <v>45135</v>
      </c>
      <c r="C30" s="10" t="inlineStr">
        <is>
          <t>金</t>
        </is>
      </c>
      <c r="D30" s="47" t="n"/>
      <c r="E30" s="48" t="n"/>
      <c r="F30" s="46">
        <f>E30-D30</f>
        <v/>
      </c>
      <c r="G30" s="20" t="n"/>
      <c r="H30" s="21" t="n"/>
      <c r="I30" s="22" t="n"/>
      <c r="J30" s="22" t="n"/>
      <c r="K30" s="22" t="n"/>
      <c r="L30" s="22" t="n"/>
      <c r="M30" s="23" t="n"/>
      <c r="N30" s="1" t="n"/>
      <c r="O30" s="32" t="inlineStr">
        <is>
          <t>差引支給額</t>
        </is>
      </c>
      <c r="P30" s="50">
        <f>P29-P24-P25-P26-P8</f>
        <v/>
      </c>
      <c r="Q30" s="1" t="n"/>
    </row>
    <row r="31">
      <c r="A31" s="1" t="n"/>
      <c r="B31" s="42" t="n">
        <v>45136</v>
      </c>
      <c r="C31" s="10" t="inlineStr">
        <is>
          <t>土</t>
        </is>
      </c>
      <c r="D31" s="47" t="n"/>
      <c r="E31" s="48" t="n"/>
      <c r="F31" s="46">
        <f>E31-D31</f>
        <v/>
      </c>
      <c r="G31" s="20" t="n"/>
      <c r="H31" s="21" t="n"/>
      <c r="I31" s="22" t="n"/>
      <c r="J31" s="22" t="n"/>
      <c r="K31" s="22" t="n"/>
      <c r="L31" s="22" t="n"/>
      <c r="M31" s="23" t="n"/>
      <c r="N31" s="1" t="n"/>
      <c r="O31" s="1" t="n"/>
      <c r="P31" s="1" t="n"/>
      <c r="Q31" s="1" t="n"/>
    </row>
    <row r="32">
      <c r="A32" s="1" t="n"/>
      <c r="B32" s="42" t="n">
        <v>45137</v>
      </c>
      <c r="C32" s="10" t="inlineStr">
        <is>
          <t>日</t>
        </is>
      </c>
      <c r="D32" s="47" t="n"/>
      <c r="E32" s="48" t="n"/>
      <c r="F32" s="46">
        <f>E32-D32</f>
        <v/>
      </c>
      <c r="G32" s="20" t="n"/>
      <c r="H32" s="21" t="n"/>
      <c r="I32" s="22" t="n"/>
      <c r="J32" s="22" t="n"/>
      <c r="K32" s="22" t="n"/>
      <c r="L32" s="22" t="n"/>
      <c r="M32" s="23" t="n"/>
      <c r="N32" s="1" t="n"/>
      <c r="O32" s="17" t="inlineStr">
        <is>
          <t>参考値</t>
        </is>
      </c>
      <c r="P32" s="1" t="n"/>
      <c r="Q32" s="1" t="n"/>
    </row>
    <row r="33">
      <c r="A33" s="1" t="n"/>
      <c r="B33" s="43" t="n">
        <v>45138</v>
      </c>
      <c r="C33" s="34" t="inlineStr">
        <is>
          <t>月</t>
        </is>
      </c>
      <c r="D33" s="51" t="n"/>
      <c r="E33" s="52" t="n"/>
      <c r="F33" s="46">
        <f>E33-D33</f>
        <v/>
      </c>
      <c r="G33" s="9" t="n"/>
      <c r="H33" s="35" t="n"/>
      <c r="I33" s="37" t="n"/>
      <c r="J33" s="37" t="n"/>
      <c r="K33" s="37" t="n"/>
      <c r="L33" s="37" t="n"/>
      <c r="M33" s="28" t="n"/>
      <c r="N33" s="1" t="n"/>
      <c r="O33" s="29" t="inlineStr">
        <is>
          <t>月間売上</t>
        </is>
      </c>
      <c r="P33" s="25">
        <f>G34</f>
        <v/>
      </c>
      <c r="Q33" s="1" t="n"/>
    </row>
    <row r="34">
      <c r="A34" s="1" t="n"/>
      <c r="B34" s="40" t="n"/>
      <c r="C34" s="1" t="n"/>
      <c r="D34" s="1" t="n"/>
      <c r="E34" s="8" t="inlineStr">
        <is>
          <t>当月勤務時間合計</t>
        </is>
      </c>
      <c r="F34" s="53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38">
        <f>SUM(M3:M33)</f>
        <v/>
      </c>
      <c r="N34" s="1" t="n"/>
      <c r="O34" s="32" t="inlineStr">
        <is>
          <t>給率</t>
        </is>
      </c>
      <c r="P34" s="54">
        <f>P29/P33</f>
        <v/>
      </c>
      <c r="Q34" s="1" t="n"/>
    </row>
  </sheetData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SONODA HIROTO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2023-07-01T14:04:14Z</dcterms:modified>
  <cp:lastModifiedBy>anko1</cp:lastModifiedBy>
</cp:coreProperties>
</file>