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620" yWindow="288" windowWidth="10320" windowHeight="11508" tabRatio="600" firstSheet="1" activeTab="2" autoFilterDateGrouping="1"/>
  </bookViews>
  <sheets>
    <sheet xmlns:r="http://schemas.openxmlformats.org/officeDocument/2006/relationships" name="給料テーブル" sheetId="1" state="visible" r:id="rId1"/>
    <sheet xmlns:r="http://schemas.openxmlformats.org/officeDocument/2006/relationships" name="ひな形" sheetId="2" state="visible" r:id="rId2"/>
    <sheet xmlns:r="http://schemas.openxmlformats.org/officeDocument/2006/relationships" name="test" sheetId="3" state="visible" r:id="rId3"/>
    <sheet xmlns:r="http://schemas.openxmlformats.org/officeDocument/2006/relationships" name="test2" sheetId="4" state="visible" r:id="rId4"/>
    <sheet xmlns:r="http://schemas.openxmlformats.org/officeDocument/2006/relationships" name="そのだ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;;;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  <font>
      <name val="游ゴシック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106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5" pivotButton="0" quotePrefix="0" xfId="1"/>
    <xf numFmtId="0" fontId="2" fillId="0" borderId="17" pivotButton="0" quotePrefix="0" xfId="1"/>
    <xf numFmtId="0" fontId="2" fillId="0" borderId="18" pivotButton="0" quotePrefix="0" xfId="1"/>
    <xf numFmtId="0" fontId="4" fillId="2" borderId="19" applyAlignment="1" pivotButton="0" quotePrefix="0" xfId="1">
      <alignment horizontal="right"/>
    </xf>
    <xf numFmtId="0" fontId="2" fillId="0" borderId="20" pivotButton="0" quotePrefix="0" xfId="1"/>
    <xf numFmtId="0" fontId="4" fillId="2" borderId="21" applyAlignment="1" pivotButton="0" quotePrefix="0" xfId="1">
      <alignment horizontal="right"/>
    </xf>
    <xf numFmtId="0" fontId="2" fillId="0" borderId="22" pivotButton="0" quotePrefix="0" xfId="1"/>
    <xf numFmtId="0" fontId="4" fillId="2" borderId="23" applyAlignment="1" pivotButton="0" quotePrefix="0" xfId="1">
      <alignment horizontal="right"/>
    </xf>
    <xf numFmtId="0" fontId="4" fillId="2" borderId="24" applyAlignment="1" pivotButton="0" quotePrefix="0" xfId="1">
      <alignment horizontal="right"/>
    </xf>
    <xf numFmtId="0" fontId="2" fillId="0" borderId="8" pivotButton="0" quotePrefix="0" xfId="1"/>
    <xf numFmtId="0" fontId="4" fillId="2" borderId="25" applyAlignment="1" pivotButton="0" quotePrefix="0" xfId="1">
      <alignment horizontal="right"/>
    </xf>
    <xf numFmtId="1" fontId="2" fillId="0" borderId="20" pivotButton="0" quotePrefix="0" xfId="1"/>
    <xf numFmtId="1" fontId="2" fillId="0" borderId="22" pivotButton="0" quotePrefix="0" xfId="1"/>
    <xf numFmtId="0" fontId="2" fillId="0" borderId="26" pivotButton="0" quotePrefix="0" xfId="1"/>
    <xf numFmtId="0" fontId="2" fillId="0" borderId="22" applyAlignment="1" pivotButton="0" quotePrefix="0" xfId="1">
      <alignment horizontal="center"/>
    </xf>
    <xf numFmtId="165" fontId="2" fillId="0" borderId="25" pivotButton="0" quotePrefix="0" xfId="1"/>
    <xf numFmtId="165" fontId="2" fillId="0" borderId="27" pivotButton="0" quotePrefix="0" xfId="1"/>
    <xf numFmtId="0" fontId="2" fillId="0" borderId="25" pivotButton="0" quotePrefix="0" xfId="1"/>
    <xf numFmtId="0" fontId="2" fillId="0" borderId="28" pivotButton="0" quotePrefix="0" xfId="1"/>
    <xf numFmtId="0" fontId="4" fillId="0" borderId="20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2" pivotButton="0" quotePrefix="0" xfId="2"/>
    <xf numFmtId="166" fontId="2" fillId="0" borderId="0" applyAlignment="1" pivotButton="0" quotePrefix="0" xfId="1">
      <alignment horizontal="center"/>
    </xf>
    <xf numFmtId="0" fontId="2" fillId="3" borderId="0" pivotButton="0" quotePrefix="0" xfId="1"/>
    <xf numFmtId="0" fontId="3" fillId="4" borderId="1" applyAlignment="1" pivotButton="0" quotePrefix="0" xfId="1">
      <alignment horizontal="center"/>
    </xf>
    <xf numFmtId="0" fontId="3" fillId="4" borderId="29" applyAlignment="1" pivotButton="0" quotePrefix="0" xfId="1">
      <alignment horizontal="center"/>
    </xf>
    <xf numFmtId="0" fontId="3" fillId="4" borderId="6" applyAlignment="1" pivotButton="0" quotePrefix="0" xfId="1">
      <alignment horizontal="center"/>
    </xf>
    <xf numFmtId="0" fontId="3" fillId="4" borderId="4" applyAlignment="1" pivotButton="0" quotePrefix="0" xfId="1">
      <alignment horizontal="center"/>
    </xf>
    <xf numFmtId="0" fontId="3" fillId="4" borderId="2" applyAlignment="1" pivotButton="0" quotePrefix="0" xfId="1">
      <alignment horizontal="center"/>
    </xf>
    <xf numFmtId="0" fontId="2" fillId="0" borderId="30" pivotButton="0" quotePrefix="0" xfId="1"/>
    <xf numFmtId="0" fontId="2" fillId="0" borderId="31" pivotButton="0" quotePrefix="0" xfId="1"/>
    <xf numFmtId="0" fontId="2" fillId="5" borderId="0" pivotButton="0" quotePrefix="0" xfId="1"/>
    <xf numFmtId="10" fontId="0" fillId="5" borderId="30" pivotButton="0" quotePrefix="0" xfId="2"/>
    <xf numFmtId="0" fontId="2" fillId="6" borderId="0" pivotButton="0" quotePrefix="0" xfId="1"/>
    <xf numFmtId="10" fontId="0" fillId="6" borderId="30" pivotButton="0" quotePrefix="0" xfId="2"/>
    <xf numFmtId="10" fontId="0" fillId="6" borderId="0" pivotButton="0" quotePrefix="0" xfId="2"/>
    <xf numFmtId="0" fontId="5" fillId="7" borderId="0" pivotButton="0" quotePrefix="0" xfId="1"/>
    <xf numFmtId="10" fontId="5" fillId="7" borderId="30" pivotButton="0" quotePrefix="0" xfId="2"/>
    <xf numFmtId="0" fontId="5" fillId="6" borderId="0" pivotButton="0" quotePrefix="0" xfId="1"/>
    <xf numFmtId="10" fontId="5" fillId="6" borderId="30" pivotButton="0" quotePrefix="0" xfId="2"/>
    <xf numFmtId="10" fontId="5" fillId="6" borderId="0" pivotButton="0" quotePrefix="0" xfId="2"/>
    <xf numFmtId="0" fontId="2" fillId="7" borderId="0" pivotButton="0" quotePrefix="0" xfId="1"/>
    <xf numFmtId="10" fontId="0" fillId="7" borderId="30" pivotButton="0" quotePrefix="0" xfId="2"/>
    <xf numFmtId="10" fontId="5" fillId="5" borderId="30" pivotButton="0" quotePrefix="0" xfId="2"/>
    <xf numFmtId="0" fontId="5" fillId="5" borderId="0" pivotButton="0" quotePrefix="0" xfId="1"/>
    <xf numFmtId="10" fontId="0" fillId="7" borderId="0" pivotButton="0" quotePrefix="0" xfId="2"/>
    <xf numFmtId="0" fontId="2" fillId="6" borderId="0" applyAlignment="1" pivotButton="0" quotePrefix="0" xfId="1">
      <alignment horizontal="right"/>
    </xf>
    <xf numFmtId="0" fontId="2" fillId="5" borderId="0" applyAlignment="1" pivotButton="0" quotePrefix="0" xfId="1">
      <alignment horizontal="right"/>
    </xf>
    <xf numFmtId="0" fontId="2" fillId="7" borderId="0" applyAlignment="1" pivotButton="0" quotePrefix="0" xfId="1">
      <alignment horizontal="right"/>
    </xf>
    <xf numFmtId="164" fontId="0" fillId="0" borderId="11" pivotButton="0" quotePrefix="0" xfId="0"/>
    <xf numFmtId="164" fontId="0" fillId="0" borderId="12" pivotButton="0" quotePrefix="0" xfId="0"/>
    <xf numFmtId="165" fontId="0" fillId="0" borderId="15" pivotButton="0" quotePrefix="0" xfId="0"/>
    <xf numFmtId="165" fontId="0" fillId="0" borderId="16" pivotButton="0" quotePrefix="0" xfId="0"/>
    <xf numFmtId="165" fontId="0" fillId="0" borderId="25" pivotButton="0" quotePrefix="0" xfId="0"/>
    <xf numFmtId="165" fontId="0" fillId="0" borderId="27" pivotButton="0" quotePrefix="0" xfId="0"/>
    <xf numFmtId="165" fontId="0" fillId="0" borderId="5" pivotButton="0" quotePrefix="0" xfId="0"/>
    <xf numFmtId="0" fontId="0" fillId="0" borderId="5" pivotButton="0" quotePrefix="0" xfId="0"/>
    <xf numFmtId="0" fontId="0" fillId="0" borderId="1" pivotButton="0" quotePrefix="0" xfId="0"/>
    <xf numFmtId="0" fontId="0" fillId="0" borderId="20" pivotButton="0" quotePrefix="0" xfId="0"/>
    <xf numFmtId="0" fontId="0" fillId="0" borderId="22" pivotButton="0" quotePrefix="0" xfId="0"/>
    <xf numFmtId="0" fontId="0" fillId="0" borderId="8" pivotButton="0" quotePrefix="0" xfId="0"/>
    <xf numFmtId="1" fontId="0" fillId="0" borderId="20" pivotButton="0" quotePrefix="0" xfId="0"/>
    <xf numFmtId="1" fontId="0" fillId="0" borderId="22" pivotButton="0" quotePrefix="0" xfId="0"/>
    <xf numFmtId="0" fontId="4" fillId="0" borderId="20" pivotButton="0" quotePrefix="0" xfId="0"/>
    <xf numFmtId="0" fontId="0" fillId="0" borderId="0" pivotButton="0" quotePrefix="0" xfId="0"/>
    <xf numFmtId="166" fontId="2" fillId="0" borderId="0" applyAlignment="1" pivotButton="0" quotePrefix="0" xfId="1">
      <alignment horizontal="center"/>
    </xf>
    <xf numFmtId="165" fontId="0" fillId="0" borderId="15" pivotButton="0" quotePrefix="0" xfId="0"/>
    <xf numFmtId="165" fontId="0" fillId="0" borderId="16" pivotButton="0" quotePrefix="0" xfId="0"/>
    <xf numFmtId="164" fontId="0" fillId="0" borderId="11" pivotButton="0" quotePrefix="0" xfId="0"/>
    <xf numFmtId="164" fontId="0" fillId="0" borderId="12" pivotButton="0" quotePrefix="0" xfId="0"/>
    <xf numFmtId="165" fontId="0" fillId="0" borderId="25" pivotButton="0" quotePrefix="0" xfId="0"/>
    <xf numFmtId="165" fontId="0" fillId="0" borderId="27" pivotButton="0" quotePrefix="0" xfId="0"/>
    <xf numFmtId="165" fontId="2" fillId="0" borderId="15" pivotButton="0" quotePrefix="0" xfId="1"/>
    <xf numFmtId="165" fontId="2" fillId="0" borderId="16" pivotButton="0" quotePrefix="0" xfId="1"/>
    <xf numFmtId="165" fontId="2" fillId="0" borderId="25" pivotButton="0" quotePrefix="0" xfId="1"/>
    <xf numFmtId="165" fontId="2" fillId="0" borderId="27" pivotButton="0" quotePrefix="0" xfId="1"/>
    <xf numFmtId="165" fontId="0" fillId="0" borderId="5" pivotButton="0" quotePrefix="0" xfId="0"/>
    <xf numFmtId="164" fontId="2" fillId="0" borderId="11" pivotButton="0" quotePrefix="0" xfId="1"/>
    <xf numFmtId="165" fontId="2" fillId="0" borderId="5" pivotButton="0" quotePrefix="0" xfId="1"/>
    <xf numFmtId="164" fontId="2" fillId="0" borderId="9" pivotButton="0" quotePrefix="0" xfId="1"/>
    <xf numFmtId="164" fontId="2" fillId="0" borderId="10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7"/>
  <sheetViews>
    <sheetView workbookViewId="0">
      <selection activeCell="C9" sqref="C9"/>
    </sheetView>
  </sheetViews>
  <sheetFormatPr baseColWidth="8" defaultRowHeight="18"/>
  <cols>
    <col width="8.796875" customWidth="1" style="2" min="1" max="1"/>
    <col width="12.59765625" customWidth="1" style="4" min="2" max="2"/>
    <col width="8.796875" customWidth="1" style="2" min="3" max="3"/>
    <col width="0.69921875" customWidth="1" style="2" min="4" max="4"/>
    <col width="8.796875" customWidth="1" style="2" min="5" max="12"/>
    <col width="8.796875" customWidth="1" style="2" min="13" max="16384"/>
  </cols>
  <sheetData>
    <row r="1">
      <c r="A1" s="1" t="inlineStr">
        <is>
          <t>給与テーブル　案２</t>
        </is>
      </c>
      <c r="C1" s="2" t="inlineStr">
        <is>
          <t>*仮定；1日8時間勤務、バック類は給率に反映されない</t>
        </is>
      </c>
      <c r="J1" s="48" t="n"/>
    </row>
    <row r="2" ht="18.6" customHeight="1" s="89" thickBot="1"/>
    <row r="3" ht="18.6" customFormat="1" customHeight="1" s="3" thickBot="1">
      <c r="B3" s="49" t="inlineStr">
        <is>
          <t>売上</t>
        </is>
      </c>
      <c r="C3" s="50" t="inlineStr">
        <is>
          <t>時給</t>
        </is>
      </c>
      <c r="D3" s="51" t="n"/>
      <c r="E3" s="52" t="inlineStr">
        <is>
          <t>週１</t>
        </is>
      </c>
      <c r="F3" s="50" t="inlineStr">
        <is>
          <t>給率</t>
        </is>
      </c>
      <c r="G3" s="52" t="inlineStr">
        <is>
          <t>週２</t>
        </is>
      </c>
      <c r="H3" s="50" t="inlineStr">
        <is>
          <t>給率</t>
        </is>
      </c>
      <c r="I3" s="52" t="inlineStr">
        <is>
          <t>週３</t>
        </is>
      </c>
      <c r="J3" s="50" t="inlineStr">
        <is>
          <t>給率</t>
        </is>
      </c>
      <c r="K3" s="52" t="inlineStr">
        <is>
          <t>週４</t>
        </is>
      </c>
      <c r="L3" s="50" t="inlineStr">
        <is>
          <t>給率</t>
        </is>
      </c>
      <c r="M3" s="52" t="inlineStr">
        <is>
          <t>週５</t>
        </is>
      </c>
      <c r="N3" s="50" t="inlineStr">
        <is>
          <t>給率</t>
        </is>
      </c>
      <c r="O3" s="52" t="inlineStr">
        <is>
          <t>週６</t>
        </is>
      </c>
      <c r="P3" s="53" t="inlineStr">
        <is>
          <t>給率</t>
        </is>
      </c>
    </row>
    <row r="4">
      <c r="B4" s="4" t="inlineStr">
        <is>
          <t>０－１９</t>
        </is>
      </c>
      <c r="C4" s="54" t="n">
        <v>1400</v>
      </c>
      <c r="D4" s="55" t="n"/>
      <c r="E4" s="56" t="n"/>
      <c r="F4" s="57" t="n"/>
      <c r="G4" s="58" t="n"/>
      <c r="H4" s="59" t="n"/>
      <c r="I4" s="58" t="n"/>
      <c r="J4" s="59" t="n"/>
      <c r="K4" s="58" t="n"/>
      <c r="L4" s="59" t="n"/>
      <c r="M4" s="58" t="n"/>
      <c r="N4" s="59" t="n"/>
      <c r="O4" s="58" t="n"/>
      <c r="P4" s="60" t="n"/>
    </row>
    <row r="5">
      <c r="B5" s="4" t="inlineStr">
        <is>
          <t>２０－２９</t>
        </is>
      </c>
      <c r="C5" s="54" t="n">
        <v>1500</v>
      </c>
      <c r="D5" s="55" t="n"/>
      <c r="E5" s="61" t="n"/>
      <c r="F5" s="62" t="n"/>
      <c r="G5" s="56" t="n"/>
      <c r="H5" s="57" t="n"/>
      <c r="I5" s="58" t="n"/>
      <c r="J5" s="59" t="n"/>
      <c r="K5" s="58" t="n"/>
      <c r="L5" s="59" t="n"/>
      <c r="M5" s="58" t="n"/>
      <c r="N5" s="59" t="n"/>
      <c r="O5" s="58" t="n"/>
      <c r="P5" s="60" t="n"/>
    </row>
    <row r="6">
      <c r="B6" s="4" t="inlineStr">
        <is>
          <t>３０－３９</t>
        </is>
      </c>
      <c r="C6" s="54" t="n">
        <v>1550</v>
      </c>
      <c r="D6" s="55" t="n"/>
      <c r="E6" s="61" t="n"/>
      <c r="F6" s="62" t="n"/>
      <c r="G6" s="56" t="n"/>
      <c r="H6" s="57" t="n"/>
      <c r="I6" s="63" t="n"/>
      <c r="J6" s="64" t="n"/>
      <c r="K6" s="63" t="n"/>
      <c r="L6" s="64" t="n"/>
      <c r="M6" s="63" t="n"/>
      <c r="N6" s="64" t="n"/>
      <c r="O6" s="63" t="n"/>
      <c r="P6" s="65" t="n"/>
    </row>
    <row r="7">
      <c r="B7" s="4" t="inlineStr">
        <is>
          <t>４０－４９</t>
        </is>
      </c>
      <c r="C7" s="54" t="n">
        <v>1600</v>
      </c>
      <c r="D7" s="55" t="n"/>
      <c r="E7" s="61" t="n"/>
      <c r="F7" s="62" t="n"/>
      <c r="G7" s="56" t="n"/>
      <c r="H7" s="57" t="n"/>
      <c r="I7" s="56" t="n"/>
      <c r="J7" s="57" t="n"/>
      <c r="K7" s="58" t="n"/>
      <c r="L7" s="59" t="n"/>
      <c r="M7" s="58" t="n"/>
      <c r="N7" s="59" t="n"/>
      <c r="O7" s="58" t="n"/>
      <c r="P7" s="60" t="n"/>
    </row>
    <row r="8">
      <c r="B8" s="4" t="inlineStr">
        <is>
          <t>５０－５９</t>
        </is>
      </c>
      <c r="C8" s="54" t="n">
        <v>1650</v>
      </c>
      <c r="D8" s="55" t="n"/>
      <c r="E8" s="61" t="n"/>
      <c r="F8" s="62" t="n"/>
      <c r="G8" s="66" t="n"/>
      <c r="H8" s="67" t="n"/>
      <c r="I8" s="56" t="n"/>
      <c r="J8" s="57" t="n"/>
      <c r="K8" s="56" t="n"/>
      <c r="L8" s="57" t="n"/>
      <c r="M8" s="58" t="n"/>
      <c r="N8" s="59" t="n"/>
      <c r="O8" s="58" t="n"/>
      <c r="P8" s="60" t="n"/>
    </row>
    <row r="9">
      <c r="B9" s="4" t="inlineStr">
        <is>
          <t>６０－６９</t>
        </is>
      </c>
      <c r="C9" s="54" t="n">
        <v>1700</v>
      </c>
      <c r="D9" s="55" t="n"/>
      <c r="E9" s="61" t="n"/>
      <c r="F9" s="62" t="n"/>
      <c r="G9" s="66" t="n"/>
      <c r="H9" s="67" t="n"/>
      <c r="I9" s="56" t="n"/>
      <c r="J9" s="57" t="n"/>
      <c r="K9" s="56" t="n"/>
      <c r="L9" s="57" t="n"/>
      <c r="M9" s="58" t="n"/>
      <c r="N9" s="59" t="n"/>
      <c r="O9" s="58" t="n"/>
      <c r="P9" s="60" t="n"/>
    </row>
    <row r="10">
      <c r="B10" s="4" t="inlineStr">
        <is>
          <t>７０－７９</t>
        </is>
      </c>
      <c r="C10" s="54" t="n">
        <v>1750</v>
      </c>
      <c r="D10" s="55" t="n"/>
      <c r="E10" s="61" t="n"/>
      <c r="F10" s="62" t="n"/>
      <c r="G10" s="66" t="n"/>
      <c r="H10" s="67" t="n"/>
      <c r="I10" s="66" t="n"/>
      <c r="J10" s="67" t="n"/>
      <c r="K10" s="56" t="n"/>
      <c r="L10" s="57" t="n"/>
      <c r="M10" s="56" t="n"/>
      <c r="N10" s="57" t="n"/>
      <c r="O10" s="58" t="n"/>
      <c r="P10" s="60" t="n"/>
    </row>
    <row r="11">
      <c r="B11" s="4" t="inlineStr">
        <is>
          <t>８０－８９</t>
        </is>
      </c>
      <c r="C11" s="54" t="n">
        <v>1800</v>
      </c>
      <c r="D11" s="55" t="n"/>
      <c r="E11" s="61" t="n"/>
      <c r="F11" s="62" t="n"/>
      <c r="G11" s="66" t="n"/>
      <c r="H11" s="67" t="n"/>
      <c r="I11" s="66" t="n"/>
      <c r="J11" s="67" t="n"/>
      <c r="K11" s="56" t="n"/>
      <c r="L11" s="57" t="n"/>
      <c r="M11" s="56" t="n"/>
      <c r="N11" s="57" t="n"/>
      <c r="O11" s="58" t="n"/>
      <c r="P11" s="60" t="n"/>
    </row>
    <row r="12">
      <c r="B12" s="4" t="inlineStr">
        <is>
          <t>９０－９９</t>
        </is>
      </c>
      <c r="C12" s="54" t="n">
        <v>1850</v>
      </c>
      <c r="D12" s="55" t="n"/>
      <c r="E12" s="61" t="n"/>
      <c r="F12" s="62" t="n"/>
      <c r="G12" s="66" t="n"/>
      <c r="H12" s="67" t="n"/>
      <c r="I12" s="66" t="n"/>
      <c r="J12" s="67" t="n"/>
      <c r="K12" s="66" t="n"/>
      <c r="L12" s="67" t="n"/>
      <c r="M12" s="56" t="n"/>
      <c r="N12" s="57" t="n"/>
      <c r="O12" s="58" t="n"/>
      <c r="P12" s="60" t="n"/>
    </row>
    <row r="13">
      <c r="B13" s="4" t="inlineStr">
        <is>
          <t>１００－１０９</t>
        </is>
      </c>
      <c r="C13" s="54" t="n">
        <v>1950</v>
      </c>
      <c r="D13" s="55" t="n"/>
      <c r="E13" s="61" t="n"/>
      <c r="F13" s="62" t="n"/>
      <c r="G13" s="66" t="n"/>
      <c r="H13" s="62" t="n"/>
      <c r="I13" s="66" t="n"/>
      <c r="J13" s="62" t="n"/>
      <c r="K13" s="66" t="n"/>
      <c r="L13" s="62" t="n"/>
      <c r="M13" s="56" t="n"/>
      <c r="N13" s="68" t="n"/>
      <c r="O13" s="56" t="n"/>
      <c r="P13" s="68" t="n"/>
    </row>
    <row r="14">
      <c r="B14" s="4" t="inlineStr">
        <is>
          <t>１１０－１１９</t>
        </is>
      </c>
      <c r="C14" s="54" t="n">
        <v>2000</v>
      </c>
      <c r="D14" s="55" t="n"/>
      <c r="E14" s="61" t="n"/>
      <c r="F14" s="62" t="n"/>
      <c r="G14" s="66" t="n"/>
      <c r="H14" s="62" t="n"/>
      <c r="I14" s="66" t="n"/>
      <c r="J14" s="62" t="n"/>
      <c r="K14" s="66" t="n"/>
      <c r="L14" s="62" t="n"/>
      <c r="M14" s="56" t="n"/>
      <c r="N14" s="68" t="n"/>
      <c r="O14" s="56" t="n"/>
      <c r="P14" s="68" t="n"/>
    </row>
    <row r="15">
      <c r="B15" s="4" t="inlineStr">
        <is>
          <t>１２０－１２９</t>
        </is>
      </c>
      <c r="C15" s="54" t="n">
        <v>2050</v>
      </c>
      <c r="D15" s="55" t="n"/>
      <c r="E15" s="61" t="n"/>
      <c r="F15" s="62" t="n"/>
      <c r="G15" s="66" t="n"/>
      <c r="H15" s="62" t="n"/>
      <c r="I15" s="66" t="n"/>
      <c r="J15" s="62" t="n"/>
      <c r="K15" s="66" t="n"/>
      <c r="L15" s="62" t="n"/>
      <c r="M15" s="56" t="n"/>
      <c r="N15" s="68" t="n"/>
      <c r="O15" s="56" t="n"/>
      <c r="P15" s="68" t="n"/>
    </row>
    <row r="16">
      <c r="B16" s="4" t="inlineStr">
        <is>
          <t>１３０－１３９</t>
        </is>
      </c>
      <c r="C16" s="54" t="n">
        <v>2100</v>
      </c>
      <c r="D16" s="55" t="n"/>
      <c r="E16" s="61" t="n"/>
      <c r="F16" s="62" t="n"/>
      <c r="G16" s="66" t="n"/>
      <c r="H16" s="62" t="n"/>
      <c r="I16" s="66" t="n"/>
      <c r="J16" s="62" t="n"/>
      <c r="K16" s="66" t="n"/>
      <c r="L16" s="62" t="n"/>
      <c r="M16" s="56" t="n"/>
      <c r="N16" s="68" t="n"/>
      <c r="O16" s="56" t="n"/>
      <c r="P16" s="68" t="n"/>
    </row>
    <row r="17">
      <c r="B17" s="4" t="inlineStr">
        <is>
          <t>１４０－１４９</t>
        </is>
      </c>
      <c r="C17" s="54" t="n">
        <v>2150</v>
      </c>
      <c r="D17" s="55" t="n"/>
      <c r="E17" s="61" t="n"/>
      <c r="F17" s="62" t="n"/>
      <c r="G17" s="61" t="n"/>
      <c r="H17" s="62" t="n"/>
      <c r="I17" s="61" t="n"/>
      <c r="J17" s="62" t="n"/>
      <c r="K17" s="61" t="n"/>
      <c r="L17" s="62" t="n"/>
      <c r="M17" s="61" t="n"/>
      <c r="N17" s="62" t="n"/>
      <c r="O17" s="69" t="n"/>
      <c r="P17" s="68" t="n"/>
    </row>
    <row r="18">
      <c r="B18" s="4" t="inlineStr">
        <is>
          <t>１５０－１５９</t>
        </is>
      </c>
      <c r="C18" s="54" t="n">
        <v>2200</v>
      </c>
      <c r="D18" s="55" t="n"/>
      <c r="E18" s="61" t="n"/>
      <c r="F18" s="62" t="n"/>
      <c r="G18" s="61" t="n"/>
      <c r="H18" s="62" t="n"/>
      <c r="I18" s="61" t="n"/>
      <c r="J18" s="62" t="n"/>
      <c r="K18" s="61" t="n"/>
      <c r="L18" s="62" t="n"/>
      <c r="M18" s="61" t="n"/>
      <c r="N18" s="62" t="n"/>
      <c r="O18" s="69" t="n"/>
      <c r="P18" s="68" t="n"/>
    </row>
    <row r="19">
      <c r="B19" s="4" t="inlineStr">
        <is>
          <t>１６０－１６９</t>
        </is>
      </c>
      <c r="C19" s="54" t="n">
        <v>2250</v>
      </c>
      <c r="D19" s="55" t="n"/>
      <c r="E19" s="61" t="n"/>
      <c r="F19" s="62" t="n"/>
      <c r="G19" s="61" t="n"/>
      <c r="H19" s="62" t="n"/>
      <c r="I19" s="61" t="n"/>
      <c r="J19" s="62" t="n"/>
      <c r="K19" s="61" t="n"/>
      <c r="L19" s="62" t="n"/>
      <c r="M19" s="61" t="n"/>
      <c r="N19" s="62" t="n"/>
      <c r="O19" s="61" t="n"/>
      <c r="P19" s="62" t="n"/>
    </row>
    <row r="20">
      <c r="B20" s="4" t="inlineStr">
        <is>
          <t>１７０－１７９</t>
        </is>
      </c>
      <c r="C20" s="54" t="n">
        <v>2300</v>
      </c>
      <c r="D20" s="55" t="n"/>
      <c r="E20" s="61" t="n"/>
      <c r="F20" s="62" t="n"/>
      <c r="G20" s="61" t="n"/>
      <c r="H20" s="62" t="n"/>
      <c r="I20" s="61" t="n"/>
      <c r="J20" s="62" t="n"/>
      <c r="K20" s="61" t="n"/>
      <c r="L20" s="62" t="n"/>
      <c r="M20" s="61" t="n"/>
      <c r="N20" s="62" t="n"/>
      <c r="O20" s="61" t="n"/>
      <c r="P20" s="62" t="n"/>
    </row>
    <row r="21">
      <c r="B21" s="4" t="inlineStr">
        <is>
          <t>１８０－１９９</t>
        </is>
      </c>
      <c r="C21" s="54" t="n">
        <v>2800</v>
      </c>
      <c r="D21" s="55" t="n"/>
      <c r="E21" s="61" t="n"/>
      <c r="F21" s="62" t="n"/>
      <c r="G21" s="66" t="n"/>
      <c r="H21" s="67" t="n"/>
      <c r="I21" s="66" t="n"/>
      <c r="J21" s="67" t="n"/>
      <c r="K21" s="66" t="n"/>
      <c r="L21" s="67" t="n"/>
      <c r="M21" s="66" t="n"/>
      <c r="N21" s="67" t="n"/>
      <c r="O21" s="66" t="n"/>
      <c r="P21" s="70" t="n"/>
    </row>
    <row r="22">
      <c r="B22" s="4" t="inlineStr">
        <is>
          <t>２００ー</t>
        </is>
      </c>
      <c r="C22" s="54" t="n">
        <v>3000</v>
      </c>
      <c r="D22" s="55" t="n"/>
      <c r="E22" s="61" t="n"/>
      <c r="F22" s="62" t="n"/>
      <c r="G22" s="66" t="n"/>
      <c r="H22" s="70" t="n"/>
      <c r="I22" s="66" t="n"/>
      <c r="J22" s="67" t="n"/>
      <c r="K22" s="66" t="n"/>
      <c r="L22" s="67" t="n"/>
      <c r="M22" s="66" t="n"/>
      <c r="N22" s="67" t="n"/>
      <c r="O22" s="66" t="n"/>
      <c r="P22" s="70" t="n"/>
    </row>
    <row r="24">
      <c r="B24" s="2" t="inlineStr">
        <is>
          <t>＊色は出勤調整の目安</t>
        </is>
      </c>
    </row>
    <row r="25">
      <c r="B25" s="71" t="n"/>
      <c r="C25" s="2" t="inlineStr">
        <is>
          <t>調整必要</t>
        </is>
      </c>
    </row>
    <row r="26">
      <c r="B26" s="72" t="n"/>
      <c r="C26" s="2" t="inlineStr">
        <is>
          <t>適正値</t>
        </is>
      </c>
    </row>
    <row r="27">
      <c r="B27" s="73" t="n"/>
      <c r="C27" s="2" t="inlineStr">
        <is>
          <t>調整不必要</t>
        </is>
      </c>
    </row>
  </sheetData>
  <pageMargins left="0.7" right="0.7" top="0.75" bottom="0.75" header="0.3" footer="0.3"/>
  <pageSetup orientation="portrait" paperSize="9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zoomScale="107" zoomScaleNormal="107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D3:E33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0"/>
    <col width="8.796875" customWidth="1" style="2" min="31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P1" s="90" t="n"/>
      <c r="Q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Q2" s="90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93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93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83">
        <f>COUNTA(E3:E33)</f>
        <v/>
      </c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94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84" t="n"/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93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93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83">
        <f>P5*F34</f>
        <v/>
      </c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93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84">
        <f>K34</f>
        <v/>
      </c>
    </row>
    <row r="9" ht="18.6" customHeight="1" s="89" thickBot="1">
      <c r="B9" s="11" t="n">
        <v>45084</v>
      </c>
      <c r="C9" s="12" t="inlineStr">
        <is>
          <t>水</t>
        </is>
      </c>
      <c r="D9" s="91" t="n"/>
      <c r="E9" s="92" t="n"/>
      <c r="F9" s="93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93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93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83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93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85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n"/>
      <c r="E13" s="92" t="n"/>
      <c r="F13" s="93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85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n"/>
      <c r="E14" s="92" t="n"/>
      <c r="F14" s="93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85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93">
        <f>E15-D15</f>
        <v/>
      </c>
      <c r="G15" s="16" t="n">
        <v>0</v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85">
        <f>I34*10%</f>
        <v/>
      </c>
    </row>
    <row r="16" ht="18.6" customHeight="1" s="89" thickBot="1">
      <c r="B16" s="11" t="n">
        <v>45091</v>
      </c>
      <c r="C16" s="12" t="inlineStr">
        <is>
          <t>水</t>
        </is>
      </c>
      <c r="D16" s="91" t="n"/>
      <c r="E16" s="92" t="n"/>
      <c r="F16" s="93">
        <f>E16-D16</f>
        <v/>
      </c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84">
        <f>H34*200</f>
        <v/>
      </c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93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0">
        <f>SUM(P11:P16)</f>
        <v/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93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93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93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83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93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84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93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93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93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86">
        <f>P29*10.21%</f>
        <v/>
      </c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93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85">
        <f>L34*500</f>
        <v/>
      </c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93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84">
        <f>M34</f>
        <v/>
      </c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93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93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93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83">
        <f>P7+P8+P17+P20+P21</f>
        <v/>
      </c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93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87">
        <f>P29-P24-P25-P26-P8</f>
        <v/>
      </c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93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93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93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88">
        <f>G34</f>
        <v/>
      </c>
    </row>
    <row r="34" ht="18.6" customHeight="1" s="89" thickBot="1">
      <c r="E34" s="4" t="inlineStr">
        <is>
          <t>当月勤務時間合計</t>
        </is>
      </c>
      <c r="F34" s="101">
        <f>SUM(F3:F33)</f>
        <v/>
      </c>
      <c r="G34" s="81">
        <f>SUM(G3:G33)</f>
        <v/>
      </c>
      <c r="H34" s="82">
        <f>SUM(H3:H33)</f>
        <v/>
      </c>
      <c r="I34" s="82">
        <f>SUM(I3:I33)</f>
        <v/>
      </c>
      <c r="J34" s="82">
        <f>SUM(J3:J33)</f>
        <v/>
      </c>
      <c r="K34" s="82">
        <f>SUM(K3:K33)</f>
        <v/>
      </c>
      <c r="L34" s="82">
        <f>SUM(L3:L33)</f>
        <v/>
      </c>
      <c r="M34" s="81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46"/>
  <sheetViews>
    <sheetView tabSelected="1"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E16" sqref="E16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0"/>
    <col width="8.796875" customWidth="1" style="2" min="31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</t>
        </is>
      </c>
      <c r="P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P2" s="2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102" t="n"/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102" t="n"/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 t="n"/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102" t="n"/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>
        <v>2100</v>
      </c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102" t="n"/>
      <c r="G6" s="16" t="n"/>
      <c r="H6" s="23" t="n">
        <v>0</v>
      </c>
      <c r="I6" s="24" t="n">
        <v>0</v>
      </c>
      <c r="J6" s="24" t="n"/>
      <c r="K6" s="24" t="n">
        <v>0</v>
      </c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102" t="n"/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27" t="n"/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102" t="n"/>
      <c r="G8" s="16" t="n"/>
      <c r="H8" s="23" t="n">
        <v>0</v>
      </c>
      <c r="I8" s="24" t="n">
        <v>0</v>
      </c>
      <c r="J8" s="24" t="n"/>
      <c r="K8" s="24" t="n">
        <v>0</v>
      </c>
      <c r="L8" s="24" t="n"/>
      <c r="M8" s="25" t="n"/>
      <c r="O8" s="28" t="inlineStr">
        <is>
          <t>バック</t>
        </is>
      </c>
      <c r="P8" s="29" t="n"/>
    </row>
    <row r="9" ht="18.6" customHeight="1" s="89" thickBot="1">
      <c r="B9" s="11" t="n">
        <v>45084</v>
      </c>
      <c r="C9" s="12" t="inlineStr">
        <is>
          <t>水</t>
        </is>
      </c>
      <c r="D9" s="91" t="inlineStr">
        <is>
          <t>20:30</t>
        </is>
      </c>
      <c r="E9" s="92" t="inlineStr">
        <is>
          <t>22:00</t>
        </is>
      </c>
      <c r="F9" s="102" t="n"/>
      <c r="G9" s="16" t="n"/>
      <c r="H9" s="23" t="n">
        <v>2</v>
      </c>
      <c r="I9" s="24" t="n">
        <v>1000</v>
      </c>
      <c r="J9" s="24" t="n"/>
      <c r="K9" s="24" t="n">
        <v>3600</v>
      </c>
      <c r="L9" s="24" t="n"/>
      <c r="M9" s="25" t="n">
        <v>0</v>
      </c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102" t="n"/>
      <c r="G10" s="16" t="n"/>
      <c r="H10" s="23" t="n">
        <v>1</v>
      </c>
      <c r="I10" s="24" t="n">
        <v>0</v>
      </c>
      <c r="J10" s="24" t="n"/>
      <c r="K10" s="24" t="n">
        <v>3000</v>
      </c>
      <c r="L10" s="24" t="n"/>
      <c r="M10" s="25" t="n">
        <v>0</v>
      </c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102" t="n"/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102" t="n"/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inlineStr">
        <is>
          <t>20:30</t>
        </is>
      </c>
      <c r="E13" s="92" t="inlineStr">
        <is>
          <t>25:30</t>
        </is>
      </c>
      <c r="F13" s="102" t="n"/>
      <c r="G13" s="16" t="n">
        <v>1326600</v>
      </c>
      <c r="H13" s="23" t="n">
        <v>1</v>
      </c>
      <c r="I13" s="24" t="n">
        <v>0</v>
      </c>
      <c r="J13" s="24" t="n"/>
      <c r="K13" s="24" t="n">
        <v>1500</v>
      </c>
      <c r="L13" s="24" t="n"/>
      <c r="M13" s="25" t="n">
        <v>0</v>
      </c>
      <c r="O13" s="31" t="inlineStr">
        <is>
          <t>月間指名1位</t>
        </is>
      </c>
      <c r="P13" s="32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inlineStr">
        <is>
          <t>22:00</t>
        </is>
      </c>
      <c r="E14" s="92" t="inlineStr">
        <is>
          <t>25:30</t>
        </is>
      </c>
      <c r="F14" s="102" t="n"/>
      <c r="G14" s="16" t="n">
        <v>3960</v>
      </c>
      <c r="H14" s="23" t="n">
        <v>0</v>
      </c>
      <c r="I14" s="24" t="n">
        <v>2000</v>
      </c>
      <c r="J14" s="24" t="n"/>
      <c r="K14" s="24" t="n">
        <v>4400</v>
      </c>
      <c r="L14" s="24" t="n"/>
      <c r="M14" s="25" t="n">
        <v>0</v>
      </c>
      <c r="O14" s="31" t="inlineStr">
        <is>
          <t>月間同伴1位</t>
        </is>
      </c>
      <c r="P14" s="32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102" t="n"/>
      <c r="G15" s="16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 t="n"/>
    </row>
    <row r="16" ht="18.6" customHeight="1" s="89" thickBot="1">
      <c r="B16" s="11" t="n">
        <v>45091</v>
      </c>
      <c r="C16" s="12" t="inlineStr">
        <is>
          <t>水</t>
        </is>
      </c>
      <c r="D16" s="91" t="inlineStr">
        <is>
          <t>23:00</t>
        </is>
      </c>
      <c r="E16" s="92" t="inlineStr">
        <is>
          <t>23:00</t>
        </is>
      </c>
      <c r="F16" s="102" t="n"/>
      <c r="G16" s="16" t="n">
        <v>0</v>
      </c>
      <c r="H16" s="23" t="n">
        <v>0</v>
      </c>
      <c r="I16" s="24" t="n">
        <v>0</v>
      </c>
      <c r="J16" s="24" t="n"/>
      <c r="K16" s="24" t="n">
        <v>0</v>
      </c>
      <c r="L16" s="24" t="n"/>
      <c r="M16" s="25" t="n">
        <v>0</v>
      </c>
      <c r="O16" s="33" t="inlineStr">
        <is>
          <t>ドリンク</t>
        </is>
      </c>
      <c r="P16" s="29" t="n"/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102" t="n"/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102" t="n"/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102" t="n"/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102" t="n"/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102" t="n"/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102" t="n"/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102" t="n"/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102" t="n"/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 t="n"/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102" t="n"/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 t="n"/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102" t="n"/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 t="n"/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102" t="n"/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102" t="n"/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102" t="n"/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 t="n"/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102" t="n"/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 t="n"/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102" t="n"/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102" t="n"/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102" t="n"/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 t="n"/>
    </row>
    <row r="34" ht="18.6" customHeight="1" s="89" thickBot="1">
      <c r="E34" s="4" t="inlineStr">
        <is>
          <t>当月勤務時間合計</t>
        </is>
      </c>
      <c r="F34" s="103" t="n"/>
      <c r="G34" s="44">
        <f>SUM(G3:G33)</f>
        <v/>
      </c>
      <c r="H34" s="44" t="n"/>
      <c r="I34" s="44" t="n"/>
      <c r="J34" s="44" t="n"/>
      <c r="K34" s="44" t="n"/>
      <c r="L34" s="44" t="n"/>
      <c r="M34" s="45" t="n"/>
      <c r="O34" s="33" t="inlineStr">
        <is>
          <t>給率</t>
        </is>
      </c>
      <c r="P34" s="46" t="n"/>
    </row>
    <row r="41">
      <c r="D41" s="3" t="n"/>
    </row>
    <row r="42">
      <c r="D42" s="3" t="n"/>
    </row>
    <row r="43">
      <c r="D43" s="3" t="n"/>
    </row>
    <row r="44">
      <c r="D44" s="3" t="n"/>
    </row>
    <row r="45">
      <c r="D45" s="3" t="n"/>
    </row>
    <row r="46">
      <c r="D46" s="3" t="n"/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G3" activePane="bottomRight" state="frozen"/>
      <selection pane="topRight" activeCell="A1" sqref="A1"/>
      <selection pane="bottomLeft" activeCell="A1" sqref="A1"/>
      <selection pane="bottomRight" activeCell="P6" sqref="P6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0"/>
    <col width="8.796875" customWidth="1" style="2" min="31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test2</t>
        </is>
      </c>
      <c r="P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89" thickBot="1">
      <c r="B3" s="11" t="n">
        <v>45078</v>
      </c>
      <c r="C3" s="12" t="inlineStr">
        <is>
          <t>木</t>
        </is>
      </c>
      <c r="D3" s="104" t="n"/>
      <c r="E3" s="105" t="n"/>
      <c r="F3" s="102" t="n"/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7" t="n"/>
      <c r="E4" s="98" t="n"/>
      <c r="F4" s="102" t="n"/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27" t="n"/>
    </row>
    <row r="5" ht="18.6" customHeight="1" s="89" thickBot="1">
      <c r="B5" s="11" t="n">
        <v>45080</v>
      </c>
      <c r="C5" s="12" t="inlineStr">
        <is>
          <t>土</t>
        </is>
      </c>
      <c r="D5" s="97" t="n"/>
      <c r="E5" s="98" t="n"/>
      <c r="F5" s="102" t="n"/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29" t="n"/>
    </row>
    <row r="6" ht="18.6" customHeight="1" s="89" thickBot="1">
      <c r="B6" s="11" t="n">
        <v>45081</v>
      </c>
      <c r="C6" s="12" t="inlineStr">
        <is>
          <t>日</t>
        </is>
      </c>
      <c r="D6" s="97" t="n"/>
      <c r="E6" s="98" t="inlineStr">
        <is>
          <t>25:30</t>
        </is>
      </c>
      <c r="F6" s="102" t="n"/>
      <c r="G6" s="16" t="n"/>
      <c r="H6" s="23" t="n">
        <v>1</v>
      </c>
      <c r="I6" s="24" t="n">
        <v>10000</v>
      </c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7" t="inlineStr">
        <is>
          <t>15:00</t>
        </is>
      </c>
      <c r="E7" s="98" t="inlineStr">
        <is>
          <t>15:00</t>
        </is>
      </c>
      <c r="F7" s="102" t="n"/>
      <c r="G7" s="16" t="n"/>
      <c r="H7" s="23" t="n">
        <v>1</v>
      </c>
      <c r="I7" s="24" t="n">
        <v>0</v>
      </c>
      <c r="J7" s="24" t="n"/>
      <c r="K7" s="24" t="n">
        <v>0</v>
      </c>
      <c r="L7" s="24" t="inlineStr">
        <is>
          <t>✔</t>
        </is>
      </c>
      <c r="M7" s="25" t="n"/>
      <c r="O7" s="26" t="inlineStr">
        <is>
          <t>基本給</t>
        </is>
      </c>
      <c r="P7" s="27" t="n"/>
    </row>
    <row r="8" ht="18.6" customHeight="1" s="89" thickBot="1">
      <c r="B8" s="11" t="n">
        <v>45083</v>
      </c>
      <c r="C8" s="12" t="inlineStr">
        <is>
          <t>火</t>
        </is>
      </c>
      <c r="D8" s="97" t="n"/>
      <c r="E8" s="98" t="n"/>
      <c r="F8" s="102" t="n"/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29" t="n"/>
    </row>
    <row r="9" ht="18.6" customHeight="1" s="89" thickBot="1">
      <c r="B9" s="11" t="n">
        <v>45084</v>
      </c>
      <c r="C9" s="12" t="inlineStr">
        <is>
          <t>水</t>
        </is>
      </c>
      <c r="D9" s="97" t="n"/>
      <c r="E9" s="98" t="n"/>
      <c r="F9" s="102" t="n"/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7" t="inlineStr">
        <is>
          <t>17:00</t>
        </is>
      </c>
      <c r="E10" s="98" t="n"/>
      <c r="F10" s="102" t="n"/>
      <c r="G10" s="16" t="n"/>
      <c r="H10" s="23" t="n">
        <v>1</v>
      </c>
      <c r="I10" s="24" t="n">
        <v>200</v>
      </c>
      <c r="J10" s="24" t="n"/>
      <c r="K10" s="24" t="n">
        <v>0</v>
      </c>
      <c r="L10" s="24" t="n"/>
      <c r="M10" s="25" t="n">
        <v>0</v>
      </c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7" t="n"/>
      <c r="E11" s="98" t="n"/>
      <c r="F11" s="102" t="n"/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27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7" t="n"/>
      <c r="E12" s="98" t="n"/>
      <c r="F12" s="102" t="n"/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32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7" t="inlineStr">
        <is>
          <t>17:00</t>
        </is>
      </c>
      <c r="E13" s="98" t="n"/>
      <c r="F13" s="102" t="n"/>
      <c r="G13" s="16" t="n">
        <v>2640</v>
      </c>
      <c r="H13" s="23" t="n">
        <v>1</v>
      </c>
      <c r="I13" s="24" t="n">
        <v>200</v>
      </c>
      <c r="J13" s="24" t="n"/>
      <c r="K13" s="24" t="n">
        <v>4700</v>
      </c>
      <c r="L13" s="24" t="n"/>
      <c r="M13" s="25" t="n">
        <v>0</v>
      </c>
      <c r="O13" s="31" t="inlineStr">
        <is>
          <t>月間指名1位</t>
        </is>
      </c>
      <c r="P13" s="32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7" t="n"/>
      <c r="E14" s="98" t="n"/>
      <c r="F14" s="102" t="n"/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32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7" t="n"/>
      <c r="E15" s="98" t="n"/>
      <c r="F15" s="102" t="n"/>
      <c r="G15" s="16" t="n"/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32" t="n"/>
    </row>
    <row r="16" ht="18.6" customHeight="1" s="89" thickBot="1">
      <c r="B16" s="11" t="n">
        <v>45091</v>
      </c>
      <c r="C16" s="12" t="inlineStr">
        <is>
          <t>水</t>
        </is>
      </c>
      <c r="D16" s="97" t="n"/>
      <c r="E16" s="98" t="n"/>
      <c r="F16" s="102" t="n"/>
      <c r="G16" s="16" t="n"/>
      <c r="H16" s="23" t="n"/>
      <c r="I16" s="24" t="n"/>
      <c r="J16" s="24" t="n"/>
      <c r="K16" s="24" t="n"/>
      <c r="L16" s="24" t="n"/>
      <c r="M16" s="25" t="n"/>
      <c r="O16" s="33" t="inlineStr">
        <is>
          <t>ドリンク</t>
        </is>
      </c>
      <c r="P16" s="29" t="n"/>
    </row>
    <row r="17" ht="18.6" customHeight="1" s="89" thickBot="1">
      <c r="B17" s="11" t="n">
        <v>45092</v>
      </c>
      <c r="C17" s="12" t="inlineStr">
        <is>
          <t>木</t>
        </is>
      </c>
      <c r="D17" s="97" t="n"/>
      <c r="E17" s="98" t="n"/>
      <c r="F17" s="102" t="n"/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</row>
    <row r="18" ht="18.6" customHeight="1" s="89" thickBot="1">
      <c r="B18" s="11" t="n">
        <v>45093</v>
      </c>
      <c r="C18" s="12" t="inlineStr">
        <is>
          <t>金</t>
        </is>
      </c>
      <c r="D18" s="97" t="n"/>
      <c r="E18" s="98" t="n"/>
      <c r="F18" s="102" t="n"/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7" t="n"/>
      <c r="E19" s="98" t="n"/>
      <c r="F19" s="102" t="n"/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7" t="n"/>
      <c r="E20" s="98" t="n"/>
      <c r="F20" s="102" t="n"/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27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7" t="n"/>
      <c r="E21" s="98" t="n"/>
      <c r="F21" s="102" t="n"/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29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7" t="n"/>
      <c r="E22" s="98" t="n"/>
      <c r="F22" s="102" t="n"/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7" t="n"/>
      <c r="E23" s="98" t="n"/>
      <c r="F23" s="102" t="n"/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7" t="n"/>
      <c r="E24" s="98" t="n"/>
      <c r="F24" s="102" t="n"/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34" t="n"/>
    </row>
    <row r="25" ht="18.6" customHeight="1" s="89" thickBot="1">
      <c r="B25" s="11" t="n">
        <v>45100</v>
      </c>
      <c r="C25" s="12" t="inlineStr">
        <is>
          <t>金</t>
        </is>
      </c>
      <c r="D25" s="97" t="n"/>
      <c r="E25" s="98" t="n"/>
      <c r="F25" s="102" t="n"/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32" t="n"/>
    </row>
    <row r="26" ht="18.6" customHeight="1" s="89" thickBot="1">
      <c r="B26" s="11" t="n">
        <v>45101</v>
      </c>
      <c r="C26" s="12" t="inlineStr">
        <is>
          <t>土</t>
        </is>
      </c>
      <c r="D26" s="97" t="n"/>
      <c r="E26" s="98" t="n"/>
      <c r="F26" s="102" t="n"/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29" t="n"/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102" t="n"/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102" t="n"/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102" t="n"/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27" t="n"/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102" t="n"/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35" t="n"/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102" t="n"/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102" t="n"/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102" t="n"/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42" t="n"/>
    </row>
    <row r="34" ht="18.6" customHeight="1" s="89" thickBot="1">
      <c r="E34" s="4" t="inlineStr">
        <is>
          <t>当月勤務時間合計</t>
        </is>
      </c>
      <c r="F34" s="103" t="n"/>
      <c r="G34" s="44" t="n"/>
      <c r="H34" s="44" t="n"/>
      <c r="I34" s="44" t="n"/>
      <c r="J34" s="44" t="n"/>
      <c r="K34" s="44" t="n"/>
      <c r="L34" s="44" t="n"/>
      <c r="M34" s="45" t="n"/>
      <c r="O34" s="33" t="inlineStr">
        <is>
          <t>給率</t>
        </is>
      </c>
      <c r="P34" s="46" t="n"/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Q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30"/>
    <col width="8.796875" customWidth="1" style="2" min="31" max="16384"/>
  </cols>
  <sheetData>
    <row r="1" ht="18.6" customHeight="1" s="8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そのだ</t>
        </is>
      </c>
      <c r="P1" s="90" t="n"/>
      <c r="Q1" s="90" t="n"/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  <c r="Q2" s="90" t="n"/>
    </row>
    <row r="3" ht="18.6" customHeight="1" s="89" thickBot="1">
      <c r="B3" s="11" t="n">
        <v>45078</v>
      </c>
      <c r="C3" s="12" t="inlineStr">
        <is>
          <t>木</t>
        </is>
      </c>
      <c r="D3" s="91" t="n"/>
      <c r="E3" s="92" t="n"/>
      <c r="F3" s="93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89" thickBot="1">
      <c r="B4" s="11" t="n">
        <v>45079</v>
      </c>
      <c r="C4" s="12" t="inlineStr">
        <is>
          <t>金</t>
        </is>
      </c>
      <c r="D4" s="91" t="n"/>
      <c r="E4" s="92" t="n"/>
      <c r="F4" s="93">
        <f>E4-D4</f>
        <v/>
      </c>
      <c r="G4" s="16" t="n"/>
      <c r="H4" s="23" t="n"/>
      <c r="I4" s="24" t="n"/>
      <c r="J4" s="24" t="n"/>
      <c r="K4" s="24" t="n"/>
      <c r="L4" s="24" t="n"/>
      <c r="M4" s="25" t="n"/>
      <c r="O4" s="26" t="inlineStr">
        <is>
          <t>出勤日数</t>
        </is>
      </c>
      <c r="P4" s="83">
        <f>COUNTA(E3:E33)</f>
        <v/>
      </c>
    </row>
    <row r="5" ht="18.6" customHeight="1" s="89" thickBot="1">
      <c r="B5" s="11" t="n">
        <v>45080</v>
      </c>
      <c r="C5" s="12" t="inlineStr">
        <is>
          <t>土</t>
        </is>
      </c>
      <c r="D5" s="91" t="n"/>
      <c r="E5" s="92" t="n"/>
      <c r="F5" s="94">
        <f>E5-D5</f>
        <v/>
      </c>
      <c r="G5" s="16" t="n"/>
      <c r="H5" s="23" t="n"/>
      <c r="I5" s="24" t="n"/>
      <c r="J5" s="24" t="n"/>
      <c r="K5" s="24" t="n"/>
      <c r="L5" s="24" t="n"/>
      <c r="M5" s="25" t="n"/>
      <c r="O5" s="28" t="inlineStr">
        <is>
          <t>時給</t>
        </is>
      </c>
      <c r="P5" s="84" t="n">
        <v>1400</v>
      </c>
    </row>
    <row r="6" ht="18.6" customHeight="1" s="89" thickBot="1">
      <c r="B6" s="11" t="n">
        <v>45081</v>
      </c>
      <c r="C6" s="12" t="inlineStr">
        <is>
          <t>日</t>
        </is>
      </c>
      <c r="D6" s="91" t="n"/>
      <c r="E6" s="92" t="n"/>
      <c r="F6" s="93">
        <f>E6-D6</f>
        <v/>
      </c>
      <c r="G6" s="16" t="n"/>
      <c r="H6" s="23" t="n"/>
      <c r="I6" s="24" t="n"/>
      <c r="J6" s="24" t="n"/>
      <c r="K6" s="24" t="n"/>
      <c r="L6" s="24" t="n"/>
      <c r="M6" s="25" t="n"/>
    </row>
    <row r="7" ht="18.6" customHeight="1" s="89" thickBot="1">
      <c r="B7" s="11" t="n">
        <v>45082</v>
      </c>
      <c r="C7" s="12" t="inlineStr">
        <is>
          <t>月</t>
        </is>
      </c>
      <c r="D7" s="91" t="n"/>
      <c r="E7" s="92" t="n"/>
      <c r="F7" s="93">
        <f>E7-D7</f>
        <v/>
      </c>
      <c r="G7" s="16" t="n"/>
      <c r="H7" s="23" t="n"/>
      <c r="I7" s="24" t="n"/>
      <c r="J7" s="24" t="n"/>
      <c r="K7" s="24" t="n"/>
      <c r="L7" s="24" t="n"/>
      <c r="M7" s="25" t="n"/>
      <c r="O7" s="26" t="inlineStr">
        <is>
          <t>基本給</t>
        </is>
      </c>
      <c r="P7" s="83">
        <f>P5*F34</f>
        <v/>
      </c>
    </row>
    <row r="8" ht="18.6" customHeight="1" s="89" thickBot="1">
      <c r="B8" s="11" t="n">
        <v>45083</v>
      </c>
      <c r="C8" s="12" t="inlineStr">
        <is>
          <t>火</t>
        </is>
      </c>
      <c r="D8" s="91" t="n"/>
      <c r="E8" s="92" t="n"/>
      <c r="F8" s="93">
        <f>E8-D8</f>
        <v/>
      </c>
      <c r="G8" s="16" t="n"/>
      <c r="H8" s="23" t="n"/>
      <c r="I8" s="24" t="n"/>
      <c r="J8" s="24" t="n"/>
      <c r="K8" s="24" t="n"/>
      <c r="L8" s="24" t="n"/>
      <c r="M8" s="25" t="n"/>
      <c r="O8" s="28" t="inlineStr">
        <is>
          <t>バック</t>
        </is>
      </c>
      <c r="P8" s="84">
        <f>K34</f>
        <v/>
      </c>
    </row>
    <row r="9" ht="18.6" customHeight="1" s="89" thickBot="1">
      <c r="B9" s="11" t="n">
        <v>45084</v>
      </c>
      <c r="C9" s="12" t="inlineStr">
        <is>
          <t>水</t>
        </is>
      </c>
      <c r="D9" s="91" t="n"/>
      <c r="E9" s="92" t="n"/>
      <c r="F9" s="93">
        <f>E9-D9</f>
        <v/>
      </c>
      <c r="G9" s="16" t="n"/>
      <c r="H9" s="23" t="n"/>
      <c r="I9" s="24" t="n"/>
      <c r="J9" s="24" t="n"/>
      <c r="K9" s="24" t="n"/>
      <c r="L9" s="24" t="n"/>
      <c r="M9" s="25" t="n"/>
    </row>
    <row r="10" ht="18.6" customHeight="1" s="89" thickBot="1">
      <c r="B10" s="11" t="n">
        <v>45085</v>
      </c>
      <c r="C10" s="12" t="inlineStr">
        <is>
          <t>木</t>
        </is>
      </c>
      <c r="D10" s="91" t="n"/>
      <c r="E10" s="92" t="n"/>
      <c r="F10" s="93">
        <f>E10-D10</f>
        <v/>
      </c>
      <c r="G10" s="16" t="n"/>
      <c r="H10" s="23" t="n"/>
      <c r="I10" s="24" t="n"/>
      <c r="J10" s="24" t="n"/>
      <c r="K10" s="24" t="n"/>
      <c r="L10" s="24" t="n"/>
      <c r="M10" s="25" t="n"/>
      <c r="O10" s="20" t="inlineStr">
        <is>
          <t>賞与</t>
        </is>
      </c>
    </row>
    <row r="11" ht="18.6" customHeight="1" s="89" thickBot="1">
      <c r="B11" s="11" t="n">
        <v>45086</v>
      </c>
      <c r="C11" s="12" t="inlineStr">
        <is>
          <t>金</t>
        </is>
      </c>
      <c r="D11" s="91" t="n"/>
      <c r="E11" s="92" t="n"/>
      <c r="F11" s="93">
        <f>E11-D11</f>
        <v/>
      </c>
      <c r="G11" s="16" t="n"/>
      <c r="H11" s="23" t="n"/>
      <c r="I11" s="24" t="n"/>
      <c r="J11" s="24" t="n"/>
      <c r="K11" s="24" t="n"/>
      <c r="L11" s="24" t="n"/>
      <c r="M11" s="25" t="n"/>
      <c r="O11" s="30" t="inlineStr">
        <is>
          <t>チームバック</t>
        </is>
      </c>
      <c r="P11" s="83" t="n">
        <v>0</v>
      </c>
    </row>
    <row r="12" ht="18.6" customHeight="1" s="89" thickBot="1">
      <c r="B12" s="11" t="n">
        <v>45087</v>
      </c>
      <c r="C12" s="12" t="inlineStr">
        <is>
          <t>土</t>
        </is>
      </c>
      <c r="D12" s="91" t="n"/>
      <c r="E12" s="92" t="n"/>
      <c r="F12" s="93">
        <f>E12-D12</f>
        <v/>
      </c>
      <c r="G12" s="16" t="n"/>
      <c r="H12" s="23" t="n"/>
      <c r="I12" s="24" t="n"/>
      <c r="J12" s="24" t="n"/>
      <c r="K12" s="24" t="n"/>
      <c r="L12" s="24" t="n"/>
      <c r="M12" s="25" t="n"/>
      <c r="O12" s="31" t="inlineStr">
        <is>
          <t>売上1位</t>
        </is>
      </c>
      <c r="P12" s="85" t="n">
        <v>0</v>
      </c>
    </row>
    <row r="13" ht="18.6" customHeight="1" s="89" thickBot="1">
      <c r="B13" s="11" t="n">
        <v>45088</v>
      </c>
      <c r="C13" s="12" t="inlineStr">
        <is>
          <t>日</t>
        </is>
      </c>
      <c r="D13" s="91" t="n"/>
      <c r="E13" s="92" t="n"/>
      <c r="F13" s="93">
        <f>E13-D13</f>
        <v/>
      </c>
      <c r="G13" s="16" t="n"/>
      <c r="H13" s="23" t="n"/>
      <c r="I13" s="24" t="n"/>
      <c r="J13" s="24" t="n"/>
      <c r="K13" s="24" t="n"/>
      <c r="L13" s="24" t="n"/>
      <c r="M13" s="25" t="n"/>
      <c r="O13" s="31" t="inlineStr">
        <is>
          <t>月間指名1位</t>
        </is>
      </c>
      <c r="P13" s="85" t="n">
        <v>0</v>
      </c>
    </row>
    <row r="14" ht="18.6" customHeight="1" s="89" thickBot="1">
      <c r="B14" s="11" t="n">
        <v>45089</v>
      </c>
      <c r="C14" s="12" t="inlineStr">
        <is>
          <t>月</t>
        </is>
      </c>
      <c r="D14" s="91" t="n"/>
      <c r="E14" s="92" t="n"/>
      <c r="F14" s="93">
        <f>E14-D14</f>
        <v/>
      </c>
      <c r="G14" s="16" t="n"/>
      <c r="H14" s="23" t="n"/>
      <c r="I14" s="24" t="n"/>
      <c r="J14" s="24" t="n"/>
      <c r="K14" s="24" t="n"/>
      <c r="L14" s="24" t="n"/>
      <c r="M14" s="25" t="n"/>
      <c r="O14" s="31" t="inlineStr">
        <is>
          <t>月間同伴1位</t>
        </is>
      </c>
      <c r="P14" s="85" t="n">
        <v>0</v>
      </c>
    </row>
    <row r="15" ht="18.6" customHeight="1" s="89" thickBot="1">
      <c r="B15" s="11" t="n">
        <v>45090</v>
      </c>
      <c r="C15" s="12" t="inlineStr">
        <is>
          <t>火</t>
        </is>
      </c>
      <c r="D15" s="91" t="n"/>
      <c r="E15" s="92" t="n"/>
      <c r="F15" s="93">
        <f>E15-D15</f>
        <v/>
      </c>
      <c r="G15" s="16" t="n">
        <v>0</v>
      </c>
      <c r="H15" s="23" t="n"/>
      <c r="I15" s="24" t="n"/>
      <c r="J15" s="24" t="n"/>
      <c r="K15" s="24" t="n"/>
      <c r="L15" s="24" t="n"/>
      <c r="M15" s="25" t="n"/>
      <c r="O15" s="31" t="inlineStr">
        <is>
          <t>シャンパン</t>
        </is>
      </c>
      <c r="P15" s="85">
        <f>I34*10%</f>
        <v/>
      </c>
    </row>
    <row r="16" ht="18.6" customHeight="1" s="89" thickBot="1">
      <c r="B16" s="11" t="n">
        <v>45091</v>
      </c>
      <c r="C16" s="12" t="inlineStr">
        <is>
          <t>水</t>
        </is>
      </c>
      <c r="D16" s="91" t="inlineStr">
        <is>
          <t>23:00</t>
        </is>
      </c>
      <c r="E16" s="92" t="inlineStr">
        <is>
          <t>23:00</t>
        </is>
      </c>
      <c r="F16" s="93">
        <f>E16-D16</f>
        <v/>
      </c>
      <c r="G16" s="16" t="n">
        <v>134640</v>
      </c>
      <c r="H16" s="23" t="n">
        <v>1</v>
      </c>
      <c r="I16" s="24" t="n">
        <v>100000</v>
      </c>
      <c r="J16" s="24" t="n"/>
      <c r="K16" s="24" t="n">
        <v>600</v>
      </c>
      <c r="L16" s="24" t="n"/>
      <c r="M16" s="25" t="n">
        <v>0</v>
      </c>
      <c r="O16" s="33" t="inlineStr">
        <is>
          <t>ドリンク</t>
        </is>
      </c>
      <c r="P16" s="84">
        <f>H34*200</f>
        <v/>
      </c>
    </row>
    <row r="17" ht="18.6" customHeight="1" s="89" thickBot="1">
      <c r="B17" s="11" t="n">
        <v>45092</v>
      </c>
      <c r="C17" s="12" t="inlineStr">
        <is>
          <t>木</t>
        </is>
      </c>
      <c r="D17" s="91" t="n"/>
      <c r="E17" s="92" t="n"/>
      <c r="F17" s="93">
        <f>E17-D17</f>
        <v/>
      </c>
      <c r="G17" s="16" t="n"/>
      <c r="H17" s="23" t="n"/>
      <c r="I17" s="24" t="n"/>
      <c r="J17" s="24" t="n"/>
      <c r="K17" s="24" t="n"/>
      <c r="L17" s="24" t="n"/>
      <c r="M17" s="25" t="n"/>
      <c r="O17" s="4" t="inlineStr">
        <is>
          <t>合計</t>
        </is>
      </c>
      <c r="P17" s="0">
        <f>SUM(P11:P16)</f>
        <v/>
      </c>
    </row>
    <row r="18" ht="18.6" customHeight="1" s="89" thickBot="1">
      <c r="B18" s="11" t="n">
        <v>45093</v>
      </c>
      <c r="C18" s="12" t="inlineStr">
        <is>
          <t>金</t>
        </is>
      </c>
      <c r="D18" s="91" t="n"/>
      <c r="E18" s="92" t="n"/>
      <c r="F18" s="93">
        <f>E18-D18</f>
        <v/>
      </c>
      <c r="G18" s="16" t="n"/>
      <c r="H18" s="23" t="n"/>
      <c r="I18" s="24" t="n"/>
      <c r="J18" s="24" t="n"/>
      <c r="K18" s="24" t="n"/>
      <c r="L18" s="24" t="n"/>
      <c r="M18" s="25" t="n"/>
    </row>
    <row r="19" ht="18.6" customHeight="1" s="89" thickBot="1">
      <c r="B19" s="11" t="n">
        <v>45094</v>
      </c>
      <c r="C19" s="12" t="inlineStr">
        <is>
          <t>土</t>
        </is>
      </c>
      <c r="D19" s="91" t="n"/>
      <c r="E19" s="92" t="n"/>
      <c r="F19" s="93">
        <f>E19-D19</f>
        <v/>
      </c>
      <c r="G19" s="16" t="n"/>
      <c r="H19" s="23" t="n"/>
      <c r="I19" s="24" t="n"/>
      <c r="J19" s="24" t="n"/>
      <c r="K19" s="24" t="n"/>
      <c r="L19" s="24" t="n"/>
      <c r="M19" s="25" t="n"/>
      <c r="O19" s="20" t="inlineStr">
        <is>
          <t>手当</t>
        </is>
      </c>
    </row>
    <row r="20" ht="18.6" customHeight="1" s="89" thickBot="1">
      <c r="B20" s="11" t="n">
        <v>45095</v>
      </c>
      <c r="C20" s="12" t="inlineStr">
        <is>
          <t>日</t>
        </is>
      </c>
      <c r="D20" s="91" t="n"/>
      <c r="E20" s="92" t="n"/>
      <c r="F20" s="93">
        <f>E20-D20</f>
        <v/>
      </c>
      <c r="G20" s="16" t="n"/>
      <c r="H20" s="23" t="n"/>
      <c r="I20" s="24" t="n"/>
      <c r="J20" s="24" t="n"/>
      <c r="K20" s="24" t="n"/>
      <c r="L20" s="24" t="n"/>
      <c r="M20" s="25" t="n"/>
      <c r="O20" s="30" t="inlineStr">
        <is>
          <t>シフト手当</t>
        </is>
      </c>
      <c r="P20" s="83" t="n">
        <v>0</v>
      </c>
    </row>
    <row r="21" ht="18.6" customHeight="1" s="89" thickBot="1">
      <c r="B21" s="11" t="n">
        <v>45096</v>
      </c>
      <c r="C21" s="12" t="inlineStr">
        <is>
          <t>月</t>
        </is>
      </c>
      <c r="D21" s="91" t="n"/>
      <c r="E21" s="92" t="n"/>
      <c r="F21" s="93">
        <f>E21-D21</f>
        <v/>
      </c>
      <c r="G21" s="16" t="n"/>
      <c r="H21" s="23" t="n"/>
      <c r="I21" s="24" t="n"/>
      <c r="J21" s="24" t="n"/>
      <c r="K21" s="24" t="n"/>
      <c r="L21" s="24" t="n"/>
      <c r="M21" s="25" t="n"/>
      <c r="O21" s="33" t="inlineStr">
        <is>
          <t>役職手当</t>
        </is>
      </c>
      <c r="P21" s="84" t="n">
        <v>0</v>
      </c>
    </row>
    <row r="22" ht="18.6" customHeight="1" s="89" thickBot="1">
      <c r="B22" s="11" t="n">
        <v>45097</v>
      </c>
      <c r="C22" s="12" t="inlineStr">
        <is>
          <t>火</t>
        </is>
      </c>
      <c r="D22" s="91" t="n"/>
      <c r="E22" s="92" t="n"/>
      <c r="F22" s="93">
        <f>E22-D22</f>
        <v/>
      </c>
      <c r="G22" s="16" t="n"/>
      <c r="H22" s="23" t="n"/>
      <c r="I22" s="24" t="n"/>
      <c r="J22" s="24" t="n"/>
      <c r="K22" s="24" t="n"/>
      <c r="L22" s="24" t="n"/>
      <c r="M22" s="25" t="n"/>
    </row>
    <row r="23" ht="18.6" customHeight="1" s="89" thickBot="1">
      <c r="B23" s="11" t="n">
        <v>45098</v>
      </c>
      <c r="C23" s="12" t="inlineStr">
        <is>
          <t>水</t>
        </is>
      </c>
      <c r="D23" s="91" t="n"/>
      <c r="E23" s="92" t="n"/>
      <c r="F23" s="93">
        <f>E23-D23</f>
        <v/>
      </c>
      <c r="G23" s="16" t="n"/>
      <c r="H23" s="23" t="n"/>
      <c r="I23" s="24" t="n"/>
      <c r="J23" s="24" t="n"/>
      <c r="K23" s="24" t="n"/>
      <c r="L23" s="24" t="n"/>
      <c r="M23" s="25" t="n"/>
      <c r="O23" s="20" t="inlineStr">
        <is>
          <t>控除</t>
        </is>
      </c>
    </row>
    <row r="24" ht="18.6" customHeight="1" s="89" thickBot="1">
      <c r="B24" s="11" t="n">
        <v>45099</v>
      </c>
      <c r="C24" s="12" t="inlineStr">
        <is>
          <t>木</t>
        </is>
      </c>
      <c r="D24" s="91" t="n"/>
      <c r="E24" s="92" t="n"/>
      <c r="F24" s="93">
        <f>E24-D24</f>
        <v/>
      </c>
      <c r="G24" s="16" t="n"/>
      <c r="H24" s="23" t="n"/>
      <c r="I24" s="24" t="n"/>
      <c r="J24" s="24" t="n"/>
      <c r="K24" s="24" t="n"/>
      <c r="L24" s="24" t="n"/>
      <c r="M24" s="25" t="n"/>
      <c r="O24" s="30" t="inlineStr">
        <is>
          <t>源泉徴収</t>
        </is>
      </c>
      <c r="P24" s="86">
        <f>P29*10.21%</f>
        <v/>
      </c>
    </row>
    <row r="25" ht="18.6" customHeight="1" s="89" thickBot="1">
      <c r="B25" s="11" t="n">
        <v>45100</v>
      </c>
      <c r="C25" s="12" t="inlineStr">
        <is>
          <t>金</t>
        </is>
      </c>
      <c r="D25" s="91" t="n"/>
      <c r="E25" s="92" t="n"/>
      <c r="F25" s="93">
        <f>E25-D25</f>
        <v/>
      </c>
      <c r="G25" s="16" t="n"/>
      <c r="H25" s="23" t="n"/>
      <c r="I25" s="24" t="n"/>
      <c r="J25" s="24" t="n"/>
      <c r="K25" s="24" t="n"/>
      <c r="L25" s="24" t="n"/>
      <c r="M25" s="25" t="n"/>
      <c r="O25" s="31" t="inlineStr">
        <is>
          <t>交通費</t>
        </is>
      </c>
      <c r="P25" s="85">
        <f>L34*500</f>
        <v/>
      </c>
    </row>
    <row r="26" ht="18.6" customHeight="1" s="89" thickBot="1">
      <c r="B26" s="11" t="n">
        <v>45101</v>
      </c>
      <c r="C26" s="12" t="inlineStr">
        <is>
          <t>土</t>
        </is>
      </c>
      <c r="D26" s="95" t="n"/>
      <c r="E26" s="96" t="n"/>
      <c r="F26" s="93">
        <f>E26-D26</f>
        <v/>
      </c>
      <c r="G26" s="16" t="n"/>
      <c r="H26" s="23" t="n"/>
      <c r="I26" s="24" t="n"/>
      <c r="J26" s="24" t="n"/>
      <c r="K26" s="24" t="n"/>
      <c r="L26" s="24" t="n"/>
      <c r="M26" s="25" t="n"/>
      <c r="O26" s="33" t="inlineStr">
        <is>
          <t>前借</t>
        </is>
      </c>
      <c r="P26" s="84">
        <f>M34</f>
        <v/>
      </c>
    </row>
    <row r="27" ht="18.6" customHeight="1" s="89" thickBot="1">
      <c r="B27" s="11" t="n">
        <v>45102</v>
      </c>
      <c r="C27" s="12" t="inlineStr">
        <is>
          <t>日</t>
        </is>
      </c>
      <c r="D27" s="97" t="n"/>
      <c r="E27" s="98" t="n"/>
      <c r="F27" s="93">
        <f>E27-D27</f>
        <v/>
      </c>
      <c r="G27" s="16" t="n"/>
      <c r="H27" s="23" t="n"/>
      <c r="I27" s="24" t="n"/>
      <c r="J27" s="24" t="n"/>
      <c r="K27" s="24" t="n"/>
      <c r="L27" s="24" t="n"/>
      <c r="M27" s="25" t="n"/>
    </row>
    <row r="28" ht="18.6" customHeight="1" s="89" thickBot="1">
      <c r="B28" s="11" t="n">
        <v>45103</v>
      </c>
      <c r="C28" s="12" t="inlineStr">
        <is>
          <t>月</t>
        </is>
      </c>
      <c r="D28" s="97" t="n"/>
      <c r="E28" s="98" t="n"/>
      <c r="F28" s="93">
        <f>E28-D28</f>
        <v/>
      </c>
      <c r="G28" s="16" t="n"/>
      <c r="H28" s="23" t="n"/>
      <c r="I28" s="24" t="n"/>
      <c r="J28" s="24" t="n"/>
      <c r="K28" s="24" t="n"/>
      <c r="L28" s="24" t="n"/>
      <c r="M28" s="25" t="n"/>
      <c r="O28" s="20" t="inlineStr">
        <is>
          <t>支給額</t>
        </is>
      </c>
    </row>
    <row r="29" ht="18.6" customHeight="1" s="89" thickBot="1">
      <c r="B29" s="11" t="n">
        <v>45104</v>
      </c>
      <c r="C29" s="12" t="inlineStr">
        <is>
          <t>火</t>
        </is>
      </c>
      <c r="D29" s="97" t="n"/>
      <c r="E29" s="98" t="n"/>
      <c r="F29" s="93">
        <f>E29-D29</f>
        <v/>
      </c>
      <c r="G29" s="16" t="n"/>
      <c r="H29" s="23" t="n"/>
      <c r="I29" s="24" t="n"/>
      <c r="J29" s="24" t="n"/>
      <c r="K29" s="24" t="n"/>
      <c r="L29" s="24" t="n"/>
      <c r="M29" s="25" t="n"/>
      <c r="O29" s="30" t="inlineStr">
        <is>
          <t>総支給額</t>
        </is>
      </c>
      <c r="P29" s="83">
        <f>P7+P8+P17+P20+P21</f>
        <v/>
      </c>
    </row>
    <row r="30" ht="18.6" customHeight="1" s="89" thickBot="1">
      <c r="B30" s="11" t="n">
        <v>45105</v>
      </c>
      <c r="C30" s="12" t="inlineStr">
        <is>
          <t>水</t>
        </is>
      </c>
      <c r="D30" s="97" t="n"/>
      <c r="E30" s="98" t="n"/>
      <c r="F30" s="93">
        <f>E30-D30</f>
        <v/>
      </c>
      <c r="G30" s="16" t="n"/>
      <c r="H30" s="23" t="n"/>
      <c r="I30" s="24" t="n"/>
      <c r="J30" s="24" t="n"/>
      <c r="K30" s="24" t="n"/>
      <c r="L30" s="24" t="n"/>
      <c r="M30" s="25" t="n"/>
      <c r="O30" s="33" t="inlineStr">
        <is>
          <t>差引支給額</t>
        </is>
      </c>
      <c r="P30" s="87">
        <f>P29-P24-P25-P26-P8</f>
        <v/>
      </c>
    </row>
    <row r="31" ht="18.6" customHeight="1" s="89" thickBot="1">
      <c r="B31" s="11" t="n">
        <v>45106</v>
      </c>
      <c r="C31" s="12" t="inlineStr">
        <is>
          <t>木</t>
        </is>
      </c>
      <c r="D31" s="97" t="n"/>
      <c r="E31" s="98" t="n"/>
      <c r="F31" s="93">
        <f>E31-D31</f>
        <v/>
      </c>
      <c r="G31" s="16" t="n"/>
      <c r="H31" s="23" t="n"/>
      <c r="I31" s="24" t="n"/>
      <c r="J31" s="24" t="n"/>
      <c r="K31" s="24" t="n"/>
      <c r="L31" s="24" t="n"/>
      <c r="M31" s="25" t="n"/>
    </row>
    <row r="32" ht="18.6" customHeight="1" s="89" thickBot="1">
      <c r="B32" s="11" t="n">
        <v>45107</v>
      </c>
      <c r="C32" s="12" t="inlineStr">
        <is>
          <t>金</t>
        </is>
      </c>
      <c r="D32" s="97" t="n"/>
      <c r="E32" s="98" t="n"/>
      <c r="F32" s="93">
        <f>E32-D32</f>
        <v/>
      </c>
      <c r="G32" s="16" t="n"/>
      <c r="H32" s="23" t="n"/>
      <c r="I32" s="24" t="n"/>
      <c r="J32" s="24" t="n"/>
      <c r="K32" s="24" t="n"/>
      <c r="L32" s="24" t="n"/>
      <c r="M32" s="25" t="n"/>
      <c r="O32" s="20" t="inlineStr">
        <is>
          <t>参考値</t>
        </is>
      </c>
    </row>
    <row r="33" ht="18.6" customHeight="1" s="89" thickBot="1">
      <c r="B33" s="36" t="n"/>
      <c r="C33" s="37" t="n"/>
      <c r="D33" s="99" t="n"/>
      <c r="E33" s="100" t="n"/>
      <c r="F33" s="93">
        <f>E33-D33</f>
        <v/>
      </c>
      <c r="G33" s="16" t="n"/>
      <c r="H33" s="40" t="n"/>
      <c r="I33" s="41" t="n"/>
      <c r="J33" s="41" t="n"/>
      <c r="K33" s="41" t="n"/>
      <c r="L33" s="41" t="n"/>
      <c r="M33" s="29" t="n"/>
      <c r="O33" s="30" t="inlineStr">
        <is>
          <t>月間売上</t>
        </is>
      </c>
      <c r="P33" s="88">
        <f>G34</f>
        <v/>
      </c>
    </row>
    <row r="34" ht="18.6" customHeight="1" s="89" thickBot="1">
      <c r="E34" s="4" t="inlineStr">
        <is>
          <t>当月勤務時間合計</t>
        </is>
      </c>
      <c r="F34" s="101">
        <f>SUM(F3:F33)</f>
        <v/>
      </c>
      <c r="G34" s="81">
        <f>SUM(G3:G33)</f>
        <v/>
      </c>
      <c r="H34" s="82">
        <f>SUM(H3:H33)</f>
        <v/>
      </c>
      <c r="I34" s="82">
        <f>SUM(I3:I33)</f>
        <v/>
      </c>
      <c r="J34" s="82">
        <f>SUM(J3:J33)</f>
        <v/>
      </c>
      <c r="K34" s="82">
        <f>SUM(K3:K33)</f>
        <v/>
      </c>
      <c r="L34" s="82">
        <f>SUM(L3:L33)</f>
        <v/>
      </c>
      <c r="M34" s="81">
        <f>SUM(M3:M33)</f>
        <v/>
      </c>
      <c r="O34" s="33" t="inlineStr">
        <is>
          <t>給率</t>
        </is>
      </c>
      <c r="P34" s="46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2023-05-01T13:10:28Z</dcterms:created>
  <dcterms:modified xmlns:dcterms="http://purl.org/dc/terms/" xmlns:xsi="http://www.w3.org/2001/XMLSchema-instance" xsi:type="dcterms:W3CDTF">2023-06-14T13:45:14Z</dcterms:modified>
  <cp:lastModifiedBy>anko1</cp:lastModifiedBy>
</cp:coreProperties>
</file>