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28635" windowHeight="12885"/>
  </bookViews>
  <sheets>
    <sheet name="Unit Conversion" sheetId="4" r:id="rId1"/>
    <sheet name="Gunwoo-Comparison" sheetId="1" r:id="rId2"/>
    <sheet name="Port Truck Test" sheetId="2" r:id="rId3"/>
    <sheet name="MOVES Output Raw" sheetId="3" r:id="rId4"/>
    <sheet name="MOVES Output Processed" sheetId="5" r:id="rId5"/>
    <sheet name="Energy" sheetId="6" r:id="rId6"/>
    <sheet name="CO" sheetId="7" r:id="rId7"/>
    <sheet name="NOx" sheetId="8" r:id="rId8"/>
  </sheets>
  <definedNames>
    <definedName name="_xlnm._FilterDatabase" localSheetId="4" hidden="1">'MOVES Output Processed'!$A$1:$C$70</definedName>
  </definedNames>
  <calcPr calcId="125725"/>
</workbook>
</file>

<file path=xl/calcChain.xml><?xml version="1.0" encoding="utf-8"?>
<calcChain xmlns="http://schemas.openxmlformats.org/spreadsheetml/2006/main">
  <c r="I2" i="4"/>
  <c r="J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4"/>
  <c r="G3"/>
  <c r="G2"/>
  <c r="P3" i="1"/>
  <c r="Q3"/>
  <c r="R3"/>
  <c r="P4"/>
  <c r="Q4"/>
  <c r="R4"/>
  <c r="P5"/>
  <c r="Q5"/>
  <c r="R5"/>
  <c r="P6"/>
  <c r="Q6"/>
  <c r="R6"/>
  <c r="P7"/>
  <c r="Q7"/>
  <c r="R7"/>
  <c r="P8"/>
  <c r="Q8"/>
  <c r="R8"/>
  <c r="P9"/>
  <c r="Q9"/>
  <c r="R9"/>
  <c r="P10"/>
  <c r="Q10"/>
  <c r="R10"/>
  <c r="P11"/>
  <c r="Q11"/>
  <c r="R11"/>
  <c r="P12"/>
  <c r="Q12"/>
  <c r="R12"/>
  <c r="P13"/>
  <c r="Q13"/>
  <c r="R13"/>
  <c r="P14"/>
  <c r="Q14"/>
  <c r="R14"/>
  <c r="P15"/>
  <c r="Q15"/>
  <c r="R15"/>
  <c r="P16"/>
  <c r="Q16"/>
  <c r="R16"/>
  <c r="P17"/>
  <c r="Q17"/>
  <c r="R17"/>
  <c r="P18"/>
  <c r="Q18"/>
  <c r="R18"/>
  <c r="P19"/>
  <c r="Q19"/>
  <c r="R19"/>
  <c r="P20"/>
  <c r="Q20"/>
  <c r="R20"/>
  <c r="P21"/>
  <c r="Q21"/>
  <c r="R21"/>
  <c r="P22"/>
  <c r="Q22"/>
  <c r="R22"/>
  <c r="P23"/>
  <c r="Q23"/>
  <c r="R23"/>
  <c r="P24"/>
  <c r="Q24"/>
  <c r="R24"/>
  <c r="R2"/>
  <c r="Q2"/>
  <c r="P2"/>
  <c r="B5" i="4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4"/>
  <c r="B3"/>
  <c r="B2"/>
</calcChain>
</file>

<file path=xl/sharedStrings.xml><?xml version="1.0" encoding="utf-8"?>
<sst xmlns="http://schemas.openxmlformats.org/spreadsheetml/2006/main" count="124" uniqueCount="43">
  <si>
    <t>OpMode ID</t>
  </si>
  <si>
    <t>CO2 equi</t>
  </si>
  <si>
    <t>CO2 atm</t>
  </si>
  <si>
    <t>FC</t>
  </si>
  <si>
    <t>CO</t>
  </si>
  <si>
    <t>HC</t>
  </si>
  <si>
    <t>Nox</t>
  </si>
  <si>
    <t>PM10</t>
  </si>
  <si>
    <t>PM2.5</t>
  </si>
  <si>
    <t>MOVESRunID</t>
  </si>
  <si>
    <t>iterationID</t>
  </si>
  <si>
    <t>yearID</t>
  </si>
  <si>
    <t>monthID</t>
  </si>
  <si>
    <t>dayID</t>
  </si>
  <si>
    <t>hourID</t>
  </si>
  <si>
    <t>stateID</t>
  </si>
  <si>
    <t>countyID</t>
  </si>
  <si>
    <t>zoneID</t>
  </si>
  <si>
    <t>linkID</t>
  </si>
  <si>
    <t>pollutantID</t>
  </si>
  <si>
    <t>processID</t>
  </si>
  <si>
    <t>sourceTypeID</t>
  </si>
  <si>
    <t>fuelTypeID</t>
  </si>
  <si>
    <t>modelYearID</t>
  </si>
  <si>
    <t>roadTypeID</t>
  </si>
  <si>
    <t>SCC</t>
  </si>
  <si>
    <t>emissionQuant</t>
  </si>
  <si>
    <t>emissionQuantMean</t>
  </si>
  <si>
    <t>emissionQuantSigma</t>
  </si>
  <si>
    <t/>
  </si>
  <si>
    <t>NOx</t>
  </si>
  <si>
    <t>Compared</t>
  </si>
  <si>
    <t>Not Compared</t>
  </si>
  <si>
    <t>Link ID</t>
  </si>
  <si>
    <t>Median Speed</t>
  </si>
  <si>
    <t>FC (Ankoor)</t>
  </si>
  <si>
    <t>CO (Ankoor)</t>
  </si>
  <si>
    <t>NOx (Ankoor)</t>
  </si>
  <si>
    <t>FC Diff = A - G</t>
  </si>
  <si>
    <t>CO Diff = A - G</t>
  </si>
  <si>
    <t>NOx Diff = A - G</t>
  </si>
  <si>
    <t>Conversion Factor (SHO)</t>
  </si>
  <si>
    <t>Speed = 0 so no division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</si>
</sst>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"/>
    <numFmt numFmtId="168" formatCode="0.000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0" fillId="2" borderId="0" xfId="0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65" fontId="0" fillId="0" borderId="0" xfId="0" applyNumberFormat="1"/>
    <xf numFmtId="168" fontId="0" fillId="0" borderId="0" xfId="0" applyNumberFormat="1"/>
    <xf numFmtId="0" fontId="0" fillId="3" borderId="0" xfId="0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K49"/>
  <sheetViews>
    <sheetView tabSelected="1" workbookViewId="0">
      <selection activeCell="K15" sqref="K15"/>
    </sheetView>
  </sheetViews>
  <sheetFormatPr defaultRowHeight="15"/>
  <cols>
    <col min="1" max="2" width="12.85546875" customWidth="1"/>
    <col min="3" max="3" width="14.42578125" customWidth="1"/>
    <col min="4" max="4" width="16.7109375" customWidth="1"/>
    <col min="5" max="5" width="10.140625" customWidth="1"/>
    <col min="6" max="6" width="10.7109375" customWidth="1"/>
    <col min="7" max="7" width="21.42578125" customWidth="1"/>
    <col min="8" max="8" width="12" customWidth="1"/>
    <col min="11" max="11" width="21.5703125" customWidth="1"/>
  </cols>
  <sheetData>
    <row r="1" spans="1:11">
      <c r="A1" s="1" t="s">
        <v>33</v>
      </c>
      <c r="B1" s="1" t="s">
        <v>0</v>
      </c>
      <c r="C1" s="1" t="s">
        <v>34</v>
      </c>
      <c r="D1" s="1" t="s">
        <v>3</v>
      </c>
      <c r="E1" s="1" t="s">
        <v>4</v>
      </c>
      <c r="F1" s="1" t="s">
        <v>30</v>
      </c>
      <c r="G1" s="3" t="s">
        <v>41</v>
      </c>
      <c r="H1" s="4" t="s">
        <v>3</v>
      </c>
      <c r="I1" s="4" t="s">
        <v>4</v>
      </c>
      <c r="J1" s="4" t="s">
        <v>6</v>
      </c>
    </row>
    <row r="2" spans="1:11">
      <c r="A2">
        <v>6200</v>
      </c>
      <c r="B2" s="9" t="str">
        <f>RIGHT(A2,1)</f>
        <v>0</v>
      </c>
      <c r="C2" s="9">
        <v>0</v>
      </c>
      <c r="D2" s="8">
        <v>2175100000000</v>
      </c>
      <c r="E2">
        <v>648984</v>
      </c>
      <c r="F2">
        <v>1509970</v>
      </c>
      <c r="G2" s="14">
        <f>10000*3600</f>
        <v>36000000</v>
      </c>
      <c r="H2" s="15">
        <f>D2/$G2</f>
        <v>60419.444444444445</v>
      </c>
      <c r="I2" s="16">
        <f t="shared" ref="I2:J17" si="0">E2/$G2</f>
        <v>1.8027333333333333E-2</v>
      </c>
      <c r="J2" s="16">
        <f t="shared" si="0"/>
        <v>4.1943611111111112E-2</v>
      </c>
      <c r="K2" s="17" t="s">
        <v>42</v>
      </c>
    </row>
    <row r="3" spans="1:11">
      <c r="A3">
        <v>6201</v>
      </c>
      <c r="B3" s="9" t="str">
        <f t="shared" ref="B3" si="1">RIGHT(A3,1)</f>
        <v>1</v>
      </c>
      <c r="C3" s="9">
        <v>0</v>
      </c>
      <c r="D3" s="8">
        <v>1071290000000</v>
      </c>
      <c r="E3">
        <v>347361</v>
      </c>
      <c r="F3">
        <v>1484360</v>
      </c>
      <c r="G3" s="14">
        <f>10000*3600</f>
        <v>36000000</v>
      </c>
      <c r="H3" s="15">
        <f t="shared" ref="H3:H24" si="2">D3/$G3</f>
        <v>29758.055555555555</v>
      </c>
      <c r="I3" s="16">
        <f t="shared" si="0"/>
        <v>9.6489166666666668E-3</v>
      </c>
      <c r="J3" s="16">
        <f t="shared" si="0"/>
        <v>4.1232222222222226E-2</v>
      </c>
      <c r="K3" s="17"/>
    </row>
    <row r="4" spans="1:11">
      <c r="A4">
        <v>6211</v>
      </c>
      <c r="B4" s="9" t="str">
        <f>RIGHT(A4,2)</f>
        <v>11</v>
      </c>
      <c r="C4" s="9">
        <v>13</v>
      </c>
      <c r="D4" s="8">
        <v>110581000000</v>
      </c>
      <c r="E4">
        <v>87360.8</v>
      </c>
      <c r="F4">
        <v>107597</v>
      </c>
      <c r="G4">
        <f>10000*3600/C4</f>
        <v>2769230.769230769</v>
      </c>
      <c r="H4" s="7">
        <f t="shared" si="2"/>
        <v>39932.027777777781</v>
      </c>
      <c r="I4" s="11">
        <f t="shared" si="0"/>
        <v>3.1546955555555561E-2</v>
      </c>
      <c r="J4" s="11">
        <f t="shared" si="0"/>
        <v>3.8854472222222228E-2</v>
      </c>
    </row>
    <row r="5" spans="1:11">
      <c r="A5">
        <v>6212</v>
      </c>
      <c r="B5" s="9" t="str">
        <f t="shared" ref="B5:B24" si="3">RIGHT(A5,2)</f>
        <v>12</v>
      </c>
      <c r="C5" s="9">
        <v>13</v>
      </c>
      <c r="D5" s="8">
        <v>321776000000</v>
      </c>
      <c r="E5">
        <v>91711.6</v>
      </c>
      <c r="F5">
        <v>369498</v>
      </c>
      <c r="G5">
        <f t="shared" ref="G5:G24" si="4">10000*3600/C5</f>
        <v>2769230.769230769</v>
      </c>
      <c r="H5" s="7">
        <f t="shared" si="2"/>
        <v>116196.88888888891</v>
      </c>
      <c r="I5" s="11">
        <f t="shared" si="0"/>
        <v>3.3118077777777782E-2</v>
      </c>
      <c r="J5" s="11">
        <f t="shared" si="0"/>
        <v>0.13342983333333333</v>
      </c>
    </row>
    <row r="6" spans="1:11">
      <c r="A6">
        <v>6213</v>
      </c>
      <c r="B6" s="9" t="str">
        <f t="shared" si="3"/>
        <v>13</v>
      </c>
      <c r="C6" s="9">
        <v>13</v>
      </c>
      <c r="D6" s="8">
        <v>589382000000</v>
      </c>
      <c r="E6">
        <v>178986</v>
      </c>
      <c r="F6">
        <v>585344</v>
      </c>
      <c r="G6">
        <f t="shared" si="4"/>
        <v>2769230.769230769</v>
      </c>
      <c r="H6" s="7">
        <f t="shared" si="2"/>
        <v>212832.38888888891</v>
      </c>
      <c r="I6" s="11">
        <f t="shared" si="0"/>
        <v>6.4633833333333335E-2</v>
      </c>
      <c r="J6" s="11">
        <f t="shared" si="0"/>
        <v>0.21137422222222224</v>
      </c>
    </row>
    <row r="7" spans="1:11">
      <c r="A7">
        <v>6214</v>
      </c>
      <c r="B7" s="9" t="str">
        <f t="shared" si="3"/>
        <v>14</v>
      </c>
      <c r="C7" s="9">
        <v>13</v>
      </c>
      <c r="D7" s="8">
        <v>860059000000</v>
      </c>
      <c r="E7">
        <v>230722</v>
      </c>
      <c r="F7">
        <v>759715</v>
      </c>
      <c r="G7">
        <f t="shared" si="4"/>
        <v>2769230.769230769</v>
      </c>
      <c r="H7" s="7">
        <f t="shared" si="2"/>
        <v>310576.86111111112</v>
      </c>
      <c r="I7" s="11">
        <f t="shared" si="0"/>
        <v>8.3316277777777781E-2</v>
      </c>
      <c r="J7" s="11">
        <f t="shared" si="0"/>
        <v>0.27434152777777782</v>
      </c>
    </row>
    <row r="8" spans="1:11">
      <c r="A8">
        <v>6215</v>
      </c>
      <c r="B8" s="9" t="str">
        <f t="shared" si="3"/>
        <v>15</v>
      </c>
      <c r="C8" s="9">
        <v>13</v>
      </c>
      <c r="D8" s="8">
        <v>1087650000000</v>
      </c>
      <c r="E8">
        <v>299756</v>
      </c>
      <c r="F8">
        <v>914274</v>
      </c>
      <c r="G8">
        <f t="shared" si="4"/>
        <v>2769230.769230769</v>
      </c>
      <c r="H8" s="7">
        <f t="shared" si="2"/>
        <v>392762.50000000006</v>
      </c>
      <c r="I8" s="11">
        <f t="shared" si="0"/>
        <v>0.10824522222222223</v>
      </c>
      <c r="J8" s="11">
        <f t="shared" si="0"/>
        <v>0.33015450000000002</v>
      </c>
    </row>
    <row r="9" spans="1:11">
      <c r="A9">
        <v>6216</v>
      </c>
      <c r="B9" s="9" t="str">
        <f t="shared" si="3"/>
        <v>16</v>
      </c>
      <c r="C9" s="9">
        <v>13</v>
      </c>
      <c r="D9" s="8">
        <v>1496060000000</v>
      </c>
      <c r="E9">
        <v>396590</v>
      </c>
      <c r="F9">
        <v>1308870</v>
      </c>
      <c r="G9">
        <f t="shared" si="4"/>
        <v>2769230.769230769</v>
      </c>
      <c r="H9" s="7">
        <f t="shared" si="2"/>
        <v>540243.88888888888</v>
      </c>
      <c r="I9" s="11">
        <f t="shared" si="0"/>
        <v>0.14321305555555558</v>
      </c>
      <c r="J9" s="11">
        <f t="shared" si="0"/>
        <v>0.47264750000000005</v>
      </c>
    </row>
    <row r="10" spans="1:11">
      <c r="A10">
        <v>6221</v>
      </c>
      <c r="B10" s="9" t="str">
        <f t="shared" si="3"/>
        <v>21</v>
      </c>
      <c r="C10" s="9">
        <v>37.5</v>
      </c>
      <c r="D10" s="8">
        <v>30917700000</v>
      </c>
      <c r="E10">
        <v>32130.9</v>
      </c>
      <c r="F10">
        <v>27810.7</v>
      </c>
      <c r="G10">
        <f t="shared" si="4"/>
        <v>960000</v>
      </c>
      <c r="H10" s="7">
        <f t="shared" si="2"/>
        <v>32205.9375</v>
      </c>
      <c r="I10" s="11">
        <f t="shared" si="0"/>
        <v>3.3469687500000005E-2</v>
      </c>
      <c r="J10" s="11">
        <f t="shared" si="0"/>
        <v>2.8969479166666666E-2</v>
      </c>
    </row>
    <row r="11" spans="1:11">
      <c r="A11">
        <v>6222</v>
      </c>
      <c r="B11" s="9" t="str">
        <f t="shared" si="3"/>
        <v>22</v>
      </c>
      <c r="C11" s="9">
        <v>37.5</v>
      </c>
      <c r="D11" s="8">
        <v>143378000000</v>
      </c>
      <c r="E11">
        <v>42638.5</v>
      </c>
      <c r="F11">
        <v>163501</v>
      </c>
      <c r="G11">
        <f t="shared" si="4"/>
        <v>960000</v>
      </c>
      <c r="H11" s="7">
        <f t="shared" si="2"/>
        <v>149352.08333333334</v>
      </c>
      <c r="I11" s="11">
        <f t="shared" si="0"/>
        <v>4.4415104166666663E-2</v>
      </c>
      <c r="J11" s="11">
        <f t="shared" si="0"/>
        <v>0.17031354166666668</v>
      </c>
    </row>
    <row r="12" spans="1:11">
      <c r="A12">
        <v>6223</v>
      </c>
      <c r="B12" s="9" t="str">
        <f t="shared" si="3"/>
        <v>23</v>
      </c>
      <c r="C12" s="9">
        <v>37.5</v>
      </c>
      <c r="D12" s="8">
        <v>237791000000</v>
      </c>
      <c r="E12">
        <v>49882.2</v>
      </c>
      <c r="F12">
        <v>262621</v>
      </c>
      <c r="G12">
        <f t="shared" si="4"/>
        <v>960000</v>
      </c>
      <c r="H12" s="7">
        <f t="shared" si="2"/>
        <v>247698.95833333334</v>
      </c>
      <c r="I12" s="11">
        <f t="shared" si="0"/>
        <v>5.1960624999999996E-2</v>
      </c>
      <c r="J12" s="11">
        <f t="shared" si="0"/>
        <v>0.27356354166666669</v>
      </c>
    </row>
    <row r="13" spans="1:11">
      <c r="A13">
        <v>6224</v>
      </c>
      <c r="B13" s="9" t="str">
        <f t="shared" si="3"/>
        <v>24</v>
      </c>
      <c r="C13" s="9">
        <v>37.5</v>
      </c>
      <c r="D13" s="8">
        <v>344166000000</v>
      </c>
      <c r="E13">
        <v>71238.8</v>
      </c>
      <c r="F13">
        <v>381749</v>
      </c>
      <c r="G13">
        <f t="shared" si="4"/>
        <v>960000</v>
      </c>
      <c r="H13" s="7">
        <f t="shared" si="2"/>
        <v>358506.25</v>
      </c>
      <c r="I13" s="11">
        <f t="shared" si="0"/>
        <v>7.420708333333334E-2</v>
      </c>
      <c r="J13" s="11">
        <f t="shared" si="0"/>
        <v>0.39765520833333334</v>
      </c>
    </row>
    <row r="14" spans="1:11">
      <c r="A14">
        <v>6225</v>
      </c>
      <c r="B14" s="9" t="str">
        <f t="shared" si="3"/>
        <v>25</v>
      </c>
      <c r="C14" s="9">
        <v>37.5</v>
      </c>
      <c r="D14" s="8">
        <v>442542000000</v>
      </c>
      <c r="E14">
        <v>86866</v>
      </c>
      <c r="F14">
        <v>462987</v>
      </c>
      <c r="G14">
        <f t="shared" si="4"/>
        <v>960000</v>
      </c>
      <c r="H14" s="7">
        <f t="shared" si="2"/>
        <v>460981.25</v>
      </c>
      <c r="I14" s="11">
        <f t="shared" si="0"/>
        <v>9.0485416666666665E-2</v>
      </c>
      <c r="J14" s="11">
        <f t="shared" si="0"/>
        <v>0.482278125</v>
      </c>
    </row>
    <row r="15" spans="1:11">
      <c r="A15">
        <v>6227</v>
      </c>
      <c r="B15" s="9" t="str">
        <f t="shared" si="3"/>
        <v>27</v>
      </c>
      <c r="C15" s="9">
        <v>37.5</v>
      </c>
      <c r="D15" s="8">
        <v>611301000000</v>
      </c>
      <c r="E15">
        <v>121473</v>
      </c>
      <c r="F15">
        <v>651063</v>
      </c>
      <c r="G15">
        <f t="shared" si="4"/>
        <v>960000</v>
      </c>
      <c r="H15" s="7">
        <f t="shared" si="2"/>
        <v>636771.875</v>
      </c>
      <c r="I15" s="11">
        <f t="shared" si="0"/>
        <v>0.126534375</v>
      </c>
      <c r="J15" s="11">
        <f t="shared" si="0"/>
        <v>0.67819062500000005</v>
      </c>
    </row>
    <row r="16" spans="1:11">
      <c r="A16">
        <v>6228</v>
      </c>
      <c r="B16" s="9" t="str">
        <f t="shared" si="3"/>
        <v>28</v>
      </c>
      <c r="C16" s="9">
        <v>37.5</v>
      </c>
      <c r="D16" s="8">
        <v>855821000000</v>
      </c>
      <c r="E16">
        <v>141773</v>
      </c>
      <c r="F16">
        <v>879361</v>
      </c>
      <c r="G16">
        <f t="shared" si="4"/>
        <v>960000</v>
      </c>
      <c r="H16" s="7">
        <f t="shared" si="2"/>
        <v>891480.20833333337</v>
      </c>
      <c r="I16" s="11">
        <f t="shared" si="0"/>
        <v>0.14768020833333334</v>
      </c>
      <c r="J16" s="11">
        <f t="shared" si="0"/>
        <v>0.91600104166666663</v>
      </c>
    </row>
    <row r="17" spans="1:10">
      <c r="A17">
        <v>6229</v>
      </c>
      <c r="B17" s="9" t="str">
        <f t="shared" si="3"/>
        <v>29</v>
      </c>
      <c r="C17" s="9">
        <v>37.5</v>
      </c>
      <c r="D17" s="8">
        <v>1100340000000</v>
      </c>
      <c r="E17">
        <v>182280</v>
      </c>
      <c r="F17">
        <v>1106320</v>
      </c>
      <c r="G17">
        <f t="shared" si="4"/>
        <v>960000</v>
      </c>
      <c r="H17" s="7">
        <f t="shared" si="2"/>
        <v>1146187.5</v>
      </c>
      <c r="I17" s="11">
        <f t="shared" si="0"/>
        <v>0.18987499999999999</v>
      </c>
      <c r="J17" s="11">
        <f t="shared" si="0"/>
        <v>1.1524166666666666</v>
      </c>
    </row>
    <row r="18" spans="1:10">
      <c r="A18">
        <v>6230</v>
      </c>
      <c r="B18" s="9" t="str">
        <f t="shared" si="3"/>
        <v>30</v>
      </c>
      <c r="C18" s="9">
        <v>37.5</v>
      </c>
      <c r="D18" s="8">
        <v>1344860000000</v>
      </c>
      <c r="E18">
        <v>222786</v>
      </c>
      <c r="F18">
        <v>1352170</v>
      </c>
      <c r="G18">
        <f t="shared" si="4"/>
        <v>960000</v>
      </c>
      <c r="H18" s="7">
        <f t="shared" si="2"/>
        <v>1400895.8333333333</v>
      </c>
      <c r="I18" s="11">
        <f t="shared" ref="I18:I24" si="5">E18/$G18</f>
        <v>0.23206874999999999</v>
      </c>
      <c r="J18" s="11">
        <f t="shared" ref="J18:J24" si="6">F18/$G18</f>
        <v>1.4085104166666667</v>
      </c>
    </row>
    <row r="19" spans="1:10">
      <c r="A19">
        <v>6233</v>
      </c>
      <c r="B19" s="9" t="str">
        <f t="shared" si="3"/>
        <v>33</v>
      </c>
      <c r="C19" s="9">
        <v>60</v>
      </c>
      <c r="D19" s="8">
        <v>79721300000</v>
      </c>
      <c r="E19">
        <v>33408.400000000001</v>
      </c>
      <c r="F19">
        <v>58068</v>
      </c>
      <c r="G19">
        <f t="shared" si="4"/>
        <v>600000</v>
      </c>
      <c r="H19" s="7">
        <f t="shared" si="2"/>
        <v>132868.83333333334</v>
      </c>
      <c r="I19" s="11">
        <f t="shared" si="5"/>
        <v>5.568066666666667E-2</v>
      </c>
      <c r="J19" s="11">
        <f t="shared" si="6"/>
        <v>9.6780000000000005E-2</v>
      </c>
    </row>
    <row r="20" spans="1:10">
      <c r="A20">
        <v>6235</v>
      </c>
      <c r="B20" s="9" t="str">
        <f t="shared" si="3"/>
        <v>35</v>
      </c>
      <c r="C20" s="9">
        <v>60</v>
      </c>
      <c r="D20" s="8">
        <v>243780000000</v>
      </c>
      <c r="E20">
        <v>44346.5</v>
      </c>
      <c r="F20">
        <v>310789</v>
      </c>
      <c r="G20">
        <f t="shared" si="4"/>
        <v>600000</v>
      </c>
      <c r="H20" s="7">
        <f t="shared" si="2"/>
        <v>406300</v>
      </c>
      <c r="I20" s="11">
        <f t="shared" si="5"/>
        <v>7.3910833333333328E-2</v>
      </c>
      <c r="J20" s="11">
        <f t="shared" si="6"/>
        <v>0.51798166666666667</v>
      </c>
    </row>
    <row r="21" spans="1:10">
      <c r="A21">
        <v>6237</v>
      </c>
      <c r="B21" s="9" t="str">
        <f t="shared" si="3"/>
        <v>37</v>
      </c>
      <c r="C21" s="9">
        <v>60</v>
      </c>
      <c r="D21" s="8">
        <v>381558000000</v>
      </c>
      <c r="E21">
        <v>78921.3</v>
      </c>
      <c r="F21">
        <v>436437</v>
      </c>
      <c r="G21">
        <f t="shared" si="4"/>
        <v>600000</v>
      </c>
      <c r="H21" s="7">
        <f t="shared" si="2"/>
        <v>635930</v>
      </c>
      <c r="I21" s="11">
        <f t="shared" si="5"/>
        <v>0.1315355</v>
      </c>
      <c r="J21" s="11">
        <f t="shared" si="6"/>
        <v>0.72739500000000001</v>
      </c>
    </row>
    <row r="22" spans="1:10">
      <c r="A22">
        <v>6238</v>
      </c>
      <c r="B22" s="9" t="str">
        <f t="shared" si="3"/>
        <v>38</v>
      </c>
      <c r="C22" s="9">
        <v>60</v>
      </c>
      <c r="D22" s="8">
        <v>534182000000</v>
      </c>
      <c r="E22">
        <v>67443.399999999994</v>
      </c>
      <c r="F22">
        <v>586186</v>
      </c>
      <c r="G22">
        <f t="shared" si="4"/>
        <v>600000</v>
      </c>
      <c r="H22" s="7">
        <f t="shared" si="2"/>
        <v>890303.33333333337</v>
      </c>
      <c r="I22" s="11">
        <f t="shared" si="5"/>
        <v>0.11240566666666665</v>
      </c>
      <c r="J22" s="11">
        <f t="shared" si="6"/>
        <v>0.97697666666666672</v>
      </c>
    </row>
    <row r="23" spans="1:10">
      <c r="A23">
        <v>6239</v>
      </c>
      <c r="B23" s="9" t="str">
        <f t="shared" si="3"/>
        <v>39</v>
      </c>
      <c r="C23" s="9">
        <v>60</v>
      </c>
      <c r="D23" s="8">
        <v>686804000000</v>
      </c>
      <c r="E23">
        <v>86713.1</v>
      </c>
      <c r="F23">
        <v>740183</v>
      </c>
      <c r="G23">
        <f t="shared" si="4"/>
        <v>600000</v>
      </c>
      <c r="H23" s="7">
        <f t="shared" si="2"/>
        <v>1144673.3333333333</v>
      </c>
      <c r="I23" s="11">
        <f t="shared" si="5"/>
        <v>0.14452183333333335</v>
      </c>
      <c r="J23" s="11">
        <f t="shared" si="6"/>
        <v>1.2336383333333334</v>
      </c>
    </row>
    <row r="24" spans="1:10">
      <c r="A24">
        <v>6240</v>
      </c>
      <c r="B24" s="9" t="str">
        <f t="shared" si="3"/>
        <v>40</v>
      </c>
      <c r="C24" s="9">
        <v>60</v>
      </c>
      <c r="D24" s="8">
        <v>839427000000</v>
      </c>
      <c r="E24">
        <v>105983</v>
      </c>
      <c r="F24">
        <v>904668</v>
      </c>
      <c r="G24">
        <f t="shared" si="4"/>
        <v>600000</v>
      </c>
      <c r="H24" s="7">
        <f t="shared" si="2"/>
        <v>1399045</v>
      </c>
      <c r="I24" s="11">
        <f t="shared" si="5"/>
        <v>0.17663833333333334</v>
      </c>
      <c r="J24" s="11">
        <f t="shared" si="6"/>
        <v>1.5077799999999999</v>
      </c>
    </row>
    <row r="27" spans="1:10">
      <c r="C27" s="10"/>
    </row>
    <row r="28" spans="1:10">
      <c r="C28" s="10"/>
    </row>
    <row r="29" spans="1:10">
      <c r="C29" s="10"/>
    </row>
    <row r="30" spans="1:10">
      <c r="C30" s="10"/>
    </row>
    <row r="31" spans="1:10">
      <c r="C31" s="10"/>
    </row>
    <row r="32" spans="1:10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  <row r="37" spans="3:3">
      <c r="C37" s="10"/>
    </row>
    <row r="38" spans="3:3">
      <c r="C38" s="10"/>
    </row>
    <row r="39" spans="3:3">
      <c r="C39" s="10"/>
    </row>
    <row r="40" spans="3:3">
      <c r="C40" s="10"/>
    </row>
    <row r="41" spans="3:3">
      <c r="C41" s="10"/>
    </row>
    <row r="42" spans="3:3">
      <c r="C42" s="10"/>
    </row>
    <row r="43" spans="3:3">
      <c r="C43" s="10"/>
    </row>
    <row r="44" spans="3:3">
      <c r="C44" s="10"/>
    </row>
    <row r="45" spans="3:3">
      <c r="C45" s="10"/>
    </row>
    <row r="46" spans="3:3">
      <c r="C46" s="10"/>
    </row>
    <row r="47" spans="3:3">
      <c r="C47" s="10"/>
    </row>
    <row r="48" spans="3:3">
      <c r="C48" s="10"/>
    </row>
    <row r="49" spans="3:3">
      <c r="C49" s="10"/>
    </row>
  </sheetData>
  <mergeCells count="1">
    <mergeCell ref="K2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R24"/>
  <sheetViews>
    <sheetView workbookViewId="0">
      <selection activeCell="C39" sqref="C39"/>
    </sheetView>
  </sheetViews>
  <sheetFormatPr defaultRowHeight="15"/>
  <cols>
    <col min="1" max="9" width="12.7109375" customWidth="1"/>
    <col min="10" max="10" width="12.7109375" bestFit="1" customWidth="1"/>
    <col min="11" max="11" width="13.7109375" customWidth="1"/>
    <col min="13" max="13" width="15" customWidth="1"/>
    <col min="14" max="14" width="14.85546875" customWidth="1"/>
    <col min="15" max="15" width="16" customWidth="1"/>
    <col min="16" max="16" width="17.5703125" bestFit="1" customWidth="1"/>
    <col min="17" max="17" width="13.7109375" customWidth="1"/>
    <col min="18" max="18" width="15" customWidth="1"/>
  </cols>
  <sheetData>
    <row r="1" spans="1:18">
      <c r="A1" s="1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4" t="s">
        <v>30</v>
      </c>
      <c r="H1" s="2" t="s">
        <v>7</v>
      </c>
      <c r="I1" s="2" t="s">
        <v>8</v>
      </c>
      <c r="K1" s="5" t="s">
        <v>31</v>
      </c>
      <c r="M1" s="13" t="s">
        <v>35</v>
      </c>
      <c r="N1" s="13" t="s">
        <v>36</v>
      </c>
      <c r="O1" s="13" t="s">
        <v>37</v>
      </c>
      <c r="P1" s="13" t="s">
        <v>38</v>
      </c>
      <c r="Q1" s="13" t="s">
        <v>39</v>
      </c>
      <c r="R1" s="13" t="s">
        <v>40</v>
      </c>
    </row>
    <row r="2" spans="1:18">
      <c r="A2">
        <v>0</v>
      </c>
      <c r="B2">
        <v>4.4308638890000003</v>
      </c>
      <c r="C2">
        <v>4.4308638890000003</v>
      </c>
      <c r="D2">
        <v>60420.694439999999</v>
      </c>
      <c r="E2">
        <v>1.8027771000000001E-2</v>
      </c>
      <c r="F2">
        <v>4.4761740000000003E-3</v>
      </c>
      <c r="G2">
        <v>3.9718292000000002E-2</v>
      </c>
      <c r="H2">
        <v>1.4509150000000001E-3</v>
      </c>
      <c r="I2">
        <v>1.4074280000000001E-3</v>
      </c>
      <c r="K2" s="6" t="s">
        <v>32</v>
      </c>
      <c r="M2" s="7">
        <v>60419.444444444445</v>
      </c>
      <c r="N2" s="12">
        <v>1.8027333333333333E-2</v>
      </c>
      <c r="O2" s="12">
        <v>4.1943611111111112E-2</v>
      </c>
      <c r="P2" s="12">
        <f>M2-D2</f>
        <v>-1.249995555554051</v>
      </c>
      <c r="Q2" s="12">
        <f>N2-E2</f>
        <v>-4.376666666687512E-7</v>
      </c>
      <c r="R2" s="12">
        <f>O2-G2</f>
        <v>2.2253191111111098E-3</v>
      </c>
    </row>
    <row r="3" spans="1:18">
      <c r="A3">
        <v>1</v>
      </c>
      <c r="B3">
        <v>2.1822972219999999</v>
      </c>
      <c r="C3">
        <v>2.1822972219999999</v>
      </c>
      <c r="D3">
        <v>29758.611110000002</v>
      </c>
      <c r="E3">
        <v>9.6491389999999993E-3</v>
      </c>
      <c r="F3">
        <v>4.1115830000000003E-3</v>
      </c>
      <c r="G3">
        <v>3.9044443999999998E-2</v>
      </c>
      <c r="H3">
        <v>1.571603E-3</v>
      </c>
      <c r="I3">
        <v>1.5244939999999999E-3</v>
      </c>
      <c r="M3" s="7">
        <v>29758.055555555555</v>
      </c>
      <c r="N3" s="12">
        <v>9.6489166666666668E-3</v>
      </c>
      <c r="O3" s="12">
        <v>4.1232222222222226E-2</v>
      </c>
      <c r="P3" s="12">
        <f t="shared" ref="P3:P24" si="0">M3-D3</f>
        <v>-0.55555444444689783</v>
      </c>
      <c r="Q3" s="12">
        <f t="shared" ref="Q3:Q24" si="1">N3-E3</f>
        <v>-2.2233333333253336E-7</v>
      </c>
      <c r="R3" s="12">
        <f t="shared" ref="R3:R24" si="2">O3-G3</f>
        <v>2.1877782222222281E-3</v>
      </c>
    </row>
    <row r="4" spans="1:18">
      <c r="A4">
        <v>11</v>
      </c>
      <c r="B4">
        <v>2.9284052780000001</v>
      </c>
      <c r="C4">
        <v>2.9284052780000001</v>
      </c>
      <c r="D4">
        <v>39932.75</v>
      </c>
      <c r="E4">
        <v>3.1547713999999998E-2</v>
      </c>
      <c r="F4">
        <v>5.8350499999999996E-3</v>
      </c>
      <c r="G4">
        <v>3.6792889000000002E-2</v>
      </c>
      <c r="H4">
        <v>3.0539460000000001E-3</v>
      </c>
      <c r="I4">
        <v>2.9624040000000001E-3</v>
      </c>
      <c r="M4" s="7">
        <v>39932.027777777781</v>
      </c>
      <c r="N4" s="12">
        <v>3.1546955555555561E-2</v>
      </c>
      <c r="O4" s="12">
        <v>3.8854472222222228E-2</v>
      </c>
      <c r="P4" s="12">
        <f t="shared" si="0"/>
        <v>-0.72222222221898846</v>
      </c>
      <c r="Q4" s="12">
        <f t="shared" si="1"/>
        <v>-7.584444444361238E-7</v>
      </c>
      <c r="R4" s="12">
        <f t="shared" si="2"/>
        <v>2.0615832222222255E-3</v>
      </c>
    </row>
    <row r="5" spans="1:18">
      <c r="A5">
        <v>12</v>
      </c>
      <c r="B5">
        <v>8.5212833329999995</v>
      </c>
      <c r="C5">
        <v>8.5212833329999995</v>
      </c>
      <c r="D5">
        <v>116199.4167</v>
      </c>
      <c r="E5">
        <v>3.3118872000000001E-2</v>
      </c>
      <c r="F5">
        <v>6.2654219999999997E-3</v>
      </c>
      <c r="G5">
        <v>0.126350611</v>
      </c>
      <c r="H5">
        <v>4.5545500000000001E-3</v>
      </c>
      <c r="I5">
        <v>4.4180499999999998E-3</v>
      </c>
      <c r="M5" s="7">
        <v>116196.88888888891</v>
      </c>
      <c r="N5" s="12">
        <v>3.3118077777777782E-2</v>
      </c>
      <c r="O5" s="12">
        <v>0.13342983333333333</v>
      </c>
      <c r="P5" s="12">
        <f t="shared" si="0"/>
        <v>-2.5278111110965256</v>
      </c>
      <c r="Q5" s="12">
        <f t="shared" si="1"/>
        <v>-7.9422222221819938E-7</v>
      </c>
      <c r="R5" s="12">
        <f t="shared" si="2"/>
        <v>7.0792223333333293E-3</v>
      </c>
    </row>
    <row r="6" spans="1:18">
      <c r="A6">
        <v>13</v>
      </c>
      <c r="B6">
        <v>15.60805278</v>
      </c>
      <c r="C6">
        <v>15.60805278</v>
      </c>
      <c r="D6">
        <v>212837.0833</v>
      </c>
      <c r="E6">
        <v>6.4635638999999995E-2</v>
      </c>
      <c r="F6">
        <v>8.3156310000000004E-3</v>
      </c>
      <c r="G6">
        <v>0.20015991699999999</v>
      </c>
      <c r="H6">
        <v>1.1586539E-2</v>
      </c>
      <c r="I6">
        <v>1.1239222E-2</v>
      </c>
      <c r="M6" s="7">
        <v>212832.38888888891</v>
      </c>
      <c r="N6" s="12">
        <v>6.4633833333333335E-2</v>
      </c>
      <c r="O6" s="12">
        <v>0.21137422222222224</v>
      </c>
      <c r="P6" s="12">
        <f t="shared" si="0"/>
        <v>-4.6944111110933591</v>
      </c>
      <c r="Q6" s="12">
        <f t="shared" si="1"/>
        <v>-1.805666666659933E-6</v>
      </c>
      <c r="R6" s="12">
        <f t="shared" si="2"/>
        <v>1.1214305222222248E-2</v>
      </c>
    </row>
    <row r="7" spans="1:18">
      <c r="A7">
        <v>14</v>
      </c>
      <c r="B7">
        <v>22.77610833</v>
      </c>
      <c r="C7">
        <v>22.77610833</v>
      </c>
      <c r="D7">
        <v>310583.36109999998</v>
      </c>
      <c r="E7">
        <v>8.3318083000000001E-2</v>
      </c>
      <c r="F7">
        <v>9.1961639999999997E-3</v>
      </c>
      <c r="G7">
        <v>0.25978622200000001</v>
      </c>
      <c r="H7">
        <v>1.5972377999999999E-2</v>
      </c>
      <c r="I7">
        <v>1.5493653E-2</v>
      </c>
      <c r="M7" s="7">
        <v>310576.86111111112</v>
      </c>
      <c r="N7" s="12">
        <v>8.3316277777777781E-2</v>
      </c>
      <c r="O7" s="12">
        <v>0.27434152777777782</v>
      </c>
      <c r="P7" s="12">
        <f t="shared" si="0"/>
        <v>-6.4999888888560236</v>
      </c>
      <c r="Q7" s="12">
        <f t="shared" si="1"/>
        <v>-1.8052222222203484E-6</v>
      </c>
      <c r="R7" s="12">
        <f t="shared" si="2"/>
        <v>1.4555305777777805E-2</v>
      </c>
    </row>
    <row r="8" spans="1:18">
      <c r="A8">
        <v>15</v>
      </c>
      <c r="B8">
        <v>28.803305559999998</v>
      </c>
      <c r="C8">
        <v>28.803305559999998</v>
      </c>
      <c r="D8">
        <v>392773.3333</v>
      </c>
      <c r="E8">
        <v>0.10824775</v>
      </c>
      <c r="F8">
        <v>9.4920219999999993E-3</v>
      </c>
      <c r="G8">
        <v>0.31263772200000001</v>
      </c>
      <c r="H8">
        <v>2.3186583E-2</v>
      </c>
      <c r="I8">
        <v>2.2491553000000001E-2</v>
      </c>
      <c r="M8" s="7">
        <v>392762.50000000006</v>
      </c>
      <c r="N8" s="12">
        <v>0.10824522222222223</v>
      </c>
      <c r="O8" s="12">
        <v>0.33015450000000002</v>
      </c>
      <c r="P8" s="12">
        <f t="shared" si="0"/>
        <v>-10.833299999940209</v>
      </c>
      <c r="Q8" s="12">
        <f t="shared" si="1"/>
        <v>-2.5277777777749089E-6</v>
      </c>
      <c r="R8" s="12">
        <f t="shared" si="2"/>
        <v>1.7516778000000011E-2</v>
      </c>
    </row>
    <row r="9" spans="1:18">
      <c r="A9">
        <v>16</v>
      </c>
      <c r="B9">
        <v>39.61858333</v>
      </c>
      <c r="C9">
        <v>39.61858333</v>
      </c>
      <c r="D9">
        <v>540254.72219999996</v>
      </c>
      <c r="E9">
        <v>0.14321630599999999</v>
      </c>
      <c r="F9">
        <v>8.8227749999999997E-3</v>
      </c>
      <c r="G9">
        <v>0.44756833299999998</v>
      </c>
      <c r="H9">
        <v>2.3242411000000001E-2</v>
      </c>
      <c r="I9">
        <v>2.2545756E-2</v>
      </c>
      <c r="M9" s="7">
        <v>540243.88888888888</v>
      </c>
      <c r="N9" s="12">
        <v>0.14321305555555558</v>
      </c>
      <c r="O9" s="12">
        <v>0.47264750000000005</v>
      </c>
      <c r="P9" s="12">
        <f t="shared" si="0"/>
        <v>-10.833311111084186</v>
      </c>
      <c r="Q9" s="12">
        <f t="shared" si="1"/>
        <v>-3.2504444444081404E-6</v>
      </c>
      <c r="R9" s="12">
        <f t="shared" si="2"/>
        <v>2.5079167000000069E-2</v>
      </c>
    </row>
    <row r="10" spans="1:18">
      <c r="A10">
        <v>21</v>
      </c>
      <c r="B10">
        <v>2.361822917</v>
      </c>
      <c r="C10">
        <v>2.361822917</v>
      </c>
      <c r="D10">
        <v>32206.666669999999</v>
      </c>
      <c r="E10">
        <v>3.3470417000000002E-2</v>
      </c>
      <c r="F10">
        <v>6.5069380000000003E-3</v>
      </c>
      <c r="G10">
        <v>2.7432499999999999E-2</v>
      </c>
      <c r="H10">
        <v>4.1670309999999999E-3</v>
      </c>
      <c r="I10">
        <v>4.0421349999999997E-3</v>
      </c>
      <c r="M10" s="7">
        <v>32205.9375</v>
      </c>
      <c r="N10" s="12">
        <v>3.3469687500000005E-2</v>
      </c>
      <c r="O10" s="12">
        <v>2.8969479166666666E-2</v>
      </c>
      <c r="P10" s="12">
        <f t="shared" si="0"/>
        <v>-0.72916999999870313</v>
      </c>
      <c r="Q10" s="12">
        <f t="shared" si="1"/>
        <v>-7.2949999999766257E-7</v>
      </c>
      <c r="R10" s="12">
        <f t="shared" si="2"/>
        <v>1.5369791666666674E-3</v>
      </c>
    </row>
    <row r="11" spans="1:18">
      <c r="A11">
        <v>22</v>
      </c>
      <c r="B11">
        <v>10.95270833</v>
      </c>
      <c r="C11">
        <v>10.95270833</v>
      </c>
      <c r="D11">
        <v>149355.2083</v>
      </c>
      <c r="E11">
        <v>4.4416145999999997E-2</v>
      </c>
      <c r="F11">
        <v>7.5242809999999999E-3</v>
      </c>
      <c r="G11">
        <v>0.16127708299999999</v>
      </c>
      <c r="H11">
        <v>8.9323230000000007E-3</v>
      </c>
      <c r="I11">
        <v>8.664583E-3</v>
      </c>
      <c r="M11" s="7">
        <v>149352.08333333334</v>
      </c>
      <c r="N11" s="12">
        <v>4.4415104166666663E-2</v>
      </c>
      <c r="O11" s="12">
        <v>0.17031354166666668</v>
      </c>
      <c r="P11" s="12">
        <f t="shared" si="0"/>
        <v>-3.1249666666553821</v>
      </c>
      <c r="Q11" s="12">
        <f t="shared" si="1"/>
        <v>-1.0418333333331309E-6</v>
      </c>
      <c r="R11" s="12">
        <f t="shared" si="2"/>
        <v>9.0364586666666913E-3</v>
      </c>
    </row>
    <row r="12" spans="1:18">
      <c r="A12">
        <v>23</v>
      </c>
      <c r="B12">
        <v>18.164895829999999</v>
      </c>
      <c r="C12">
        <v>18.164895829999999</v>
      </c>
      <c r="D12">
        <v>247704.1667</v>
      </c>
      <c r="E12">
        <v>5.1961770999999997E-2</v>
      </c>
      <c r="F12">
        <v>7.7495730000000001E-3</v>
      </c>
      <c r="G12">
        <v>0.259048958</v>
      </c>
      <c r="H12">
        <v>1.1229583E-2</v>
      </c>
      <c r="I12">
        <v>1.0892917E-2</v>
      </c>
      <c r="M12" s="7">
        <v>247698.95833333334</v>
      </c>
      <c r="N12" s="12">
        <v>5.1960624999999996E-2</v>
      </c>
      <c r="O12" s="12">
        <v>0.27356354166666669</v>
      </c>
      <c r="P12" s="12">
        <f t="shared" si="0"/>
        <v>-5.2083666666585486</v>
      </c>
      <c r="Q12" s="12">
        <f t="shared" si="1"/>
        <v>-1.14600000000048E-6</v>
      </c>
      <c r="R12" s="12">
        <f t="shared" si="2"/>
        <v>1.4514583666666692E-2</v>
      </c>
    </row>
    <row r="13" spans="1:18">
      <c r="A13">
        <v>24</v>
      </c>
      <c r="B13">
        <v>26.291041669999998</v>
      </c>
      <c r="C13">
        <v>26.291041669999998</v>
      </c>
      <c r="D13">
        <v>358513.5417</v>
      </c>
      <c r="E13">
        <v>7.4208750000000004E-2</v>
      </c>
      <c r="F13">
        <v>8.1742700000000008E-3</v>
      </c>
      <c r="G13">
        <v>0.37655729199999999</v>
      </c>
      <c r="H13">
        <v>1.8251771E-2</v>
      </c>
      <c r="I13">
        <v>1.7704688E-2</v>
      </c>
      <c r="M13" s="7">
        <v>358506.25</v>
      </c>
      <c r="N13" s="12">
        <v>7.420708333333334E-2</v>
      </c>
      <c r="O13" s="12">
        <v>0.39765520833333334</v>
      </c>
      <c r="P13" s="12">
        <f t="shared" si="0"/>
        <v>-7.2917000000015832</v>
      </c>
      <c r="Q13" s="12">
        <f t="shared" si="1"/>
        <v>-1.6666666666637076E-6</v>
      </c>
      <c r="R13" s="12">
        <f t="shared" si="2"/>
        <v>2.1097916333333355E-2</v>
      </c>
    </row>
    <row r="14" spans="1:18">
      <c r="A14">
        <v>25</v>
      </c>
      <c r="B14">
        <v>33.806041669999999</v>
      </c>
      <c r="C14">
        <v>33.806041669999999</v>
      </c>
      <c r="D14">
        <v>460991.6667</v>
      </c>
      <c r="E14">
        <v>9.0487603999999999E-2</v>
      </c>
      <c r="F14">
        <v>8.9417920000000005E-3</v>
      </c>
      <c r="G14">
        <v>0.45669062500000002</v>
      </c>
      <c r="H14">
        <v>2.6183853999999999E-2</v>
      </c>
      <c r="I14">
        <v>2.5399063E-2</v>
      </c>
      <c r="M14" s="7">
        <v>460981.25</v>
      </c>
      <c r="N14" s="12">
        <v>9.0485416666666665E-2</v>
      </c>
      <c r="O14" s="12">
        <v>0.482278125</v>
      </c>
      <c r="P14" s="12">
        <f t="shared" si="0"/>
        <v>-10.416700000001583</v>
      </c>
      <c r="Q14" s="12">
        <f t="shared" si="1"/>
        <v>-2.187333333333874E-6</v>
      </c>
      <c r="R14" s="12">
        <f t="shared" si="2"/>
        <v>2.5587499999999985E-2</v>
      </c>
    </row>
    <row r="15" spans="1:18">
      <c r="A15">
        <v>27</v>
      </c>
      <c r="B15">
        <v>46.697604169999998</v>
      </c>
      <c r="C15">
        <v>46.697604169999998</v>
      </c>
      <c r="D15">
        <v>636785.41669999994</v>
      </c>
      <c r="E15">
        <v>0.1265375</v>
      </c>
      <c r="F15">
        <v>9.7213330000000004E-3</v>
      </c>
      <c r="G15">
        <v>0.64220937499999997</v>
      </c>
      <c r="H15">
        <v>3.7244687999999998E-2</v>
      </c>
      <c r="I15">
        <v>3.6128437999999999E-2</v>
      </c>
      <c r="M15" s="7">
        <v>636771.875</v>
      </c>
      <c r="N15" s="12">
        <v>0.126534375</v>
      </c>
      <c r="O15" s="12">
        <v>0.67819062500000005</v>
      </c>
      <c r="P15" s="12">
        <f t="shared" si="0"/>
        <v>-13.541699999943376</v>
      </c>
      <c r="Q15" s="12">
        <f t="shared" si="1"/>
        <v>-3.1249999999927169E-6</v>
      </c>
      <c r="R15" s="12">
        <f t="shared" si="2"/>
        <v>3.5981250000000076E-2</v>
      </c>
    </row>
    <row r="16" spans="1:18">
      <c r="A16">
        <v>28</v>
      </c>
      <c r="B16">
        <v>65.376666670000006</v>
      </c>
      <c r="C16">
        <v>65.376666670000006</v>
      </c>
      <c r="D16">
        <v>891498.95830000006</v>
      </c>
      <c r="E16">
        <v>0.14768437500000001</v>
      </c>
      <c r="F16">
        <v>9.8933649999999995E-3</v>
      </c>
      <c r="G16">
        <v>0.86740312500000005</v>
      </c>
      <c r="H16">
        <v>6.0309063000000003E-2</v>
      </c>
      <c r="I16">
        <v>5.8501353999999998E-2</v>
      </c>
      <c r="M16" s="7">
        <v>891480.20833333337</v>
      </c>
      <c r="N16" s="12">
        <v>0.14768020833333334</v>
      </c>
      <c r="O16" s="12">
        <v>0.91600104166666663</v>
      </c>
      <c r="P16" s="12">
        <f t="shared" si="0"/>
        <v>-18.749966666684486</v>
      </c>
      <c r="Q16" s="12">
        <f t="shared" si="1"/>
        <v>-4.1666666666662078E-6</v>
      </c>
      <c r="R16" s="12">
        <f t="shared" si="2"/>
        <v>4.8597916666666574E-2</v>
      </c>
    </row>
    <row r="17" spans="1:18">
      <c r="A17">
        <v>29</v>
      </c>
      <c r="B17">
        <v>84.055625000000006</v>
      </c>
      <c r="C17">
        <v>84.055625000000006</v>
      </c>
      <c r="D17">
        <v>1146208.3330000001</v>
      </c>
      <c r="E17">
        <v>0.18987916699999999</v>
      </c>
      <c r="F17">
        <v>1.272E-2</v>
      </c>
      <c r="G17">
        <v>1.09128125</v>
      </c>
      <c r="H17">
        <v>9.8959271000000001E-2</v>
      </c>
      <c r="I17">
        <v>9.5993124999999999E-2</v>
      </c>
      <c r="M17" s="7">
        <v>1146187.5</v>
      </c>
      <c r="N17" s="12">
        <v>0.18987499999999999</v>
      </c>
      <c r="O17" s="12">
        <v>1.1524166666666666</v>
      </c>
      <c r="P17" s="12">
        <f t="shared" si="0"/>
        <v>-20.833000000100583</v>
      </c>
      <c r="Q17" s="12">
        <f t="shared" si="1"/>
        <v>-4.1669999999993657E-6</v>
      </c>
      <c r="R17" s="12">
        <f t="shared" si="2"/>
        <v>6.1135416666666664E-2</v>
      </c>
    </row>
    <row r="18" spans="1:18">
      <c r="A18">
        <v>30</v>
      </c>
      <c r="B18">
        <v>102.7345833</v>
      </c>
      <c r="C18">
        <v>102.7345833</v>
      </c>
      <c r="D18">
        <v>1400927.0830000001</v>
      </c>
      <c r="E18">
        <v>0.232075</v>
      </c>
      <c r="F18">
        <v>1.5546667E-2</v>
      </c>
      <c r="G18">
        <v>1.3337812499999999</v>
      </c>
      <c r="H18">
        <v>0.12741875</v>
      </c>
      <c r="I18">
        <v>0.1236</v>
      </c>
      <c r="M18" s="7">
        <v>1400895.8333333333</v>
      </c>
      <c r="N18" s="12">
        <v>0.23206874999999999</v>
      </c>
      <c r="O18" s="12">
        <v>1.4085104166666667</v>
      </c>
      <c r="P18" s="12">
        <f t="shared" si="0"/>
        <v>-31.24966666684486</v>
      </c>
      <c r="Q18" s="12">
        <f t="shared" si="1"/>
        <v>-6.2500000000131894E-6</v>
      </c>
      <c r="R18" s="12">
        <f t="shared" si="2"/>
        <v>7.4729166666666735E-2</v>
      </c>
    </row>
    <row r="19" spans="1:18">
      <c r="A19">
        <v>33</v>
      </c>
      <c r="B19">
        <v>9.7439197219999993</v>
      </c>
      <c r="C19">
        <v>9.7439197219999993</v>
      </c>
      <c r="D19">
        <v>132871.72500000001</v>
      </c>
      <c r="E19">
        <v>5.5681986000000003E-2</v>
      </c>
      <c r="F19">
        <v>1.135393E-2</v>
      </c>
      <c r="G19">
        <v>9.1645043999999995E-2</v>
      </c>
      <c r="H19">
        <v>7.6030059999999998E-3</v>
      </c>
      <c r="I19">
        <v>7.375103E-3</v>
      </c>
      <c r="M19" s="7">
        <v>132868.83333333334</v>
      </c>
      <c r="N19" s="12">
        <v>5.568066666666667E-2</v>
      </c>
      <c r="O19" s="12">
        <v>9.6780000000000005E-2</v>
      </c>
      <c r="P19" s="12">
        <f t="shared" si="0"/>
        <v>-2.8916666666627862</v>
      </c>
      <c r="Q19" s="12">
        <f t="shared" si="1"/>
        <v>-1.3193333333327839E-6</v>
      </c>
      <c r="R19" s="12">
        <f t="shared" si="2"/>
        <v>5.13495600000001E-3</v>
      </c>
    </row>
    <row r="20" spans="1:18">
      <c r="A20">
        <v>35</v>
      </c>
      <c r="B20">
        <v>29.795958330000001</v>
      </c>
      <c r="C20">
        <v>29.795958330000001</v>
      </c>
      <c r="D20">
        <v>406309.13890000002</v>
      </c>
      <c r="E20">
        <v>7.3912683000000007E-2</v>
      </c>
      <c r="F20">
        <v>1.1503312E-2</v>
      </c>
      <c r="G20">
        <v>0.49049930600000002</v>
      </c>
      <c r="H20">
        <v>1.2941641E-2</v>
      </c>
      <c r="I20">
        <v>1.2553732E-2</v>
      </c>
      <c r="M20" s="7">
        <v>406300</v>
      </c>
      <c r="N20" s="12">
        <v>7.3910833333333328E-2</v>
      </c>
      <c r="O20" s="12">
        <v>0.51798166666666667</v>
      </c>
      <c r="P20" s="12">
        <f t="shared" si="0"/>
        <v>-9.1389000000199303</v>
      </c>
      <c r="Q20" s="12">
        <f t="shared" si="1"/>
        <v>-1.8496666666784067E-6</v>
      </c>
      <c r="R20" s="12">
        <f t="shared" si="2"/>
        <v>2.748236066666665E-2</v>
      </c>
    </row>
    <row r="21" spans="1:18">
      <c r="A21">
        <v>37</v>
      </c>
      <c r="B21">
        <v>46.635855560000003</v>
      </c>
      <c r="C21">
        <v>46.635855560000003</v>
      </c>
      <c r="D21">
        <v>635943.63890000002</v>
      </c>
      <c r="E21">
        <v>0.13153870600000001</v>
      </c>
      <c r="F21">
        <v>1.3292712999999999E-2</v>
      </c>
      <c r="G21">
        <v>0.68880183299999997</v>
      </c>
      <c r="H21">
        <v>2.0181681E-2</v>
      </c>
      <c r="I21">
        <v>1.9576593999999999E-2</v>
      </c>
      <c r="M21" s="7">
        <v>635930</v>
      </c>
      <c r="N21" s="12">
        <v>0.1315355</v>
      </c>
      <c r="O21" s="12">
        <v>0.72739500000000001</v>
      </c>
      <c r="P21" s="12">
        <f t="shared" si="0"/>
        <v>-13.63890000001993</v>
      </c>
      <c r="Q21" s="12">
        <f t="shared" si="1"/>
        <v>-3.2060000000055933E-6</v>
      </c>
      <c r="R21" s="12">
        <f t="shared" si="2"/>
        <v>3.8593167000000039E-2</v>
      </c>
    </row>
    <row r="22" spans="1:18">
      <c r="A22">
        <v>38</v>
      </c>
      <c r="B22">
        <v>65.290333329999996</v>
      </c>
      <c r="C22">
        <v>65.290333329999996</v>
      </c>
      <c r="D22">
        <v>890322.11109999998</v>
      </c>
      <c r="E22">
        <v>0.112408428</v>
      </c>
      <c r="F22">
        <v>1.9406472000000001E-2</v>
      </c>
      <c r="G22">
        <v>0.92514294399999997</v>
      </c>
      <c r="H22">
        <v>3.1881142000000001E-2</v>
      </c>
      <c r="I22">
        <v>3.0925643999999999E-2</v>
      </c>
      <c r="M22" s="7">
        <v>890303.33333333337</v>
      </c>
      <c r="N22" s="12">
        <v>0.11240566666666665</v>
      </c>
      <c r="O22" s="12">
        <v>0.97697666666666672</v>
      </c>
      <c r="P22" s="12">
        <f t="shared" si="0"/>
        <v>-18.777766666607931</v>
      </c>
      <c r="Q22" s="12">
        <f t="shared" si="1"/>
        <v>-2.7613333333509349E-6</v>
      </c>
      <c r="R22" s="12">
        <f t="shared" si="2"/>
        <v>5.1833722666666748E-2</v>
      </c>
    </row>
    <row r="23" spans="1:18">
      <c r="A23">
        <v>39</v>
      </c>
      <c r="B23">
        <v>83.944472219999994</v>
      </c>
      <c r="C23">
        <v>83.944472219999994</v>
      </c>
      <c r="D23">
        <v>1144697.1939999999</v>
      </c>
      <c r="E23">
        <v>0.14452526700000001</v>
      </c>
      <c r="F23">
        <v>2.4951371999999999E-2</v>
      </c>
      <c r="G23">
        <v>1.168188972</v>
      </c>
      <c r="H23">
        <v>5.1009894E-2</v>
      </c>
      <c r="I23">
        <v>4.9480827999999998E-2</v>
      </c>
      <c r="M23" s="7">
        <v>1144673.3333333333</v>
      </c>
      <c r="N23" s="12">
        <v>0.14452183333333335</v>
      </c>
      <c r="O23" s="12">
        <v>1.2336383333333334</v>
      </c>
      <c r="P23" s="12">
        <f t="shared" si="0"/>
        <v>-23.860666666645557</v>
      </c>
      <c r="Q23" s="12">
        <f t="shared" si="1"/>
        <v>-3.4336666666634486E-6</v>
      </c>
      <c r="R23" s="12">
        <f t="shared" si="2"/>
        <v>6.5449361333333345E-2</v>
      </c>
    </row>
    <row r="24" spans="1:18">
      <c r="A24">
        <v>40</v>
      </c>
      <c r="B24">
        <v>102.5987806</v>
      </c>
      <c r="C24">
        <v>102.5987806</v>
      </c>
      <c r="D24">
        <v>1399075.6669999999</v>
      </c>
      <c r="E24">
        <v>0.17664244400000001</v>
      </c>
      <c r="F24">
        <v>3.0496103E-2</v>
      </c>
      <c r="G24">
        <v>1.427786333</v>
      </c>
      <c r="H24">
        <v>6.4880956000000004E-2</v>
      </c>
      <c r="I24">
        <v>6.2936242000000003E-2</v>
      </c>
      <c r="M24" s="7">
        <v>1399045</v>
      </c>
      <c r="N24" s="12">
        <v>0.17663833333333334</v>
      </c>
      <c r="O24" s="12">
        <v>1.5077799999999999</v>
      </c>
      <c r="P24" s="12">
        <f t="shared" si="0"/>
        <v>-30.666999999899417</v>
      </c>
      <c r="Q24" s="12">
        <f t="shared" si="1"/>
        <v>-4.1106666666679281E-6</v>
      </c>
      <c r="R24" s="12">
        <f t="shared" si="2"/>
        <v>7.999366699999988E-2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D24"/>
  <sheetViews>
    <sheetView workbookViewId="0">
      <selection activeCell="C4" sqref="C4"/>
    </sheetView>
  </sheetViews>
  <sheetFormatPr defaultRowHeight="15"/>
  <cols>
    <col min="1" max="1" width="13.7109375" customWidth="1"/>
  </cols>
  <sheetData>
    <row r="1" spans="1:4">
      <c r="A1" s="1" t="s">
        <v>0</v>
      </c>
      <c r="B1" s="4" t="s">
        <v>3</v>
      </c>
      <c r="C1" s="4" t="s">
        <v>4</v>
      </c>
      <c r="D1" s="4" t="s">
        <v>30</v>
      </c>
    </row>
    <row r="2" spans="1:4">
      <c r="A2">
        <v>0</v>
      </c>
      <c r="B2">
        <v>60420.694439999999</v>
      </c>
      <c r="C2">
        <v>1.8027771000000001E-2</v>
      </c>
      <c r="D2">
        <v>3.9718292000000002E-2</v>
      </c>
    </row>
    <row r="3" spans="1:4">
      <c r="A3">
        <v>1</v>
      </c>
      <c r="B3">
        <v>29758.611110000002</v>
      </c>
      <c r="C3">
        <v>9.6491389999999993E-3</v>
      </c>
      <c r="D3">
        <v>3.9044443999999998E-2</v>
      </c>
    </row>
    <row r="4" spans="1:4">
      <c r="A4">
        <v>11</v>
      </c>
      <c r="B4">
        <v>39932.75</v>
      </c>
      <c r="C4">
        <v>3.1547713999999998E-2</v>
      </c>
      <c r="D4">
        <v>3.6792889000000002E-2</v>
      </c>
    </row>
    <row r="5" spans="1:4">
      <c r="A5">
        <v>12</v>
      </c>
      <c r="B5">
        <v>116199.4167</v>
      </c>
      <c r="C5">
        <v>3.3118872000000001E-2</v>
      </c>
      <c r="D5">
        <v>0.126350611</v>
      </c>
    </row>
    <row r="6" spans="1:4">
      <c r="A6">
        <v>13</v>
      </c>
      <c r="B6">
        <v>212837.0833</v>
      </c>
      <c r="C6">
        <v>6.4635638999999995E-2</v>
      </c>
      <c r="D6">
        <v>0.20015991699999999</v>
      </c>
    </row>
    <row r="7" spans="1:4">
      <c r="A7">
        <v>14</v>
      </c>
      <c r="B7">
        <v>310583.36109999998</v>
      </c>
      <c r="C7">
        <v>8.3318083000000001E-2</v>
      </c>
      <c r="D7">
        <v>0.25978622200000001</v>
      </c>
    </row>
    <row r="8" spans="1:4">
      <c r="A8">
        <v>15</v>
      </c>
      <c r="B8">
        <v>392773.3333</v>
      </c>
      <c r="C8">
        <v>0.10824775</v>
      </c>
      <c r="D8">
        <v>0.31263772200000001</v>
      </c>
    </row>
    <row r="9" spans="1:4">
      <c r="A9">
        <v>16</v>
      </c>
      <c r="B9">
        <v>540254.72219999996</v>
      </c>
      <c r="C9">
        <v>0.14321630599999999</v>
      </c>
      <c r="D9">
        <v>0.44756833299999998</v>
      </c>
    </row>
    <row r="10" spans="1:4">
      <c r="A10">
        <v>21</v>
      </c>
      <c r="B10">
        <v>32206.666669999999</v>
      </c>
      <c r="C10">
        <v>3.3470417000000002E-2</v>
      </c>
      <c r="D10">
        <v>2.7432499999999999E-2</v>
      </c>
    </row>
    <row r="11" spans="1:4">
      <c r="A11">
        <v>22</v>
      </c>
      <c r="B11">
        <v>149355.2083</v>
      </c>
      <c r="C11">
        <v>4.4416145999999997E-2</v>
      </c>
      <c r="D11">
        <v>0.16127708299999999</v>
      </c>
    </row>
    <row r="12" spans="1:4">
      <c r="A12">
        <v>23</v>
      </c>
      <c r="B12">
        <v>247704.1667</v>
      </c>
      <c r="C12">
        <v>5.1961770999999997E-2</v>
      </c>
      <c r="D12">
        <v>0.259048958</v>
      </c>
    </row>
    <row r="13" spans="1:4">
      <c r="A13">
        <v>24</v>
      </c>
      <c r="B13">
        <v>358513.5417</v>
      </c>
      <c r="C13">
        <v>7.4208750000000004E-2</v>
      </c>
      <c r="D13">
        <v>0.37655729199999999</v>
      </c>
    </row>
    <row r="14" spans="1:4">
      <c r="A14">
        <v>25</v>
      </c>
      <c r="B14">
        <v>460991.6667</v>
      </c>
      <c r="C14">
        <v>9.0487603999999999E-2</v>
      </c>
      <c r="D14">
        <v>0.45669062500000002</v>
      </c>
    </row>
    <row r="15" spans="1:4">
      <c r="A15">
        <v>27</v>
      </c>
      <c r="B15">
        <v>636785.41669999994</v>
      </c>
      <c r="C15">
        <v>0.1265375</v>
      </c>
      <c r="D15">
        <v>0.64220937499999997</v>
      </c>
    </row>
    <row r="16" spans="1:4">
      <c r="A16">
        <v>28</v>
      </c>
      <c r="B16">
        <v>891498.95830000006</v>
      </c>
      <c r="C16">
        <v>0.14768437500000001</v>
      </c>
      <c r="D16">
        <v>0.86740312500000005</v>
      </c>
    </row>
    <row r="17" spans="1:4">
      <c r="A17">
        <v>29</v>
      </c>
      <c r="B17">
        <v>1146208.3330000001</v>
      </c>
      <c r="C17">
        <v>0.18987916699999999</v>
      </c>
      <c r="D17">
        <v>1.09128125</v>
      </c>
    </row>
    <row r="18" spans="1:4">
      <c r="A18">
        <v>30</v>
      </c>
      <c r="B18">
        <v>1400927.0830000001</v>
      </c>
      <c r="C18">
        <v>0.232075</v>
      </c>
      <c r="D18">
        <v>1.3337812499999999</v>
      </c>
    </row>
    <row r="19" spans="1:4">
      <c r="A19">
        <v>33</v>
      </c>
      <c r="B19">
        <v>132871.72500000001</v>
      </c>
      <c r="C19">
        <v>5.5681986000000003E-2</v>
      </c>
      <c r="D19">
        <v>9.1645043999999995E-2</v>
      </c>
    </row>
    <row r="20" spans="1:4">
      <c r="A20">
        <v>35</v>
      </c>
      <c r="B20">
        <v>406309.13890000002</v>
      </c>
      <c r="C20">
        <v>7.3912683000000007E-2</v>
      </c>
      <c r="D20">
        <v>0.49049930600000002</v>
      </c>
    </row>
    <row r="21" spans="1:4">
      <c r="A21">
        <v>37</v>
      </c>
      <c r="B21">
        <v>635943.63890000002</v>
      </c>
      <c r="C21">
        <v>0.13153870600000001</v>
      </c>
      <c r="D21">
        <v>0.68880183299999997</v>
      </c>
    </row>
    <row r="22" spans="1:4">
      <c r="A22">
        <v>38</v>
      </c>
      <c r="B22">
        <v>890322.11109999998</v>
      </c>
      <c r="C22">
        <v>0.112408428</v>
      </c>
      <c r="D22">
        <v>0.92514294399999997</v>
      </c>
    </row>
    <row r="23" spans="1:4">
      <c r="A23">
        <v>39</v>
      </c>
      <c r="B23">
        <v>1144697.1939999999</v>
      </c>
      <c r="C23">
        <v>0.14452526700000001</v>
      </c>
      <c r="D23">
        <v>1.168188972</v>
      </c>
    </row>
    <row r="24" spans="1:4">
      <c r="A24">
        <v>40</v>
      </c>
      <c r="B24">
        <v>1399075.6669999999</v>
      </c>
      <c r="C24">
        <v>0.17664244400000001</v>
      </c>
      <c r="D24">
        <v>1.427786333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T70"/>
  <sheetViews>
    <sheetView workbookViewId="0">
      <selection sqref="A1:U1048576"/>
    </sheetView>
  </sheetViews>
  <sheetFormatPr defaultRowHeight="15"/>
  <cols>
    <col min="17" max="17" width="21" customWidth="1"/>
    <col min="18" max="18" width="12" bestFit="1" customWidth="1"/>
    <col min="19" max="20" width="9.28515625" bestFit="1" customWidth="1"/>
  </cols>
  <sheetData>
    <row r="1" spans="1:20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</row>
    <row r="2" spans="1:20">
      <c r="A2">
        <v>1</v>
      </c>
      <c r="B2">
        <v>1</v>
      </c>
      <c r="C2">
        <v>2005</v>
      </c>
      <c r="D2">
        <v>3</v>
      </c>
      <c r="E2">
        <v>5</v>
      </c>
      <c r="F2">
        <v>8</v>
      </c>
      <c r="G2">
        <v>6</v>
      </c>
      <c r="H2">
        <v>6037</v>
      </c>
      <c r="I2">
        <v>60370</v>
      </c>
      <c r="J2">
        <v>6240</v>
      </c>
      <c r="K2">
        <v>91</v>
      </c>
      <c r="L2">
        <v>1</v>
      </c>
      <c r="M2">
        <v>0</v>
      </c>
      <c r="N2">
        <v>2</v>
      </c>
      <c r="O2">
        <v>0</v>
      </c>
      <c r="P2">
        <v>4</v>
      </c>
      <c r="Q2" t="s">
        <v>29</v>
      </c>
      <c r="R2">
        <v>839427000000</v>
      </c>
      <c r="S2">
        <v>0</v>
      </c>
      <c r="T2">
        <v>0</v>
      </c>
    </row>
    <row r="3" spans="1:20">
      <c r="A3">
        <v>1</v>
      </c>
      <c r="B3">
        <v>1</v>
      </c>
      <c r="C3">
        <v>2005</v>
      </c>
      <c r="D3">
        <v>3</v>
      </c>
      <c r="E3">
        <v>5</v>
      </c>
      <c r="F3">
        <v>8</v>
      </c>
      <c r="G3">
        <v>6</v>
      </c>
      <c r="H3">
        <v>6037</v>
      </c>
      <c r="I3">
        <v>60370</v>
      </c>
      <c r="J3">
        <v>6239</v>
      </c>
      <c r="K3">
        <v>91</v>
      </c>
      <c r="L3">
        <v>1</v>
      </c>
      <c r="M3">
        <v>0</v>
      </c>
      <c r="N3">
        <v>2</v>
      </c>
      <c r="O3">
        <v>0</v>
      </c>
      <c r="P3">
        <v>4</v>
      </c>
      <c r="Q3" t="s">
        <v>29</v>
      </c>
      <c r="R3">
        <v>686804000000</v>
      </c>
      <c r="S3">
        <v>0</v>
      </c>
      <c r="T3">
        <v>0</v>
      </c>
    </row>
    <row r="4" spans="1:20">
      <c r="A4">
        <v>1</v>
      </c>
      <c r="B4">
        <v>1</v>
      </c>
      <c r="C4">
        <v>2005</v>
      </c>
      <c r="D4">
        <v>3</v>
      </c>
      <c r="E4">
        <v>5</v>
      </c>
      <c r="F4">
        <v>8</v>
      </c>
      <c r="G4">
        <v>6</v>
      </c>
      <c r="H4">
        <v>6037</v>
      </c>
      <c r="I4">
        <v>60370</v>
      </c>
      <c r="J4">
        <v>6238</v>
      </c>
      <c r="K4">
        <v>91</v>
      </c>
      <c r="L4">
        <v>1</v>
      </c>
      <c r="M4">
        <v>0</v>
      </c>
      <c r="N4">
        <v>2</v>
      </c>
      <c r="O4">
        <v>0</v>
      </c>
      <c r="P4">
        <v>4</v>
      </c>
      <c r="Q4" t="s">
        <v>29</v>
      </c>
      <c r="R4">
        <v>534182000000</v>
      </c>
      <c r="S4">
        <v>0</v>
      </c>
      <c r="T4">
        <v>0</v>
      </c>
    </row>
    <row r="5" spans="1:20">
      <c r="A5">
        <v>1</v>
      </c>
      <c r="B5">
        <v>1</v>
      </c>
      <c r="C5">
        <v>2005</v>
      </c>
      <c r="D5">
        <v>3</v>
      </c>
      <c r="E5">
        <v>5</v>
      </c>
      <c r="F5">
        <v>8</v>
      </c>
      <c r="G5">
        <v>6</v>
      </c>
      <c r="H5">
        <v>6037</v>
      </c>
      <c r="I5">
        <v>60370</v>
      </c>
      <c r="J5">
        <v>6237</v>
      </c>
      <c r="K5">
        <v>91</v>
      </c>
      <c r="L5">
        <v>1</v>
      </c>
      <c r="M5">
        <v>0</v>
      </c>
      <c r="N5">
        <v>2</v>
      </c>
      <c r="O5">
        <v>0</v>
      </c>
      <c r="P5">
        <v>4</v>
      </c>
      <c r="Q5" t="s">
        <v>29</v>
      </c>
      <c r="R5">
        <v>381558000000</v>
      </c>
      <c r="S5">
        <v>0</v>
      </c>
      <c r="T5">
        <v>0</v>
      </c>
    </row>
    <row r="6" spans="1:20">
      <c r="A6">
        <v>1</v>
      </c>
      <c r="B6">
        <v>1</v>
      </c>
      <c r="C6">
        <v>2005</v>
      </c>
      <c r="D6">
        <v>3</v>
      </c>
      <c r="E6">
        <v>5</v>
      </c>
      <c r="F6">
        <v>8</v>
      </c>
      <c r="G6">
        <v>6</v>
      </c>
      <c r="H6">
        <v>6037</v>
      </c>
      <c r="I6">
        <v>60370</v>
      </c>
      <c r="J6">
        <v>6235</v>
      </c>
      <c r="K6">
        <v>91</v>
      </c>
      <c r="L6">
        <v>1</v>
      </c>
      <c r="M6">
        <v>0</v>
      </c>
      <c r="N6">
        <v>2</v>
      </c>
      <c r="O6">
        <v>0</v>
      </c>
      <c r="P6">
        <v>4</v>
      </c>
      <c r="Q6" t="s">
        <v>29</v>
      </c>
      <c r="R6">
        <v>243780000000</v>
      </c>
      <c r="S6">
        <v>0</v>
      </c>
      <c r="T6">
        <v>0</v>
      </c>
    </row>
    <row r="7" spans="1:20">
      <c r="A7">
        <v>1</v>
      </c>
      <c r="B7">
        <v>1</v>
      </c>
      <c r="C7">
        <v>2005</v>
      </c>
      <c r="D7">
        <v>3</v>
      </c>
      <c r="E7">
        <v>5</v>
      </c>
      <c r="F7">
        <v>8</v>
      </c>
      <c r="G7">
        <v>6</v>
      </c>
      <c r="H7">
        <v>6037</v>
      </c>
      <c r="I7">
        <v>60370</v>
      </c>
      <c r="J7">
        <v>6233</v>
      </c>
      <c r="K7">
        <v>91</v>
      </c>
      <c r="L7">
        <v>1</v>
      </c>
      <c r="M7">
        <v>0</v>
      </c>
      <c r="N7">
        <v>2</v>
      </c>
      <c r="O7">
        <v>0</v>
      </c>
      <c r="P7">
        <v>4</v>
      </c>
      <c r="Q7" t="s">
        <v>29</v>
      </c>
      <c r="R7">
        <v>79721300000</v>
      </c>
      <c r="S7">
        <v>0</v>
      </c>
      <c r="T7">
        <v>0</v>
      </c>
    </row>
    <row r="8" spans="1:20">
      <c r="A8">
        <v>1</v>
      </c>
      <c r="B8">
        <v>1</v>
      </c>
      <c r="C8">
        <v>2005</v>
      </c>
      <c r="D8">
        <v>3</v>
      </c>
      <c r="E8">
        <v>5</v>
      </c>
      <c r="F8">
        <v>8</v>
      </c>
      <c r="G8">
        <v>6</v>
      </c>
      <c r="H8">
        <v>6037</v>
      </c>
      <c r="I8">
        <v>60370</v>
      </c>
      <c r="J8">
        <v>6230</v>
      </c>
      <c r="K8">
        <v>91</v>
      </c>
      <c r="L8">
        <v>1</v>
      </c>
      <c r="M8">
        <v>0</v>
      </c>
      <c r="N8">
        <v>2</v>
      </c>
      <c r="O8">
        <v>0</v>
      </c>
      <c r="P8">
        <v>4</v>
      </c>
      <c r="Q8" t="s">
        <v>29</v>
      </c>
      <c r="R8">
        <v>1344860000000</v>
      </c>
      <c r="S8">
        <v>0</v>
      </c>
      <c r="T8">
        <v>0</v>
      </c>
    </row>
    <row r="9" spans="1:20">
      <c r="A9">
        <v>1</v>
      </c>
      <c r="B9">
        <v>1</v>
      </c>
      <c r="C9">
        <v>2005</v>
      </c>
      <c r="D9">
        <v>3</v>
      </c>
      <c r="E9">
        <v>5</v>
      </c>
      <c r="F9">
        <v>8</v>
      </c>
      <c r="G9">
        <v>6</v>
      </c>
      <c r="H9">
        <v>6037</v>
      </c>
      <c r="I9">
        <v>60370</v>
      </c>
      <c r="J9">
        <v>6229</v>
      </c>
      <c r="K9">
        <v>91</v>
      </c>
      <c r="L9">
        <v>1</v>
      </c>
      <c r="M9">
        <v>0</v>
      </c>
      <c r="N9">
        <v>2</v>
      </c>
      <c r="O9">
        <v>0</v>
      </c>
      <c r="P9">
        <v>4</v>
      </c>
      <c r="Q9" t="s">
        <v>29</v>
      </c>
      <c r="R9">
        <v>1100340000000</v>
      </c>
      <c r="S9">
        <v>0</v>
      </c>
      <c r="T9">
        <v>0</v>
      </c>
    </row>
    <row r="10" spans="1:20">
      <c r="A10">
        <v>1</v>
      </c>
      <c r="B10">
        <v>1</v>
      </c>
      <c r="C10">
        <v>2005</v>
      </c>
      <c r="D10">
        <v>3</v>
      </c>
      <c r="E10">
        <v>5</v>
      </c>
      <c r="F10">
        <v>8</v>
      </c>
      <c r="G10">
        <v>6</v>
      </c>
      <c r="H10">
        <v>6037</v>
      </c>
      <c r="I10">
        <v>60370</v>
      </c>
      <c r="J10">
        <v>6228</v>
      </c>
      <c r="K10">
        <v>91</v>
      </c>
      <c r="L10">
        <v>1</v>
      </c>
      <c r="M10">
        <v>0</v>
      </c>
      <c r="N10">
        <v>2</v>
      </c>
      <c r="O10">
        <v>0</v>
      </c>
      <c r="P10">
        <v>4</v>
      </c>
      <c r="Q10" t="s">
        <v>29</v>
      </c>
      <c r="R10">
        <v>855821000000</v>
      </c>
      <c r="S10">
        <v>0</v>
      </c>
      <c r="T10">
        <v>0</v>
      </c>
    </row>
    <row r="11" spans="1:20">
      <c r="A11">
        <v>1</v>
      </c>
      <c r="B11">
        <v>1</v>
      </c>
      <c r="C11">
        <v>2005</v>
      </c>
      <c r="D11">
        <v>3</v>
      </c>
      <c r="E11">
        <v>5</v>
      </c>
      <c r="F11">
        <v>8</v>
      </c>
      <c r="G11">
        <v>6</v>
      </c>
      <c r="H11">
        <v>6037</v>
      </c>
      <c r="I11">
        <v>60370</v>
      </c>
      <c r="J11">
        <v>6227</v>
      </c>
      <c r="K11">
        <v>91</v>
      </c>
      <c r="L11">
        <v>1</v>
      </c>
      <c r="M11">
        <v>0</v>
      </c>
      <c r="N11">
        <v>2</v>
      </c>
      <c r="O11">
        <v>0</v>
      </c>
      <c r="P11">
        <v>4</v>
      </c>
      <c r="Q11" t="s">
        <v>29</v>
      </c>
      <c r="R11">
        <v>611301000000</v>
      </c>
      <c r="S11">
        <v>0</v>
      </c>
      <c r="T11">
        <v>0</v>
      </c>
    </row>
    <row r="12" spans="1:20">
      <c r="A12">
        <v>1</v>
      </c>
      <c r="B12">
        <v>1</v>
      </c>
      <c r="C12">
        <v>2005</v>
      </c>
      <c r="D12">
        <v>3</v>
      </c>
      <c r="E12">
        <v>5</v>
      </c>
      <c r="F12">
        <v>8</v>
      </c>
      <c r="G12">
        <v>6</v>
      </c>
      <c r="H12">
        <v>6037</v>
      </c>
      <c r="I12">
        <v>60370</v>
      </c>
      <c r="J12">
        <v>6225</v>
      </c>
      <c r="K12">
        <v>91</v>
      </c>
      <c r="L12">
        <v>1</v>
      </c>
      <c r="M12">
        <v>0</v>
      </c>
      <c r="N12">
        <v>2</v>
      </c>
      <c r="O12">
        <v>0</v>
      </c>
      <c r="P12">
        <v>4</v>
      </c>
      <c r="Q12" t="s">
        <v>29</v>
      </c>
      <c r="R12">
        <v>442542000000</v>
      </c>
      <c r="S12">
        <v>0</v>
      </c>
      <c r="T12">
        <v>0</v>
      </c>
    </row>
    <row r="13" spans="1:20">
      <c r="A13">
        <v>1</v>
      </c>
      <c r="B13">
        <v>1</v>
      </c>
      <c r="C13">
        <v>2005</v>
      </c>
      <c r="D13">
        <v>3</v>
      </c>
      <c r="E13">
        <v>5</v>
      </c>
      <c r="F13">
        <v>8</v>
      </c>
      <c r="G13">
        <v>6</v>
      </c>
      <c r="H13">
        <v>6037</v>
      </c>
      <c r="I13">
        <v>60370</v>
      </c>
      <c r="J13">
        <v>6224</v>
      </c>
      <c r="K13">
        <v>91</v>
      </c>
      <c r="L13">
        <v>1</v>
      </c>
      <c r="M13">
        <v>0</v>
      </c>
      <c r="N13">
        <v>2</v>
      </c>
      <c r="O13">
        <v>0</v>
      </c>
      <c r="P13">
        <v>4</v>
      </c>
      <c r="Q13" t="s">
        <v>29</v>
      </c>
      <c r="R13">
        <v>344166000000</v>
      </c>
      <c r="S13">
        <v>0</v>
      </c>
      <c r="T13">
        <v>0</v>
      </c>
    </row>
    <row r="14" spans="1:20">
      <c r="A14">
        <v>1</v>
      </c>
      <c r="B14">
        <v>1</v>
      </c>
      <c r="C14">
        <v>2005</v>
      </c>
      <c r="D14">
        <v>3</v>
      </c>
      <c r="E14">
        <v>5</v>
      </c>
      <c r="F14">
        <v>8</v>
      </c>
      <c r="G14">
        <v>6</v>
      </c>
      <c r="H14">
        <v>6037</v>
      </c>
      <c r="I14">
        <v>60370</v>
      </c>
      <c r="J14">
        <v>6223</v>
      </c>
      <c r="K14">
        <v>91</v>
      </c>
      <c r="L14">
        <v>1</v>
      </c>
      <c r="M14">
        <v>0</v>
      </c>
      <c r="N14">
        <v>2</v>
      </c>
      <c r="O14">
        <v>0</v>
      </c>
      <c r="P14">
        <v>4</v>
      </c>
      <c r="Q14" t="s">
        <v>29</v>
      </c>
      <c r="R14">
        <v>237791000000</v>
      </c>
      <c r="S14">
        <v>0</v>
      </c>
      <c r="T14">
        <v>0</v>
      </c>
    </row>
    <row r="15" spans="1:20">
      <c r="A15">
        <v>1</v>
      </c>
      <c r="B15">
        <v>1</v>
      </c>
      <c r="C15">
        <v>2005</v>
      </c>
      <c r="D15">
        <v>3</v>
      </c>
      <c r="E15">
        <v>5</v>
      </c>
      <c r="F15">
        <v>8</v>
      </c>
      <c r="G15">
        <v>6</v>
      </c>
      <c r="H15">
        <v>6037</v>
      </c>
      <c r="I15">
        <v>60370</v>
      </c>
      <c r="J15">
        <v>6222</v>
      </c>
      <c r="K15">
        <v>91</v>
      </c>
      <c r="L15">
        <v>1</v>
      </c>
      <c r="M15">
        <v>0</v>
      </c>
      <c r="N15">
        <v>2</v>
      </c>
      <c r="O15">
        <v>0</v>
      </c>
      <c r="P15">
        <v>4</v>
      </c>
      <c r="Q15" t="s">
        <v>29</v>
      </c>
      <c r="R15">
        <v>143378000000</v>
      </c>
      <c r="S15">
        <v>0</v>
      </c>
      <c r="T15">
        <v>0</v>
      </c>
    </row>
    <row r="16" spans="1:20">
      <c r="A16">
        <v>1</v>
      </c>
      <c r="B16">
        <v>1</v>
      </c>
      <c r="C16">
        <v>2005</v>
      </c>
      <c r="D16">
        <v>3</v>
      </c>
      <c r="E16">
        <v>5</v>
      </c>
      <c r="F16">
        <v>8</v>
      </c>
      <c r="G16">
        <v>6</v>
      </c>
      <c r="H16">
        <v>6037</v>
      </c>
      <c r="I16">
        <v>60370</v>
      </c>
      <c r="J16">
        <v>6221</v>
      </c>
      <c r="K16">
        <v>91</v>
      </c>
      <c r="L16">
        <v>1</v>
      </c>
      <c r="M16">
        <v>0</v>
      </c>
      <c r="N16">
        <v>2</v>
      </c>
      <c r="O16">
        <v>0</v>
      </c>
      <c r="P16">
        <v>4</v>
      </c>
      <c r="Q16" t="s">
        <v>29</v>
      </c>
      <c r="R16">
        <v>30917700000</v>
      </c>
      <c r="S16">
        <v>0</v>
      </c>
      <c r="T16">
        <v>0</v>
      </c>
    </row>
    <row r="17" spans="1:20">
      <c r="A17">
        <v>1</v>
      </c>
      <c r="B17">
        <v>1</v>
      </c>
      <c r="C17">
        <v>2005</v>
      </c>
      <c r="D17">
        <v>3</v>
      </c>
      <c r="E17">
        <v>5</v>
      </c>
      <c r="F17">
        <v>8</v>
      </c>
      <c r="G17">
        <v>6</v>
      </c>
      <c r="H17">
        <v>6037</v>
      </c>
      <c r="I17">
        <v>60370</v>
      </c>
      <c r="J17">
        <v>6216</v>
      </c>
      <c r="K17">
        <v>91</v>
      </c>
      <c r="L17">
        <v>1</v>
      </c>
      <c r="M17">
        <v>0</v>
      </c>
      <c r="N17">
        <v>2</v>
      </c>
      <c r="O17">
        <v>0</v>
      </c>
      <c r="P17">
        <v>4</v>
      </c>
      <c r="Q17" t="s">
        <v>29</v>
      </c>
      <c r="R17">
        <v>1496060000000</v>
      </c>
      <c r="S17">
        <v>0</v>
      </c>
      <c r="T17">
        <v>0</v>
      </c>
    </row>
    <row r="18" spans="1:20">
      <c r="A18">
        <v>1</v>
      </c>
      <c r="B18">
        <v>1</v>
      </c>
      <c r="C18">
        <v>2005</v>
      </c>
      <c r="D18">
        <v>3</v>
      </c>
      <c r="E18">
        <v>5</v>
      </c>
      <c r="F18">
        <v>8</v>
      </c>
      <c r="G18">
        <v>6</v>
      </c>
      <c r="H18">
        <v>6037</v>
      </c>
      <c r="I18">
        <v>60370</v>
      </c>
      <c r="J18">
        <v>6215</v>
      </c>
      <c r="K18">
        <v>91</v>
      </c>
      <c r="L18">
        <v>1</v>
      </c>
      <c r="M18">
        <v>0</v>
      </c>
      <c r="N18">
        <v>2</v>
      </c>
      <c r="O18">
        <v>0</v>
      </c>
      <c r="P18">
        <v>4</v>
      </c>
      <c r="Q18" t="s">
        <v>29</v>
      </c>
      <c r="R18">
        <v>1087650000000</v>
      </c>
      <c r="S18">
        <v>0</v>
      </c>
      <c r="T18">
        <v>0</v>
      </c>
    </row>
    <row r="19" spans="1:20">
      <c r="A19">
        <v>1</v>
      </c>
      <c r="B19">
        <v>1</v>
      </c>
      <c r="C19">
        <v>2005</v>
      </c>
      <c r="D19">
        <v>3</v>
      </c>
      <c r="E19">
        <v>5</v>
      </c>
      <c r="F19">
        <v>8</v>
      </c>
      <c r="G19">
        <v>6</v>
      </c>
      <c r="H19">
        <v>6037</v>
      </c>
      <c r="I19">
        <v>60370</v>
      </c>
      <c r="J19">
        <v>6214</v>
      </c>
      <c r="K19">
        <v>91</v>
      </c>
      <c r="L19">
        <v>1</v>
      </c>
      <c r="M19">
        <v>0</v>
      </c>
      <c r="N19">
        <v>2</v>
      </c>
      <c r="O19">
        <v>0</v>
      </c>
      <c r="P19">
        <v>4</v>
      </c>
      <c r="Q19" t="s">
        <v>29</v>
      </c>
      <c r="R19">
        <v>860059000000</v>
      </c>
      <c r="S19">
        <v>0</v>
      </c>
      <c r="T19">
        <v>0</v>
      </c>
    </row>
    <row r="20" spans="1:20">
      <c r="A20">
        <v>1</v>
      </c>
      <c r="B20">
        <v>1</v>
      </c>
      <c r="C20">
        <v>2005</v>
      </c>
      <c r="D20">
        <v>3</v>
      </c>
      <c r="E20">
        <v>5</v>
      </c>
      <c r="F20">
        <v>8</v>
      </c>
      <c r="G20">
        <v>6</v>
      </c>
      <c r="H20">
        <v>6037</v>
      </c>
      <c r="I20">
        <v>60370</v>
      </c>
      <c r="J20">
        <v>6213</v>
      </c>
      <c r="K20">
        <v>91</v>
      </c>
      <c r="L20">
        <v>1</v>
      </c>
      <c r="M20">
        <v>0</v>
      </c>
      <c r="N20">
        <v>2</v>
      </c>
      <c r="O20">
        <v>0</v>
      </c>
      <c r="P20">
        <v>4</v>
      </c>
      <c r="Q20" t="s">
        <v>29</v>
      </c>
      <c r="R20">
        <v>589382000000</v>
      </c>
      <c r="S20">
        <v>0</v>
      </c>
      <c r="T20">
        <v>0</v>
      </c>
    </row>
    <row r="21" spans="1:20">
      <c r="A21">
        <v>1</v>
      </c>
      <c r="B21">
        <v>1</v>
      </c>
      <c r="C21">
        <v>2005</v>
      </c>
      <c r="D21">
        <v>3</v>
      </c>
      <c r="E21">
        <v>5</v>
      </c>
      <c r="F21">
        <v>8</v>
      </c>
      <c r="G21">
        <v>6</v>
      </c>
      <c r="H21">
        <v>6037</v>
      </c>
      <c r="I21">
        <v>60370</v>
      </c>
      <c r="J21">
        <v>6212</v>
      </c>
      <c r="K21">
        <v>91</v>
      </c>
      <c r="L21">
        <v>1</v>
      </c>
      <c r="M21">
        <v>0</v>
      </c>
      <c r="N21">
        <v>2</v>
      </c>
      <c r="O21">
        <v>0</v>
      </c>
      <c r="P21">
        <v>4</v>
      </c>
      <c r="Q21" t="s">
        <v>29</v>
      </c>
      <c r="R21">
        <v>321776000000</v>
      </c>
      <c r="S21">
        <v>0</v>
      </c>
      <c r="T21">
        <v>0</v>
      </c>
    </row>
    <row r="22" spans="1:20">
      <c r="A22">
        <v>1</v>
      </c>
      <c r="B22">
        <v>1</v>
      </c>
      <c r="C22">
        <v>2005</v>
      </c>
      <c r="D22">
        <v>3</v>
      </c>
      <c r="E22">
        <v>5</v>
      </c>
      <c r="F22">
        <v>8</v>
      </c>
      <c r="G22">
        <v>6</v>
      </c>
      <c r="H22">
        <v>6037</v>
      </c>
      <c r="I22">
        <v>60370</v>
      </c>
      <c r="J22">
        <v>6211</v>
      </c>
      <c r="K22">
        <v>91</v>
      </c>
      <c r="L22">
        <v>1</v>
      </c>
      <c r="M22">
        <v>0</v>
      </c>
      <c r="N22">
        <v>2</v>
      </c>
      <c r="O22">
        <v>0</v>
      </c>
      <c r="P22">
        <v>4</v>
      </c>
      <c r="Q22" t="s">
        <v>29</v>
      </c>
      <c r="R22">
        <v>110581000000</v>
      </c>
      <c r="S22">
        <v>0</v>
      </c>
      <c r="T22">
        <v>0</v>
      </c>
    </row>
    <row r="23" spans="1:20">
      <c r="A23">
        <v>1</v>
      </c>
      <c r="B23">
        <v>1</v>
      </c>
      <c r="C23">
        <v>2005</v>
      </c>
      <c r="D23">
        <v>3</v>
      </c>
      <c r="E23">
        <v>5</v>
      </c>
      <c r="F23">
        <v>8</v>
      </c>
      <c r="G23">
        <v>6</v>
      </c>
      <c r="H23">
        <v>6037</v>
      </c>
      <c r="I23">
        <v>60370</v>
      </c>
      <c r="J23">
        <v>6201</v>
      </c>
      <c r="K23">
        <v>91</v>
      </c>
      <c r="L23">
        <v>1</v>
      </c>
      <c r="M23">
        <v>0</v>
      </c>
      <c r="N23">
        <v>2</v>
      </c>
      <c r="O23">
        <v>0</v>
      </c>
      <c r="P23">
        <v>4</v>
      </c>
      <c r="Q23" t="s">
        <v>29</v>
      </c>
      <c r="R23">
        <v>1071290000000</v>
      </c>
      <c r="S23">
        <v>0</v>
      </c>
      <c r="T23">
        <v>0</v>
      </c>
    </row>
    <row r="24" spans="1:20">
      <c r="A24">
        <v>1</v>
      </c>
      <c r="B24">
        <v>1</v>
      </c>
      <c r="C24">
        <v>2005</v>
      </c>
      <c r="D24">
        <v>3</v>
      </c>
      <c r="E24">
        <v>5</v>
      </c>
      <c r="F24">
        <v>8</v>
      </c>
      <c r="G24">
        <v>6</v>
      </c>
      <c r="H24">
        <v>6037</v>
      </c>
      <c r="I24">
        <v>60370</v>
      </c>
      <c r="J24">
        <v>6200</v>
      </c>
      <c r="K24">
        <v>91</v>
      </c>
      <c r="L24">
        <v>1</v>
      </c>
      <c r="M24">
        <v>0</v>
      </c>
      <c r="N24">
        <v>2</v>
      </c>
      <c r="O24">
        <v>0</v>
      </c>
      <c r="P24">
        <v>4</v>
      </c>
      <c r="Q24" t="s">
        <v>29</v>
      </c>
      <c r="R24">
        <v>2175100000000</v>
      </c>
      <c r="S24">
        <v>0</v>
      </c>
      <c r="T24">
        <v>0</v>
      </c>
    </row>
    <row r="25" spans="1:20">
      <c r="A25">
        <v>1</v>
      </c>
      <c r="B25">
        <v>1</v>
      </c>
      <c r="C25">
        <v>2005</v>
      </c>
      <c r="D25">
        <v>3</v>
      </c>
      <c r="E25">
        <v>5</v>
      </c>
      <c r="F25">
        <v>8</v>
      </c>
      <c r="G25">
        <v>6</v>
      </c>
      <c r="H25">
        <v>6037</v>
      </c>
      <c r="I25">
        <v>60370</v>
      </c>
      <c r="J25">
        <v>6240</v>
      </c>
      <c r="K25">
        <v>3</v>
      </c>
      <c r="L25">
        <v>1</v>
      </c>
      <c r="M25">
        <v>0</v>
      </c>
      <c r="N25">
        <v>2</v>
      </c>
      <c r="O25">
        <v>0</v>
      </c>
      <c r="P25">
        <v>4</v>
      </c>
      <c r="Q25" t="s">
        <v>29</v>
      </c>
      <c r="R25">
        <v>904668</v>
      </c>
      <c r="S25">
        <v>0</v>
      </c>
      <c r="T25">
        <v>0</v>
      </c>
    </row>
    <row r="26" spans="1:20">
      <c r="A26">
        <v>1</v>
      </c>
      <c r="B26">
        <v>1</v>
      </c>
      <c r="C26">
        <v>2005</v>
      </c>
      <c r="D26">
        <v>3</v>
      </c>
      <c r="E26">
        <v>5</v>
      </c>
      <c r="F26">
        <v>8</v>
      </c>
      <c r="G26">
        <v>6</v>
      </c>
      <c r="H26">
        <v>6037</v>
      </c>
      <c r="I26">
        <v>60370</v>
      </c>
      <c r="J26">
        <v>6239</v>
      </c>
      <c r="K26">
        <v>3</v>
      </c>
      <c r="L26">
        <v>1</v>
      </c>
      <c r="M26">
        <v>0</v>
      </c>
      <c r="N26">
        <v>2</v>
      </c>
      <c r="O26">
        <v>0</v>
      </c>
      <c r="P26">
        <v>4</v>
      </c>
      <c r="Q26" t="s">
        <v>29</v>
      </c>
      <c r="R26">
        <v>740183</v>
      </c>
      <c r="S26">
        <v>0</v>
      </c>
      <c r="T26">
        <v>0</v>
      </c>
    </row>
    <row r="27" spans="1:20">
      <c r="A27">
        <v>1</v>
      </c>
      <c r="B27">
        <v>1</v>
      </c>
      <c r="C27">
        <v>2005</v>
      </c>
      <c r="D27">
        <v>3</v>
      </c>
      <c r="E27">
        <v>5</v>
      </c>
      <c r="F27">
        <v>8</v>
      </c>
      <c r="G27">
        <v>6</v>
      </c>
      <c r="H27">
        <v>6037</v>
      </c>
      <c r="I27">
        <v>60370</v>
      </c>
      <c r="J27">
        <v>6238</v>
      </c>
      <c r="K27">
        <v>3</v>
      </c>
      <c r="L27">
        <v>1</v>
      </c>
      <c r="M27">
        <v>0</v>
      </c>
      <c r="N27">
        <v>2</v>
      </c>
      <c r="O27">
        <v>0</v>
      </c>
      <c r="P27">
        <v>4</v>
      </c>
      <c r="Q27" t="s">
        <v>29</v>
      </c>
      <c r="R27">
        <v>586186</v>
      </c>
      <c r="S27">
        <v>0</v>
      </c>
      <c r="T27">
        <v>0</v>
      </c>
    </row>
    <row r="28" spans="1:20">
      <c r="A28">
        <v>1</v>
      </c>
      <c r="B28">
        <v>1</v>
      </c>
      <c r="C28">
        <v>2005</v>
      </c>
      <c r="D28">
        <v>3</v>
      </c>
      <c r="E28">
        <v>5</v>
      </c>
      <c r="F28">
        <v>8</v>
      </c>
      <c r="G28">
        <v>6</v>
      </c>
      <c r="H28">
        <v>6037</v>
      </c>
      <c r="I28">
        <v>60370</v>
      </c>
      <c r="J28">
        <v>6237</v>
      </c>
      <c r="K28">
        <v>3</v>
      </c>
      <c r="L28">
        <v>1</v>
      </c>
      <c r="M28">
        <v>0</v>
      </c>
      <c r="N28">
        <v>2</v>
      </c>
      <c r="O28">
        <v>0</v>
      </c>
      <c r="P28">
        <v>4</v>
      </c>
      <c r="Q28" t="s">
        <v>29</v>
      </c>
      <c r="R28">
        <v>436437</v>
      </c>
      <c r="S28">
        <v>0</v>
      </c>
      <c r="T28">
        <v>0</v>
      </c>
    </row>
    <row r="29" spans="1:20">
      <c r="A29">
        <v>1</v>
      </c>
      <c r="B29">
        <v>1</v>
      </c>
      <c r="C29">
        <v>2005</v>
      </c>
      <c r="D29">
        <v>3</v>
      </c>
      <c r="E29">
        <v>5</v>
      </c>
      <c r="F29">
        <v>8</v>
      </c>
      <c r="G29">
        <v>6</v>
      </c>
      <c r="H29">
        <v>6037</v>
      </c>
      <c r="I29">
        <v>60370</v>
      </c>
      <c r="J29">
        <v>6235</v>
      </c>
      <c r="K29">
        <v>3</v>
      </c>
      <c r="L29">
        <v>1</v>
      </c>
      <c r="M29">
        <v>0</v>
      </c>
      <c r="N29">
        <v>2</v>
      </c>
      <c r="O29">
        <v>0</v>
      </c>
      <c r="P29">
        <v>4</v>
      </c>
      <c r="Q29" t="s">
        <v>29</v>
      </c>
      <c r="R29">
        <v>310789</v>
      </c>
      <c r="S29">
        <v>0</v>
      </c>
      <c r="T29">
        <v>0</v>
      </c>
    </row>
    <row r="30" spans="1:20">
      <c r="A30">
        <v>1</v>
      </c>
      <c r="B30">
        <v>1</v>
      </c>
      <c r="C30">
        <v>2005</v>
      </c>
      <c r="D30">
        <v>3</v>
      </c>
      <c r="E30">
        <v>5</v>
      </c>
      <c r="F30">
        <v>8</v>
      </c>
      <c r="G30">
        <v>6</v>
      </c>
      <c r="H30">
        <v>6037</v>
      </c>
      <c r="I30">
        <v>60370</v>
      </c>
      <c r="J30">
        <v>6233</v>
      </c>
      <c r="K30">
        <v>3</v>
      </c>
      <c r="L30">
        <v>1</v>
      </c>
      <c r="M30">
        <v>0</v>
      </c>
      <c r="N30">
        <v>2</v>
      </c>
      <c r="O30">
        <v>0</v>
      </c>
      <c r="P30">
        <v>4</v>
      </c>
      <c r="Q30" t="s">
        <v>29</v>
      </c>
      <c r="R30">
        <v>58068</v>
      </c>
      <c r="S30">
        <v>0</v>
      </c>
      <c r="T30">
        <v>0</v>
      </c>
    </row>
    <row r="31" spans="1:20">
      <c r="A31">
        <v>1</v>
      </c>
      <c r="B31">
        <v>1</v>
      </c>
      <c r="C31">
        <v>2005</v>
      </c>
      <c r="D31">
        <v>3</v>
      </c>
      <c r="E31">
        <v>5</v>
      </c>
      <c r="F31">
        <v>8</v>
      </c>
      <c r="G31">
        <v>6</v>
      </c>
      <c r="H31">
        <v>6037</v>
      </c>
      <c r="I31">
        <v>60370</v>
      </c>
      <c r="J31">
        <v>6230</v>
      </c>
      <c r="K31">
        <v>3</v>
      </c>
      <c r="L31">
        <v>1</v>
      </c>
      <c r="M31">
        <v>0</v>
      </c>
      <c r="N31">
        <v>2</v>
      </c>
      <c r="O31">
        <v>0</v>
      </c>
      <c r="P31">
        <v>4</v>
      </c>
      <c r="Q31" t="s">
        <v>29</v>
      </c>
      <c r="R31">
        <v>1352170</v>
      </c>
      <c r="S31">
        <v>0</v>
      </c>
      <c r="T31">
        <v>0</v>
      </c>
    </row>
    <row r="32" spans="1:20">
      <c r="A32">
        <v>1</v>
      </c>
      <c r="B32">
        <v>1</v>
      </c>
      <c r="C32">
        <v>2005</v>
      </c>
      <c r="D32">
        <v>3</v>
      </c>
      <c r="E32">
        <v>5</v>
      </c>
      <c r="F32">
        <v>8</v>
      </c>
      <c r="G32">
        <v>6</v>
      </c>
      <c r="H32">
        <v>6037</v>
      </c>
      <c r="I32">
        <v>60370</v>
      </c>
      <c r="J32">
        <v>6229</v>
      </c>
      <c r="K32">
        <v>3</v>
      </c>
      <c r="L32">
        <v>1</v>
      </c>
      <c r="M32">
        <v>0</v>
      </c>
      <c r="N32">
        <v>2</v>
      </c>
      <c r="O32">
        <v>0</v>
      </c>
      <c r="P32">
        <v>4</v>
      </c>
      <c r="Q32" t="s">
        <v>29</v>
      </c>
      <c r="R32">
        <v>1106320</v>
      </c>
      <c r="S32">
        <v>0</v>
      </c>
      <c r="T32">
        <v>0</v>
      </c>
    </row>
    <row r="33" spans="1:20">
      <c r="A33">
        <v>1</v>
      </c>
      <c r="B33">
        <v>1</v>
      </c>
      <c r="C33">
        <v>2005</v>
      </c>
      <c r="D33">
        <v>3</v>
      </c>
      <c r="E33">
        <v>5</v>
      </c>
      <c r="F33">
        <v>8</v>
      </c>
      <c r="G33">
        <v>6</v>
      </c>
      <c r="H33">
        <v>6037</v>
      </c>
      <c r="I33">
        <v>60370</v>
      </c>
      <c r="J33">
        <v>6228</v>
      </c>
      <c r="K33">
        <v>3</v>
      </c>
      <c r="L33">
        <v>1</v>
      </c>
      <c r="M33">
        <v>0</v>
      </c>
      <c r="N33">
        <v>2</v>
      </c>
      <c r="O33">
        <v>0</v>
      </c>
      <c r="P33">
        <v>4</v>
      </c>
      <c r="Q33" t="s">
        <v>29</v>
      </c>
      <c r="R33">
        <v>879361</v>
      </c>
      <c r="S33">
        <v>0</v>
      </c>
      <c r="T33">
        <v>0</v>
      </c>
    </row>
    <row r="34" spans="1:20">
      <c r="A34">
        <v>1</v>
      </c>
      <c r="B34">
        <v>1</v>
      </c>
      <c r="C34">
        <v>2005</v>
      </c>
      <c r="D34">
        <v>3</v>
      </c>
      <c r="E34">
        <v>5</v>
      </c>
      <c r="F34">
        <v>8</v>
      </c>
      <c r="G34">
        <v>6</v>
      </c>
      <c r="H34">
        <v>6037</v>
      </c>
      <c r="I34">
        <v>60370</v>
      </c>
      <c r="J34">
        <v>6227</v>
      </c>
      <c r="K34">
        <v>3</v>
      </c>
      <c r="L34">
        <v>1</v>
      </c>
      <c r="M34">
        <v>0</v>
      </c>
      <c r="N34">
        <v>2</v>
      </c>
      <c r="O34">
        <v>0</v>
      </c>
      <c r="P34">
        <v>4</v>
      </c>
      <c r="Q34" t="s">
        <v>29</v>
      </c>
      <c r="R34">
        <v>651063</v>
      </c>
      <c r="S34">
        <v>0</v>
      </c>
      <c r="T34">
        <v>0</v>
      </c>
    </row>
    <row r="35" spans="1:20">
      <c r="A35">
        <v>1</v>
      </c>
      <c r="B35">
        <v>1</v>
      </c>
      <c r="C35">
        <v>2005</v>
      </c>
      <c r="D35">
        <v>3</v>
      </c>
      <c r="E35">
        <v>5</v>
      </c>
      <c r="F35">
        <v>8</v>
      </c>
      <c r="G35">
        <v>6</v>
      </c>
      <c r="H35">
        <v>6037</v>
      </c>
      <c r="I35">
        <v>60370</v>
      </c>
      <c r="J35">
        <v>6225</v>
      </c>
      <c r="K35">
        <v>3</v>
      </c>
      <c r="L35">
        <v>1</v>
      </c>
      <c r="M35">
        <v>0</v>
      </c>
      <c r="N35">
        <v>2</v>
      </c>
      <c r="O35">
        <v>0</v>
      </c>
      <c r="P35">
        <v>4</v>
      </c>
      <c r="Q35" t="s">
        <v>29</v>
      </c>
      <c r="R35">
        <v>462987</v>
      </c>
      <c r="S35">
        <v>0</v>
      </c>
      <c r="T35">
        <v>0</v>
      </c>
    </row>
    <row r="36" spans="1:20">
      <c r="A36">
        <v>1</v>
      </c>
      <c r="B36">
        <v>1</v>
      </c>
      <c r="C36">
        <v>2005</v>
      </c>
      <c r="D36">
        <v>3</v>
      </c>
      <c r="E36">
        <v>5</v>
      </c>
      <c r="F36">
        <v>8</v>
      </c>
      <c r="G36">
        <v>6</v>
      </c>
      <c r="H36">
        <v>6037</v>
      </c>
      <c r="I36">
        <v>60370</v>
      </c>
      <c r="J36">
        <v>6224</v>
      </c>
      <c r="K36">
        <v>3</v>
      </c>
      <c r="L36">
        <v>1</v>
      </c>
      <c r="M36">
        <v>0</v>
      </c>
      <c r="N36">
        <v>2</v>
      </c>
      <c r="O36">
        <v>0</v>
      </c>
      <c r="P36">
        <v>4</v>
      </c>
      <c r="Q36" t="s">
        <v>29</v>
      </c>
      <c r="R36">
        <v>381749</v>
      </c>
      <c r="S36">
        <v>0</v>
      </c>
      <c r="T36">
        <v>0</v>
      </c>
    </row>
    <row r="37" spans="1:20">
      <c r="A37">
        <v>1</v>
      </c>
      <c r="B37">
        <v>1</v>
      </c>
      <c r="C37">
        <v>2005</v>
      </c>
      <c r="D37">
        <v>3</v>
      </c>
      <c r="E37">
        <v>5</v>
      </c>
      <c r="F37">
        <v>8</v>
      </c>
      <c r="G37">
        <v>6</v>
      </c>
      <c r="H37">
        <v>6037</v>
      </c>
      <c r="I37">
        <v>60370</v>
      </c>
      <c r="J37">
        <v>6223</v>
      </c>
      <c r="K37">
        <v>3</v>
      </c>
      <c r="L37">
        <v>1</v>
      </c>
      <c r="M37">
        <v>0</v>
      </c>
      <c r="N37">
        <v>2</v>
      </c>
      <c r="O37">
        <v>0</v>
      </c>
      <c r="P37">
        <v>4</v>
      </c>
      <c r="Q37" t="s">
        <v>29</v>
      </c>
      <c r="R37">
        <v>262621</v>
      </c>
      <c r="S37">
        <v>0</v>
      </c>
      <c r="T37">
        <v>0</v>
      </c>
    </row>
    <row r="38" spans="1:20">
      <c r="A38">
        <v>1</v>
      </c>
      <c r="B38">
        <v>1</v>
      </c>
      <c r="C38">
        <v>2005</v>
      </c>
      <c r="D38">
        <v>3</v>
      </c>
      <c r="E38">
        <v>5</v>
      </c>
      <c r="F38">
        <v>8</v>
      </c>
      <c r="G38">
        <v>6</v>
      </c>
      <c r="H38">
        <v>6037</v>
      </c>
      <c r="I38">
        <v>60370</v>
      </c>
      <c r="J38">
        <v>6222</v>
      </c>
      <c r="K38">
        <v>3</v>
      </c>
      <c r="L38">
        <v>1</v>
      </c>
      <c r="M38">
        <v>0</v>
      </c>
      <c r="N38">
        <v>2</v>
      </c>
      <c r="O38">
        <v>0</v>
      </c>
      <c r="P38">
        <v>4</v>
      </c>
      <c r="Q38" t="s">
        <v>29</v>
      </c>
      <c r="R38">
        <v>163501</v>
      </c>
      <c r="S38">
        <v>0</v>
      </c>
      <c r="T38">
        <v>0</v>
      </c>
    </row>
    <row r="39" spans="1:20">
      <c r="A39">
        <v>1</v>
      </c>
      <c r="B39">
        <v>1</v>
      </c>
      <c r="C39">
        <v>2005</v>
      </c>
      <c r="D39">
        <v>3</v>
      </c>
      <c r="E39">
        <v>5</v>
      </c>
      <c r="F39">
        <v>8</v>
      </c>
      <c r="G39">
        <v>6</v>
      </c>
      <c r="H39">
        <v>6037</v>
      </c>
      <c r="I39">
        <v>60370</v>
      </c>
      <c r="J39">
        <v>6221</v>
      </c>
      <c r="K39">
        <v>3</v>
      </c>
      <c r="L39">
        <v>1</v>
      </c>
      <c r="M39">
        <v>0</v>
      </c>
      <c r="N39">
        <v>2</v>
      </c>
      <c r="O39">
        <v>0</v>
      </c>
      <c r="P39">
        <v>4</v>
      </c>
      <c r="Q39" t="s">
        <v>29</v>
      </c>
      <c r="R39">
        <v>27810.7</v>
      </c>
      <c r="S39">
        <v>0</v>
      </c>
      <c r="T39">
        <v>0</v>
      </c>
    </row>
    <row r="40" spans="1:20">
      <c r="A40">
        <v>1</v>
      </c>
      <c r="B40">
        <v>1</v>
      </c>
      <c r="C40">
        <v>2005</v>
      </c>
      <c r="D40">
        <v>3</v>
      </c>
      <c r="E40">
        <v>5</v>
      </c>
      <c r="F40">
        <v>8</v>
      </c>
      <c r="G40">
        <v>6</v>
      </c>
      <c r="H40">
        <v>6037</v>
      </c>
      <c r="I40">
        <v>60370</v>
      </c>
      <c r="J40">
        <v>6216</v>
      </c>
      <c r="K40">
        <v>3</v>
      </c>
      <c r="L40">
        <v>1</v>
      </c>
      <c r="M40">
        <v>0</v>
      </c>
      <c r="N40">
        <v>2</v>
      </c>
      <c r="O40">
        <v>0</v>
      </c>
      <c r="P40">
        <v>4</v>
      </c>
      <c r="Q40" t="s">
        <v>29</v>
      </c>
      <c r="R40">
        <v>1308870</v>
      </c>
      <c r="S40">
        <v>0</v>
      </c>
      <c r="T40">
        <v>0</v>
      </c>
    </row>
    <row r="41" spans="1:20">
      <c r="A41">
        <v>1</v>
      </c>
      <c r="B41">
        <v>1</v>
      </c>
      <c r="C41">
        <v>2005</v>
      </c>
      <c r="D41">
        <v>3</v>
      </c>
      <c r="E41">
        <v>5</v>
      </c>
      <c r="F41">
        <v>8</v>
      </c>
      <c r="G41">
        <v>6</v>
      </c>
      <c r="H41">
        <v>6037</v>
      </c>
      <c r="I41">
        <v>60370</v>
      </c>
      <c r="J41">
        <v>6215</v>
      </c>
      <c r="K41">
        <v>3</v>
      </c>
      <c r="L41">
        <v>1</v>
      </c>
      <c r="M41">
        <v>0</v>
      </c>
      <c r="N41">
        <v>2</v>
      </c>
      <c r="O41">
        <v>0</v>
      </c>
      <c r="P41">
        <v>4</v>
      </c>
      <c r="Q41" t="s">
        <v>29</v>
      </c>
      <c r="R41">
        <v>914274</v>
      </c>
      <c r="S41">
        <v>0</v>
      </c>
      <c r="T41">
        <v>0</v>
      </c>
    </row>
    <row r="42" spans="1:20">
      <c r="A42">
        <v>1</v>
      </c>
      <c r="B42">
        <v>1</v>
      </c>
      <c r="C42">
        <v>2005</v>
      </c>
      <c r="D42">
        <v>3</v>
      </c>
      <c r="E42">
        <v>5</v>
      </c>
      <c r="F42">
        <v>8</v>
      </c>
      <c r="G42">
        <v>6</v>
      </c>
      <c r="H42">
        <v>6037</v>
      </c>
      <c r="I42">
        <v>60370</v>
      </c>
      <c r="J42">
        <v>6214</v>
      </c>
      <c r="K42">
        <v>3</v>
      </c>
      <c r="L42">
        <v>1</v>
      </c>
      <c r="M42">
        <v>0</v>
      </c>
      <c r="N42">
        <v>2</v>
      </c>
      <c r="O42">
        <v>0</v>
      </c>
      <c r="P42">
        <v>4</v>
      </c>
      <c r="Q42" t="s">
        <v>29</v>
      </c>
      <c r="R42">
        <v>759715</v>
      </c>
      <c r="S42">
        <v>0</v>
      </c>
      <c r="T42">
        <v>0</v>
      </c>
    </row>
    <row r="43" spans="1:20">
      <c r="A43">
        <v>1</v>
      </c>
      <c r="B43">
        <v>1</v>
      </c>
      <c r="C43">
        <v>2005</v>
      </c>
      <c r="D43">
        <v>3</v>
      </c>
      <c r="E43">
        <v>5</v>
      </c>
      <c r="F43">
        <v>8</v>
      </c>
      <c r="G43">
        <v>6</v>
      </c>
      <c r="H43">
        <v>6037</v>
      </c>
      <c r="I43">
        <v>60370</v>
      </c>
      <c r="J43">
        <v>6213</v>
      </c>
      <c r="K43">
        <v>3</v>
      </c>
      <c r="L43">
        <v>1</v>
      </c>
      <c r="M43">
        <v>0</v>
      </c>
      <c r="N43">
        <v>2</v>
      </c>
      <c r="O43">
        <v>0</v>
      </c>
      <c r="P43">
        <v>4</v>
      </c>
      <c r="Q43" t="s">
        <v>29</v>
      </c>
      <c r="R43">
        <v>585344</v>
      </c>
      <c r="S43">
        <v>0</v>
      </c>
      <c r="T43">
        <v>0</v>
      </c>
    </row>
    <row r="44" spans="1:20">
      <c r="A44">
        <v>1</v>
      </c>
      <c r="B44">
        <v>1</v>
      </c>
      <c r="C44">
        <v>2005</v>
      </c>
      <c r="D44">
        <v>3</v>
      </c>
      <c r="E44">
        <v>5</v>
      </c>
      <c r="F44">
        <v>8</v>
      </c>
      <c r="G44">
        <v>6</v>
      </c>
      <c r="H44">
        <v>6037</v>
      </c>
      <c r="I44">
        <v>60370</v>
      </c>
      <c r="J44">
        <v>6212</v>
      </c>
      <c r="K44">
        <v>3</v>
      </c>
      <c r="L44">
        <v>1</v>
      </c>
      <c r="M44">
        <v>0</v>
      </c>
      <c r="N44">
        <v>2</v>
      </c>
      <c r="O44">
        <v>0</v>
      </c>
      <c r="P44">
        <v>4</v>
      </c>
      <c r="Q44" t="s">
        <v>29</v>
      </c>
      <c r="R44">
        <v>369498</v>
      </c>
      <c r="S44">
        <v>0</v>
      </c>
      <c r="T44">
        <v>0</v>
      </c>
    </row>
    <row r="45" spans="1:20">
      <c r="A45">
        <v>1</v>
      </c>
      <c r="B45">
        <v>1</v>
      </c>
      <c r="C45">
        <v>2005</v>
      </c>
      <c r="D45">
        <v>3</v>
      </c>
      <c r="E45">
        <v>5</v>
      </c>
      <c r="F45">
        <v>8</v>
      </c>
      <c r="G45">
        <v>6</v>
      </c>
      <c r="H45">
        <v>6037</v>
      </c>
      <c r="I45">
        <v>60370</v>
      </c>
      <c r="J45">
        <v>6211</v>
      </c>
      <c r="K45">
        <v>3</v>
      </c>
      <c r="L45">
        <v>1</v>
      </c>
      <c r="M45">
        <v>0</v>
      </c>
      <c r="N45">
        <v>2</v>
      </c>
      <c r="O45">
        <v>0</v>
      </c>
      <c r="P45">
        <v>4</v>
      </c>
      <c r="Q45" t="s">
        <v>29</v>
      </c>
      <c r="R45">
        <v>107597</v>
      </c>
      <c r="S45">
        <v>0</v>
      </c>
      <c r="T45">
        <v>0</v>
      </c>
    </row>
    <row r="46" spans="1:20">
      <c r="A46">
        <v>1</v>
      </c>
      <c r="B46">
        <v>1</v>
      </c>
      <c r="C46">
        <v>2005</v>
      </c>
      <c r="D46">
        <v>3</v>
      </c>
      <c r="E46">
        <v>5</v>
      </c>
      <c r="F46">
        <v>8</v>
      </c>
      <c r="G46">
        <v>6</v>
      </c>
      <c r="H46">
        <v>6037</v>
      </c>
      <c r="I46">
        <v>60370</v>
      </c>
      <c r="J46">
        <v>6201</v>
      </c>
      <c r="K46">
        <v>3</v>
      </c>
      <c r="L46">
        <v>1</v>
      </c>
      <c r="M46">
        <v>0</v>
      </c>
      <c r="N46">
        <v>2</v>
      </c>
      <c r="O46">
        <v>0</v>
      </c>
      <c r="P46">
        <v>4</v>
      </c>
      <c r="Q46" t="s">
        <v>29</v>
      </c>
      <c r="R46">
        <v>1484360</v>
      </c>
      <c r="S46">
        <v>0</v>
      </c>
      <c r="T46">
        <v>0</v>
      </c>
    </row>
    <row r="47" spans="1:20">
      <c r="A47">
        <v>1</v>
      </c>
      <c r="B47">
        <v>1</v>
      </c>
      <c r="C47">
        <v>2005</v>
      </c>
      <c r="D47">
        <v>3</v>
      </c>
      <c r="E47">
        <v>5</v>
      </c>
      <c r="F47">
        <v>8</v>
      </c>
      <c r="G47">
        <v>6</v>
      </c>
      <c r="H47">
        <v>6037</v>
      </c>
      <c r="I47">
        <v>60370</v>
      </c>
      <c r="J47">
        <v>6200</v>
      </c>
      <c r="K47">
        <v>3</v>
      </c>
      <c r="L47">
        <v>1</v>
      </c>
      <c r="M47">
        <v>0</v>
      </c>
      <c r="N47">
        <v>2</v>
      </c>
      <c r="O47">
        <v>0</v>
      </c>
      <c r="P47">
        <v>4</v>
      </c>
      <c r="Q47" t="s">
        <v>29</v>
      </c>
      <c r="R47">
        <v>1509970</v>
      </c>
      <c r="S47">
        <v>0</v>
      </c>
      <c r="T47">
        <v>0</v>
      </c>
    </row>
    <row r="48" spans="1:20">
      <c r="A48">
        <v>1</v>
      </c>
      <c r="B48">
        <v>1</v>
      </c>
      <c r="C48">
        <v>2005</v>
      </c>
      <c r="D48">
        <v>3</v>
      </c>
      <c r="E48">
        <v>5</v>
      </c>
      <c r="F48">
        <v>8</v>
      </c>
      <c r="G48">
        <v>6</v>
      </c>
      <c r="H48">
        <v>6037</v>
      </c>
      <c r="I48">
        <v>60370</v>
      </c>
      <c r="J48">
        <v>6240</v>
      </c>
      <c r="K48">
        <v>2</v>
      </c>
      <c r="L48">
        <v>1</v>
      </c>
      <c r="M48">
        <v>0</v>
      </c>
      <c r="N48">
        <v>2</v>
      </c>
      <c r="O48">
        <v>0</v>
      </c>
      <c r="P48">
        <v>4</v>
      </c>
      <c r="Q48" t="s">
        <v>29</v>
      </c>
      <c r="R48">
        <v>105983</v>
      </c>
      <c r="S48">
        <v>0</v>
      </c>
      <c r="T48">
        <v>0</v>
      </c>
    </row>
    <row r="49" spans="1:20">
      <c r="A49">
        <v>1</v>
      </c>
      <c r="B49">
        <v>1</v>
      </c>
      <c r="C49">
        <v>2005</v>
      </c>
      <c r="D49">
        <v>3</v>
      </c>
      <c r="E49">
        <v>5</v>
      </c>
      <c r="F49">
        <v>8</v>
      </c>
      <c r="G49">
        <v>6</v>
      </c>
      <c r="H49">
        <v>6037</v>
      </c>
      <c r="I49">
        <v>60370</v>
      </c>
      <c r="J49">
        <v>6239</v>
      </c>
      <c r="K49">
        <v>2</v>
      </c>
      <c r="L49">
        <v>1</v>
      </c>
      <c r="M49">
        <v>0</v>
      </c>
      <c r="N49">
        <v>2</v>
      </c>
      <c r="O49">
        <v>0</v>
      </c>
      <c r="P49">
        <v>4</v>
      </c>
      <c r="Q49" t="s">
        <v>29</v>
      </c>
      <c r="R49">
        <v>86713.1</v>
      </c>
      <c r="S49">
        <v>0</v>
      </c>
      <c r="T49">
        <v>0</v>
      </c>
    </row>
    <row r="50" spans="1:20">
      <c r="A50">
        <v>1</v>
      </c>
      <c r="B50">
        <v>1</v>
      </c>
      <c r="C50">
        <v>2005</v>
      </c>
      <c r="D50">
        <v>3</v>
      </c>
      <c r="E50">
        <v>5</v>
      </c>
      <c r="F50">
        <v>8</v>
      </c>
      <c r="G50">
        <v>6</v>
      </c>
      <c r="H50">
        <v>6037</v>
      </c>
      <c r="I50">
        <v>60370</v>
      </c>
      <c r="J50">
        <v>6238</v>
      </c>
      <c r="K50">
        <v>2</v>
      </c>
      <c r="L50">
        <v>1</v>
      </c>
      <c r="M50">
        <v>0</v>
      </c>
      <c r="N50">
        <v>2</v>
      </c>
      <c r="O50">
        <v>0</v>
      </c>
      <c r="P50">
        <v>4</v>
      </c>
      <c r="Q50" t="s">
        <v>29</v>
      </c>
      <c r="R50">
        <v>67443.399999999994</v>
      </c>
      <c r="S50">
        <v>0</v>
      </c>
      <c r="T50">
        <v>0</v>
      </c>
    </row>
    <row r="51" spans="1:20">
      <c r="A51">
        <v>1</v>
      </c>
      <c r="B51">
        <v>1</v>
      </c>
      <c r="C51">
        <v>2005</v>
      </c>
      <c r="D51">
        <v>3</v>
      </c>
      <c r="E51">
        <v>5</v>
      </c>
      <c r="F51">
        <v>8</v>
      </c>
      <c r="G51">
        <v>6</v>
      </c>
      <c r="H51">
        <v>6037</v>
      </c>
      <c r="I51">
        <v>60370</v>
      </c>
      <c r="J51">
        <v>6237</v>
      </c>
      <c r="K51">
        <v>2</v>
      </c>
      <c r="L51">
        <v>1</v>
      </c>
      <c r="M51">
        <v>0</v>
      </c>
      <c r="N51">
        <v>2</v>
      </c>
      <c r="O51">
        <v>0</v>
      </c>
      <c r="P51">
        <v>4</v>
      </c>
      <c r="Q51" t="s">
        <v>29</v>
      </c>
      <c r="R51">
        <v>78921.3</v>
      </c>
      <c r="S51">
        <v>0</v>
      </c>
      <c r="T51">
        <v>0</v>
      </c>
    </row>
    <row r="52" spans="1:20">
      <c r="A52">
        <v>1</v>
      </c>
      <c r="B52">
        <v>1</v>
      </c>
      <c r="C52">
        <v>2005</v>
      </c>
      <c r="D52">
        <v>3</v>
      </c>
      <c r="E52">
        <v>5</v>
      </c>
      <c r="F52">
        <v>8</v>
      </c>
      <c r="G52">
        <v>6</v>
      </c>
      <c r="H52">
        <v>6037</v>
      </c>
      <c r="I52">
        <v>60370</v>
      </c>
      <c r="J52">
        <v>6235</v>
      </c>
      <c r="K52">
        <v>2</v>
      </c>
      <c r="L52">
        <v>1</v>
      </c>
      <c r="M52">
        <v>0</v>
      </c>
      <c r="N52">
        <v>2</v>
      </c>
      <c r="O52">
        <v>0</v>
      </c>
      <c r="P52">
        <v>4</v>
      </c>
      <c r="Q52" t="s">
        <v>29</v>
      </c>
      <c r="R52">
        <v>44346.5</v>
      </c>
      <c r="S52">
        <v>0</v>
      </c>
      <c r="T52">
        <v>0</v>
      </c>
    </row>
    <row r="53" spans="1:20">
      <c r="A53">
        <v>1</v>
      </c>
      <c r="B53">
        <v>1</v>
      </c>
      <c r="C53">
        <v>2005</v>
      </c>
      <c r="D53">
        <v>3</v>
      </c>
      <c r="E53">
        <v>5</v>
      </c>
      <c r="F53">
        <v>8</v>
      </c>
      <c r="G53">
        <v>6</v>
      </c>
      <c r="H53">
        <v>6037</v>
      </c>
      <c r="I53">
        <v>60370</v>
      </c>
      <c r="J53">
        <v>6233</v>
      </c>
      <c r="K53">
        <v>2</v>
      </c>
      <c r="L53">
        <v>1</v>
      </c>
      <c r="M53">
        <v>0</v>
      </c>
      <c r="N53">
        <v>2</v>
      </c>
      <c r="O53">
        <v>0</v>
      </c>
      <c r="P53">
        <v>4</v>
      </c>
      <c r="Q53" t="s">
        <v>29</v>
      </c>
      <c r="R53">
        <v>33408.400000000001</v>
      </c>
      <c r="S53">
        <v>0</v>
      </c>
      <c r="T53">
        <v>0</v>
      </c>
    </row>
    <row r="54" spans="1:20">
      <c r="A54">
        <v>1</v>
      </c>
      <c r="B54">
        <v>1</v>
      </c>
      <c r="C54">
        <v>2005</v>
      </c>
      <c r="D54">
        <v>3</v>
      </c>
      <c r="E54">
        <v>5</v>
      </c>
      <c r="F54">
        <v>8</v>
      </c>
      <c r="G54">
        <v>6</v>
      </c>
      <c r="H54">
        <v>6037</v>
      </c>
      <c r="I54">
        <v>60370</v>
      </c>
      <c r="J54">
        <v>6230</v>
      </c>
      <c r="K54">
        <v>2</v>
      </c>
      <c r="L54">
        <v>1</v>
      </c>
      <c r="M54">
        <v>0</v>
      </c>
      <c r="N54">
        <v>2</v>
      </c>
      <c r="O54">
        <v>0</v>
      </c>
      <c r="P54">
        <v>4</v>
      </c>
      <c r="Q54" t="s">
        <v>29</v>
      </c>
      <c r="R54">
        <v>222786</v>
      </c>
      <c r="S54">
        <v>0</v>
      </c>
      <c r="T54">
        <v>0</v>
      </c>
    </row>
    <row r="55" spans="1:20">
      <c r="A55">
        <v>1</v>
      </c>
      <c r="B55">
        <v>1</v>
      </c>
      <c r="C55">
        <v>2005</v>
      </c>
      <c r="D55">
        <v>3</v>
      </c>
      <c r="E55">
        <v>5</v>
      </c>
      <c r="F55">
        <v>8</v>
      </c>
      <c r="G55">
        <v>6</v>
      </c>
      <c r="H55">
        <v>6037</v>
      </c>
      <c r="I55">
        <v>60370</v>
      </c>
      <c r="J55">
        <v>6229</v>
      </c>
      <c r="K55">
        <v>2</v>
      </c>
      <c r="L55">
        <v>1</v>
      </c>
      <c r="M55">
        <v>0</v>
      </c>
      <c r="N55">
        <v>2</v>
      </c>
      <c r="O55">
        <v>0</v>
      </c>
      <c r="P55">
        <v>4</v>
      </c>
      <c r="Q55" t="s">
        <v>29</v>
      </c>
      <c r="R55">
        <v>182280</v>
      </c>
      <c r="S55">
        <v>0</v>
      </c>
      <c r="T55">
        <v>0</v>
      </c>
    </row>
    <row r="56" spans="1:20">
      <c r="A56">
        <v>1</v>
      </c>
      <c r="B56">
        <v>1</v>
      </c>
      <c r="C56">
        <v>2005</v>
      </c>
      <c r="D56">
        <v>3</v>
      </c>
      <c r="E56">
        <v>5</v>
      </c>
      <c r="F56">
        <v>8</v>
      </c>
      <c r="G56">
        <v>6</v>
      </c>
      <c r="H56">
        <v>6037</v>
      </c>
      <c r="I56">
        <v>60370</v>
      </c>
      <c r="J56">
        <v>6228</v>
      </c>
      <c r="K56">
        <v>2</v>
      </c>
      <c r="L56">
        <v>1</v>
      </c>
      <c r="M56">
        <v>0</v>
      </c>
      <c r="N56">
        <v>2</v>
      </c>
      <c r="O56">
        <v>0</v>
      </c>
      <c r="P56">
        <v>4</v>
      </c>
      <c r="Q56" t="s">
        <v>29</v>
      </c>
      <c r="R56">
        <v>141773</v>
      </c>
      <c r="S56">
        <v>0</v>
      </c>
      <c r="T56">
        <v>0</v>
      </c>
    </row>
    <row r="57" spans="1:20">
      <c r="A57">
        <v>1</v>
      </c>
      <c r="B57">
        <v>1</v>
      </c>
      <c r="C57">
        <v>2005</v>
      </c>
      <c r="D57">
        <v>3</v>
      </c>
      <c r="E57">
        <v>5</v>
      </c>
      <c r="F57">
        <v>8</v>
      </c>
      <c r="G57">
        <v>6</v>
      </c>
      <c r="H57">
        <v>6037</v>
      </c>
      <c r="I57">
        <v>60370</v>
      </c>
      <c r="J57">
        <v>6227</v>
      </c>
      <c r="K57">
        <v>2</v>
      </c>
      <c r="L57">
        <v>1</v>
      </c>
      <c r="M57">
        <v>0</v>
      </c>
      <c r="N57">
        <v>2</v>
      </c>
      <c r="O57">
        <v>0</v>
      </c>
      <c r="P57">
        <v>4</v>
      </c>
      <c r="Q57" t="s">
        <v>29</v>
      </c>
      <c r="R57">
        <v>121473</v>
      </c>
      <c r="S57">
        <v>0</v>
      </c>
      <c r="T57">
        <v>0</v>
      </c>
    </row>
    <row r="58" spans="1:20">
      <c r="A58">
        <v>1</v>
      </c>
      <c r="B58">
        <v>1</v>
      </c>
      <c r="C58">
        <v>2005</v>
      </c>
      <c r="D58">
        <v>3</v>
      </c>
      <c r="E58">
        <v>5</v>
      </c>
      <c r="F58">
        <v>8</v>
      </c>
      <c r="G58">
        <v>6</v>
      </c>
      <c r="H58">
        <v>6037</v>
      </c>
      <c r="I58">
        <v>60370</v>
      </c>
      <c r="J58">
        <v>6225</v>
      </c>
      <c r="K58">
        <v>2</v>
      </c>
      <c r="L58">
        <v>1</v>
      </c>
      <c r="M58">
        <v>0</v>
      </c>
      <c r="N58">
        <v>2</v>
      </c>
      <c r="O58">
        <v>0</v>
      </c>
      <c r="P58">
        <v>4</v>
      </c>
      <c r="Q58" t="s">
        <v>29</v>
      </c>
      <c r="R58">
        <v>86866</v>
      </c>
      <c r="S58">
        <v>0</v>
      </c>
      <c r="T58">
        <v>0</v>
      </c>
    </row>
    <row r="59" spans="1:20">
      <c r="A59">
        <v>1</v>
      </c>
      <c r="B59">
        <v>1</v>
      </c>
      <c r="C59">
        <v>2005</v>
      </c>
      <c r="D59">
        <v>3</v>
      </c>
      <c r="E59">
        <v>5</v>
      </c>
      <c r="F59">
        <v>8</v>
      </c>
      <c r="G59">
        <v>6</v>
      </c>
      <c r="H59">
        <v>6037</v>
      </c>
      <c r="I59">
        <v>60370</v>
      </c>
      <c r="J59">
        <v>6224</v>
      </c>
      <c r="K59">
        <v>2</v>
      </c>
      <c r="L59">
        <v>1</v>
      </c>
      <c r="M59">
        <v>0</v>
      </c>
      <c r="N59">
        <v>2</v>
      </c>
      <c r="O59">
        <v>0</v>
      </c>
      <c r="P59">
        <v>4</v>
      </c>
      <c r="Q59" t="s">
        <v>29</v>
      </c>
      <c r="R59">
        <v>71238.8</v>
      </c>
      <c r="S59">
        <v>0</v>
      </c>
      <c r="T59">
        <v>0</v>
      </c>
    </row>
    <row r="60" spans="1:20">
      <c r="A60">
        <v>1</v>
      </c>
      <c r="B60">
        <v>1</v>
      </c>
      <c r="C60">
        <v>2005</v>
      </c>
      <c r="D60">
        <v>3</v>
      </c>
      <c r="E60">
        <v>5</v>
      </c>
      <c r="F60">
        <v>8</v>
      </c>
      <c r="G60">
        <v>6</v>
      </c>
      <c r="H60">
        <v>6037</v>
      </c>
      <c r="I60">
        <v>60370</v>
      </c>
      <c r="J60">
        <v>6223</v>
      </c>
      <c r="K60">
        <v>2</v>
      </c>
      <c r="L60">
        <v>1</v>
      </c>
      <c r="M60">
        <v>0</v>
      </c>
      <c r="N60">
        <v>2</v>
      </c>
      <c r="O60">
        <v>0</v>
      </c>
      <c r="P60">
        <v>4</v>
      </c>
      <c r="Q60" t="s">
        <v>29</v>
      </c>
      <c r="R60">
        <v>49882.2</v>
      </c>
      <c r="S60">
        <v>0</v>
      </c>
      <c r="T60">
        <v>0</v>
      </c>
    </row>
    <row r="61" spans="1:20">
      <c r="A61">
        <v>1</v>
      </c>
      <c r="B61">
        <v>1</v>
      </c>
      <c r="C61">
        <v>2005</v>
      </c>
      <c r="D61">
        <v>3</v>
      </c>
      <c r="E61">
        <v>5</v>
      </c>
      <c r="F61">
        <v>8</v>
      </c>
      <c r="G61">
        <v>6</v>
      </c>
      <c r="H61">
        <v>6037</v>
      </c>
      <c r="I61">
        <v>60370</v>
      </c>
      <c r="J61">
        <v>6222</v>
      </c>
      <c r="K61">
        <v>2</v>
      </c>
      <c r="L61">
        <v>1</v>
      </c>
      <c r="M61">
        <v>0</v>
      </c>
      <c r="N61">
        <v>2</v>
      </c>
      <c r="O61">
        <v>0</v>
      </c>
      <c r="P61">
        <v>4</v>
      </c>
      <c r="Q61" t="s">
        <v>29</v>
      </c>
      <c r="R61">
        <v>42638.5</v>
      </c>
      <c r="S61">
        <v>0</v>
      </c>
      <c r="T61">
        <v>0</v>
      </c>
    </row>
    <row r="62" spans="1:20">
      <c r="A62">
        <v>1</v>
      </c>
      <c r="B62">
        <v>1</v>
      </c>
      <c r="C62">
        <v>2005</v>
      </c>
      <c r="D62">
        <v>3</v>
      </c>
      <c r="E62">
        <v>5</v>
      </c>
      <c r="F62">
        <v>8</v>
      </c>
      <c r="G62">
        <v>6</v>
      </c>
      <c r="H62">
        <v>6037</v>
      </c>
      <c r="I62">
        <v>60370</v>
      </c>
      <c r="J62">
        <v>6221</v>
      </c>
      <c r="K62">
        <v>2</v>
      </c>
      <c r="L62">
        <v>1</v>
      </c>
      <c r="M62">
        <v>0</v>
      </c>
      <c r="N62">
        <v>2</v>
      </c>
      <c r="O62">
        <v>0</v>
      </c>
      <c r="P62">
        <v>4</v>
      </c>
      <c r="Q62" t="s">
        <v>29</v>
      </c>
      <c r="R62">
        <v>32130.9</v>
      </c>
      <c r="S62">
        <v>0</v>
      </c>
      <c r="T62">
        <v>0</v>
      </c>
    </row>
    <row r="63" spans="1:20">
      <c r="A63">
        <v>1</v>
      </c>
      <c r="B63">
        <v>1</v>
      </c>
      <c r="C63">
        <v>2005</v>
      </c>
      <c r="D63">
        <v>3</v>
      </c>
      <c r="E63">
        <v>5</v>
      </c>
      <c r="F63">
        <v>8</v>
      </c>
      <c r="G63">
        <v>6</v>
      </c>
      <c r="H63">
        <v>6037</v>
      </c>
      <c r="I63">
        <v>60370</v>
      </c>
      <c r="J63">
        <v>6216</v>
      </c>
      <c r="K63">
        <v>2</v>
      </c>
      <c r="L63">
        <v>1</v>
      </c>
      <c r="M63">
        <v>0</v>
      </c>
      <c r="N63">
        <v>2</v>
      </c>
      <c r="O63">
        <v>0</v>
      </c>
      <c r="P63">
        <v>4</v>
      </c>
      <c r="Q63" t="s">
        <v>29</v>
      </c>
      <c r="R63">
        <v>396590</v>
      </c>
      <c r="S63">
        <v>0</v>
      </c>
      <c r="T63">
        <v>0</v>
      </c>
    </row>
    <row r="64" spans="1:20">
      <c r="A64">
        <v>1</v>
      </c>
      <c r="B64">
        <v>1</v>
      </c>
      <c r="C64">
        <v>2005</v>
      </c>
      <c r="D64">
        <v>3</v>
      </c>
      <c r="E64">
        <v>5</v>
      </c>
      <c r="F64">
        <v>8</v>
      </c>
      <c r="G64">
        <v>6</v>
      </c>
      <c r="H64">
        <v>6037</v>
      </c>
      <c r="I64">
        <v>60370</v>
      </c>
      <c r="J64">
        <v>6215</v>
      </c>
      <c r="K64">
        <v>2</v>
      </c>
      <c r="L64">
        <v>1</v>
      </c>
      <c r="M64">
        <v>0</v>
      </c>
      <c r="N64">
        <v>2</v>
      </c>
      <c r="O64">
        <v>0</v>
      </c>
      <c r="P64">
        <v>4</v>
      </c>
      <c r="Q64" t="s">
        <v>29</v>
      </c>
      <c r="R64">
        <v>299756</v>
      </c>
      <c r="S64">
        <v>0</v>
      </c>
      <c r="T64">
        <v>0</v>
      </c>
    </row>
    <row r="65" spans="1:20">
      <c r="A65">
        <v>1</v>
      </c>
      <c r="B65">
        <v>1</v>
      </c>
      <c r="C65">
        <v>2005</v>
      </c>
      <c r="D65">
        <v>3</v>
      </c>
      <c r="E65">
        <v>5</v>
      </c>
      <c r="F65">
        <v>8</v>
      </c>
      <c r="G65">
        <v>6</v>
      </c>
      <c r="H65">
        <v>6037</v>
      </c>
      <c r="I65">
        <v>60370</v>
      </c>
      <c r="J65">
        <v>6214</v>
      </c>
      <c r="K65">
        <v>2</v>
      </c>
      <c r="L65">
        <v>1</v>
      </c>
      <c r="M65">
        <v>0</v>
      </c>
      <c r="N65">
        <v>2</v>
      </c>
      <c r="O65">
        <v>0</v>
      </c>
      <c r="P65">
        <v>4</v>
      </c>
      <c r="Q65" t="s">
        <v>29</v>
      </c>
      <c r="R65">
        <v>230722</v>
      </c>
      <c r="S65">
        <v>0</v>
      </c>
      <c r="T65">
        <v>0</v>
      </c>
    </row>
    <row r="66" spans="1:20">
      <c r="A66">
        <v>1</v>
      </c>
      <c r="B66">
        <v>1</v>
      </c>
      <c r="C66">
        <v>2005</v>
      </c>
      <c r="D66">
        <v>3</v>
      </c>
      <c r="E66">
        <v>5</v>
      </c>
      <c r="F66">
        <v>8</v>
      </c>
      <c r="G66">
        <v>6</v>
      </c>
      <c r="H66">
        <v>6037</v>
      </c>
      <c r="I66">
        <v>60370</v>
      </c>
      <c r="J66">
        <v>6213</v>
      </c>
      <c r="K66">
        <v>2</v>
      </c>
      <c r="L66">
        <v>1</v>
      </c>
      <c r="M66">
        <v>0</v>
      </c>
      <c r="N66">
        <v>2</v>
      </c>
      <c r="O66">
        <v>0</v>
      </c>
      <c r="P66">
        <v>4</v>
      </c>
      <c r="Q66" t="s">
        <v>29</v>
      </c>
      <c r="R66">
        <v>178986</v>
      </c>
      <c r="S66">
        <v>0</v>
      </c>
      <c r="T66">
        <v>0</v>
      </c>
    </row>
    <row r="67" spans="1:20">
      <c r="A67">
        <v>1</v>
      </c>
      <c r="B67">
        <v>1</v>
      </c>
      <c r="C67">
        <v>2005</v>
      </c>
      <c r="D67">
        <v>3</v>
      </c>
      <c r="E67">
        <v>5</v>
      </c>
      <c r="F67">
        <v>8</v>
      </c>
      <c r="G67">
        <v>6</v>
      </c>
      <c r="H67">
        <v>6037</v>
      </c>
      <c r="I67">
        <v>60370</v>
      </c>
      <c r="J67">
        <v>6212</v>
      </c>
      <c r="K67">
        <v>2</v>
      </c>
      <c r="L67">
        <v>1</v>
      </c>
      <c r="M67">
        <v>0</v>
      </c>
      <c r="N67">
        <v>2</v>
      </c>
      <c r="O67">
        <v>0</v>
      </c>
      <c r="P67">
        <v>4</v>
      </c>
      <c r="Q67" t="s">
        <v>29</v>
      </c>
      <c r="R67">
        <v>91711.6</v>
      </c>
      <c r="S67">
        <v>0</v>
      </c>
      <c r="T67">
        <v>0</v>
      </c>
    </row>
    <row r="68" spans="1:20">
      <c r="A68">
        <v>1</v>
      </c>
      <c r="B68">
        <v>1</v>
      </c>
      <c r="C68">
        <v>2005</v>
      </c>
      <c r="D68">
        <v>3</v>
      </c>
      <c r="E68">
        <v>5</v>
      </c>
      <c r="F68">
        <v>8</v>
      </c>
      <c r="G68">
        <v>6</v>
      </c>
      <c r="H68">
        <v>6037</v>
      </c>
      <c r="I68">
        <v>60370</v>
      </c>
      <c r="J68">
        <v>6211</v>
      </c>
      <c r="K68">
        <v>2</v>
      </c>
      <c r="L68">
        <v>1</v>
      </c>
      <c r="M68">
        <v>0</v>
      </c>
      <c r="N68">
        <v>2</v>
      </c>
      <c r="O68">
        <v>0</v>
      </c>
      <c r="P68">
        <v>4</v>
      </c>
      <c r="Q68" t="s">
        <v>29</v>
      </c>
      <c r="R68">
        <v>87360.8</v>
      </c>
      <c r="S68">
        <v>0</v>
      </c>
      <c r="T68">
        <v>0</v>
      </c>
    </row>
    <row r="69" spans="1:20">
      <c r="A69">
        <v>1</v>
      </c>
      <c r="B69">
        <v>1</v>
      </c>
      <c r="C69">
        <v>2005</v>
      </c>
      <c r="D69">
        <v>3</v>
      </c>
      <c r="E69">
        <v>5</v>
      </c>
      <c r="F69">
        <v>8</v>
      </c>
      <c r="G69">
        <v>6</v>
      </c>
      <c r="H69">
        <v>6037</v>
      </c>
      <c r="I69">
        <v>60370</v>
      </c>
      <c r="J69">
        <v>6201</v>
      </c>
      <c r="K69">
        <v>2</v>
      </c>
      <c r="L69">
        <v>1</v>
      </c>
      <c r="M69">
        <v>0</v>
      </c>
      <c r="N69">
        <v>2</v>
      </c>
      <c r="O69">
        <v>0</v>
      </c>
      <c r="P69">
        <v>4</v>
      </c>
      <c r="Q69" t="s">
        <v>29</v>
      </c>
      <c r="R69">
        <v>347361</v>
      </c>
      <c r="S69">
        <v>0</v>
      </c>
      <c r="T69">
        <v>0</v>
      </c>
    </row>
    <row r="70" spans="1:20">
      <c r="A70">
        <v>1</v>
      </c>
      <c r="B70">
        <v>1</v>
      </c>
      <c r="C70">
        <v>2005</v>
      </c>
      <c r="D70">
        <v>3</v>
      </c>
      <c r="E70">
        <v>5</v>
      </c>
      <c r="F70">
        <v>8</v>
      </c>
      <c r="G70">
        <v>6</v>
      </c>
      <c r="H70">
        <v>6037</v>
      </c>
      <c r="I70">
        <v>60370</v>
      </c>
      <c r="J70">
        <v>6200</v>
      </c>
      <c r="K70">
        <v>2</v>
      </c>
      <c r="L70">
        <v>1</v>
      </c>
      <c r="M70">
        <v>0</v>
      </c>
      <c r="N70">
        <v>2</v>
      </c>
      <c r="O70">
        <v>0</v>
      </c>
      <c r="P70">
        <v>4</v>
      </c>
      <c r="Q70" t="s">
        <v>29</v>
      </c>
      <c r="R70">
        <v>648984</v>
      </c>
      <c r="S70">
        <v>0</v>
      </c>
      <c r="T7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>
    <tabColor rgb="FFFF0000"/>
  </sheetPr>
  <dimension ref="A1:C70"/>
  <sheetViews>
    <sheetView workbookViewId="0">
      <selection activeCell="I73" sqref="I73"/>
    </sheetView>
  </sheetViews>
  <sheetFormatPr defaultRowHeight="15"/>
  <cols>
    <col min="3" max="3" width="12" bestFit="1" customWidth="1"/>
  </cols>
  <sheetData>
    <row r="1" spans="1:3">
      <c r="A1" t="s">
        <v>18</v>
      </c>
      <c r="B1" t="s">
        <v>19</v>
      </c>
      <c r="C1" t="s">
        <v>26</v>
      </c>
    </row>
    <row r="2" spans="1:3" hidden="1">
      <c r="A2">
        <v>6240</v>
      </c>
      <c r="B2">
        <v>91</v>
      </c>
      <c r="C2">
        <v>839427000000</v>
      </c>
    </row>
    <row r="3" spans="1:3" hidden="1">
      <c r="A3">
        <v>6239</v>
      </c>
      <c r="B3">
        <v>91</v>
      </c>
      <c r="C3">
        <v>686804000000</v>
      </c>
    </row>
    <row r="4" spans="1:3" hidden="1">
      <c r="A4">
        <v>6238</v>
      </c>
      <c r="B4">
        <v>91</v>
      </c>
      <c r="C4">
        <v>534182000000</v>
      </c>
    </row>
    <row r="5" spans="1:3" hidden="1">
      <c r="A5">
        <v>6237</v>
      </c>
      <c r="B5">
        <v>91</v>
      </c>
      <c r="C5">
        <v>381558000000</v>
      </c>
    </row>
    <row r="6" spans="1:3" hidden="1">
      <c r="A6">
        <v>6235</v>
      </c>
      <c r="B6">
        <v>91</v>
      </c>
      <c r="C6">
        <v>243780000000</v>
      </c>
    </row>
    <row r="7" spans="1:3" hidden="1">
      <c r="A7">
        <v>6233</v>
      </c>
      <c r="B7">
        <v>91</v>
      </c>
      <c r="C7">
        <v>79721300000</v>
      </c>
    </row>
    <row r="8" spans="1:3" hidden="1">
      <c r="A8">
        <v>6230</v>
      </c>
      <c r="B8">
        <v>91</v>
      </c>
      <c r="C8">
        <v>1344860000000</v>
      </c>
    </row>
    <row r="9" spans="1:3" hidden="1">
      <c r="A9">
        <v>6229</v>
      </c>
      <c r="B9">
        <v>91</v>
      </c>
      <c r="C9">
        <v>1100340000000</v>
      </c>
    </row>
    <row r="10" spans="1:3" hidden="1">
      <c r="A10">
        <v>6228</v>
      </c>
      <c r="B10">
        <v>91</v>
      </c>
      <c r="C10">
        <v>855821000000</v>
      </c>
    </row>
    <row r="11" spans="1:3" hidden="1">
      <c r="A11">
        <v>6227</v>
      </c>
      <c r="B11">
        <v>91</v>
      </c>
      <c r="C11">
        <v>611301000000</v>
      </c>
    </row>
    <row r="12" spans="1:3" hidden="1">
      <c r="A12">
        <v>6225</v>
      </c>
      <c r="B12">
        <v>91</v>
      </c>
      <c r="C12">
        <v>442542000000</v>
      </c>
    </row>
    <row r="13" spans="1:3" hidden="1">
      <c r="A13">
        <v>6224</v>
      </c>
      <c r="B13">
        <v>91</v>
      </c>
      <c r="C13">
        <v>344166000000</v>
      </c>
    </row>
    <row r="14" spans="1:3" hidden="1">
      <c r="A14">
        <v>6223</v>
      </c>
      <c r="B14">
        <v>91</v>
      </c>
      <c r="C14">
        <v>237791000000</v>
      </c>
    </row>
    <row r="15" spans="1:3" hidden="1">
      <c r="A15">
        <v>6222</v>
      </c>
      <c r="B15">
        <v>91</v>
      </c>
      <c r="C15">
        <v>143378000000</v>
      </c>
    </row>
    <row r="16" spans="1:3" hidden="1">
      <c r="A16">
        <v>6221</v>
      </c>
      <c r="B16">
        <v>91</v>
      </c>
      <c r="C16">
        <v>30917700000</v>
      </c>
    </row>
    <row r="17" spans="1:3" hidden="1">
      <c r="A17">
        <v>6216</v>
      </c>
      <c r="B17">
        <v>91</v>
      </c>
      <c r="C17">
        <v>1496060000000</v>
      </c>
    </row>
    <row r="18" spans="1:3" hidden="1">
      <c r="A18">
        <v>6215</v>
      </c>
      <c r="B18">
        <v>91</v>
      </c>
      <c r="C18">
        <v>1087650000000</v>
      </c>
    </row>
    <row r="19" spans="1:3" hidden="1">
      <c r="A19">
        <v>6214</v>
      </c>
      <c r="B19">
        <v>91</v>
      </c>
      <c r="C19">
        <v>860059000000</v>
      </c>
    </row>
    <row r="20" spans="1:3" hidden="1">
      <c r="A20">
        <v>6213</v>
      </c>
      <c r="B20">
        <v>91</v>
      </c>
      <c r="C20">
        <v>589382000000</v>
      </c>
    </row>
    <row r="21" spans="1:3" hidden="1">
      <c r="A21">
        <v>6212</v>
      </c>
      <c r="B21">
        <v>91</v>
      </c>
      <c r="C21">
        <v>321776000000</v>
      </c>
    </row>
    <row r="22" spans="1:3" hidden="1">
      <c r="A22">
        <v>6211</v>
      </c>
      <c r="B22">
        <v>91</v>
      </c>
      <c r="C22">
        <v>110581000000</v>
      </c>
    </row>
    <row r="23" spans="1:3" hidden="1">
      <c r="A23">
        <v>6201</v>
      </c>
      <c r="B23">
        <v>91</v>
      </c>
      <c r="C23">
        <v>1071290000000</v>
      </c>
    </row>
    <row r="24" spans="1:3" hidden="1">
      <c r="A24">
        <v>6200</v>
      </c>
      <c r="B24">
        <v>91</v>
      </c>
      <c r="C24">
        <v>2175100000000</v>
      </c>
    </row>
    <row r="25" spans="1:3">
      <c r="A25">
        <v>6240</v>
      </c>
      <c r="B25">
        <v>3</v>
      </c>
      <c r="C25">
        <v>904668</v>
      </c>
    </row>
    <row r="26" spans="1:3">
      <c r="A26">
        <v>6239</v>
      </c>
      <c r="B26">
        <v>3</v>
      </c>
      <c r="C26">
        <v>740183</v>
      </c>
    </row>
    <row r="27" spans="1:3">
      <c r="A27">
        <v>6238</v>
      </c>
      <c r="B27">
        <v>3</v>
      </c>
      <c r="C27">
        <v>586186</v>
      </c>
    </row>
    <row r="28" spans="1:3">
      <c r="A28">
        <v>6237</v>
      </c>
      <c r="B28">
        <v>3</v>
      </c>
      <c r="C28">
        <v>436437</v>
      </c>
    </row>
    <row r="29" spans="1:3">
      <c r="A29">
        <v>6235</v>
      </c>
      <c r="B29">
        <v>3</v>
      </c>
      <c r="C29">
        <v>310789</v>
      </c>
    </row>
    <row r="30" spans="1:3">
      <c r="A30">
        <v>6233</v>
      </c>
      <c r="B30">
        <v>3</v>
      </c>
      <c r="C30">
        <v>58068</v>
      </c>
    </row>
    <row r="31" spans="1:3">
      <c r="A31">
        <v>6230</v>
      </c>
      <c r="B31">
        <v>3</v>
      </c>
      <c r="C31">
        <v>1352170</v>
      </c>
    </row>
    <row r="32" spans="1:3">
      <c r="A32">
        <v>6229</v>
      </c>
      <c r="B32">
        <v>3</v>
      </c>
      <c r="C32">
        <v>1106320</v>
      </c>
    </row>
    <row r="33" spans="1:3">
      <c r="A33">
        <v>6228</v>
      </c>
      <c r="B33">
        <v>3</v>
      </c>
      <c r="C33">
        <v>879361</v>
      </c>
    </row>
    <row r="34" spans="1:3">
      <c r="A34">
        <v>6227</v>
      </c>
      <c r="B34">
        <v>3</v>
      </c>
      <c r="C34">
        <v>651063</v>
      </c>
    </row>
    <row r="35" spans="1:3">
      <c r="A35">
        <v>6225</v>
      </c>
      <c r="B35">
        <v>3</v>
      </c>
      <c r="C35">
        <v>462987</v>
      </c>
    </row>
    <row r="36" spans="1:3">
      <c r="A36">
        <v>6224</v>
      </c>
      <c r="B36">
        <v>3</v>
      </c>
      <c r="C36">
        <v>381749</v>
      </c>
    </row>
    <row r="37" spans="1:3">
      <c r="A37">
        <v>6223</v>
      </c>
      <c r="B37">
        <v>3</v>
      </c>
      <c r="C37">
        <v>262621</v>
      </c>
    </row>
    <row r="38" spans="1:3">
      <c r="A38">
        <v>6222</v>
      </c>
      <c r="B38">
        <v>3</v>
      </c>
      <c r="C38">
        <v>163501</v>
      </c>
    </row>
    <row r="39" spans="1:3">
      <c r="A39">
        <v>6221</v>
      </c>
      <c r="B39">
        <v>3</v>
      </c>
      <c r="C39">
        <v>27810.7</v>
      </c>
    </row>
    <row r="40" spans="1:3">
      <c r="A40">
        <v>6216</v>
      </c>
      <c r="B40">
        <v>3</v>
      </c>
      <c r="C40">
        <v>1308870</v>
      </c>
    </row>
    <row r="41" spans="1:3">
      <c r="A41">
        <v>6215</v>
      </c>
      <c r="B41">
        <v>3</v>
      </c>
      <c r="C41">
        <v>914274</v>
      </c>
    </row>
    <row r="42" spans="1:3">
      <c r="A42">
        <v>6214</v>
      </c>
      <c r="B42">
        <v>3</v>
      </c>
      <c r="C42">
        <v>759715</v>
      </c>
    </row>
    <row r="43" spans="1:3">
      <c r="A43">
        <v>6213</v>
      </c>
      <c r="B43">
        <v>3</v>
      </c>
      <c r="C43">
        <v>585344</v>
      </c>
    </row>
    <row r="44" spans="1:3">
      <c r="A44">
        <v>6212</v>
      </c>
      <c r="B44">
        <v>3</v>
      </c>
      <c r="C44">
        <v>369498</v>
      </c>
    </row>
    <row r="45" spans="1:3">
      <c r="A45">
        <v>6211</v>
      </c>
      <c r="B45">
        <v>3</v>
      </c>
      <c r="C45">
        <v>107597</v>
      </c>
    </row>
    <row r="46" spans="1:3">
      <c r="A46">
        <v>6201</v>
      </c>
      <c r="B46">
        <v>3</v>
      </c>
      <c r="C46">
        <v>1484360</v>
      </c>
    </row>
    <row r="47" spans="1:3">
      <c r="A47">
        <v>6200</v>
      </c>
      <c r="B47">
        <v>3</v>
      </c>
      <c r="C47">
        <v>1509970</v>
      </c>
    </row>
    <row r="48" spans="1:3" hidden="1">
      <c r="A48">
        <v>6240</v>
      </c>
      <c r="B48">
        <v>2</v>
      </c>
      <c r="C48">
        <v>105983</v>
      </c>
    </row>
    <row r="49" spans="1:3" hidden="1">
      <c r="A49">
        <v>6239</v>
      </c>
      <c r="B49">
        <v>2</v>
      </c>
      <c r="C49">
        <v>86713.1</v>
      </c>
    </row>
    <row r="50" spans="1:3" hidden="1">
      <c r="A50">
        <v>6238</v>
      </c>
      <c r="B50">
        <v>2</v>
      </c>
      <c r="C50">
        <v>67443.399999999994</v>
      </c>
    </row>
    <row r="51" spans="1:3" hidden="1">
      <c r="A51">
        <v>6237</v>
      </c>
      <c r="B51">
        <v>2</v>
      </c>
      <c r="C51">
        <v>78921.3</v>
      </c>
    </row>
    <row r="52" spans="1:3" hidden="1">
      <c r="A52">
        <v>6235</v>
      </c>
      <c r="B52">
        <v>2</v>
      </c>
      <c r="C52">
        <v>44346.5</v>
      </c>
    </row>
    <row r="53" spans="1:3" hidden="1">
      <c r="A53">
        <v>6233</v>
      </c>
      <c r="B53">
        <v>2</v>
      </c>
      <c r="C53">
        <v>33408.400000000001</v>
      </c>
    </row>
    <row r="54" spans="1:3" hidden="1">
      <c r="A54">
        <v>6230</v>
      </c>
      <c r="B54">
        <v>2</v>
      </c>
      <c r="C54">
        <v>222786</v>
      </c>
    </row>
    <row r="55" spans="1:3" hidden="1">
      <c r="A55">
        <v>6229</v>
      </c>
      <c r="B55">
        <v>2</v>
      </c>
      <c r="C55">
        <v>182280</v>
      </c>
    </row>
    <row r="56" spans="1:3" hidden="1">
      <c r="A56">
        <v>6228</v>
      </c>
      <c r="B56">
        <v>2</v>
      </c>
      <c r="C56">
        <v>141773</v>
      </c>
    </row>
    <row r="57" spans="1:3" hidden="1">
      <c r="A57">
        <v>6227</v>
      </c>
      <c r="B57">
        <v>2</v>
      </c>
      <c r="C57">
        <v>121473</v>
      </c>
    </row>
    <row r="58" spans="1:3" hidden="1">
      <c r="A58">
        <v>6225</v>
      </c>
      <c r="B58">
        <v>2</v>
      </c>
      <c r="C58">
        <v>86866</v>
      </c>
    </row>
    <row r="59" spans="1:3" hidden="1">
      <c r="A59">
        <v>6224</v>
      </c>
      <c r="B59">
        <v>2</v>
      </c>
      <c r="C59">
        <v>71238.8</v>
      </c>
    </row>
    <row r="60" spans="1:3" hidden="1">
      <c r="A60">
        <v>6223</v>
      </c>
      <c r="B60">
        <v>2</v>
      </c>
      <c r="C60">
        <v>49882.2</v>
      </c>
    </row>
    <row r="61" spans="1:3" hidden="1">
      <c r="A61">
        <v>6222</v>
      </c>
      <c r="B61">
        <v>2</v>
      </c>
      <c r="C61">
        <v>42638.5</v>
      </c>
    </row>
    <row r="62" spans="1:3" hidden="1">
      <c r="A62">
        <v>6221</v>
      </c>
      <c r="B62">
        <v>2</v>
      </c>
      <c r="C62">
        <v>32130.9</v>
      </c>
    </row>
    <row r="63" spans="1:3" hidden="1">
      <c r="A63">
        <v>6216</v>
      </c>
      <c r="B63">
        <v>2</v>
      </c>
      <c r="C63">
        <v>396590</v>
      </c>
    </row>
    <row r="64" spans="1:3" hidden="1">
      <c r="A64">
        <v>6215</v>
      </c>
      <c r="B64">
        <v>2</v>
      </c>
      <c r="C64">
        <v>299756</v>
      </c>
    </row>
    <row r="65" spans="1:3" hidden="1">
      <c r="A65">
        <v>6214</v>
      </c>
      <c r="B65">
        <v>2</v>
      </c>
      <c r="C65">
        <v>230722</v>
      </c>
    </row>
    <row r="66" spans="1:3" hidden="1">
      <c r="A66">
        <v>6213</v>
      </c>
      <c r="B66">
        <v>2</v>
      </c>
      <c r="C66">
        <v>178986</v>
      </c>
    </row>
    <row r="67" spans="1:3" hidden="1">
      <c r="A67">
        <v>6212</v>
      </c>
      <c r="B67">
        <v>2</v>
      </c>
      <c r="C67">
        <v>91711.6</v>
      </c>
    </row>
    <row r="68" spans="1:3" hidden="1">
      <c r="A68">
        <v>6211</v>
      </c>
      <c r="B68">
        <v>2</v>
      </c>
      <c r="C68">
        <v>87360.8</v>
      </c>
    </row>
    <row r="69" spans="1:3" hidden="1">
      <c r="A69">
        <v>6201</v>
      </c>
      <c r="B69">
        <v>2</v>
      </c>
      <c r="C69">
        <v>347361</v>
      </c>
    </row>
    <row r="70" spans="1:3" hidden="1">
      <c r="A70">
        <v>6200</v>
      </c>
      <c r="B70">
        <v>2</v>
      </c>
      <c r="C70">
        <v>648984</v>
      </c>
    </row>
  </sheetData>
  <autoFilter ref="A1:C70">
    <filterColumn colId="1">
      <filters>
        <filter val="3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C23"/>
  <sheetViews>
    <sheetView workbookViewId="0">
      <selection sqref="A1:C23"/>
    </sheetView>
  </sheetViews>
  <sheetFormatPr defaultRowHeight="15"/>
  <cols>
    <col min="3" max="3" width="18.85546875" customWidth="1"/>
  </cols>
  <sheetData>
    <row r="1" spans="1:3">
      <c r="A1">
        <v>6200</v>
      </c>
      <c r="B1">
        <v>91</v>
      </c>
      <c r="C1" s="8">
        <v>2175100000000</v>
      </c>
    </row>
    <row r="2" spans="1:3">
      <c r="A2">
        <v>6201</v>
      </c>
      <c r="B2">
        <v>91</v>
      </c>
      <c r="C2" s="8">
        <v>1071290000000</v>
      </c>
    </row>
    <row r="3" spans="1:3">
      <c r="A3">
        <v>6211</v>
      </c>
      <c r="B3">
        <v>91</v>
      </c>
      <c r="C3" s="8">
        <v>110581000000</v>
      </c>
    </row>
    <row r="4" spans="1:3">
      <c r="A4">
        <v>6212</v>
      </c>
      <c r="B4">
        <v>91</v>
      </c>
      <c r="C4" s="8">
        <v>321776000000</v>
      </c>
    </row>
    <row r="5" spans="1:3">
      <c r="A5">
        <v>6213</v>
      </c>
      <c r="B5">
        <v>91</v>
      </c>
      <c r="C5" s="8">
        <v>589382000000</v>
      </c>
    </row>
    <row r="6" spans="1:3">
      <c r="A6">
        <v>6214</v>
      </c>
      <c r="B6">
        <v>91</v>
      </c>
      <c r="C6" s="8">
        <v>860059000000</v>
      </c>
    </row>
    <row r="7" spans="1:3">
      <c r="A7">
        <v>6215</v>
      </c>
      <c r="B7">
        <v>91</v>
      </c>
      <c r="C7" s="8">
        <v>1087650000000</v>
      </c>
    </row>
    <row r="8" spans="1:3">
      <c r="A8">
        <v>6216</v>
      </c>
      <c r="B8">
        <v>91</v>
      </c>
      <c r="C8" s="8">
        <v>1496060000000</v>
      </c>
    </row>
    <row r="9" spans="1:3">
      <c r="A9">
        <v>6221</v>
      </c>
      <c r="B9">
        <v>91</v>
      </c>
      <c r="C9" s="8">
        <v>30917700000</v>
      </c>
    </row>
    <row r="10" spans="1:3">
      <c r="A10">
        <v>6222</v>
      </c>
      <c r="B10">
        <v>91</v>
      </c>
      <c r="C10" s="8">
        <v>143378000000</v>
      </c>
    </row>
    <row r="11" spans="1:3">
      <c r="A11">
        <v>6223</v>
      </c>
      <c r="B11">
        <v>91</v>
      </c>
      <c r="C11" s="8">
        <v>237791000000</v>
      </c>
    </row>
    <row r="12" spans="1:3">
      <c r="A12">
        <v>6224</v>
      </c>
      <c r="B12">
        <v>91</v>
      </c>
      <c r="C12" s="8">
        <v>344166000000</v>
      </c>
    </row>
    <row r="13" spans="1:3">
      <c r="A13">
        <v>6225</v>
      </c>
      <c r="B13">
        <v>91</v>
      </c>
      <c r="C13" s="8">
        <v>442542000000</v>
      </c>
    </row>
    <row r="14" spans="1:3">
      <c r="A14">
        <v>6227</v>
      </c>
      <c r="B14">
        <v>91</v>
      </c>
      <c r="C14" s="8">
        <v>611301000000</v>
      </c>
    </row>
    <row r="15" spans="1:3">
      <c r="A15">
        <v>6228</v>
      </c>
      <c r="B15">
        <v>91</v>
      </c>
      <c r="C15" s="8">
        <v>855821000000</v>
      </c>
    </row>
    <row r="16" spans="1:3">
      <c r="A16">
        <v>6229</v>
      </c>
      <c r="B16">
        <v>91</v>
      </c>
      <c r="C16" s="8">
        <v>1100340000000</v>
      </c>
    </row>
    <row r="17" spans="1:3">
      <c r="A17">
        <v>6230</v>
      </c>
      <c r="B17">
        <v>91</v>
      </c>
      <c r="C17" s="8">
        <v>1344860000000</v>
      </c>
    </row>
    <row r="18" spans="1:3">
      <c r="A18">
        <v>6233</v>
      </c>
      <c r="B18">
        <v>91</v>
      </c>
      <c r="C18" s="8">
        <v>79721300000</v>
      </c>
    </row>
    <row r="19" spans="1:3">
      <c r="A19">
        <v>6235</v>
      </c>
      <c r="B19">
        <v>91</v>
      </c>
      <c r="C19" s="8">
        <v>243780000000</v>
      </c>
    </row>
    <row r="20" spans="1:3">
      <c r="A20">
        <v>6237</v>
      </c>
      <c r="B20">
        <v>91</v>
      </c>
      <c r="C20" s="8">
        <v>381558000000</v>
      </c>
    </row>
    <row r="21" spans="1:3">
      <c r="A21">
        <v>6238</v>
      </c>
      <c r="B21">
        <v>91</v>
      </c>
      <c r="C21" s="8">
        <v>534182000000</v>
      </c>
    </row>
    <row r="22" spans="1:3">
      <c r="A22">
        <v>6239</v>
      </c>
      <c r="B22">
        <v>91</v>
      </c>
      <c r="C22" s="8">
        <v>686804000000</v>
      </c>
    </row>
    <row r="23" spans="1:3">
      <c r="A23">
        <v>6240</v>
      </c>
      <c r="B23">
        <v>91</v>
      </c>
      <c r="C23" s="8">
        <v>839427000000</v>
      </c>
    </row>
  </sheetData>
  <sortState ref="A1:C23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C23"/>
  <sheetViews>
    <sheetView workbookViewId="0">
      <selection activeCell="I31" sqref="I31"/>
    </sheetView>
  </sheetViews>
  <sheetFormatPr defaultRowHeight="15"/>
  <sheetData>
    <row r="1" spans="1:3">
      <c r="A1">
        <v>6200</v>
      </c>
      <c r="B1">
        <v>2</v>
      </c>
      <c r="C1">
        <v>648984</v>
      </c>
    </row>
    <row r="2" spans="1:3">
      <c r="A2">
        <v>6201</v>
      </c>
      <c r="B2">
        <v>2</v>
      </c>
      <c r="C2">
        <v>347361</v>
      </c>
    </row>
    <row r="3" spans="1:3">
      <c r="A3">
        <v>6211</v>
      </c>
      <c r="B3">
        <v>2</v>
      </c>
      <c r="C3">
        <v>87360.8</v>
      </c>
    </row>
    <row r="4" spans="1:3">
      <c r="A4">
        <v>6212</v>
      </c>
      <c r="B4">
        <v>2</v>
      </c>
      <c r="C4">
        <v>91711.6</v>
      </c>
    </row>
    <row r="5" spans="1:3">
      <c r="A5">
        <v>6213</v>
      </c>
      <c r="B5">
        <v>2</v>
      </c>
      <c r="C5">
        <v>178986</v>
      </c>
    </row>
    <row r="6" spans="1:3">
      <c r="A6">
        <v>6214</v>
      </c>
      <c r="B6">
        <v>2</v>
      </c>
      <c r="C6">
        <v>230722</v>
      </c>
    </row>
    <row r="7" spans="1:3">
      <c r="A7">
        <v>6215</v>
      </c>
      <c r="B7">
        <v>2</v>
      </c>
      <c r="C7">
        <v>299756</v>
      </c>
    </row>
    <row r="8" spans="1:3">
      <c r="A8">
        <v>6216</v>
      </c>
      <c r="B8">
        <v>2</v>
      </c>
      <c r="C8">
        <v>396590</v>
      </c>
    </row>
    <row r="9" spans="1:3">
      <c r="A9">
        <v>6221</v>
      </c>
      <c r="B9">
        <v>2</v>
      </c>
      <c r="C9">
        <v>32130.9</v>
      </c>
    </row>
    <row r="10" spans="1:3">
      <c r="A10">
        <v>6222</v>
      </c>
      <c r="B10">
        <v>2</v>
      </c>
      <c r="C10">
        <v>42638.5</v>
      </c>
    </row>
    <row r="11" spans="1:3">
      <c r="A11">
        <v>6223</v>
      </c>
      <c r="B11">
        <v>2</v>
      </c>
      <c r="C11">
        <v>49882.2</v>
      </c>
    </row>
    <row r="12" spans="1:3">
      <c r="A12">
        <v>6224</v>
      </c>
      <c r="B12">
        <v>2</v>
      </c>
      <c r="C12">
        <v>71238.8</v>
      </c>
    </row>
    <row r="13" spans="1:3">
      <c r="A13">
        <v>6225</v>
      </c>
      <c r="B13">
        <v>2</v>
      </c>
      <c r="C13">
        <v>86866</v>
      </c>
    </row>
    <row r="14" spans="1:3">
      <c r="A14">
        <v>6227</v>
      </c>
      <c r="B14">
        <v>2</v>
      </c>
      <c r="C14">
        <v>121473</v>
      </c>
    </row>
    <row r="15" spans="1:3">
      <c r="A15">
        <v>6228</v>
      </c>
      <c r="B15">
        <v>2</v>
      </c>
      <c r="C15">
        <v>141773</v>
      </c>
    </row>
    <row r="16" spans="1:3">
      <c r="A16">
        <v>6229</v>
      </c>
      <c r="B16">
        <v>2</v>
      </c>
      <c r="C16">
        <v>182280</v>
      </c>
    </row>
    <row r="17" spans="1:3">
      <c r="A17">
        <v>6230</v>
      </c>
      <c r="B17">
        <v>2</v>
      </c>
      <c r="C17">
        <v>222786</v>
      </c>
    </row>
    <row r="18" spans="1:3">
      <c r="A18">
        <v>6233</v>
      </c>
      <c r="B18">
        <v>2</v>
      </c>
      <c r="C18">
        <v>33408.400000000001</v>
      </c>
    </row>
    <row r="19" spans="1:3">
      <c r="A19">
        <v>6235</v>
      </c>
      <c r="B19">
        <v>2</v>
      </c>
      <c r="C19">
        <v>44346.5</v>
      </c>
    </row>
    <row r="20" spans="1:3">
      <c r="A20">
        <v>6237</v>
      </c>
      <c r="B20">
        <v>2</v>
      </c>
      <c r="C20">
        <v>78921.3</v>
      </c>
    </row>
    <row r="21" spans="1:3">
      <c r="A21">
        <v>6238</v>
      </c>
      <c r="B21">
        <v>2</v>
      </c>
      <c r="C21">
        <v>67443.399999999994</v>
      </c>
    </row>
    <row r="22" spans="1:3">
      <c r="A22">
        <v>6239</v>
      </c>
      <c r="B22">
        <v>2</v>
      </c>
      <c r="C22">
        <v>86713.1</v>
      </c>
    </row>
    <row r="23" spans="1:3">
      <c r="A23">
        <v>6240</v>
      </c>
      <c r="B23">
        <v>2</v>
      </c>
      <c r="C23">
        <v>105983</v>
      </c>
    </row>
  </sheetData>
  <sortState ref="A1:C23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C23"/>
  <sheetViews>
    <sheetView workbookViewId="0">
      <selection sqref="A1:C23"/>
    </sheetView>
  </sheetViews>
  <sheetFormatPr defaultRowHeight="15"/>
  <sheetData>
    <row r="1" spans="1:3">
      <c r="A1">
        <v>6200</v>
      </c>
      <c r="B1">
        <v>3</v>
      </c>
      <c r="C1">
        <v>1509970</v>
      </c>
    </row>
    <row r="2" spans="1:3">
      <c r="A2">
        <v>6201</v>
      </c>
      <c r="B2">
        <v>3</v>
      </c>
      <c r="C2">
        <v>1484360</v>
      </c>
    </row>
    <row r="3" spans="1:3">
      <c r="A3">
        <v>6211</v>
      </c>
      <c r="B3">
        <v>3</v>
      </c>
      <c r="C3">
        <v>107597</v>
      </c>
    </row>
    <row r="4" spans="1:3">
      <c r="A4">
        <v>6212</v>
      </c>
      <c r="B4">
        <v>3</v>
      </c>
      <c r="C4">
        <v>369498</v>
      </c>
    </row>
    <row r="5" spans="1:3">
      <c r="A5">
        <v>6213</v>
      </c>
      <c r="B5">
        <v>3</v>
      </c>
      <c r="C5">
        <v>585344</v>
      </c>
    </row>
    <row r="6" spans="1:3">
      <c r="A6">
        <v>6214</v>
      </c>
      <c r="B6">
        <v>3</v>
      </c>
      <c r="C6">
        <v>759715</v>
      </c>
    </row>
    <row r="7" spans="1:3">
      <c r="A7">
        <v>6215</v>
      </c>
      <c r="B7">
        <v>3</v>
      </c>
      <c r="C7">
        <v>914274</v>
      </c>
    </row>
    <row r="8" spans="1:3">
      <c r="A8">
        <v>6216</v>
      </c>
      <c r="B8">
        <v>3</v>
      </c>
      <c r="C8">
        <v>1308870</v>
      </c>
    </row>
    <row r="9" spans="1:3">
      <c r="A9">
        <v>6221</v>
      </c>
      <c r="B9">
        <v>3</v>
      </c>
      <c r="C9">
        <v>27810.7</v>
      </c>
    </row>
    <row r="10" spans="1:3">
      <c r="A10">
        <v>6222</v>
      </c>
      <c r="B10">
        <v>3</v>
      </c>
      <c r="C10">
        <v>163501</v>
      </c>
    </row>
    <row r="11" spans="1:3">
      <c r="A11">
        <v>6223</v>
      </c>
      <c r="B11">
        <v>3</v>
      </c>
      <c r="C11">
        <v>262621</v>
      </c>
    </row>
    <row r="12" spans="1:3">
      <c r="A12">
        <v>6224</v>
      </c>
      <c r="B12">
        <v>3</v>
      </c>
      <c r="C12">
        <v>381749</v>
      </c>
    </row>
    <row r="13" spans="1:3">
      <c r="A13">
        <v>6225</v>
      </c>
      <c r="B13">
        <v>3</v>
      </c>
      <c r="C13">
        <v>462987</v>
      </c>
    </row>
    <row r="14" spans="1:3">
      <c r="A14">
        <v>6227</v>
      </c>
      <c r="B14">
        <v>3</v>
      </c>
      <c r="C14">
        <v>651063</v>
      </c>
    </row>
    <row r="15" spans="1:3">
      <c r="A15">
        <v>6228</v>
      </c>
      <c r="B15">
        <v>3</v>
      </c>
      <c r="C15">
        <v>879361</v>
      </c>
    </row>
    <row r="16" spans="1:3">
      <c r="A16">
        <v>6229</v>
      </c>
      <c r="B16">
        <v>3</v>
      </c>
      <c r="C16">
        <v>1106320</v>
      </c>
    </row>
    <row r="17" spans="1:3">
      <c r="A17">
        <v>6230</v>
      </c>
      <c r="B17">
        <v>3</v>
      </c>
      <c r="C17">
        <v>1352170</v>
      </c>
    </row>
    <row r="18" spans="1:3">
      <c r="A18">
        <v>6233</v>
      </c>
      <c r="B18">
        <v>3</v>
      </c>
      <c r="C18">
        <v>58068</v>
      </c>
    </row>
    <row r="19" spans="1:3">
      <c r="A19">
        <v>6235</v>
      </c>
      <c r="B19">
        <v>3</v>
      </c>
      <c r="C19">
        <v>310789</v>
      </c>
    </row>
    <row r="20" spans="1:3">
      <c r="A20">
        <v>6237</v>
      </c>
      <c r="B20">
        <v>3</v>
      </c>
      <c r="C20">
        <v>436437</v>
      </c>
    </row>
    <row r="21" spans="1:3">
      <c r="A21">
        <v>6238</v>
      </c>
      <c r="B21">
        <v>3</v>
      </c>
      <c r="C21">
        <v>586186</v>
      </c>
    </row>
    <row r="22" spans="1:3">
      <c r="A22">
        <v>6239</v>
      </c>
      <c r="B22">
        <v>3</v>
      </c>
      <c r="C22">
        <v>740183</v>
      </c>
    </row>
    <row r="23" spans="1:3">
      <c r="A23">
        <v>6240</v>
      </c>
      <c r="B23">
        <v>3</v>
      </c>
      <c r="C23">
        <v>904668</v>
      </c>
    </row>
  </sheetData>
  <sortState ref="A1:C2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 Conversion</vt:lpstr>
      <vt:lpstr>Gunwoo-Comparison</vt:lpstr>
      <vt:lpstr>Port Truck Test</vt:lpstr>
      <vt:lpstr>MOVES Output Raw</vt:lpstr>
      <vt:lpstr>MOVES Output Processed</vt:lpstr>
      <vt:lpstr>Energy</vt:lpstr>
      <vt:lpstr>CO</vt:lpstr>
      <vt:lpstr>NOx</vt:lpstr>
    </vt:vector>
  </TitlesOfParts>
  <Company>ITS at UC Irvine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</dc:creator>
  <cp:lastModifiedBy>Mana</cp:lastModifiedBy>
  <dcterms:created xsi:type="dcterms:W3CDTF">2013-09-05T21:06:07Z</dcterms:created>
  <dcterms:modified xsi:type="dcterms:W3CDTF">2013-09-17T20:51:23Z</dcterms:modified>
</cp:coreProperties>
</file>