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iva\Desktop\ClassHomework\01_Excel_HW\"/>
    </mc:Choice>
  </mc:AlternateContent>
  <xr:revisionPtr revIDLastSave="0" documentId="13_ncr:1_{F134B769-8BBF-470B-AE0F-532C47EFFD33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basic sheet" sheetId="1" r:id="rId1"/>
    <sheet name="Category pivot table" sheetId="10" r:id="rId2"/>
    <sheet name="subcategory pivot table" sheetId="12" r:id="rId3"/>
    <sheet name="Date created Pivot table" sheetId="14" r:id="rId4"/>
    <sheet name="Bonus&gt;Goal outcomes" sheetId="15" r:id="rId5"/>
  </sheets>
  <definedNames>
    <definedName name="_xlnm._FilterDatabase" localSheetId="0" hidden="1">'basic sheet'!$A$1:$T$4115</definedName>
  </definedNames>
  <calcPr calcId="191029"/>
  <pivotCaches>
    <pivotCache cacheId="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<sst xmlns="http://schemas.openxmlformats.org/spreadsheetml/2006/main" count="33046" uniqueCount="8401">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</sst>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409]mmmm\ d\,\ yyyy;@"/>
    <numFmt numFmtId="167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3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[StarterBook-solved.xlsx]Category pivot table!PivotTable10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4-4177-9689-7FFD4B70053E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4-4177-9689-7FFD4B70053E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4-4177-9689-7FFD4B70053E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4-4177-9689-7FFD4B700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2501791"/>
        <c:axId val="1511689183"/>
      </c:barChart>
      <c:catAx>
        <c:axId val="151250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689183"/>
        <c:crosses val="autoZero"/>
        <c:auto val="1"/>
        <c:lblAlgn val="ctr"/>
        <c:lblOffset val="100"/>
        <c:noMultiLvlLbl val="0"/>
      </c:catAx>
      <c:valAx>
        <c:axId val="151168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[StarterBook-solved.xlsx]subcategory pivot table!PivotTable1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5-4EA7-B8DC-F26ACFAE1582}"/>
            </c:ext>
          </c:extLst>
        </c:ser>
        <c:ser>
          <c:idx val="1"/>
          <c:order val="1"/>
          <c:tx>
            <c:strRef>
              <c:f>'subcategory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5-4EA7-B8DC-F26ACFAE1582}"/>
            </c:ext>
          </c:extLst>
        </c:ser>
        <c:ser>
          <c:idx val="2"/>
          <c:order val="2"/>
          <c:tx>
            <c:strRef>
              <c:f>'subcategory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A5-4EA7-B8DC-F26ACFAE1582}"/>
            </c:ext>
          </c:extLst>
        </c:ser>
        <c:ser>
          <c:idx val="3"/>
          <c:order val="3"/>
          <c:tx>
            <c:strRef>
              <c:f>'subcategory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A5-4EA7-B8DC-F26ACFAE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1697631"/>
        <c:axId val="1319536863"/>
      </c:barChart>
      <c:catAx>
        <c:axId val="158169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36863"/>
        <c:crosses val="autoZero"/>
        <c:auto val="1"/>
        <c:lblAlgn val="ctr"/>
        <c:lblOffset val="100"/>
        <c:noMultiLvlLbl val="0"/>
      </c:catAx>
      <c:valAx>
        <c:axId val="131953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69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[StarterBook-solved.xlsx]Date created Pivot table!PivotTable2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8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92D050"/>
            </a:solidFill>
            <a:round/>
          </a:ln>
          <a:effectLst/>
        </c:spPr>
        <c:marker>
          <c:symbol val="circle"/>
          <c:size val="8"/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1-4D2A-9D32-738389E8D822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1-4D2A-9D32-738389E8D822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1-4D2A-9D32-738389E8D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9733919"/>
        <c:axId val="1584470975"/>
      </c:lineChart>
      <c:catAx>
        <c:axId val="102973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70975"/>
        <c:crosses val="autoZero"/>
        <c:auto val="1"/>
        <c:lblAlgn val="ctr"/>
        <c:lblOffset val="100"/>
        <c:noMultiLvlLbl val="0"/>
      </c:catAx>
      <c:valAx>
        <c:axId val="158447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73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outcome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6025034191187605"/>
          <c:y val="4.1849754767027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'Bonus&gt;Goal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'Bonus&gt;Goal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'Bonus&gt;Goal outcomes'!$F$2:$F$13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D-416C-B84E-3BC702D08F53}"/>
            </c:ext>
          </c:extLst>
        </c:ser>
        <c:ser>
          <c:idx val="1"/>
          <c:order val="1"/>
          <c:tx>
            <c:strRef>
              <c:f>'Bonus&gt;Goal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'Bonus&gt;Goal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'Bonus&gt;Goal outcomes'!$G$2:$G$13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D-416C-B84E-3BC702D08F53}"/>
            </c:ext>
          </c:extLst>
        </c:ser>
        <c:ser>
          <c:idx val="2"/>
          <c:order val="2"/>
          <c:tx>
            <c:strRef>
              <c:f>'Bonus&gt;Goal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'Bonus&gt;Goal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'Bonus&gt;Goal outcomes'!$H$2:$H$13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D-416C-B84E-3BC702D0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194351"/>
        <c:axId val="1520866655"/>
      </c:lineChart>
      <c:catAx>
        <c:axId val="161519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866655"/>
        <c:crosses val="autoZero"/>
        <c:auto val="1"/>
        <c:lblAlgn val="ctr"/>
        <c:lblOffset val="100"/>
        <c:noMultiLvlLbl val="0"/>
      </c:catAx>
      <c:valAx>
        <c:axId val="152086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19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325755</xdr:colOff>
      <xdr:row>2</xdr:row>
      <xdr:rowOff>48577</xdr:rowOff>
    </xdr:from>
    <xdr:to>
      <xdr:col>17</xdr:col>
      <xdr:colOff>123825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9E8D1-B377-4035-A5E8-B1A6F8C3E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140970</xdr:colOff>
      <xdr:row>4</xdr:row>
      <xdr:rowOff>47625</xdr:rowOff>
    </xdr:from>
    <xdr:to>
      <xdr:col>19</xdr:col>
      <xdr:colOff>76200</xdr:colOff>
      <xdr:row>27</xdr:row>
      <xdr:rowOff>120967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19DD4-E39C-4295-8F8E-A9B063D6B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53339</xdr:colOff>
      <xdr:row>4</xdr:row>
      <xdr:rowOff>85725</xdr:rowOff>
    </xdr:from>
    <xdr:to>
      <xdr:col>18</xdr:col>
      <xdr:colOff>257174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06587-8685-4EE8-9D45-065FC069D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320041</xdr:colOff>
      <xdr:row>14</xdr:row>
      <xdr:rowOff>21907</xdr:rowOff>
    </xdr:from>
    <xdr:to>
      <xdr:col>16</xdr:col>
      <xdr:colOff>205740</xdr:colOff>
      <xdr:row>39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74147-A7E1-4F9D-96AC-1043C1ED3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ur srivastava" refreshedDate="43897.500576620369" createdVersion="6" refreshedVersion="6" minRefreshableVersion="3" recordCount="4115" xr:uid="{294D85BB-78A2-431A-B88C-976226BD8CEF}">
  <cacheSource type="worksheet">
    <worksheetSource ref="A1:R1048576" sheet="basic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ur srivastava" refreshedDate="43900.019457407405" createdVersion="6" refreshedVersion="6" minRefreshableVersion="3" recordCount="4115" xr:uid="{7FCAC450-9CB8-4D1E-8EA2-34F009ED6EAB}">
  <cacheSource type="worksheet">
    <worksheetSource ref="A1:T1048576" sheet="basic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739B4-B264-4346-9231-653BBF0BFEE9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A36D5-9E6C-4238-BA80-68D7D5ED45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82323-8770-44A8-9AC4-9C5ED8B21463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numFmtId="167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Years" fld="2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M14" sqref="M1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1.6640625" style="8" bestFit="1" customWidth="1"/>
    <col min="20" max="20" width="29.6640625" style="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ROUNDUP(E2*100/D2, 0)</f>
        <v>137</v>
      </c>
      <c r="P2">
        <f>ROUNDUP(E2/L2, 2)</f>
        <v>63.919999999999995</v>
      </c>
      <c r="Q2" t="s">
        <v>8310</v>
      </c>
      <c r="R2" t="s">
        <v>8311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ROUNDUP(E3*100/D3, 0)</f>
        <v>143</v>
      </c>
      <c r="P3">
        <f t="shared" ref="P3:P66" si="1">ROUNDUP(E3/L3, 2)</f>
        <v>185.48999999999998</v>
      </c>
      <c r="Q3" t="s">
        <v>8310</v>
      </c>
      <c r="R3" t="s">
        <v>8311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42415.702349537038</v>
      </c>
      <c r="T4" s="9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69.27000000000001</v>
      </c>
      <c r="Q5" t="s">
        <v>8310</v>
      </c>
      <c r="R5" t="s">
        <v>8311</v>
      </c>
      <c r="S5" s="9">
        <f t="shared" si="2"/>
        <v>41858.515127314815</v>
      </c>
      <c r="T5" s="9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190.56</v>
      </c>
      <c r="Q6" t="s">
        <v>8310</v>
      </c>
      <c r="R6" t="s">
        <v>8311</v>
      </c>
      <c r="S6" s="9">
        <f t="shared" si="2"/>
        <v>42357.834247685183</v>
      </c>
      <c r="T6" s="9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93.410000000000011</v>
      </c>
      <c r="Q7" t="s">
        <v>8310</v>
      </c>
      <c r="R7" t="s">
        <v>8311</v>
      </c>
      <c r="S7" s="9">
        <f t="shared" si="2"/>
        <v>42580.232638888891</v>
      </c>
      <c r="T7" s="9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146.88</v>
      </c>
      <c r="Q8" t="s">
        <v>8310</v>
      </c>
      <c r="R8" t="s">
        <v>8311</v>
      </c>
      <c r="S8" s="9">
        <f t="shared" si="2"/>
        <v>41804.072337962964</v>
      </c>
      <c r="T8" s="9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159.82999999999998</v>
      </c>
      <c r="Q9" t="s">
        <v>8310</v>
      </c>
      <c r="R9" t="s">
        <v>8311</v>
      </c>
      <c r="S9" s="9">
        <f t="shared" si="2"/>
        <v>42556.047071759262</v>
      </c>
      <c r="T9" s="9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291.8</v>
      </c>
      <c r="Q10" t="s">
        <v>8310</v>
      </c>
      <c r="R10" t="s">
        <v>8311</v>
      </c>
      <c r="S10" s="9">
        <f t="shared" si="2"/>
        <v>42475.875</v>
      </c>
      <c r="T10" s="9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42477.103518518517</v>
      </c>
      <c r="T11" s="9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158.69</v>
      </c>
      <c r="Q12" t="s">
        <v>8310</v>
      </c>
      <c r="R12" t="s">
        <v>8311</v>
      </c>
      <c r="S12" s="9">
        <f t="shared" si="2"/>
        <v>41815.068043981482</v>
      </c>
      <c r="T12" s="9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80.34</v>
      </c>
      <c r="Q13" t="s">
        <v>8310</v>
      </c>
      <c r="R13" t="s">
        <v>8311</v>
      </c>
      <c r="S13" s="9">
        <f t="shared" si="2"/>
        <v>42604.125</v>
      </c>
      <c r="T13" s="9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59.97</v>
      </c>
      <c r="Q14" t="s">
        <v>8310</v>
      </c>
      <c r="R14" t="s">
        <v>8311</v>
      </c>
      <c r="S14" s="9">
        <f t="shared" si="2"/>
        <v>41836.125</v>
      </c>
      <c r="T14" s="9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109.79</v>
      </c>
      <c r="Q15" t="s">
        <v>8310</v>
      </c>
      <c r="R15" t="s">
        <v>8311</v>
      </c>
      <c r="S15" s="9">
        <f t="shared" si="2"/>
        <v>42544.852083333331</v>
      </c>
      <c r="T15" s="9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147.70999999999998</v>
      </c>
      <c r="Q16" t="s">
        <v>8310</v>
      </c>
      <c r="R16" t="s">
        <v>8311</v>
      </c>
      <c r="S16" s="9">
        <f t="shared" si="2"/>
        <v>41833.582638888889</v>
      </c>
      <c r="T16" s="9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9">
        <f t="shared" si="2"/>
        <v>42274.843055555553</v>
      </c>
      <c r="T17" s="9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171.85</v>
      </c>
      <c r="Q18" t="s">
        <v>8310</v>
      </c>
      <c r="R18" t="s">
        <v>8311</v>
      </c>
      <c r="S18" s="9">
        <f t="shared" si="2"/>
        <v>41806.229166666664</v>
      </c>
      <c r="T18" s="9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41.949999999999996</v>
      </c>
      <c r="Q19" t="s">
        <v>8310</v>
      </c>
      <c r="R19" t="s">
        <v>8311</v>
      </c>
      <c r="S19" s="9">
        <f t="shared" si="2"/>
        <v>41947.773402777777</v>
      </c>
      <c r="T19" s="9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93.27000000000001</v>
      </c>
      <c r="Q20" t="s">
        <v>8310</v>
      </c>
      <c r="R20" t="s">
        <v>8311</v>
      </c>
      <c r="S20" s="9">
        <f t="shared" si="2"/>
        <v>41899.542314814818</v>
      </c>
      <c r="T20" s="9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56.14</v>
      </c>
      <c r="Q21" t="s">
        <v>8310</v>
      </c>
      <c r="R21" t="s">
        <v>8311</v>
      </c>
      <c r="S21" s="9">
        <f t="shared" si="2"/>
        <v>42205.816365740742</v>
      </c>
      <c r="T21" s="9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80.16</v>
      </c>
      <c r="Q22" t="s">
        <v>8310</v>
      </c>
      <c r="R22" t="s">
        <v>8311</v>
      </c>
      <c r="S22" s="9">
        <f t="shared" si="2"/>
        <v>42260.758240740746</v>
      </c>
      <c r="T22" s="9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199.91</v>
      </c>
      <c r="Q23" t="s">
        <v>8310</v>
      </c>
      <c r="R23" t="s">
        <v>8311</v>
      </c>
      <c r="S23" s="9">
        <f t="shared" si="2"/>
        <v>41908.627187500002</v>
      </c>
      <c r="T23" s="9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51.25</v>
      </c>
      <c r="Q24" t="s">
        <v>8310</v>
      </c>
      <c r="R24" t="s">
        <v>8311</v>
      </c>
      <c r="S24" s="9">
        <f t="shared" si="2"/>
        <v>42005.332638888889</v>
      </c>
      <c r="T24" s="9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103.05000000000001</v>
      </c>
      <c r="Q25" t="s">
        <v>8310</v>
      </c>
      <c r="R25" t="s">
        <v>8311</v>
      </c>
      <c r="S25" s="9">
        <f t="shared" si="2"/>
        <v>42124.638888888891</v>
      </c>
      <c r="T25" s="9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66.350000000000009</v>
      </c>
      <c r="Q26" t="s">
        <v>8310</v>
      </c>
      <c r="R26" t="s">
        <v>8311</v>
      </c>
      <c r="S26" s="9">
        <f t="shared" si="2"/>
        <v>42262.818750000006</v>
      </c>
      <c r="T26" s="9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57.15</v>
      </c>
      <c r="Q27" t="s">
        <v>8310</v>
      </c>
      <c r="R27" t="s">
        <v>8311</v>
      </c>
      <c r="S27" s="9">
        <f t="shared" si="2"/>
        <v>42378.025011574078</v>
      </c>
      <c r="T27" s="9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102.11</v>
      </c>
      <c r="Q28" t="s">
        <v>8310</v>
      </c>
      <c r="R28" t="s">
        <v>8311</v>
      </c>
      <c r="S28" s="9">
        <f t="shared" si="2"/>
        <v>41868.515555555554</v>
      </c>
      <c r="T28" s="9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9">
        <f t="shared" si="2"/>
        <v>41959.206400462965</v>
      </c>
      <c r="T29" s="9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169.60999999999999</v>
      </c>
      <c r="Q30" t="s">
        <v>8310</v>
      </c>
      <c r="R30" t="s">
        <v>8311</v>
      </c>
      <c r="S30" s="9">
        <f t="shared" si="2"/>
        <v>42354.96393518518</v>
      </c>
      <c r="T30" s="9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31.630000000000003</v>
      </c>
      <c r="Q31" t="s">
        <v>8310</v>
      </c>
      <c r="R31" t="s">
        <v>8311</v>
      </c>
      <c r="S31" s="9">
        <f t="shared" si="2"/>
        <v>41842.67324074074</v>
      </c>
      <c r="T31" s="9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76.460000000000008</v>
      </c>
      <c r="Q32" t="s">
        <v>8310</v>
      </c>
      <c r="R32" t="s">
        <v>8311</v>
      </c>
      <c r="S32" s="9">
        <f t="shared" si="2"/>
        <v>41872.292997685188</v>
      </c>
      <c r="T32" s="9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42394.79206018518</v>
      </c>
      <c r="T33" s="9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320.45</v>
      </c>
      <c r="Q34" t="s">
        <v>8310</v>
      </c>
      <c r="R34" t="s">
        <v>8311</v>
      </c>
      <c r="S34" s="9">
        <f t="shared" si="2"/>
        <v>42503.165972222225</v>
      </c>
      <c r="T34" s="9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83.75</v>
      </c>
      <c r="Q35" t="s">
        <v>8310</v>
      </c>
      <c r="R35" t="s">
        <v>8311</v>
      </c>
      <c r="S35" s="9">
        <f t="shared" si="2"/>
        <v>42316.702557870376</v>
      </c>
      <c r="T35" s="9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49.89</v>
      </c>
      <c r="Q36" t="s">
        <v>8310</v>
      </c>
      <c r="R36" t="s">
        <v>8311</v>
      </c>
      <c r="S36" s="9">
        <f t="shared" si="2"/>
        <v>41856.321770833332</v>
      </c>
      <c r="T36" s="9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59.47</v>
      </c>
      <c r="Q37" t="s">
        <v>8310</v>
      </c>
      <c r="R37" t="s">
        <v>8311</v>
      </c>
      <c r="S37" s="9">
        <f t="shared" si="2"/>
        <v>42122</v>
      </c>
      <c r="T37" s="9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193.85</v>
      </c>
      <c r="Q38" t="s">
        <v>8310</v>
      </c>
      <c r="R38" t="s">
        <v>8311</v>
      </c>
      <c r="S38" s="9">
        <f t="shared" si="2"/>
        <v>42098.265335648146</v>
      </c>
      <c r="T38" s="9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159.51999999999998</v>
      </c>
      <c r="Q39" t="s">
        <v>8310</v>
      </c>
      <c r="R39" t="s">
        <v>8311</v>
      </c>
      <c r="S39" s="9">
        <f t="shared" si="2"/>
        <v>42062.693043981482</v>
      </c>
      <c r="T39" s="9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41.69</v>
      </c>
      <c r="Q40" t="s">
        <v>8310</v>
      </c>
      <c r="R40" t="s">
        <v>8311</v>
      </c>
      <c r="S40" s="9">
        <f t="shared" si="2"/>
        <v>41405.057222222218</v>
      </c>
      <c r="T40" s="9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150.89999999999998</v>
      </c>
      <c r="Q41" t="s">
        <v>8310</v>
      </c>
      <c r="R41" t="s">
        <v>8311</v>
      </c>
      <c r="S41" s="9">
        <f t="shared" si="2"/>
        <v>41784.957638888889</v>
      </c>
      <c r="T41" s="9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126.69000000000001</v>
      </c>
      <c r="Q42" t="s">
        <v>8310</v>
      </c>
      <c r="R42" t="s">
        <v>8311</v>
      </c>
      <c r="S42" s="9">
        <f t="shared" si="2"/>
        <v>41809.166666666664</v>
      </c>
      <c r="T42" s="9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105.27000000000001</v>
      </c>
      <c r="Q43" t="s">
        <v>8310</v>
      </c>
      <c r="R43" t="s">
        <v>8311</v>
      </c>
      <c r="S43" s="9">
        <f t="shared" si="2"/>
        <v>41917.568912037037</v>
      </c>
      <c r="T43" s="9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117.52000000000001</v>
      </c>
      <c r="Q44" t="s">
        <v>8310</v>
      </c>
      <c r="R44" t="s">
        <v>8311</v>
      </c>
      <c r="S44" s="9">
        <f t="shared" si="2"/>
        <v>42001.639189814814</v>
      </c>
      <c r="T44" s="9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117.37</v>
      </c>
      <c r="Q45" t="s">
        <v>8310</v>
      </c>
      <c r="R45" t="s">
        <v>8311</v>
      </c>
      <c r="S45" s="9">
        <f t="shared" si="2"/>
        <v>41833</v>
      </c>
      <c r="T45" s="9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133.34</v>
      </c>
      <c r="Q46" t="s">
        <v>8310</v>
      </c>
      <c r="R46" t="s">
        <v>8311</v>
      </c>
      <c r="S46" s="9">
        <f t="shared" si="2"/>
        <v>41919.098807870374</v>
      </c>
      <c r="T46" s="9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98.37</v>
      </c>
      <c r="Q47" t="s">
        <v>8310</v>
      </c>
      <c r="R47" t="s">
        <v>8311</v>
      </c>
      <c r="S47" s="9">
        <f t="shared" si="2"/>
        <v>42487.623923611114</v>
      </c>
      <c r="T47" s="9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194.45</v>
      </c>
      <c r="Q48" t="s">
        <v>8310</v>
      </c>
      <c r="R48" t="s">
        <v>8311</v>
      </c>
      <c r="S48" s="9">
        <f t="shared" si="2"/>
        <v>42353.964976851858</v>
      </c>
      <c r="T48" s="9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9">
        <f t="shared" si="2"/>
        <v>41992.861192129625</v>
      </c>
      <c r="T49" s="9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9">
        <f t="shared" si="2"/>
        <v>42064.5</v>
      </c>
      <c r="T50" s="9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137.94</v>
      </c>
      <c r="Q51" t="s">
        <v>8310</v>
      </c>
      <c r="R51" t="s">
        <v>8311</v>
      </c>
      <c r="S51" s="9">
        <f t="shared" si="2"/>
        <v>42301.176446759258</v>
      </c>
      <c r="T51" s="9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27.28</v>
      </c>
      <c r="Q52" t="s">
        <v>8310</v>
      </c>
      <c r="R52" t="s">
        <v>8311</v>
      </c>
      <c r="S52" s="9">
        <f t="shared" si="2"/>
        <v>42034.708333333328</v>
      </c>
      <c r="T52" s="9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118.34</v>
      </c>
      <c r="Q53" t="s">
        <v>8310</v>
      </c>
      <c r="R53" t="s">
        <v>8311</v>
      </c>
      <c r="S53" s="9">
        <f t="shared" si="2"/>
        <v>42226.928668981483</v>
      </c>
      <c r="T53" s="9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223.48999999999998</v>
      </c>
      <c r="Q54" t="s">
        <v>8310</v>
      </c>
      <c r="R54" t="s">
        <v>8311</v>
      </c>
      <c r="S54" s="9">
        <f t="shared" si="2"/>
        <v>41837.701921296299</v>
      </c>
      <c r="T54" s="9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28.12</v>
      </c>
      <c r="Q55" t="s">
        <v>8310</v>
      </c>
      <c r="R55" t="s">
        <v>8311</v>
      </c>
      <c r="S55" s="9">
        <f t="shared" si="2"/>
        <v>41733.916666666664</v>
      </c>
      <c r="T55" s="9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194.23999999999998</v>
      </c>
      <c r="Q56" t="s">
        <v>8310</v>
      </c>
      <c r="R56" t="s">
        <v>8311</v>
      </c>
      <c r="S56" s="9">
        <f t="shared" si="2"/>
        <v>42363.713206018518</v>
      </c>
      <c r="T56" s="9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128.95999999999998</v>
      </c>
      <c r="Q57" t="s">
        <v>8310</v>
      </c>
      <c r="R57" t="s">
        <v>8311</v>
      </c>
      <c r="S57" s="9">
        <f t="shared" si="2"/>
        <v>42517.968935185185</v>
      </c>
      <c r="T57" s="9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49.32</v>
      </c>
      <c r="Q58" t="s">
        <v>8310</v>
      </c>
      <c r="R58" t="s">
        <v>8311</v>
      </c>
      <c r="S58" s="9">
        <f t="shared" si="2"/>
        <v>42163.666666666672</v>
      </c>
      <c r="T58" s="9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221.53</v>
      </c>
      <c r="Q59" t="s">
        <v>8310</v>
      </c>
      <c r="R59" t="s">
        <v>8311</v>
      </c>
      <c r="S59" s="9">
        <f t="shared" si="2"/>
        <v>42119.83289351852</v>
      </c>
      <c r="T59" s="9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137.22</v>
      </c>
      <c r="Q60" t="s">
        <v>8310</v>
      </c>
      <c r="R60" t="s">
        <v>8311</v>
      </c>
      <c r="S60" s="9">
        <f t="shared" si="2"/>
        <v>41962.786712962959</v>
      </c>
      <c r="T60" s="9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606.83000000000004</v>
      </c>
      <c r="Q61" t="s">
        <v>8310</v>
      </c>
      <c r="R61" t="s">
        <v>8311</v>
      </c>
      <c r="S61" s="9">
        <f t="shared" si="2"/>
        <v>42261.875</v>
      </c>
      <c r="T61" s="9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43.05</v>
      </c>
      <c r="Q62" t="s">
        <v>8310</v>
      </c>
      <c r="R62" t="s">
        <v>8312</v>
      </c>
      <c r="S62" s="9">
        <f t="shared" si="2"/>
        <v>41721</v>
      </c>
      <c r="T62" s="9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322.39999999999998</v>
      </c>
      <c r="Q63" t="s">
        <v>8310</v>
      </c>
      <c r="R63" t="s">
        <v>8312</v>
      </c>
      <c r="S63" s="9">
        <f t="shared" si="2"/>
        <v>41431.814317129632</v>
      </c>
      <c r="T63" s="9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96.710000000000008</v>
      </c>
      <c r="Q64" t="s">
        <v>8310</v>
      </c>
      <c r="R64" t="s">
        <v>8312</v>
      </c>
      <c r="S64" s="9">
        <f t="shared" si="2"/>
        <v>41336.799513888887</v>
      </c>
      <c r="T64" s="9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35.479999999999997</v>
      </c>
      <c r="Q65" t="s">
        <v>8310</v>
      </c>
      <c r="R65" t="s">
        <v>8312</v>
      </c>
      <c r="S65" s="9">
        <f t="shared" si="2"/>
        <v>41636.207638888889</v>
      </c>
      <c r="T65" s="9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86.67</v>
      </c>
      <c r="Q66" t="s">
        <v>8310</v>
      </c>
      <c r="R66" t="s">
        <v>8312</v>
      </c>
      <c r="S66" s="9">
        <f t="shared" si="2"/>
        <v>41463.01829861111</v>
      </c>
      <c r="T66" s="9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ROUNDUP(E67*100/D67, 0)</f>
        <v>108</v>
      </c>
      <c r="P67">
        <f t="shared" ref="P67:P130" si="5">ROUNDUP(E67/L67, 2)</f>
        <v>132.06</v>
      </c>
      <c r="Q67" t="s">
        <v>8310</v>
      </c>
      <c r="R67" t="s">
        <v>8312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91.240000000000009</v>
      </c>
      <c r="Q68" t="s">
        <v>8310</v>
      </c>
      <c r="R68" t="s">
        <v>8312</v>
      </c>
      <c r="S68" s="9">
        <f t="shared" si="6"/>
        <v>42569.849768518514</v>
      </c>
      <c r="T68" s="9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116.25</v>
      </c>
      <c r="Q69" t="s">
        <v>8310</v>
      </c>
      <c r="R69" t="s">
        <v>8312</v>
      </c>
      <c r="S69" s="9">
        <f t="shared" si="6"/>
        <v>41105.583379629628</v>
      </c>
      <c r="T69" s="9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21.200000000000003</v>
      </c>
      <c r="Q70" t="s">
        <v>8310</v>
      </c>
      <c r="R70" t="s">
        <v>8312</v>
      </c>
      <c r="S70" s="9">
        <f t="shared" si="6"/>
        <v>41693.569340277776</v>
      </c>
      <c r="T70" s="9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9">
        <f t="shared" si="6"/>
        <v>40818.290972222225</v>
      </c>
      <c r="T71" s="9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37.419999999999995</v>
      </c>
      <c r="Q72" t="s">
        <v>8310</v>
      </c>
      <c r="R72" t="s">
        <v>8312</v>
      </c>
      <c r="S72" s="9">
        <f t="shared" si="6"/>
        <v>40790.896354166667</v>
      </c>
      <c r="T72" s="9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9">
        <f t="shared" si="6"/>
        <v>41057.271493055552</v>
      </c>
      <c r="T73" s="9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</v>
      </c>
      <c r="P74">
        <f t="shared" si="5"/>
        <v>58.18</v>
      </c>
      <c r="Q74" t="s">
        <v>8310</v>
      </c>
      <c r="R74" t="s">
        <v>8312</v>
      </c>
      <c r="S74" s="9">
        <f t="shared" si="6"/>
        <v>41228</v>
      </c>
      <c r="T74" s="9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40666.165972222225</v>
      </c>
      <c r="T75" s="9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19.48</v>
      </c>
      <c r="Q76" t="s">
        <v>8310</v>
      </c>
      <c r="R76" t="s">
        <v>8312</v>
      </c>
      <c r="S76" s="9">
        <f t="shared" si="6"/>
        <v>42390.487210648149</v>
      </c>
      <c r="T76" s="9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116</v>
      </c>
      <c r="P77">
        <f t="shared" si="5"/>
        <v>85.960000000000008</v>
      </c>
      <c r="Q77" t="s">
        <v>8310</v>
      </c>
      <c r="R77" t="s">
        <v>8312</v>
      </c>
      <c r="S77" s="9">
        <f t="shared" si="6"/>
        <v>41387.209166666667</v>
      </c>
      <c r="T77" s="9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>
        <f t="shared" si="5"/>
        <v>30.67</v>
      </c>
      <c r="Q78" t="s">
        <v>8310</v>
      </c>
      <c r="R78" t="s">
        <v>8312</v>
      </c>
      <c r="S78" s="9">
        <f t="shared" si="6"/>
        <v>40904.733310185184</v>
      </c>
      <c r="T78" s="9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60.39</v>
      </c>
      <c r="Q79" t="s">
        <v>8310</v>
      </c>
      <c r="R79" t="s">
        <v>8312</v>
      </c>
      <c r="S79" s="9">
        <f t="shared" si="6"/>
        <v>41050.124305555553</v>
      </c>
      <c r="T79" s="9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42614.730567129634</v>
      </c>
      <c r="T80" s="9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40.269999999999996</v>
      </c>
      <c r="Q81" t="s">
        <v>8310</v>
      </c>
      <c r="R81" t="s">
        <v>8312</v>
      </c>
      <c r="S81" s="9">
        <f t="shared" si="6"/>
        <v>41754.776539351849</v>
      </c>
      <c r="T81" s="9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>
        <f t="shared" si="5"/>
        <v>273.83</v>
      </c>
      <c r="Q82" t="s">
        <v>8310</v>
      </c>
      <c r="R82" t="s">
        <v>8312</v>
      </c>
      <c r="S82" s="9">
        <f t="shared" si="6"/>
        <v>41618.083981481483</v>
      </c>
      <c r="T82" s="9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41104.126388888886</v>
      </c>
      <c r="T83" s="9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40.01</v>
      </c>
      <c r="Q84" t="s">
        <v>8310</v>
      </c>
      <c r="R84" t="s">
        <v>8312</v>
      </c>
      <c r="S84" s="9">
        <f t="shared" si="6"/>
        <v>40825.820150462961</v>
      </c>
      <c r="T84" s="9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9">
        <f t="shared" si="6"/>
        <v>42057.479166666672</v>
      </c>
      <c r="T85" s="9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40678.757939814815</v>
      </c>
      <c r="T86" s="9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71.72</v>
      </c>
      <c r="Q87" t="s">
        <v>8310</v>
      </c>
      <c r="R87" t="s">
        <v>8312</v>
      </c>
      <c r="S87" s="9">
        <f t="shared" si="6"/>
        <v>40809.125428240739</v>
      </c>
      <c r="T87" s="9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>
        <f t="shared" si="5"/>
        <v>375.77</v>
      </c>
      <c r="Q88" t="s">
        <v>8310</v>
      </c>
      <c r="R88" t="s">
        <v>8312</v>
      </c>
      <c r="S88" s="9">
        <f t="shared" si="6"/>
        <v>42365.59774305555</v>
      </c>
      <c r="T88" s="9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40332.070138888892</v>
      </c>
      <c r="T89" s="9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41812.65892361111</v>
      </c>
      <c r="T90" s="9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116</v>
      </c>
      <c r="P91">
        <f t="shared" si="5"/>
        <v>123.29</v>
      </c>
      <c r="Q91" t="s">
        <v>8310</v>
      </c>
      <c r="R91" t="s">
        <v>8312</v>
      </c>
      <c r="S91" s="9">
        <f t="shared" si="6"/>
        <v>41427.752222222225</v>
      </c>
      <c r="T91" s="9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>
        <f t="shared" si="5"/>
        <v>31.380000000000003</v>
      </c>
      <c r="Q92" t="s">
        <v>8310</v>
      </c>
      <c r="R92" t="s">
        <v>8312</v>
      </c>
      <c r="S92" s="9">
        <f t="shared" si="6"/>
        <v>40736.297442129631</v>
      </c>
      <c r="T92" s="9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78.27000000000001</v>
      </c>
      <c r="Q93" t="s">
        <v>8310</v>
      </c>
      <c r="R93" t="s">
        <v>8312</v>
      </c>
      <c r="S93" s="9">
        <f t="shared" si="6"/>
        <v>40680.402361111112</v>
      </c>
      <c r="T93" s="9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>
        <f t="shared" si="5"/>
        <v>122.33</v>
      </c>
      <c r="Q94" t="s">
        <v>8310</v>
      </c>
      <c r="R94" t="s">
        <v>8312</v>
      </c>
      <c r="S94" s="9">
        <f t="shared" si="6"/>
        <v>42767.333333333328</v>
      </c>
      <c r="T94" s="9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73.740000000000009</v>
      </c>
      <c r="Q95" t="s">
        <v>8310</v>
      </c>
      <c r="R95" t="s">
        <v>8312</v>
      </c>
      <c r="S95" s="9">
        <f t="shared" si="6"/>
        <v>41093.875</v>
      </c>
      <c r="T95" s="9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41736.717847222222</v>
      </c>
      <c r="T96" s="9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>
        <f t="shared" si="5"/>
        <v>21.91</v>
      </c>
      <c r="Q97" t="s">
        <v>8310</v>
      </c>
      <c r="R97" t="s">
        <v>8312</v>
      </c>
      <c r="S97" s="9">
        <f t="shared" si="6"/>
        <v>40965.005104166667</v>
      </c>
      <c r="T97" s="9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50.589999999999996</v>
      </c>
      <c r="Q98" t="s">
        <v>8310</v>
      </c>
      <c r="R98" t="s">
        <v>8312</v>
      </c>
      <c r="S98" s="9">
        <f t="shared" si="6"/>
        <v>40391.125</v>
      </c>
      <c r="T98" s="9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>
        <f t="shared" si="5"/>
        <v>53.129999999999995</v>
      </c>
      <c r="Q99" t="s">
        <v>8310</v>
      </c>
      <c r="R99" t="s">
        <v>8312</v>
      </c>
      <c r="S99" s="9">
        <f t="shared" si="6"/>
        <v>40736.135208333333</v>
      </c>
      <c r="T99" s="9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>
        <f t="shared" si="5"/>
        <v>56.669999999999995</v>
      </c>
      <c r="Q100" t="s">
        <v>8310</v>
      </c>
      <c r="R100" t="s">
        <v>8312</v>
      </c>
      <c r="S100" s="9">
        <f t="shared" si="6"/>
        <v>41250.979166666664</v>
      </c>
      <c r="T100" s="9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41661.902766203704</v>
      </c>
      <c r="T101" s="9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41217.794976851852</v>
      </c>
      <c r="T102" s="9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41298.776736111111</v>
      </c>
      <c r="T103" s="9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117.93</v>
      </c>
      <c r="Q104" t="s">
        <v>8310</v>
      </c>
      <c r="R104" t="s">
        <v>8312</v>
      </c>
      <c r="S104" s="9">
        <f t="shared" si="6"/>
        <v>40535.131168981483</v>
      </c>
      <c r="T104" s="9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>
        <f t="shared" si="5"/>
        <v>27.900000000000002</v>
      </c>
      <c r="Q105" t="s">
        <v>8310</v>
      </c>
      <c r="R105" t="s">
        <v>8312</v>
      </c>
      <c r="S105" s="9">
        <f t="shared" si="6"/>
        <v>41705.805902777778</v>
      </c>
      <c r="T105" s="9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40636.041666666664</v>
      </c>
      <c r="T106" s="9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>
        <f t="shared" si="5"/>
        <v>39.39</v>
      </c>
      <c r="Q107" t="s">
        <v>8310</v>
      </c>
      <c r="R107" t="s">
        <v>8312</v>
      </c>
      <c r="S107" s="9">
        <f t="shared" si="6"/>
        <v>42504</v>
      </c>
      <c r="T107" s="9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186.12</v>
      </c>
      <c r="Q108" t="s">
        <v>8310</v>
      </c>
      <c r="R108" t="s">
        <v>8312</v>
      </c>
      <c r="S108" s="9">
        <f t="shared" si="6"/>
        <v>41001.776631944449</v>
      </c>
      <c r="T108" s="9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>
        <f t="shared" si="5"/>
        <v>111.38000000000001</v>
      </c>
      <c r="Q109" t="s">
        <v>8310</v>
      </c>
      <c r="R109" t="s">
        <v>8312</v>
      </c>
      <c r="S109" s="9">
        <f t="shared" si="6"/>
        <v>40657.982488425929</v>
      </c>
      <c r="T109" s="9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78.73</v>
      </c>
      <c r="Q110" t="s">
        <v>8310</v>
      </c>
      <c r="R110" t="s">
        <v>8312</v>
      </c>
      <c r="S110" s="9">
        <f t="shared" si="6"/>
        <v>41425.613078703704</v>
      </c>
      <c r="T110" s="9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46.71</v>
      </c>
      <c r="Q111" t="s">
        <v>8310</v>
      </c>
      <c r="R111" t="s">
        <v>8312</v>
      </c>
      <c r="S111" s="9">
        <f t="shared" si="6"/>
        <v>40600.025810185187</v>
      </c>
      <c r="T111" s="9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65.39</v>
      </c>
      <c r="Q112" t="s">
        <v>8310</v>
      </c>
      <c r="R112" t="s">
        <v>8312</v>
      </c>
      <c r="S112" s="9">
        <f t="shared" si="6"/>
        <v>41592.249305555553</v>
      </c>
      <c r="T112" s="9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42155.333182870367</v>
      </c>
      <c r="T113" s="9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41742.083333333336</v>
      </c>
      <c r="T114" s="9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90.39</v>
      </c>
      <c r="Q115" t="s">
        <v>8310</v>
      </c>
      <c r="R115" t="s">
        <v>8312</v>
      </c>
      <c r="S115" s="9">
        <f t="shared" si="6"/>
        <v>40761.625</v>
      </c>
      <c r="T115" s="9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>
        <f t="shared" si="5"/>
        <v>88.58</v>
      </c>
      <c r="Q116" t="s">
        <v>8310</v>
      </c>
      <c r="R116" t="s">
        <v>8312</v>
      </c>
      <c r="S116" s="9">
        <f t="shared" si="6"/>
        <v>40921.27416666667</v>
      </c>
      <c r="T116" s="9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40943.738935185182</v>
      </c>
      <c r="T117" s="9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40641.455497685187</v>
      </c>
      <c r="T118" s="9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>
        <f t="shared" si="5"/>
        <v>167.48999999999998</v>
      </c>
      <c r="Q119" t="s">
        <v>8310</v>
      </c>
      <c r="R119" t="s">
        <v>8312</v>
      </c>
      <c r="S119" s="9">
        <f t="shared" si="6"/>
        <v>40338.791666666664</v>
      </c>
      <c r="T119" s="9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114</v>
      </c>
      <c r="P120">
        <f t="shared" si="5"/>
        <v>144.91999999999999</v>
      </c>
      <c r="Q120" t="s">
        <v>8310</v>
      </c>
      <c r="R120" t="s">
        <v>8312</v>
      </c>
      <c r="S120" s="9">
        <f t="shared" si="6"/>
        <v>40753.053657407407</v>
      </c>
      <c r="T120" s="9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91.850000000000009</v>
      </c>
      <c r="Q121" t="s">
        <v>8310</v>
      </c>
      <c r="R121" t="s">
        <v>8312</v>
      </c>
      <c r="S121" s="9">
        <f t="shared" si="6"/>
        <v>40768.958333333336</v>
      </c>
      <c r="T121" s="9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>
        <f t="shared" si="5"/>
        <v>10</v>
      </c>
      <c r="Q122" t="s">
        <v>8310</v>
      </c>
      <c r="R122" t="s">
        <v>8313</v>
      </c>
      <c r="S122" s="9">
        <f t="shared" si="6"/>
        <v>42646.049849537041</v>
      </c>
      <c r="T122" s="9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>
        <f t="shared" si="5"/>
        <v>1</v>
      </c>
      <c r="Q123" t="s">
        <v>8310</v>
      </c>
      <c r="R123" t="s">
        <v>8313</v>
      </c>
      <c r="S123" s="9">
        <f t="shared" si="6"/>
        <v>42112.427777777775</v>
      </c>
      <c r="T123" s="9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42653.431793981479</v>
      </c>
      <c r="T124" s="9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41940.916666666664</v>
      </c>
      <c r="T125" s="9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42139.928726851853</v>
      </c>
      <c r="T126" s="9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42769.993981481486</v>
      </c>
      <c r="T127" s="9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106.7</v>
      </c>
      <c r="Q128" t="s">
        <v>8310</v>
      </c>
      <c r="R128" t="s">
        <v>8313</v>
      </c>
      <c r="S128" s="9">
        <f t="shared" si="6"/>
        <v>42166.083333333328</v>
      </c>
      <c r="T128" s="9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>
        <f t="shared" si="5"/>
        <v>47.5</v>
      </c>
      <c r="Q129" t="s">
        <v>8310</v>
      </c>
      <c r="R129" t="s">
        <v>8313</v>
      </c>
      <c r="S129" s="9">
        <f t="shared" si="6"/>
        <v>42097.582650462966</v>
      </c>
      <c r="T129" s="9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42663.22792824074</v>
      </c>
      <c r="T130" s="9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ROUNDUP(E131*100/D131, 0)</f>
        <v>0</v>
      </c>
      <c r="P131" t="e">
        <f t="shared" ref="P131:P194" si="9">ROUNDUP(E131/L131, 2)</f>
        <v>#DIV/0!</v>
      </c>
      <c r="Q131" t="s">
        <v>8310</v>
      </c>
      <c r="R131" t="s">
        <v>8313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41806.844444444447</v>
      </c>
      <c r="T132" s="9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42557</v>
      </c>
      <c r="T133" s="9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41950.854247685187</v>
      </c>
      <c r="T134" s="9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42521.729861111111</v>
      </c>
      <c r="T135" s="9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42251.708333333328</v>
      </c>
      <c r="T136" s="9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41821.791666666664</v>
      </c>
      <c r="T137" s="9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42140.427777777775</v>
      </c>
      <c r="T138" s="9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42289.573993055557</v>
      </c>
      <c r="T139" s="9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>
        <f t="shared" si="9"/>
        <v>81.25</v>
      </c>
      <c r="Q140" t="s">
        <v>8310</v>
      </c>
      <c r="R140" t="s">
        <v>8313</v>
      </c>
      <c r="S140" s="9">
        <f t="shared" si="10"/>
        <v>42217.207638888889</v>
      </c>
      <c r="T140" s="9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42197.920972222222</v>
      </c>
      <c r="T141" s="9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42083.15662037037</v>
      </c>
      <c r="T142" s="9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42155.153043981481</v>
      </c>
      <c r="T143" s="9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>
        <f t="shared" si="9"/>
        <v>10</v>
      </c>
      <c r="Q144" t="s">
        <v>8310</v>
      </c>
      <c r="R144" t="s">
        <v>8313</v>
      </c>
      <c r="S144" s="9">
        <f t="shared" si="10"/>
        <v>41959.934930555552</v>
      </c>
      <c r="T144" s="9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42616.246527777781</v>
      </c>
      <c r="T145" s="9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55.949999999999996</v>
      </c>
      <c r="Q146" t="s">
        <v>8310</v>
      </c>
      <c r="R146" t="s">
        <v>8313</v>
      </c>
      <c r="S146" s="9">
        <f t="shared" si="10"/>
        <v>42107.72074074074</v>
      </c>
      <c r="T146" s="9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37.559999999999995</v>
      </c>
      <c r="Q147" t="s">
        <v>8310</v>
      </c>
      <c r="R147" t="s">
        <v>8313</v>
      </c>
      <c r="S147" s="9">
        <f t="shared" si="10"/>
        <v>42227.542268518519</v>
      </c>
      <c r="T147" s="9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38.339999999999996</v>
      </c>
      <c r="Q148" t="s">
        <v>8310</v>
      </c>
      <c r="R148" t="s">
        <v>8313</v>
      </c>
      <c r="S148" s="9">
        <f t="shared" si="10"/>
        <v>42753.016180555554</v>
      </c>
      <c r="T148" s="9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42012.762499999997</v>
      </c>
      <c r="T149" s="9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20</v>
      </c>
      <c r="Q150" t="s">
        <v>8310</v>
      </c>
      <c r="R150" t="s">
        <v>8313</v>
      </c>
      <c r="S150" s="9">
        <f t="shared" si="10"/>
        <v>42427.281666666662</v>
      </c>
      <c r="T150" s="9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15.34</v>
      </c>
      <c r="Q151" t="s">
        <v>8310</v>
      </c>
      <c r="R151" t="s">
        <v>8313</v>
      </c>
      <c r="S151" s="9">
        <f t="shared" si="10"/>
        <v>41998.333333333328</v>
      </c>
      <c r="T151" s="9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</v>
      </c>
      <c r="P152">
        <f t="shared" si="9"/>
        <v>449.44</v>
      </c>
      <c r="Q152" t="s">
        <v>8310</v>
      </c>
      <c r="R152" t="s">
        <v>8313</v>
      </c>
      <c r="S152" s="9">
        <f t="shared" si="10"/>
        <v>42150.161828703705</v>
      </c>
      <c r="T152" s="9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>
        <f t="shared" si="9"/>
        <v>28</v>
      </c>
      <c r="Q153" t="s">
        <v>8310</v>
      </c>
      <c r="R153" t="s">
        <v>8313</v>
      </c>
      <c r="S153" s="9">
        <f t="shared" si="10"/>
        <v>42173.550821759258</v>
      </c>
      <c r="T153" s="9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>
        <f t="shared" si="9"/>
        <v>15</v>
      </c>
      <c r="Q154" t="s">
        <v>8310</v>
      </c>
      <c r="R154" t="s">
        <v>8313</v>
      </c>
      <c r="S154" s="9">
        <f t="shared" si="10"/>
        <v>41905.077546296299</v>
      </c>
      <c r="T154" s="9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41975.627824074079</v>
      </c>
      <c r="T155" s="9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13.34</v>
      </c>
      <c r="Q156" t="s">
        <v>8310</v>
      </c>
      <c r="R156" t="s">
        <v>8313</v>
      </c>
      <c r="S156" s="9">
        <f t="shared" si="10"/>
        <v>42158.547395833331</v>
      </c>
      <c r="T156" s="9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42208.559432870374</v>
      </c>
      <c r="T157" s="9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</v>
      </c>
      <c r="P158">
        <f t="shared" si="9"/>
        <v>119</v>
      </c>
      <c r="Q158" t="s">
        <v>8310</v>
      </c>
      <c r="R158" t="s">
        <v>8313</v>
      </c>
      <c r="S158" s="9">
        <f t="shared" si="10"/>
        <v>41854.124953703707</v>
      </c>
      <c r="T158" s="9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>
        <f t="shared" si="9"/>
        <v>4</v>
      </c>
      <c r="Q159" t="s">
        <v>8310</v>
      </c>
      <c r="R159" t="s">
        <v>8313</v>
      </c>
      <c r="S159" s="9">
        <f t="shared" si="10"/>
        <v>42426.911712962959</v>
      </c>
      <c r="T159" s="9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41934.07671296296</v>
      </c>
      <c r="T160" s="9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>
        <f t="shared" si="9"/>
        <v>10</v>
      </c>
      <c r="Q161" t="s">
        <v>8310</v>
      </c>
      <c r="R161" t="s">
        <v>8313</v>
      </c>
      <c r="S161" s="9">
        <f t="shared" si="10"/>
        <v>42554.434548611112</v>
      </c>
      <c r="T161" s="9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42231.913090277783</v>
      </c>
      <c r="T162" s="9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>
        <f t="shared" si="9"/>
        <v>5</v>
      </c>
      <c r="Q163" t="s">
        <v>8310</v>
      </c>
      <c r="R163" t="s">
        <v>8314</v>
      </c>
      <c r="S163" s="9">
        <f t="shared" si="10"/>
        <v>41822.687442129631</v>
      </c>
      <c r="T163" s="9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41867.987500000003</v>
      </c>
      <c r="T164" s="9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42278</v>
      </c>
      <c r="T165" s="9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41901.762743055559</v>
      </c>
      <c r="T166" s="9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42381.658842592587</v>
      </c>
      <c r="T167" s="9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42751.075949074075</v>
      </c>
      <c r="T168" s="9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>
        <f t="shared" si="9"/>
        <v>5.5</v>
      </c>
      <c r="Q169" t="s">
        <v>8310</v>
      </c>
      <c r="R169" t="s">
        <v>8314</v>
      </c>
      <c r="S169" s="9">
        <f t="shared" si="10"/>
        <v>42220.927488425921</v>
      </c>
      <c r="T169" s="9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>
        <f t="shared" si="9"/>
        <v>108.34</v>
      </c>
      <c r="Q170" t="s">
        <v>8310</v>
      </c>
      <c r="R170" t="s">
        <v>8314</v>
      </c>
      <c r="S170" s="9">
        <f t="shared" si="10"/>
        <v>42082.793634259258</v>
      </c>
      <c r="T170" s="9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>
        <f t="shared" si="9"/>
        <v>56</v>
      </c>
      <c r="Q171" t="s">
        <v>8310</v>
      </c>
      <c r="R171" t="s">
        <v>8314</v>
      </c>
      <c r="S171" s="9">
        <f t="shared" si="10"/>
        <v>41930.505312499998</v>
      </c>
      <c r="T171" s="9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42246.227777777778</v>
      </c>
      <c r="T172" s="9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>
        <f t="shared" si="9"/>
        <v>1</v>
      </c>
      <c r="Q173" t="s">
        <v>8310</v>
      </c>
      <c r="R173" t="s">
        <v>8314</v>
      </c>
      <c r="S173" s="9">
        <f t="shared" si="10"/>
        <v>42594.180717592593</v>
      </c>
      <c r="T173" s="9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42082.353275462956</v>
      </c>
      <c r="T174" s="9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42063.573009259257</v>
      </c>
      <c r="T175" s="9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42132.758981481486</v>
      </c>
      <c r="T176" s="9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7</v>
      </c>
      <c r="P177">
        <f t="shared" si="9"/>
        <v>49.89</v>
      </c>
      <c r="Q177" t="s">
        <v>8310</v>
      </c>
      <c r="R177" t="s">
        <v>8314</v>
      </c>
      <c r="S177" s="9">
        <f t="shared" si="10"/>
        <v>41880.777905092589</v>
      </c>
      <c r="T177" s="9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42221.824062500003</v>
      </c>
      <c r="T178" s="9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25.720000000000002</v>
      </c>
      <c r="Q179" t="s">
        <v>8310</v>
      </c>
      <c r="R179" t="s">
        <v>8314</v>
      </c>
      <c r="S179" s="9">
        <f t="shared" si="10"/>
        <v>42087.00608796296</v>
      </c>
      <c r="T179" s="9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42334.997048611112</v>
      </c>
      <c r="T180" s="9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42433.080497685187</v>
      </c>
      <c r="T181" s="9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42107.791666666672</v>
      </c>
      <c r="T182" s="9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42177.741840277777</v>
      </c>
      <c r="T183" s="9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42742.011944444443</v>
      </c>
      <c r="T184" s="9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41969.851967592593</v>
      </c>
      <c r="T185" s="9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41883.165972222225</v>
      </c>
      <c r="T186" s="9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42600.91133101852</v>
      </c>
      <c r="T187" s="9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42797.833333333328</v>
      </c>
      <c r="T188" s="9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42206.290972222225</v>
      </c>
      <c r="T189" s="9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41887.18304398148</v>
      </c>
      <c r="T190" s="9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>
        <f t="shared" si="9"/>
        <v>69</v>
      </c>
      <c r="Q191" t="s">
        <v>8310</v>
      </c>
      <c r="R191" t="s">
        <v>8314</v>
      </c>
      <c r="S191" s="9">
        <f t="shared" si="10"/>
        <v>42616.690706018519</v>
      </c>
      <c r="T191" s="9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50</v>
      </c>
      <c r="Q192" t="s">
        <v>8310</v>
      </c>
      <c r="R192" t="s">
        <v>8314</v>
      </c>
      <c r="S192" s="9">
        <f t="shared" si="10"/>
        <v>42537.650995370372</v>
      </c>
      <c r="T192" s="9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83.34</v>
      </c>
      <c r="Q193" t="s">
        <v>8310</v>
      </c>
      <c r="R193" t="s">
        <v>8314</v>
      </c>
      <c r="S193" s="9">
        <f t="shared" si="10"/>
        <v>42279.441412037035</v>
      </c>
      <c r="T193" s="9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</v>
      </c>
      <c r="P194">
        <f t="shared" si="9"/>
        <v>5.67</v>
      </c>
      <c r="Q194" t="s">
        <v>8310</v>
      </c>
      <c r="R194" t="s">
        <v>8314</v>
      </c>
      <c r="S194" s="9">
        <f t="shared" si="10"/>
        <v>41929.792037037041</v>
      </c>
      <c r="T194" s="9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ROUNDUP(E195*100/D195, 0)</f>
        <v>0</v>
      </c>
      <c r="P195" t="e">
        <f t="shared" ref="P195:P258" si="13">ROUNDUP(E195/L195, 2)</f>
        <v>#DIV/0!</v>
      </c>
      <c r="Q195" t="s">
        <v>8310</v>
      </c>
      <c r="R195" t="s">
        <v>8314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8310</v>
      </c>
      <c r="R196" t="s">
        <v>8314</v>
      </c>
      <c r="S196" s="9">
        <f t="shared" si="14"/>
        <v>42435.996886574074</v>
      </c>
      <c r="T196" s="9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42195.67050925926</v>
      </c>
      <c r="T197" s="9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42287.875</v>
      </c>
      <c r="T198" s="9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42783.875</v>
      </c>
      <c r="T199" s="9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41917.383356481485</v>
      </c>
      <c r="T200" s="9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42614.123865740738</v>
      </c>
      <c r="T201" s="9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41897.083368055559</v>
      </c>
      <c r="T202" s="9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42043.818622685183</v>
      </c>
      <c r="T203" s="9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42285.874305555553</v>
      </c>
      <c r="T204" s="9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42033.847962962958</v>
      </c>
      <c r="T205" s="9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117.69000000000001</v>
      </c>
      <c r="Q206" t="s">
        <v>8310</v>
      </c>
      <c r="R206" t="s">
        <v>8314</v>
      </c>
      <c r="S206" s="9">
        <f t="shared" si="14"/>
        <v>42586.583368055552</v>
      </c>
      <c r="T206" s="9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>
        <f t="shared" si="13"/>
        <v>76.48</v>
      </c>
      <c r="Q207" t="s">
        <v>8310</v>
      </c>
      <c r="R207" t="s">
        <v>8314</v>
      </c>
      <c r="S207" s="9">
        <f t="shared" si="14"/>
        <v>42283.632199074069</v>
      </c>
      <c r="T207" s="9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42588.004432870366</v>
      </c>
      <c r="T208" s="9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42008.197199074071</v>
      </c>
      <c r="T209" s="9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41989.369988425926</v>
      </c>
      <c r="T210" s="9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42195.922858796301</v>
      </c>
      <c r="T211" s="9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>
        <f t="shared" si="13"/>
        <v>91.820000000000007</v>
      </c>
      <c r="Q212" t="s">
        <v>8310</v>
      </c>
      <c r="R212" t="s">
        <v>8314</v>
      </c>
      <c r="S212" s="9">
        <f t="shared" si="14"/>
        <v>42278.208333333328</v>
      </c>
      <c r="T212" s="9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185.84</v>
      </c>
      <c r="Q213" t="s">
        <v>8310</v>
      </c>
      <c r="R213" t="s">
        <v>8314</v>
      </c>
      <c r="S213" s="9">
        <f t="shared" si="14"/>
        <v>42266.159918981488</v>
      </c>
      <c r="T213" s="9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>
        <f t="shared" si="13"/>
        <v>1</v>
      </c>
      <c r="Q214" t="s">
        <v>8310</v>
      </c>
      <c r="R214" t="s">
        <v>8314</v>
      </c>
      <c r="S214" s="9">
        <f t="shared" si="14"/>
        <v>42476.839351851857</v>
      </c>
      <c r="T214" s="9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>
        <f t="shared" si="13"/>
        <v>20</v>
      </c>
      <c r="Q215" t="s">
        <v>8310</v>
      </c>
      <c r="R215" t="s">
        <v>8314</v>
      </c>
      <c r="S215" s="9">
        <f t="shared" si="14"/>
        <v>42232.587974537033</v>
      </c>
      <c r="T215" s="9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>
        <f t="shared" si="13"/>
        <v>1</v>
      </c>
      <c r="Q216" t="s">
        <v>8310</v>
      </c>
      <c r="R216" t="s">
        <v>8314</v>
      </c>
      <c r="S216" s="9">
        <f t="shared" si="14"/>
        <v>42069.64061342593</v>
      </c>
      <c r="T216" s="9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>
        <f t="shared" si="13"/>
        <v>10</v>
      </c>
      <c r="Q217" t="s">
        <v>8310</v>
      </c>
      <c r="R217" t="s">
        <v>8314</v>
      </c>
      <c r="S217" s="9">
        <f t="shared" si="14"/>
        <v>42417.999305555553</v>
      </c>
      <c r="T217" s="9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331.53999999999996</v>
      </c>
      <c r="Q218" t="s">
        <v>8310</v>
      </c>
      <c r="R218" t="s">
        <v>8314</v>
      </c>
      <c r="S218" s="9">
        <f t="shared" si="14"/>
        <v>42116.917094907403</v>
      </c>
      <c r="T218" s="9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314.28999999999996</v>
      </c>
      <c r="Q219" t="s">
        <v>8310</v>
      </c>
      <c r="R219" t="s">
        <v>8314</v>
      </c>
      <c r="S219" s="9">
        <f t="shared" si="14"/>
        <v>42001.64061342593</v>
      </c>
      <c r="T219" s="9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42139.628344907411</v>
      </c>
      <c r="T220" s="9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115.99000000000001</v>
      </c>
      <c r="Q221" t="s">
        <v>8310</v>
      </c>
      <c r="R221" t="s">
        <v>8314</v>
      </c>
      <c r="S221" s="9">
        <f t="shared" si="14"/>
        <v>42461.290972222225</v>
      </c>
      <c r="T221" s="9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42236.837499999994</v>
      </c>
      <c r="T222" s="9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42091.79587962963</v>
      </c>
      <c r="T223" s="9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42090.110416666663</v>
      </c>
      <c r="T224" s="9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42512.045138888891</v>
      </c>
      <c r="T225" s="9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42195.235254629632</v>
      </c>
      <c r="T226" s="9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42468.919606481482</v>
      </c>
      <c r="T227" s="9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42155.395138888889</v>
      </c>
      <c r="T228" s="9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42194.893993055557</v>
      </c>
      <c r="T229" s="9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42156.686400462961</v>
      </c>
      <c r="T230" s="9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42413.933993055558</v>
      </c>
      <c r="T231" s="9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>
        <f t="shared" si="13"/>
        <v>30</v>
      </c>
      <c r="Q232" t="s">
        <v>8310</v>
      </c>
      <c r="R232" t="s">
        <v>8314</v>
      </c>
      <c r="S232" s="9">
        <f t="shared" si="14"/>
        <v>42159.777210648142</v>
      </c>
      <c r="T232" s="9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42371.958923611113</v>
      </c>
      <c r="T233" s="9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15.72</v>
      </c>
      <c r="Q234" t="s">
        <v>8310</v>
      </c>
      <c r="R234" t="s">
        <v>8314</v>
      </c>
      <c r="S234" s="9">
        <f t="shared" si="14"/>
        <v>42062.82576388889</v>
      </c>
      <c r="T234" s="9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42642.911712962959</v>
      </c>
      <c r="T235" s="9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42176.035405092596</v>
      </c>
      <c r="T236" s="9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42194.908530092594</v>
      </c>
      <c r="T237" s="9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42374</v>
      </c>
      <c r="T238" s="9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>
        <f t="shared" si="13"/>
        <v>50</v>
      </c>
      <c r="Q239" t="s">
        <v>8310</v>
      </c>
      <c r="R239" t="s">
        <v>8314</v>
      </c>
      <c r="S239" s="9">
        <f t="shared" si="14"/>
        <v>42437.577187499999</v>
      </c>
      <c r="T239" s="9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42734.375</v>
      </c>
      <c r="T240" s="9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42316.5</v>
      </c>
      <c r="T241" s="9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117.85000000000001</v>
      </c>
      <c r="Q242" t="s">
        <v>8310</v>
      </c>
      <c r="R242" t="s">
        <v>8315</v>
      </c>
      <c r="S242" s="9">
        <f t="shared" si="14"/>
        <v>41399.708460648151</v>
      </c>
      <c r="T242" s="9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109.05000000000001</v>
      </c>
      <c r="Q243" t="s">
        <v>8310</v>
      </c>
      <c r="R243" t="s">
        <v>8315</v>
      </c>
      <c r="S243" s="9">
        <f t="shared" si="14"/>
        <v>41994.697962962964</v>
      </c>
      <c r="T243" s="9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114</v>
      </c>
      <c r="P244">
        <f t="shared" si="13"/>
        <v>73.02000000000001</v>
      </c>
      <c r="Q244" t="s">
        <v>8310</v>
      </c>
      <c r="R244" t="s">
        <v>8315</v>
      </c>
      <c r="S244" s="9">
        <f t="shared" si="14"/>
        <v>40897.492939814816</v>
      </c>
      <c r="T244" s="9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41692.047500000001</v>
      </c>
      <c r="T245" s="9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40253.29583333333</v>
      </c>
      <c r="T246" s="9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54.03</v>
      </c>
      <c r="Q247" t="s">
        <v>8310</v>
      </c>
      <c r="R247" t="s">
        <v>8315</v>
      </c>
      <c r="S247" s="9">
        <f t="shared" si="14"/>
        <v>41137.053067129629</v>
      </c>
      <c r="T247" s="9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306</v>
      </c>
      <c r="P248">
        <f t="shared" si="13"/>
        <v>68.490000000000009</v>
      </c>
      <c r="Q248" t="s">
        <v>8310</v>
      </c>
      <c r="R248" t="s">
        <v>8315</v>
      </c>
      <c r="S248" s="9">
        <f t="shared" si="14"/>
        <v>40530.405150462961</v>
      </c>
      <c r="T248" s="9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40467.152083333334</v>
      </c>
      <c r="T249" s="9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>
        <f t="shared" si="13"/>
        <v>589.96</v>
      </c>
      <c r="Q250" t="s">
        <v>8310</v>
      </c>
      <c r="R250" t="s">
        <v>8315</v>
      </c>
      <c r="S250" s="9">
        <f t="shared" si="14"/>
        <v>40915.774409722224</v>
      </c>
      <c r="T250" s="9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48.059999999999995</v>
      </c>
      <c r="Q251" t="s">
        <v>8310</v>
      </c>
      <c r="R251" t="s">
        <v>8315</v>
      </c>
      <c r="S251" s="9">
        <f t="shared" si="14"/>
        <v>40412.736111111109</v>
      </c>
      <c r="T251" s="9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72.490000000000009</v>
      </c>
      <c r="Q252" t="s">
        <v>8310</v>
      </c>
      <c r="R252" t="s">
        <v>8315</v>
      </c>
      <c r="S252" s="9">
        <f t="shared" si="14"/>
        <v>41431.565868055557</v>
      </c>
      <c r="T252" s="9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41045.791666666664</v>
      </c>
      <c r="T253" s="9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85.45</v>
      </c>
      <c r="Q254" t="s">
        <v>8310</v>
      </c>
      <c r="R254" t="s">
        <v>8315</v>
      </c>
      <c r="S254" s="9">
        <f t="shared" si="14"/>
        <v>40330.165972222225</v>
      </c>
      <c r="T254" s="9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215.85999999999999</v>
      </c>
      <c r="Q255" t="s">
        <v>8310</v>
      </c>
      <c r="R255" t="s">
        <v>8315</v>
      </c>
      <c r="S255" s="9">
        <f t="shared" si="14"/>
        <v>40954.650868055556</v>
      </c>
      <c r="T255" s="9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42294.083333333328</v>
      </c>
      <c r="T256" s="9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45.419999999999995</v>
      </c>
      <c r="Q257" t="s">
        <v>8310</v>
      </c>
      <c r="R257" t="s">
        <v>8315</v>
      </c>
      <c r="S257" s="9">
        <f t="shared" si="14"/>
        <v>40618.48474537037</v>
      </c>
      <c r="T257" s="9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140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41349.769293981481</v>
      </c>
      <c r="T258" s="9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ROUNDUP(E259*100/D259, 0)</f>
        <v>107</v>
      </c>
      <c r="P259">
        <f t="shared" ref="P259:P322" si="17">ROUNDUP(E259/L259, 2)</f>
        <v>66.710000000000008</v>
      </c>
      <c r="Q259" t="s">
        <v>8310</v>
      </c>
      <c r="R259" t="s">
        <v>8315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83.350000000000009</v>
      </c>
      <c r="Q260" t="s">
        <v>8310</v>
      </c>
      <c r="R260" t="s">
        <v>8315</v>
      </c>
      <c r="S260" s="9">
        <f t="shared" si="18"/>
        <v>40712.051689814813</v>
      </c>
      <c r="T260" s="9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105.05000000000001</v>
      </c>
      <c r="Q261" t="s">
        <v>8310</v>
      </c>
      <c r="R261" t="s">
        <v>8315</v>
      </c>
      <c r="S261" s="9">
        <f t="shared" si="18"/>
        <v>42102.738067129627</v>
      </c>
      <c r="T261" s="9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120.91000000000001</v>
      </c>
      <c r="Q262" t="s">
        <v>8310</v>
      </c>
      <c r="R262" t="s">
        <v>8315</v>
      </c>
      <c r="S262" s="9">
        <f t="shared" si="18"/>
        <v>40376.415972222225</v>
      </c>
      <c r="T262" s="9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41067.621527777781</v>
      </c>
      <c r="T263" s="9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41.379999999999995</v>
      </c>
      <c r="Q264" t="s">
        <v>8310</v>
      </c>
      <c r="R264" t="s">
        <v>8315</v>
      </c>
      <c r="S264" s="9">
        <f t="shared" si="18"/>
        <v>40600.24800925926</v>
      </c>
      <c r="T264" s="9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30.66</v>
      </c>
      <c r="Q265" t="s">
        <v>8310</v>
      </c>
      <c r="R265" t="s">
        <v>8315</v>
      </c>
      <c r="S265" s="9">
        <f t="shared" si="18"/>
        <v>41179.954791666663</v>
      </c>
      <c r="T265" s="9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41040.620312500003</v>
      </c>
      <c r="T266" s="9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40308.844444444447</v>
      </c>
      <c r="T267" s="9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40.419999999999995</v>
      </c>
      <c r="Q268" t="s">
        <v>8310</v>
      </c>
      <c r="R268" t="s">
        <v>8315</v>
      </c>
      <c r="S268" s="9">
        <f t="shared" si="18"/>
        <v>40291.160416666666</v>
      </c>
      <c r="T268" s="9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41815.452534722222</v>
      </c>
      <c r="T269" s="9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</v>
      </c>
      <c r="P270">
        <f t="shared" si="17"/>
        <v>50.19</v>
      </c>
      <c r="Q270" t="s">
        <v>8310</v>
      </c>
      <c r="R270" t="s">
        <v>8315</v>
      </c>
      <c r="S270" s="9">
        <f t="shared" si="18"/>
        <v>40854.194189814814</v>
      </c>
      <c r="T270" s="9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>
        <f t="shared" si="17"/>
        <v>92.26</v>
      </c>
      <c r="Q271" t="s">
        <v>8310</v>
      </c>
      <c r="R271" t="s">
        <v>8315</v>
      </c>
      <c r="S271" s="9">
        <f t="shared" si="18"/>
        <v>42788.197013888886</v>
      </c>
      <c r="T271" s="9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57.55</v>
      </c>
      <c r="Q272" t="s">
        <v>8310</v>
      </c>
      <c r="R272" t="s">
        <v>8315</v>
      </c>
      <c r="S272" s="9">
        <f t="shared" si="18"/>
        <v>40688.166666666664</v>
      </c>
      <c r="T272" s="9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109.43</v>
      </c>
      <c r="Q273" t="s">
        <v>8310</v>
      </c>
      <c r="R273" t="s">
        <v>8315</v>
      </c>
      <c r="S273" s="9">
        <f t="shared" si="18"/>
        <v>41641.333333333336</v>
      </c>
      <c r="T273" s="9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>
        <f t="shared" si="17"/>
        <v>81.900000000000006</v>
      </c>
      <c r="Q274" t="s">
        <v>8310</v>
      </c>
      <c r="R274" t="s">
        <v>8315</v>
      </c>
      <c r="S274" s="9">
        <f t="shared" si="18"/>
        <v>40296.78402777778</v>
      </c>
      <c r="T274" s="9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45.669999999999995</v>
      </c>
      <c r="Q275" t="s">
        <v>8310</v>
      </c>
      <c r="R275" t="s">
        <v>8315</v>
      </c>
      <c r="S275" s="9">
        <f t="shared" si="18"/>
        <v>40727.498449074075</v>
      </c>
      <c r="T275" s="9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55.23</v>
      </c>
      <c r="Q276" t="s">
        <v>8310</v>
      </c>
      <c r="R276" t="s">
        <v>8315</v>
      </c>
      <c r="S276" s="9">
        <f t="shared" si="18"/>
        <v>41004.290972222225</v>
      </c>
      <c r="T276" s="9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</v>
      </c>
      <c r="P277">
        <f t="shared" si="17"/>
        <v>65.300000000000011</v>
      </c>
      <c r="Q277" t="s">
        <v>8310</v>
      </c>
      <c r="R277" t="s">
        <v>8315</v>
      </c>
      <c r="S277" s="9">
        <f t="shared" si="18"/>
        <v>41223.073680555557</v>
      </c>
      <c r="T277" s="9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41027.040208333332</v>
      </c>
      <c r="T278" s="9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</v>
      </c>
      <c r="P279">
        <f t="shared" si="17"/>
        <v>75.45</v>
      </c>
      <c r="Q279" t="s">
        <v>8310</v>
      </c>
      <c r="R279" t="s">
        <v>8315</v>
      </c>
      <c r="S279" s="9">
        <f t="shared" si="18"/>
        <v>42147.891423611116</v>
      </c>
      <c r="T279" s="9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>
        <f t="shared" si="17"/>
        <v>97.820000000000007</v>
      </c>
      <c r="Q280" t="s">
        <v>8310</v>
      </c>
      <c r="R280" t="s">
        <v>8315</v>
      </c>
      <c r="S280" s="9">
        <f t="shared" si="18"/>
        <v>41194.040960648148</v>
      </c>
      <c r="T280" s="9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>
        <f t="shared" si="17"/>
        <v>87.690000000000012</v>
      </c>
      <c r="Q281" t="s">
        <v>8310</v>
      </c>
      <c r="R281" t="s">
        <v>8315</v>
      </c>
      <c r="S281" s="9">
        <f t="shared" si="18"/>
        <v>42793.084027777775</v>
      </c>
      <c r="T281" s="9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41789.590682870366</v>
      </c>
      <c r="T282" s="9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83.960000000000008</v>
      </c>
      <c r="Q283" t="s">
        <v>8310</v>
      </c>
      <c r="R283" t="s">
        <v>8315</v>
      </c>
      <c r="S283" s="9">
        <f t="shared" si="18"/>
        <v>40035.80972222222</v>
      </c>
      <c r="T283" s="9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40231.916666666664</v>
      </c>
      <c r="T284" s="9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115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40695.207638888889</v>
      </c>
      <c r="T285" s="9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40929.738194444442</v>
      </c>
      <c r="T286" s="9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56.91</v>
      </c>
      <c r="Q287" t="s">
        <v>8310</v>
      </c>
      <c r="R287" t="s">
        <v>8315</v>
      </c>
      <c r="S287" s="9">
        <f t="shared" si="18"/>
        <v>41536.756111111114</v>
      </c>
      <c r="T287" s="9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</v>
      </c>
      <c r="P288">
        <f t="shared" si="17"/>
        <v>121.29</v>
      </c>
      <c r="Q288" t="s">
        <v>8310</v>
      </c>
      <c r="R288" t="s">
        <v>8315</v>
      </c>
      <c r="S288" s="9">
        <f t="shared" si="18"/>
        <v>41358.774583333332</v>
      </c>
      <c r="T288" s="9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>
        <f t="shared" si="17"/>
        <v>91.190000000000012</v>
      </c>
      <c r="Q289" t="s">
        <v>8310</v>
      </c>
      <c r="R289" t="s">
        <v>8315</v>
      </c>
      <c r="S289" s="9">
        <f t="shared" si="18"/>
        <v>41215.166666666664</v>
      </c>
      <c r="T289" s="9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41086.168900462959</v>
      </c>
      <c r="T290" s="9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67.78</v>
      </c>
      <c r="Q291" t="s">
        <v>8310</v>
      </c>
      <c r="R291" t="s">
        <v>8315</v>
      </c>
      <c r="S291" s="9">
        <f t="shared" si="18"/>
        <v>41580.456412037034</v>
      </c>
      <c r="T291" s="9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28.580000000000002</v>
      </c>
      <c r="Q292" t="s">
        <v>8310</v>
      </c>
      <c r="R292" t="s">
        <v>8315</v>
      </c>
      <c r="S292" s="9">
        <f t="shared" si="18"/>
        <v>40576.332638888889</v>
      </c>
      <c r="T292" s="9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>
        <f t="shared" si="17"/>
        <v>46.89</v>
      </c>
      <c r="Q293" t="s">
        <v>8310</v>
      </c>
      <c r="R293" t="s">
        <v>8315</v>
      </c>
      <c r="S293" s="9">
        <f t="shared" si="18"/>
        <v>41395.000694444447</v>
      </c>
      <c r="T293" s="9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154.42999999999998</v>
      </c>
      <c r="Q294" t="s">
        <v>8310</v>
      </c>
      <c r="R294" t="s">
        <v>8315</v>
      </c>
      <c r="S294" s="9">
        <f t="shared" si="18"/>
        <v>40845.165972222225</v>
      </c>
      <c r="T294" s="9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>
        <f t="shared" si="17"/>
        <v>201.23</v>
      </c>
      <c r="Q295" t="s">
        <v>8310</v>
      </c>
      <c r="R295" t="s">
        <v>8315</v>
      </c>
      <c r="S295" s="9">
        <f t="shared" si="18"/>
        <v>41749.667986111112</v>
      </c>
      <c r="T295" s="9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40378.666666666664</v>
      </c>
      <c r="T296" s="9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>
        <f t="shared" si="17"/>
        <v>100.09</v>
      </c>
      <c r="Q297" t="s">
        <v>8310</v>
      </c>
      <c r="R297" t="s">
        <v>8315</v>
      </c>
      <c r="S297" s="9">
        <f t="shared" si="18"/>
        <v>41579</v>
      </c>
      <c r="T297" s="9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41159.475497685184</v>
      </c>
      <c r="T298" s="9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42125.165972222225</v>
      </c>
      <c r="T299" s="9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56.35</v>
      </c>
      <c r="Q300" t="s">
        <v>8310</v>
      </c>
      <c r="R300" t="s">
        <v>8315</v>
      </c>
      <c r="S300" s="9">
        <f t="shared" si="18"/>
        <v>41768.875</v>
      </c>
      <c r="T300" s="9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73.350000000000009</v>
      </c>
      <c r="Q301" t="s">
        <v>8310</v>
      </c>
      <c r="R301" t="s">
        <v>8315</v>
      </c>
      <c r="S301" s="9">
        <f t="shared" si="18"/>
        <v>40499.266898148147</v>
      </c>
      <c r="T301" s="9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40657.959930555553</v>
      </c>
      <c r="T302" s="9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41352.696006944447</v>
      </c>
      <c r="T303" s="9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>
        <f t="shared" si="17"/>
        <v>93.02000000000001</v>
      </c>
      <c r="Q304" t="s">
        <v>8310</v>
      </c>
      <c r="R304" t="s">
        <v>8315</v>
      </c>
      <c r="S304" s="9">
        <f t="shared" si="18"/>
        <v>40963.856921296298</v>
      </c>
      <c r="T304" s="9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>
        <f t="shared" si="17"/>
        <v>50.3</v>
      </c>
      <c r="Q305" t="s">
        <v>8310</v>
      </c>
      <c r="R305" t="s">
        <v>8315</v>
      </c>
      <c r="S305" s="9">
        <f t="shared" si="18"/>
        <v>41062.071134259262</v>
      </c>
      <c r="T305" s="9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106.44000000000001</v>
      </c>
      <c r="Q306" t="s">
        <v>8310</v>
      </c>
      <c r="R306" t="s">
        <v>8315</v>
      </c>
      <c r="S306" s="9">
        <f t="shared" si="18"/>
        <v>41153.083333333336</v>
      </c>
      <c r="T306" s="9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40978.630196759259</v>
      </c>
      <c r="T307" s="9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36.619999999999997</v>
      </c>
      <c r="Q308" t="s">
        <v>8310</v>
      </c>
      <c r="R308" t="s">
        <v>8315</v>
      </c>
      <c r="S308" s="9">
        <f t="shared" si="18"/>
        <v>41353.795520833337</v>
      </c>
      <c r="T308" s="9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</v>
      </c>
      <c r="P309">
        <f t="shared" si="17"/>
        <v>42.519999999999996</v>
      </c>
      <c r="Q309" t="s">
        <v>8310</v>
      </c>
      <c r="R309" t="s">
        <v>8315</v>
      </c>
      <c r="S309" s="9">
        <f t="shared" si="18"/>
        <v>41312.944456018515</v>
      </c>
      <c r="T309" s="9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62.72</v>
      </c>
      <c r="Q310" t="s">
        <v>8310</v>
      </c>
      <c r="R310" t="s">
        <v>8315</v>
      </c>
      <c r="S310" s="9">
        <f t="shared" si="18"/>
        <v>40612.694560185184</v>
      </c>
      <c r="T310" s="9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89.960000000000008</v>
      </c>
      <c r="Q311" t="s">
        <v>8310</v>
      </c>
      <c r="R311" t="s">
        <v>8315</v>
      </c>
      <c r="S311" s="9">
        <f t="shared" si="18"/>
        <v>41155.751550925925</v>
      </c>
      <c r="T311" s="9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>
        <f t="shared" si="17"/>
        <v>28.930000000000003</v>
      </c>
      <c r="Q312" t="s">
        <v>8310</v>
      </c>
      <c r="R312" t="s">
        <v>8315</v>
      </c>
      <c r="S312" s="9">
        <f t="shared" si="18"/>
        <v>40836.083333333336</v>
      </c>
      <c r="T312" s="9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>
        <f t="shared" si="17"/>
        <v>138.81</v>
      </c>
      <c r="Q313" t="s">
        <v>8310</v>
      </c>
      <c r="R313" t="s">
        <v>8315</v>
      </c>
      <c r="S313" s="9">
        <f t="shared" si="18"/>
        <v>40909.332638888889</v>
      </c>
      <c r="T313" s="9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61.309999999999995</v>
      </c>
      <c r="Q314" t="s">
        <v>8310</v>
      </c>
      <c r="R314" t="s">
        <v>8315</v>
      </c>
      <c r="S314" s="9">
        <f t="shared" si="18"/>
        <v>41378.877685185187</v>
      </c>
      <c r="T314" s="9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80.210000000000008</v>
      </c>
      <c r="Q315" t="s">
        <v>8310</v>
      </c>
      <c r="R315" t="s">
        <v>8315</v>
      </c>
      <c r="S315" s="9">
        <f t="shared" si="18"/>
        <v>40401.665972222225</v>
      </c>
      <c r="T315" s="9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41334.833194444444</v>
      </c>
      <c r="T316" s="9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41143.77238425926</v>
      </c>
      <c r="T317" s="9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108.02000000000001</v>
      </c>
      <c r="Q318" t="s">
        <v>8310</v>
      </c>
      <c r="R318" t="s">
        <v>8315</v>
      </c>
      <c r="S318" s="9">
        <f t="shared" si="18"/>
        <v>41984.207638888889</v>
      </c>
      <c r="T318" s="9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41619.676886574074</v>
      </c>
      <c r="T319" s="9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>
        <f t="shared" si="17"/>
        <v>49.89</v>
      </c>
      <c r="Q320" t="s">
        <v>8310</v>
      </c>
      <c r="R320" t="s">
        <v>8315</v>
      </c>
      <c r="S320" s="9">
        <f t="shared" si="18"/>
        <v>41359.997118055559</v>
      </c>
      <c r="T320" s="9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110.48</v>
      </c>
      <c r="Q321" t="s">
        <v>8310</v>
      </c>
      <c r="R321" t="s">
        <v>8315</v>
      </c>
      <c r="S321" s="9">
        <f t="shared" si="18"/>
        <v>40211.332638888889</v>
      </c>
      <c r="T321" s="9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134.91999999999999</v>
      </c>
      <c r="Q322" t="s">
        <v>8310</v>
      </c>
      <c r="R322" t="s">
        <v>8315</v>
      </c>
      <c r="S322" s="9">
        <f t="shared" si="18"/>
        <v>42360.958333333328</v>
      </c>
      <c r="T322" s="9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ROUNDUP(E323*100/D323, 0)</f>
        <v>103</v>
      </c>
      <c r="P323">
        <f t="shared" ref="P323:P386" si="21">ROUNDUP(E323/L323, 2)</f>
        <v>106.63000000000001</v>
      </c>
      <c r="Q323" t="s">
        <v>8310</v>
      </c>
      <c r="R323" t="s">
        <v>8315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145.04999999999998</v>
      </c>
      <c r="Q324" t="s">
        <v>8310</v>
      </c>
      <c r="R324" t="s">
        <v>8315</v>
      </c>
      <c r="S324" s="9">
        <f t="shared" si="22"/>
        <v>42503.57</v>
      </c>
      <c r="T324" s="9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42725.332638888889</v>
      </c>
      <c r="T325" s="9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105.32000000000001</v>
      </c>
      <c r="Q326" t="s">
        <v>8310</v>
      </c>
      <c r="R326" t="s">
        <v>8315</v>
      </c>
      <c r="S326" s="9">
        <f t="shared" si="22"/>
        <v>42217.626250000001</v>
      </c>
      <c r="T326" s="9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70.930000000000007</v>
      </c>
      <c r="Q327" t="s">
        <v>8310</v>
      </c>
      <c r="R327" t="s">
        <v>8315</v>
      </c>
      <c r="S327" s="9">
        <f t="shared" si="22"/>
        <v>42724.187881944439</v>
      </c>
      <c r="T327" s="9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147.17999999999998</v>
      </c>
      <c r="Q328" t="s">
        <v>8310</v>
      </c>
      <c r="R328" t="s">
        <v>8315</v>
      </c>
      <c r="S328" s="9">
        <f t="shared" si="22"/>
        <v>42808.956250000003</v>
      </c>
      <c r="T328" s="9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160.47999999999999</v>
      </c>
      <c r="Q329" t="s">
        <v>8310</v>
      </c>
      <c r="R329" t="s">
        <v>8315</v>
      </c>
      <c r="S329" s="9">
        <f t="shared" si="22"/>
        <v>42085.333333333328</v>
      </c>
      <c r="T329" s="9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156.04999999999998</v>
      </c>
      <c r="Q330" t="s">
        <v>8310</v>
      </c>
      <c r="R330" t="s">
        <v>8315</v>
      </c>
      <c r="S330" s="9">
        <f t="shared" si="22"/>
        <v>42309.166666666672</v>
      </c>
      <c r="T330" s="9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63.18</v>
      </c>
      <c r="Q331" t="s">
        <v>8310</v>
      </c>
      <c r="R331" t="s">
        <v>8315</v>
      </c>
      <c r="S331" s="9">
        <f t="shared" si="22"/>
        <v>42315.166666666672</v>
      </c>
      <c r="T331" s="9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104.83</v>
      </c>
      <c r="Q332" t="s">
        <v>8310</v>
      </c>
      <c r="R332" t="s">
        <v>8315</v>
      </c>
      <c r="S332" s="9">
        <f t="shared" si="22"/>
        <v>41411.165972222225</v>
      </c>
      <c r="T332" s="9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42538.581412037034</v>
      </c>
      <c r="T333" s="9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114</v>
      </c>
      <c r="P334">
        <f t="shared" si="21"/>
        <v>203.64</v>
      </c>
      <c r="Q334" t="s">
        <v>8310</v>
      </c>
      <c r="R334" t="s">
        <v>8315</v>
      </c>
      <c r="S334" s="9">
        <f t="shared" si="22"/>
        <v>42305.333333333328</v>
      </c>
      <c r="T334" s="9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>
        <f t="shared" si="21"/>
        <v>188.32</v>
      </c>
      <c r="Q335" t="s">
        <v>8310</v>
      </c>
      <c r="R335" t="s">
        <v>8315</v>
      </c>
      <c r="S335" s="9">
        <f t="shared" si="22"/>
        <v>42467.59480324074</v>
      </c>
      <c r="T335" s="9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>
        <f t="shared" si="21"/>
        <v>146.66</v>
      </c>
      <c r="Q336" t="s">
        <v>8310</v>
      </c>
      <c r="R336" t="s">
        <v>8315</v>
      </c>
      <c r="S336" s="9">
        <f t="shared" si="22"/>
        <v>42139.791666666672</v>
      </c>
      <c r="T336" s="9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109.19000000000001</v>
      </c>
      <c r="Q337" t="s">
        <v>8310</v>
      </c>
      <c r="R337" t="s">
        <v>8315</v>
      </c>
      <c r="S337" s="9">
        <f t="shared" si="22"/>
        <v>42132.916666666672</v>
      </c>
      <c r="T337" s="9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42321.637939814813</v>
      </c>
      <c r="T338" s="9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>
        <f t="shared" si="21"/>
        <v>97.910000000000011</v>
      </c>
      <c r="Q339" t="s">
        <v>8310</v>
      </c>
      <c r="R339" t="s">
        <v>8315</v>
      </c>
      <c r="S339" s="9">
        <f t="shared" si="22"/>
        <v>42077.086898148147</v>
      </c>
      <c r="T339" s="9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</v>
      </c>
      <c r="P340">
        <f t="shared" si="21"/>
        <v>70.010000000000005</v>
      </c>
      <c r="Q340" t="s">
        <v>8310</v>
      </c>
      <c r="R340" t="s">
        <v>8315</v>
      </c>
      <c r="S340" s="9">
        <f t="shared" si="22"/>
        <v>42616.041666666672</v>
      </c>
      <c r="T340" s="9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42123.760046296295</v>
      </c>
      <c r="T341" s="9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42802.875</v>
      </c>
      <c r="T342" s="9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67.910000000000011</v>
      </c>
      <c r="Q343" t="s">
        <v>8310</v>
      </c>
      <c r="R343" t="s">
        <v>8315</v>
      </c>
      <c r="S343" s="9">
        <f t="shared" si="22"/>
        <v>41913.165972222225</v>
      </c>
      <c r="T343" s="9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>
        <f t="shared" si="21"/>
        <v>169.85999999999999</v>
      </c>
      <c r="Q344" t="s">
        <v>8310</v>
      </c>
      <c r="R344" t="s">
        <v>8315</v>
      </c>
      <c r="S344" s="9">
        <f t="shared" si="22"/>
        <v>42489.780844907407</v>
      </c>
      <c r="T344" s="9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>
        <f t="shared" si="21"/>
        <v>58.419999999999995</v>
      </c>
      <c r="Q345" t="s">
        <v>8310</v>
      </c>
      <c r="R345" t="s">
        <v>8315</v>
      </c>
      <c r="S345" s="9">
        <f t="shared" si="22"/>
        <v>41957.125</v>
      </c>
      <c r="T345" s="9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>
        <f t="shared" si="21"/>
        <v>120</v>
      </c>
      <c r="Q346" t="s">
        <v>8310</v>
      </c>
      <c r="R346" t="s">
        <v>8315</v>
      </c>
      <c r="S346" s="9">
        <f t="shared" si="22"/>
        <v>42156.097222222219</v>
      </c>
      <c r="T346" s="9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>
        <f t="shared" si="21"/>
        <v>99.87</v>
      </c>
      <c r="Q347" t="s">
        <v>8310</v>
      </c>
      <c r="R347" t="s">
        <v>8315</v>
      </c>
      <c r="S347" s="9">
        <f t="shared" si="22"/>
        <v>42144.944328703699</v>
      </c>
      <c r="T347" s="9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42291.500243055561</v>
      </c>
      <c r="T348" s="9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117.78</v>
      </c>
      <c r="Q349" t="s">
        <v>8310</v>
      </c>
      <c r="R349" t="s">
        <v>8315</v>
      </c>
      <c r="S349" s="9">
        <f t="shared" si="22"/>
        <v>42322.537141203706</v>
      </c>
      <c r="T349" s="9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86.56</v>
      </c>
      <c r="Q350" t="s">
        <v>8310</v>
      </c>
      <c r="R350" t="s">
        <v>8315</v>
      </c>
      <c r="S350" s="9">
        <f t="shared" si="22"/>
        <v>42237.58699074074</v>
      </c>
      <c r="T350" s="9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42790.498935185184</v>
      </c>
      <c r="T351" s="9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42624.165972222225</v>
      </c>
      <c r="T352" s="9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>
        <f t="shared" si="21"/>
        <v>44.919999999999995</v>
      </c>
      <c r="Q353" t="s">
        <v>8310</v>
      </c>
      <c r="R353" t="s">
        <v>8315</v>
      </c>
      <c r="S353" s="9">
        <f t="shared" si="22"/>
        <v>42467.923078703709</v>
      </c>
      <c r="T353" s="9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41920.167453703703</v>
      </c>
      <c r="T354" s="9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103.53</v>
      </c>
      <c r="Q355" t="s">
        <v>8310</v>
      </c>
      <c r="R355" t="s">
        <v>8315</v>
      </c>
      <c r="S355" s="9">
        <f t="shared" si="22"/>
        <v>42327.833553240736</v>
      </c>
      <c r="T355" s="9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42468.786122685182</v>
      </c>
      <c r="T356" s="9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>
        <f t="shared" si="21"/>
        <v>246.60999999999999</v>
      </c>
      <c r="Q357" t="s">
        <v>8310</v>
      </c>
      <c r="R357" t="s">
        <v>8315</v>
      </c>
      <c r="S357" s="9">
        <f t="shared" si="22"/>
        <v>41974.3355787037</v>
      </c>
      <c r="T357" s="9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79.410000000000011</v>
      </c>
      <c r="Q358" t="s">
        <v>8310</v>
      </c>
      <c r="R358" t="s">
        <v>8315</v>
      </c>
      <c r="S358" s="9">
        <f t="shared" si="22"/>
        <v>42445.761493055557</v>
      </c>
      <c r="T358" s="9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42118.222187499996</v>
      </c>
      <c r="T359" s="9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>
        <f t="shared" si="21"/>
        <v>193.04999999999998</v>
      </c>
      <c r="Q360" t="s">
        <v>8310</v>
      </c>
      <c r="R360" t="s">
        <v>8315</v>
      </c>
      <c r="S360" s="9">
        <f t="shared" si="22"/>
        <v>42536.625</v>
      </c>
      <c r="T360" s="9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84.03</v>
      </c>
      <c r="Q361" t="s">
        <v>8310</v>
      </c>
      <c r="R361" t="s">
        <v>8315</v>
      </c>
      <c r="S361" s="9">
        <f t="shared" si="22"/>
        <v>41957.216666666667</v>
      </c>
      <c r="T361" s="9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>
        <f t="shared" si="21"/>
        <v>139.82999999999998</v>
      </c>
      <c r="Q362" t="s">
        <v>8310</v>
      </c>
      <c r="R362" t="s">
        <v>8315</v>
      </c>
      <c r="S362" s="9">
        <f t="shared" si="22"/>
        <v>42208.132638888885</v>
      </c>
      <c r="T362" s="9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</v>
      </c>
      <c r="P363">
        <f t="shared" si="21"/>
        <v>109.83</v>
      </c>
      <c r="Q363" t="s">
        <v>8310</v>
      </c>
      <c r="R363" t="s">
        <v>8315</v>
      </c>
      <c r="S363" s="9">
        <f t="shared" si="22"/>
        <v>41966.042893518519</v>
      </c>
      <c r="T363" s="9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>
        <f t="shared" si="21"/>
        <v>139.54</v>
      </c>
      <c r="Q364" t="s">
        <v>8310</v>
      </c>
      <c r="R364" t="s">
        <v>8315</v>
      </c>
      <c r="S364" s="9">
        <f t="shared" si="22"/>
        <v>41859</v>
      </c>
      <c r="T364" s="9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>
        <f t="shared" si="21"/>
        <v>347.84999999999997</v>
      </c>
      <c r="Q365" t="s">
        <v>8310</v>
      </c>
      <c r="R365" t="s">
        <v>8315</v>
      </c>
      <c r="S365" s="9">
        <f t="shared" si="22"/>
        <v>40300.806944444441</v>
      </c>
      <c r="T365" s="9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</v>
      </c>
      <c r="P366">
        <f t="shared" si="21"/>
        <v>68.25</v>
      </c>
      <c r="Q366" t="s">
        <v>8310</v>
      </c>
      <c r="R366" t="s">
        <v>8315</v>
      </c>
      <c r="S366" s="9">
        <f t="shared" si="22"/>
        <v>41811.165972222225</v>
      </c>
      <c r="T366" s="9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41698.606469907405</v>
      </c>
      <c r="T367" s="9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>
        <f t="shared" si="21"/>
        <v>287.32</v>
      </c>
      <c r="Q368" t="s">
        <v>8310</v>
      </c>
      <c r="R368" t="s">
        <v>8315</v>
      </c>
      <c r="S368" s="9">
        <f t="shared" si="22"/>
        <v>41049.793032407404</v>
      </c>
      <c r="T368" s="9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>
        <f t="shared" si="21"/>
        <v>86.850000000000009</v>
      </c>
      <c r="Q369" t="s">
        <v>8310</v>
      </c>
      <c r="R369" t="s">
        <v>8315</v>
      </c>
      <c r="S369" s="9">
        <f t="shared" si="22"/>
        <v>41395.207638888889</v>
      </c>
      <c r="T369" s="9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>
        <f t="shared" si="21"/>
        <v>81.850000000000009</v>
      </c>
      <c r="Q370" t="s">
        <v>8310</v>
      </c>
      <c r="R370" t="s">
        <v>8315</v>
      </c>
      <c r="S370" s="9">
        <f t="shared" si="22"/>
        <v>42078.563912037032</v>
      </c>
      <c r="T370" s="9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</v>
      </c>
      <c r="P371">
        <f t="shared" si="21"/>
        <v>42.879999999999995</v>
      </c>
      <c r="Q371" t="s">
        <v>8310</v>
      </c>
      <c r="R371" t="s">
        <v>8315</v>
      </c>
      <c r="S371" s="9">
        <f t="shared" si="22"/>
        <v>40923.551724537036</v>
      </c>
      <c r="T371" s="9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42741.795138888891</v>
      </c>
      <c r="T372" s="9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115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41306.767812500002</v>
      </c>
      <c r="T373" s="9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42465.666666666672</v>
      </c>
      <c r="T374" s="9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41108.91201388889</v>
      </c>
      <c r="T375" s="9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45.059999999999995</v>
      </c>
      <c r="Q376" t="s">
        <v>8310</v>
      </c>
      <c r="R376" t="s">
        <v>8315</v>
      </c>
      <c r="S376" s="9">
        <f t="shared" si="22"/>
        <v>40802.889247685183</v>
      </c>
      <c r="T376" s="9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41699.720833333333</v>
      </c>
      <c r="T377" s="9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54.089999999999996</v>
      </c>
      <c r="Q378" t="s">
        <v>8310</v>
      </c>
      <c r="R378" t="s">
        <v>8315</v>
      </c>
      <c r="S378" s="9">
        <f t="shared" si="22"/>
        <v>42607.452731481477</v>
      </c>
      <c r="T378" s="9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115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42322.292361111111</v>
      </c>
      <c r="T379" s="9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42394.994444444441</v>
      </c>
      <c r="T380" s="9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41032.688333333332</v>
      </c>
      <c r="T381" s="9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115.52000000000001</v>
      </c>
      <c r="Q382" t="s">
        <v>8310</v>
      </c>
      <c r="R382" t="s">
        <v>8315</v>
      </c>
      <c r="S382" s="9">
        <f t="shared" si="22"/>
        <v>42392.719814814816</v>
      </c>
      <c r="T382" s="9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104.32000000000001</v>
      </c>
      <c r="Q383" t="s">
        <v>8310</v>
      </c>
      <c r="R383" t="s">
        <v>8315</v>
      </c>
      <c r="S383" s="9">
        <f t="shared" si="22"/>
        <v>41120.208333333336</v>
      </c>
      <c r="T383" s="9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69.78</v>
      </c>
      <c r="Q384" t="s">
        <v>8310</v>
      </c>
      <c r="R384" t="s">
        <v>8315</v>
      </c>
      <c r="S384" s="9">
        <f t="shared" si="22"/>
        <v>41158.709490740745</v>
      </c>
      <c r="T384" s="9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43.03</v>
      </c>
      <c r="Q385" t="s">
        <v>8310</v>
      </c>
      <c r="R385" t="s">
        <v>8315</v>
      </c>
      <c r="S385" s="9">
        <f t="shared" si="22"/>
        <v>41778.117581018516</v>
      </c>
      <c r="T385" s="9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113</v>
      </c>
      <c r="P386">
        <f t="shared" si="21"/>
        <v>58.55</v>
      </c>
      <c r="Q386" t="s">
        <v>8310</v>
      </c>
      <c r="R386" t="s">
        <v>8315</v>
      </c>
      <c r="S386" s="9">
        <f t="shared" si="22"/>
        <v>42010.781793981485</v>
      </c>
      <c r="T386" s="9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ROUNDUP(E387*100/D387, 0)</f>
        <v>106</v>
      </c>
      <c r="P387">
        <f t="shared" ref="P387:P450" si="25">ROUNDUP(E387/L387, 2)</f>
        <v>111.80000000000001</v>
      </c>
      <c r="Q387" t="s">
        <v>8310</v>
      </c>
      <c r="R387" t="s">
        <v>8315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46.239999999999995</v>
      </c>
      <c r="Q388" t="s">
        <v>8310</v>
      </c>
      <c r="R388" t="s">
        <v>8315</v>
      </c>
      <c r="S388" s="9">
        <f t="shared" si="26"/>
        <v>42226.951284722221</v>
      </c>
      <c r="T388" s="9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144.69999999999999</v>
      </c>
      <c r="Q389" t="s">
        <v>8310</v>
      </c>
      <c r="R389" t="s">
        <v>8315</v>
      </c>
      <c r="S389" s="9">
        <f t="shared" si="26"/>
        <v>42231.25</v>
      </c>
      <c r="T389" s="9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88.850000000000009</v>
      </c>
      <c r="Q390" t="s">
        <v>8310</v>
      </c>
      <c r="R390" t="s">
        <v>8315</v>
      </c>
      <c r="S390" s="9">
        <f t="shared" si="26"/>
        <v>42579.076157407413</v>
      </c>
      <c r="T390" s="9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81.760000000000005</v>
      </c>
      <c r="Q391" t="s">
        <v>8310</v>
      </c>
      <c r="R391" t="s">
        <v>8315</v>
      </c>
      <c r="S391" s="9">
        <f t="shared" si="26"/>
        <v>41705.957638888889</v>
      </c>
      <c r="T391" s="9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42132.036712962959</v>
      </c>
      <c r="T392" s="9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40895.040972222225</v>
      </c>
      <c r="T393" s="9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40794.125</v>
      </c>
      <c r="T394" s="9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</v>
      </c>
      <c r="P395">
        <f t="shared" si="25"/>
        <v>157.34</v>
      </c>
      <c r="Q395" t="s">
        <v>8310</v>
      </c>
      <c r="R395" t="s">
        <v>8315</v>
      </c>
      <c r="S395" s="9">
        <f t="shared" si="26"/>
        <v>41557.708935185183</v>
      </c>
      <c r="T395" s="9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42477.776412037041</v>
      </c>
      <c r="T396" s="9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41026.897222222222</v>
      </c>
      <c r="T397" s="9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81.64</v>
      </c>
      <c r="Q398" t="s">
        <v>8310</v>
      </c>
      <c r="R398" t="s">
        <v>8315</v>
      </c>
      <c r="S398" s="9">
        <f t="shared" si="26"/>
        <v>41097.564884259256</v>
      </c>
      <c r="T398" s="9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56.47</v>
      </c>
      <c r="Q399" t="s">
        <v>8310</v>
      </c>
      <c r="R399" t="s">
        <v>8315</v>
      </c>
      <c r="S399" s="9">
        <f t="shared" si="26"/>
        <v>40422.155555555553</v>
      </c>
      <c r="T399" s="9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>
        <f t="shared" si="25"/>
        <v>140.10999999999999</v>
      </c>
      <c r="Q400" t="s">
        <v>8310</v>
      </c>
      <c r="R400" t="s">
        <v>8315</v>
      </c>
      <c r="S400" s="9">
        <f t="shared" si="26"/>
        <v>42123.793124999997</v>
      </c>
      <c r="T400" s="9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224.85999999999999</v>
      </c>
      <c r="Q401" t="s">
        <v>8310</v>
      </c>
      <c r="R401" t="s">
        <v>8315</v>
      </c>
      <c r="S401" s="9">
        <f t="shared" si="26"/>
        <v>42718.5</v>
      </c>
      <c r="T401" s="9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</v>
      </c>
      <c r="P402">
        <f t="shared" si="25"/>
        <v>181.14</v>
      </c>
      <c r="Q402" t="s">
        <v>8310</v>
      </c>
      <c r="R402" t="s">
        <v>8315</v>
      </c>
      <c r="S402" s="9">
        <f t="shared" si="26"/>
        <v>41776.145833333336</v>
      </c>
      <c r="T402" s="9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711.05</v>
      </c>
      <c r="Q403" t="s">
        <v>8310</v>
      </c>
      <c r="R403" t="s">
        <v>8315</v>
      </c>
      <c r="S403" s="9">
        <f t="shared" si="26"/>
        <v>40762.842245370368</v>
      </c>
      <c r="T403" s="9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65.89</v>
      </c>
      <c r="Q404" t="s">
        <v>8310</v>
      </c>
      <c r="R404" t="s">
        <v>8315</v>
      </c>
      <c r="S404" s="9">
        <f t="shared" si="26"/>
        <v>42313.58121527778</v>
      </c>
      <c r="T404" s="9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>
        <f t="shared" si="25"/>
        <v>75.190000000000012</v>
      </c>
      <c r="Q405" t="s">
        <v>8310</v>
      </c>
      <c r="R405" t="s">
        <v>8315</v>
      </c>
      <c r="S405" s="9">
        <f t="shared" si="26"/>
        <v>40765.297222222223</v>
      </c>
      <c r="T405" s="9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>
        <f t="shared" si="25"/>
        <v>133.14999999999998</v>
      </c>
      <c r="Q406" t="s">
        <v>8310</v>
      </c>
      <c r="R406" t="s">
        <v>8315</v>
      </c>
      <c r="S406" s="9">
        <f t="shared" si="26"/>
        <v>41675.961111111108</v>
      </c>
      <c r="T406" s="9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41704.08494212963</v>
      </c>
      <c r="T407" s="9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86.17</v>
      </c>
      <c r="Q408" t="s">
        <v>8310</v>
      </c>
      <c r="R408" t="s">
        <v>8315</v>
      </c>
      <c r="S408" s="9">
        <f t="shared" si="26"/>
        <v>40672.249305555553</v>
      </c>
      <c r="T408" s="9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92.320000000000007</v>
      </c>
      <c r="Q409" t="s">
        <v>8310</v>
      </c>
      <c r="R409" t="s">
        <v>8315</v>
      </c>
      <c r="S409" s="9">
        <f t="shared" si="26"/>
        <v>40866.912615740745</v>
      </c>
      <c r="T409" s="9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>
        <f t="shared" si="25"/>
        <v>160.16999999999999</v>
      </c>
      <c r="Q410" t="s">
        <v>8310</v>
      </c>
      <c r="R410" t="s">
        <v>8315</v>
      </c>
      <c r="S410" s="9">
        <f t="shared" si="26"/>
        <v>41583.777662037035</v>
      </c>
      <c r="T410" s="9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42573.862777777773</v>
      </c>
      <c r="T411" s="9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42173.981446759266</v>
      </c>
      <c r="T412" s="9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41630.208333333336</v>
      </c>
      <c r="T413" s="9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57.66</v>
      </c>
      <c r="Q414" t="s">
        <v>8310</v>
      </c>
      <c r="R414" t="s">
        <v>8315</v>
      </c>
      <c r="S414" s="9">
        <f t="shared" si="26"/>
        <v>41115.742800925924</v>
      </c>
      <c r="T414" s="9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>
        <f t="shared" si="25"/>
        <v>78.67</v>
      </c>
      <c r="Q415" t="s">
        <v>8310</v>
      </c>
      <c r="R415" t="s">
        <v>8315</v>
      </c>
      <c r="S415" s="9">
        <f t="shared" si="26"/>
        <v>41109.877442129626</v>
      </c>
      <c r="T415" s="9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91.490000000000009</v>
      </c>
      <c r="Q416" t="s">
        <v>8310</v>
      </c>
      <c r="R416" t="s">
        <v>8315</v>
      </c>
      <c r="S416" s="9">
        <f t="shared" si="26"/>
        <v>41559.063252314816</v>
      </c>
      <c r="T416" s="9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>
        <f t="shared" si="25"/>
        <v>68.100000000000009</v>
      </c>
      <c r="Q417" t="s">
        <v>8310</v>
      </c>
      <c r="R417" t="s">
        <v>8315</v>
      </c>
      <c r="S417" s="9">
        <f t="shared" si="26"/>
        <v>41929.5</v>
      </c>
      <c r="T417" s="9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>
        <f t="shared" si="25"/>
        <v>48.089999999999996</v>
      </c>
      <c r="Q418" t="s">
        <v>8310</v>
      </c>
      <c r="R418" t="s">
        <v>8315</v>
      </c>
      <c r="S418" s="9">
        <f t="shared" si="26"/>
        <v>41678.396192129629</v>
      </c>
      <c r="T418" s="9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>
        <f t="shared" si="25"/>
        <v>202.42999999999998</v>
      </c>
      <c r="Q419" t="s">
        <v>8310</v>
      </c>
      <c r="R419" t="s">
        <v>8315</v>
      </c>
      <c r="S419" s="9">
        <f t="shared" si="26"/>
        <v>41372.189583333333</v>
      </c>
      <c r="T419" s="9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42208.282372685186</v>
      </c>
      <c r="T420" s="9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>
        <f t="shared" si="25"/>
        <v>110.07000000000001</v>
      </c>
      <c r="Q421" t="s">
        <v>8310</v>
      </c>
      <c r="R421" t="s">
        <v>8315</v>
      </c>
      <c r="S421" s="9">
        <f t="shared" si="26"/>
        <v>41454.842442129629</v>
      </c>
      <c r="T421" s="9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>
        <f t="shared" si="25"/>
        <v>4.84</v>
      </c>
      <c r="Q422" t="s">
        <v>8310</v>
      </c>
      <c r="R422" t="s">
        <v>8316</v>
      </c>
      <c r="S422" s="9">
        <f t="shared" si="26"/>
        <v>41712.194803240738</v>
      </c>
      <c r="T422" s="9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>
        <f t="shared" si="25"/>
        <v>50.169999999999995</v>
      </c>
      <c r="Q423" t="s">
        <v>8310</v>
      </c>
      <c r="R423" t="s">
        <v>8316</v>
      </c>
      <c r="S423" s="9">
        <f t="shared" si="26"/>
        <v>42237.491388888884</v>
      </c>
      <c r="T423" s="9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>
        <f t="shared" si="25"/>
        <v>35.839999999999996</v>
      </c>
      <c r="Q424" t="s">
        <v>8310</v>
      </c>
      <c r="R424" t="s">
        <v>8316</v>
      </c>
      <c r="S424" s="9">
        <f t="shared" si="26"/>
        <v>41893.260381944441</v>
      </c>
      <c r="T424" s="9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41430.92627314815</v>
      </c>
      <c r="T425" s="9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40994.334479166668</v>
      </c>
      <c r="T426" s="9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>
        <f t="shared" si="25"/>
        <v>3</v>
      </c>
      <c r="Q427" t="s">
        <v>8310</v>
      </c>
      <c r="R427" t="s">
        <v>8316</v>
      </c>
      <c r="S427" s="9">
        <f t="shared" si="26"/>
        <v>42335.902824074074</v>
      </c>
      <c r="T427" s="9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>
        <f t="shared" si="25"/>
        <v>16.630000000000003</v>
      </c>
      <c r="Q428" t="s">
        <v>8310</v>
      </c>
      <c r="R428" t="s">
        <v>8316</v>
      </c>
      <c r="S428" s="9">
        <f t="shared" si="26"/>
        <v>42430.711967592593</v>
      </c>
      <c r="T428" s="9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42299.790972222225</v>
      </c>
      <c r="T429" s="9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41806.916666666664</v>
      </c>
      <c r="T430" s="9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40144.207638888889</v>
      </c>
      <c r="T431" s="9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41528.107256944444</v>
      </c>
      <c r="T432" s="9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51.879999999999995</v>
      </c>
      <c r="Q433" t="s">
        <v>8310</v>
      </c>
      <c r="R433" t="s">
        <v>8316</v>
      </c>
      <c r="S433" s="9">
        <f t="shared" si="26"/>
        <v>42556.871331018512</v>
      </c>
      <c r="T433" s="9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42298.726631944446</v>
      </c>
      <c r="T434" s="9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42288.629884259266</v>
      </c>
      <c r="T435" s="9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41609.876180555555</v>
      </c>
      <c r="T436" s="9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>
        <f t="shared" si="25"/>
        <v>1</v>
      </c>
      <c r="Q437" t="s">
        <v>8310</v>
      </c>
      <c r="R437" t="s">
        <v>8316</v>
      </c>
      <c r="S437" s="9">
        <f t="shared" si="26"/>
        <v>41530.747453703705</v>
      </c>
      <c r="T437" s="9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41486.36241898148</v>
      </c>
      <c r="T438" s="9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42651.31858796296</v>
      </c>
      <c r="T439" s="9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>
        <f t="shared" si="25"/>
        <v>170.54999999999998</v>
      </c>
      <c r="Q440" t="s">
        <v>8310</v>
      </c>
      <c r="R440" t="s">
        <v>8316</v>
      </c>
      <c r="S440" s="9">
        <f t="shared" si="26"/>
        <v>42326.302754629629</v>
      </c>
      <c r="T440" s="9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41929.761782407404</v>
      </c>
      <c r="T441" s="9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>
        <f t="shared" si="25"/>
        <v>5</v>
      </c>
      <c r="Q442" t="s">
        <v>8310</v>
      </c>
      <c r="R442" t="s">
        <v>8316</v>
      </c>
      <c r="S442" s="9">
        <f t="shared" si="26"/>
        <v>42453.943900462968</v>
      </c>
      <c r="T442" s="9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41580.793935185182</v>
      </c>
      <c r="T443" s="9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42054.888692129629</v>
      </c>
      <c r="T444" s="9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>
        <f t="shared" si="25"/>
        <v>5</v>
      </c>
      <c r="Q445" t="s">
        <v>8310</v>
      </c>
      <c r="R445" t="s">
        <v>8316</v>
      </c>
      <c r="S445" s="9">
        <f t="shared" si="26"/>
        <v>41680.015057870369</v>
      </c>
      <c r="T445" s="9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40954.906956018516</v>
      </c>
      <c r="T446" s="9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>
        <f t="shared" si="25"/>
        <v>1</v>
      </c>
      <c r="Q447" t="s">
        <v>8310</v>
      </c>
      <c r="R447" t="s">
        <v>8316</v>
      </c>
      <c r="S447" s="9">
        <f t="shared" si="26"/>
        <v>42145.335358796292</v>
      </c>
      <c r="T447" s="9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>
        <f t="shared" si="25"/>
        <v>47.879999999999995</v>
      </c>
      <c r="Q448" t="s">
        <v>8310</v>
      </c>
      <c r="R448" t="s">
        <v>8316</v>
      </c>
      <c r="S448" s="9">
        <f t="shared" si="26"/>
        <v>42067.083564814813</v>
      </c>
      <c r="T448" s="9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>
        <f t="shared" si="25"/>
        <v>5</v>
      </c>
      <c r="Q449" t="s">
        <v>8310</v>
      </c>
      <c r="R449" t="s">
        <v>8316</v>
      </c>
      <c r="S449" s="9">
        <f t="shared" si="26"/>
        <v>41356.513460648144</v>
      </c>
      <c r="T449" s="9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4</v>
      </c>
      <c r="P450">
        <f t="shared" si="25"/>
        <v>20.51</v>
      </c>
      <c r="Q450" t="s">
        <v>8310</v>
      </c>
      <c r="R450" t="s">
        <v>8316</v>
      </c>
      <c r="S450" s="9">
        <f t="shared" si="26"/>
        <v>41773.758043981477</v>
      </c>
      <c r="T450" s="9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ROUNDUP(E451*100/D451, 0)</f>
        <v>3</v>
      </c>
      <c r="P451">
        <f t="shared" ref="P451:P514" si="29">ROUNDUP(E451/L451, 2)</f>
        <v>9</v>
      </c>
      <c r="Q451" t="s">
        <v>8310</v>
      </c>
      <c r="R451" t="s">
        <v>8316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56.58</v>
      </c>
      <c r="Q452" t="s">
        <v>8310</v>
      </c>
      <c r="R452" t="s">
        <v>8316</v>
      </c>
      <c r="S452" s="9">
        <f t="shared" si="30"/>
        <v>41684.946759259255</v>
      </c>
      <c r="T452" s="9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41664.715173611112</v>
      </c>
      <c r="T453" s="9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42137.703877314809</v>
      </c>
      <c r="T454" s="9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8310</v>
      </c>
      <c r="R455" t="s">
        <v>8316</v>
      </c>
      <c r="S455" s="9">
        <f t="shared" si="30"/>
        <v>42054.824988425928</v>
      </c>
      <c r="T455" s="9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41969.551388888889</v>
      </c>
      <c r="T456" s="9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22.5</v>
      </c>
      <c r="Q457" t="s">
        <v>8310</v>
      </c>
      <c r="R457" t="s">
        <v>8316</v>
      </c>
      <c r="S457" s="9">
        <f t="shared" si="30"/>
        <v>41016.021527777775</v>
      </c>
      <c r="T457" s="9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20.34</v>
      </c>
      <c r="Q458" t="s">
        <v>8310</v>
      </c>
      <c r="R458" t="s">
        <v>8316</v>
      </c>
      <c r="S458" s="9">
        <f t="shared" si="30"/>
        <v>41569.165972222225</v>
      </c>
      <c r="T458" s="9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41867.767500000002</v>
      </c>
      <c r="T459" s="9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41408.69976851852</v>
      </c>
      <c r="T460" s="9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>
        <f t="shared" si="29"/>
        <v>25</v>
      </c>
      <c r="Q461" t="s">
        <v>8310</v>
      </c>
      <c r="R461" t="s">
        <v>8316</v>
      </c>
      <c r="S461" s="9">
        <f t="shared" si="30"/>
        <v>40860.682025462964</v>
      </c>
      <c r="T461" s="9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41791.166666666664</v>
      </c>
      <c r="T462" s="9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41427.84684027778</v>
      </c>
      <c r="T463" s="9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40765.126631944448</v>
      </c>
      <c r="T464" s="9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40810.710104166668</v>
      </c>
      <c r="T465" s="9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>
        <f t="shared" si="29"/>
        <v>1</v>
      </c>
      <c r="Q466" t="s">
        <v>8310</v>
      </c>
      <c r="R466" t="s">
        <v>8316</v>
      </c>
      <c r="S466" s="9">
        <f t="shared" si="30"/>
        <v>42508.848784722228</v>
      </c>
      <c r="T466" s="9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41817.120069444441</v>
      </c>
      <c r="T467" s="9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41159.942870370374</v>
      </c>
      <c r="T468" s="9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110.65</v>
      </c>
      <c r="Q469" t="s">
        <v>8310</v>
      </c>
      <c r="R469" t="s">
        <v>8316</v>
      </c>
      <c r="S469" s="9">
        <f t="shared" si="30"/>
        <v>41180.679791666669</v>
      </c>
      <c r="T469" s="9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41101.160474537035</v>
      </c>
      <c r="T470" s="9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41887.989861111113</v>
      </c>
      <c r="T471" s="9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41655.166666666664</v>
      </c>
      <c r="T472" s="9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41748.680312500001</v>
      </c>
      <c r="T473" s="9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41874.922662037039</v>
      </c>
      <c r="T474" s="9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41899.698136574072</v>
      </c>
      <c r="T475" s="9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>
        <f t="shared" si="29"/>
        <v>1</v>
      </c>
      <c r="Q476" t="s">
        <v>8310</v>
      </c>
      <c r="R476" t="s">
        <v>8316</v>
      </c>
      <c r="S476" s="9">
        <f t="shared" si="30"/>
        <v>42783.329039351855</v>
      </c>
      <c r="T476" s="9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42130.086145833338</v>
      </c>
      <c r="T477" s="9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41793.165972222225</v>
      </c>
      <c r="T478" s="9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41047.83488425926</v>
      </c>
      <c r="T479" s="9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42095.869317129633</v>
      </c>
      <c r="T480" s="9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41964.449479166666</v>
      </c>
      <c r="T481" s="9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41495.500173611108</v>
      </c>
      <c r="T482" s="9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7</v>
      </c>
      <c r="P483">
        <f t="shared" si="29"/>
        <v>87.15</v>
      </c>
      <c r="Q483" t="s">
        <v>8310</v>
      </c>
      <c r="R483" t="s">
        <v>8316</v>
      </c>
      <c r="S483" s="9">
        <f t="shared" si="30"/>
        <v>41192.672326388885</v>
      </c>
      <c r="T483" s="9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42474.606944444444</v>
      </c>
      <c r="T484" s="9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>
        <f t="shared" si="29"/>
        <v>51.23</v>
      </c>
      <c r="Q485" t="s">
        <v>8310</v>
      </c>
      <c r="R485" t="s">
        <v>8316</v>
      </c>
      <c r="S485" s="9">
        <f t="shared" si="30"/>
        <v>41303.197592592594</v>
      </c>
      <c r="T485" s="9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>
        <f t="shared" si="29"/>
        <v>13.549999999999999</v>
      </c>
      <c r="Q486" t="s">
        <v>8310</v>
      </c>
      <c r="R486" t="s">
        <v>8316</v>
      </c>
      <c r="S486" s="9">
        <f t="shared" si="30"/>
        <v>42313.981157407412</v>
      </c>
      <c r="T486" s="9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66.53</v>
      </c>
      <c r="Q487" t="s">
        <v>8310</v>
      </c>
      <c r="R487" t="s">
        <v>8316</v>
      </c>
      <c r="S487" s="9">
        <f t="shared" si="30"/>
        <v>41411.50577546296</v>
      </c>
      <c r="T487" s="9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41791.94258101852</v>
      </c>
      <c r="T488" s="9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42729.636504629627</v>
      </c>
      <c r="T489" s="9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42744.054398148146</v>
      </c>
      <c r="T490" s="9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40913.481249999997</v>
      </c>
      <c r="T491" s="9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41143.968576388892</v>
      </c>
      <c r="T492" s="9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42396.982627314821</v>
      </c>
      <c r="T493" s="9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42656.03506944445</v>
      </c>
      <c r="T494" s="9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42144.726134259254</v>
      </c>
      <c r="T495" s="9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>
        <f t="shared" si="29"/>
        <v>10.34</v>
      </c>
      <c r="Q496" t="s">
        <v>8310</v>
      </c>
      <c r="R496" t="s">
        <v>8316</v>
      </c>
      <c r="S496" s="9">
        <f t="shared" si="30"/>
        <v>41823.125</v>
      </c>
      <c r="T496" s="9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42201.827604166669</v>
      </c>
      <c r="T497" s="9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>
        <f t="shared" si="29"/>
        <v>1</v>
      </c>
      <c r="Q498" t="s">
        <v>8310</v>
      </c>
      <c r="R498" t="s">
        <v>8316</v>
      </c>
      <c r="S498" s="9">
        <f t="shared" si="30"/>
        <v>41680.93141203704</v>
      </c>
      <c r="T498" s="9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41998.208333333328</v>
      </c>
      <c r="T499" s="9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136.1</v>
      </c>
      <c r="Q500" t="s">
        <v>8310</v>
      </c>
      <c r="R500" t="s">
        <v>8316</v>
      </c>
      <c r="S500" s="9">
        <f t="shared" si="30"/>
        <v>40900.762141203704</v>
      </c>
      <c r="T500" s="9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73.47</v>
      </c>
      <c r="Q501" t="s">
        <v>8310</v>
      </c>
      <c r="R501" t="s">
        <v>8316</v>
      </c>
      <c r="S501" s="9">
        <f t="shared" si="30"/>
        <v>40098.874305555553</v>
      </c>
      <c r="T501" s="9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40306.927777777775</v>
      </c>
      <c r="T502" s="9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40733.234386574077</v>
      </c>
      <c r="T503" s="9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40986.511863425927</v>
      </c>
      <c r="T504" s="9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42021.526655092588</v>
      </c>
      <c r="T505" s="9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>
        <f t="shared" si="29"/>
        <v>67</v>
      </c>
      <c r="Q506" t="s">
        <v>8310</v>
      </c>
      <c r="R506" t="s">
        <v>8316</v>
      </c>
      <c r="S506" s="9">
        <f t="shared" si="30"/>
        <v>41009.941979166666</v>
      </c>
      <c r="T506" s="9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>
        <f t="shared" si="29"/>
        <v>3.7199999999999998</v>
      </c>
      <c r="Q507" t="s">
        <v>8310</v>
      </c>
      <c r="R507" t="s">
        <v>8316</v>
      </c>
      <c r="S507" s="9">
        <f t="shared" si="30"/>
        <v>42363.098217592589</v>
      </c>
      <c r="T507" s="9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41496.552314814813</v>
      </c>
      <c r="T508" s="9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>
        <f t="shared" si="29"/>
        <v>64</v>
      </c>
      <c r="Q509" t="s">
        <v>8310</v>
      </c>
      <c r="R509" t="s">
        <v>8316</v>
      </c>
      <c r="S509" s="9">
        <f t="shared" si="30"/>
        <v>41201.958993055552</v>
      </c>
      <c r="T509" s="9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133.34</v>
      </c>
      <c r="Q510" t="s">
        <v>8310</v>
      </c>
      <c r="R510" t="s">
        <v>8316</v>
      </c>
      <c r="S510" s="9">
        <f t="shared" si="30"/>
        <v>41054.593055555553</v>
      </c>
      <c r="T510" s="9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10</v>
      </c>
      <c r="Q511" t="s">
        <v>8310</v>
      </c>
      <c r="R511" t="s">
        <v>8316</v>
      </c>
      <c r="S511" s="9">
        <f t="shared" si="30"/>
        <v>42183.631597222222</v>
      </c>
      <c r="T511" s="9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42430.176377314812</v>
      </c>
      <c r="T512" s="9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41370.261365740742</v>
      </c>
      <c r="T513" s="9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42694.783877314811</v>
      </c>
      <c r="T514" s="9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ROUNDUP(E515*100/D515, 0)</f>
        <v>14</v>
      </c>
      <c r="P515">
        <f t="shared" ref="P515:P578" si="33">ROUNDUP(E515/L515, 2)</f>
        <v>102.39</v>
      </c>
      <c r="Q515" t="s">
        <v>8310</v>
      </c>
      <c r="R515" t="s">
        <v>8316</v>
      </c>
      <c r="S515" s="9">
        <f t="shared" ref="S515:S578" si="34">(((I515/60)/60)/24)+DATE(1970,1,1)</f>
        <v>42597.291666666672</v>
      </c>
      <c r="T515" s="9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41860.613969907405</v>
      </c>
      <c r="T516" s="9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42367.490752314814</v>
      </c>
      <c r="T517" s="9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42151.778703703705</v>
      </c>
      <c r="T518" s="9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68.34</v>
      </c>
      <c r="Q519" t="s">
        <v>8310</v>
      </c>
      <c r="R519" t="s">
        <v>8316</v>
      </c>
      <c r="S519" s="9">
        <f t="shared" si="34"/>
        <v>42768.615289351852</v>
      </c>
      <c r="T519" s="9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42253.615277777775</v>
      </c>
      <c r="T520" s="9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41248.391446759262</v>
      </c>
      <c r="T521" s="9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>
        <f t="shared" si="33"/>
        <v>150.14999999999998</v>
      </c>
      <c r="Q522" t="s">
        <v>8317</v>
      </c>
      <c r="R522" t="s">
        <v>8318</v>
      </c>
      <c r="S522" s="9">
        <f t="shared" si="34"/>
        <v>42348.702094907407</v>
      </c>
      <c r="T522" s="9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42675.207638888889</v>
      </c>
      <c r="T523" s="9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42449.999131944445</v>
      </c>
      <c r="T524" s="9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42268.13282407407</v>
      </c>
      <c r="T525" s="9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42522.717233796298</v>
      </c>
      <c r="T526" s="9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41895.400937500002</v>
      </c>
      <c r="T527" s="9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74.350000000000009</v>
      </c>
      <c r="Q528" t="s">
        <v>8317</v>
      </c>
      <c r="R528" t="s">
        <v>8318</v>
      </c>
      <c r="S528" s="9">
        <f t="shared" si="34"/>
        <v>42223.708333333328</v>
      </c>
      <c r="T528" s="9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42783.670138888891</v>
      </c>
      <c r="T529" s="9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44.339999999999996</v>
      </c>
      <c r="Q530" t="s">
        <v>8317</v>
      </c>
      <c r="R530" t="s">
        <v>8318</v>
      </c>
      <c r="S530" s="9">
        <f t="shared" si="34"/>
        <v>42176.888888888891</v>
      </c>
      <c r="T530" s="9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>
        <f t="shared" si="33"/>
        <v>86.95</v>
      </c>
      <c r="Q531" t="s">
        <v>8317</v>
      </c>
      <c r="R531" t="s">
        <v>8318</v>
      </c>
      <c r="S531" s="9">
        <f t="shared" si="34"/>
        <v>42746.208333333328</v>
      </c>
      <c r="T531" s="9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126.56</v>
      </c>
      <c r="Q532" t="s">
        <v>8317</v>
      </c>
      <c r="R532" t="s">
        <v>8318</v>
      </c>
      <c r="S532" s="9">
        <f t="shared" si="34"/>
        <v>42179.083333333328</v>
      </c>
      <c r="T532" s="9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129.04</v>
      </c>
      <c r="Q533" t="s">
        <v>8317</v>
      </c>
      <c r="R533" t="s">
        <v>8318</v>
      </c>
      <c r="S533" s="9">
        <f t="shared" si="34"/>
        <v>42721.290972222225</v>
      </c>
      <c r="T533" s="9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>
        <f t="shared" si="33"/>
        <v>71.25</v>
      </c>
      <c r="Q534" t="s">
        <v>8317</v>
      </c>
      <c r="R534" t="s">
        <v>8318</v>
      </c>
      <c r="S534" s="9">
        <f t="shared" si="34"/>
        <v>42503.007037037038</v>
      </c>
      <c r="T534" s="9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>
        <f t="shared" si="33"/>
        <v>117.89</v>
      </c>
      <c r="Q535" t="s">
        <v>8317</v>
      </c>
      <c r="R535" t="s">
        <v>8318</v>
      </c>
      <c r="S535" s="9">
        <f t="shared" si="34"/>
        <v>42506.43478009259</v>
      </c>
      <c r="T535" s="9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327.08999999999997</v>
      </c>
      <c r="Q536" t="s">
        <v>8317</v>
      </c>
      <c r="R536" t="s">
        <v>8318</v>
      </c>
      <c r="S536" s="9">
        <f t="shared" si="34"/>
        <v>42309.958333333328</v>
      </c>
      <c r="T536" s="9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42741.545196759253</v>
      </c>
      <c r="T537" s="9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>
        <f t="shared" si="33"/>
        <v>100.07000000000001</v>
      </c>
      <c r="Q538" t="s">
        <v>8317</v>
      </c>
      <c r="R538" t="s">
        <v>8318</v>
      </c>
      <c r="S538" s="9">
        <f t="shared" si="34"/>
        <v>42219.75</v>
      </c>
      <c r="T538" s="9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42312.810081018513</v>
      </c>
      <c r="T539" s="9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>
        <f t="shared" si="33"/>
        <v>252.01999999999998</v>
      </c>
      <c r="Q540" t="s">
        <v>8317</v>
      </c>
      <c r="R540" t="s">
        <v>8318</v>
      </c>
      <c r="S540" s="9">
        <f t="shared" si="34"/>
        <v>42503.794710648144</v>
      </c>
      <c r="T540" s="9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25.17</v>
      </c>
      <c r="Q541" t="s">
        <v>8317</v>
      </c>
      <c r="R541" t="s">
        <v>8318</v>
      </c>
      <c r="S541" s="9">
        <f t="shared" si="34"/>
        <v>42556.049849537041</v>
      </c>
      <c r="T541" s="9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>
        <f t="shared" si="33"/>
        <v>1</v>
      </c>
      <c r="Q542" t="s">
        <v>8319</v>
      </c>
      <c r="R542" t="s">
        <v>8320</v>
      </c>
      <c r="S542" s="9">
        <f t="shared" si="34"/>
        <v>42039.817199074074</v>
      </c>
      <c r="T542" s="9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42306.046689814815</v>
      </c>
      <c r="T543" s="9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>
        <f t="shared" si="33"/>
        <v>1</v>
      </c>
      <c r="Q544" t="s">
        <v>8319</v>
      </c>
      <c r="R544" t="s">
        <v>8320</v>
      </c>
      <c r="S544" s="9">
        <f t="shared" si="34"/>
        <v>42493.695787037039</v>
      </c>
      <c r="T544" s="9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>
        <f t="shared" si="33"/>
        <v>35</v>
      </c>
      <c r="Q545" t="s">
        <v>8319</v>
      </c>
      <c r="R545" t="s">
        <v>8320</v>
      </c>
      <c r="S545" s="9">
        <f t="shared" si="34"/>
        <v>41944.092152777775</v>
      </c>
      <c r="T545" s="9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>
        <f t="shared" si="33"/>
        <v>3</v>
      </c>
      <c r="Q546" t="s">
        <v>8319</v>
      </c>
      <c r="R546" t="s">
        <v>8320</v>
      </c>
      <c r="S546" s="9">
        <f t="shared" si="34"/>
        <v>42555.656944444447</v>
      </c>
      <c r="T546" s="9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42323.634131944447</v>
      </c>
      <c r="T547" s="9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>
        <f t="shared" si="33"/>
        <v>26</v>
      </c>
      <c r="Q548" t="s">
        <v>8319</v>
      </c>
      <c r="R548" t="s">
        <v>8320</v>
      </c>
      <c r="S548" s="9">
        <f t="shared" si="34"/>
        <v>42294.667997685188</v>
      </c>
      <c r="T548" s="9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42410.696342592593</v>
      </c>
      <c r="T549" s="9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>
        <f t="shared" si="33"/>
        <v>9</v>
      </c>
      <c r="Q550" t="s">
        <v>8319</v>
      </c>
      <c r="R550" t="s">
        <v>8320</v>
      </c>
      <c r="S550" s="9">
        <f t="shared" si="34"/>
        <v>42306.903333333335</v>
      </c>
      <c r="T550" s="9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42193.636828703704</v>
      </c>
      <c r="T551" s="9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42766.208333333328</v>
      </c>
      <c r="T552" s="9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42217.745138888888</v>
      </c>
      <c r="T553" s="9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42378.616851851853</v>
      </c>
      <c r="T554" s="9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41957.761469907404</v>
      </c>
      <c r="T555" s="9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64.37</v>
      </c>
      <c r="Q556" t="s">
        <v>8319</v>
      </c>
      <c r="R556" t="s">
        <v>8320</v>
      </c>
      <c r="S556" s="9">
        <f t="shared" si="34"/>
        <v>41931.684861111113</v>
      </c>
      <c r="T556" s="9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42533.353506944448</v>
      </c>
      <c r="T557" s="9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42375.860150462962</v>
      </c>
      <c r="T558" s="9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42706.983831018515</v>
      </c>
      <c r="T559" s="9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42087.841493055559</v>
      </c>
      <c r="T560" s="9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>
        <f t="shared" si="33"/>
        <v>50</v>
      </c>
      <c r="Q561" t="s">
        <v>8319</v>
      </c>
      <c r="R561" t="s">
        <v>8320</v>
      </c>
      <c r="S561" s="9">
        <f t="shared" si="34"/>
        <v>42351.283101851848</v>
      </c>
      <c r="T561" s="9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>
        <f t="shared" si="33"/>
        <v>4</v>
      </c>
      <c r="Q562" t="s">
        <v>8319</v>
      </c>
      <c r="R562" t="s">
        <v>8320</v>
      </c>
      <c r="S562" s="9">
        <f t="shared" si="34"/>
        <v>41990.771354166667</v>
      </c>
      <c r="T562" s="9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42303.658715277779</v>
      </c>
      <c r="T563" s="9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42722.389062500006</v>
      </c>
      <c r="T564" s="9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>
        <f t="shared" si="33"/>
        <v>34</v>
      </c>
      <c r="Q565" t="s">
        <v>8319</v>
      </c>
      <c r="R565" t="s">
        <v>8320</v>
      </c>
      <c r="S565" s="9">
        <f t="shared" si="34"/>
        <v>42052.069988425923</v>
      </c>
      <c r="T565" s="9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>
        <f t="shared" si="33"/>
        <v>1</v>
      </c>
      <c r="Q566" t="s">
        <v>8319</v>
      </c>
      <c r="R566" t="s">
        <v>8320</v>
      </c>
      <c r="S566" s="9">
        <f t="shared" si="34"/>
        <v>42441.942997685182</v>
      </c>
      <c r="T566" s="9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42195.785289351858</v>
      </c>
      <c r="T567" s="9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>
        <f t="shared" si="33"/>
        <v>1</v>
      </c>
      <c r="Q568" t="s">
        <v>8319</v>
      </c>
      <c r="R568" t="s">
        <v>8320</v>
      </c>
      <c r="S568" s="9">
        <f t="shared" si="34"/>
        <v>42565.68440972222</v>
      </c>
      <c r="T568" s="9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42005.842523148152</v>
      </c>
      <c r="T569" s="9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42385.458333333328</v>
      </c>
      <c r="T570" s="9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42370.847361111111</v>
      </c>
      <c r="T571" s="9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>
        <f t="shared" si="33"/>
        <v>142</v>
      </c>
      <c r="Q572" t="s">
        <v>8319</v>
      </c>
      <c r="R572" t="s">
        <v>8320</v>
      </c>
      <c r="S572" s="9">
        <f t="shared" si="34"/>
        <v>42418.798252314817</v>
      </c>
      <c r="T572" s="9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>
        <f t="shared" si="33"/>
        <v>53</v>
      </c>
      <c r="Q573" t="s">
        <v>8319</v>
      </c>
      <c r="R573" t="s">
        <v>8320</v>
      </c>
      <c r="S573" s="9">
        <f t="shared" si="34"/>
        <v>42212.165972222225</v>
      </c>
      <c r="T573" s="9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42312.757962962962</v>
      </c>
      <c r="T574" s="9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>
        <f t="shared" si="33"/>
        <v>38.449999999999996</v>
      </c>
      <c r="Q575" t="s">
        <v>8319</v>
      </c>
      <c r="R575" t="s">
        <v>8320</v>
      </c>
      <c r="S575" s="9">
        <f t="shared" si="34"/>
        <v>42022.05</v>
      </c>
      <c r="T575" s="9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42662.443368055552</v>
      </c>
      <c r="T576" s="9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42168.692627314813</v>
      </c>
      <c r="T577" s="9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</v>
      </c>
      <c r="P578">
        <f t="shared" si="33"/>
        <v>1</v>
      </c>
      <c r="Q578" t="s">
        <v>8319</v>
      </c>
      <c r="R578" t="s">
        <v>8320</v>
      </c>
      <c r="S578" s="9">
        <f t="shared" si="34"/>
        <v>42091.43</v>
      </c>
      <c r="T578" s="9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ROUNDUP(E579*100/D579, 0)</f>
        <v>1</v>
      </c>
      <c r="P579">
        <f t="shared" ref="P579:P642" si="37">ROUNDUP(E579/L579, 2)</f>
        <v>10</v>
      </c>
      <c r="Q579" t="s">
        <v>8319</v>
      </c>
      <c r="R579" t="s">
        <v>8320</v>
      </c>
      <c r="S579" s="9">
        <f t="shared" ref="S579:S642" si="38">(((I579/60)/60)/24)+DATE(1970,1,1)</f>
        <v>42510.589143518519</v>
      </c>
      <c r="T579" s="9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8319</v>
      </c>
      <c r="R580" t="s">
        <v>8320</v>
      </c>
      <c r="S580" s="9">
        <f t="shared" si="38"/>
        <v>42254.578622685185</v>
      </c>
      <c r="T580" s="9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41998.852118055554</v>
      </c>
      <c r="T581" s="9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8319</v>
      </c>
      <c r="R582" t="s">
        <v>8320</v>
      </c>
      <c r="S582" s="9">
        <f t="shared" si="38"/>
        <v>42635.908182870371</v>
      </c>
      <c r="T582" s="9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42218.012777777782</v>
      </c>
      <c r="T583" s="9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42078.75</v>
      </c>
      <c r="T584" s="9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8319</v>
      </c>
      <c r="R585" t="s">
        <v>8320</v>
      </c>
      <c r="S585" s="9">
        <f t="shared" si="38"/>
        <v>42082.896840277783</v>
      </c>
      <c r="T585" s="9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42079.674953703703</v>
      </c>
      <c r="T586" s="9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42339</v>
      </c>
      <c r="T587" s="9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42050.854247685187</v>
      </c>
      <c r="T588" s="9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>
        <f t="shared" si="37"/>
        <v>389.28999999999996</v>
      </c>
      <c r="Q589" t="s">
        <v>8319</v>
      </c>
      <c r="R589" t="s">
        <v>8320</v>
      </c>
      <c r="S589" s="9">
        <f t="shared" si="38"/>
        <v>42110.757326388892</v>
      </c>
      <c r="T589" s="9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42691.811180555553</v>
      </c>
      <c r="T590" s="9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>
        <f t="shared" si="37"/>
        <v>1</v>
      </c>
      <c r="Q591" t="s">
        <v>8319</v>
      </c>
      <c r="R591" t="s">
        <v>8320</v>
      </c>
      <c r="S591" s="9">
        <f t="shared" si="38"/>
        <v>42193.614571759259</v>
      </c>
      <c r="T591" s="9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42408.542361111111</v>
      </c>
      <c r="T592" s="9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42207.543171296296</v>
      </c>
      <c r="T593" s="9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41976.232175925921</v>
      </c>
      <c r="T594" s="9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16.430000000000003</v>
      </c>
      <c r="Q595" t="s">
        <v>8319</v>
      </c>
      <c r="R595" t="s">
        <v>8320</v>
      </c>
      <c r="S595" s="9">
        <f t="shared" si="38"/>
        <v>42100.635937500003</v>
      </c>
      <c r="T595" s="9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42476.780162037037</v>
      </c>
      <c r="T596" s="9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42128.069884259254</v>
      </c>
      <c r="T597" s="9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>
        <f t="shared" si="37"/>
        <v>3</v>
      </c>
      <c r="Q598" t="s">
        <v>8319</v>
      </c>
      <c r="R598" t="s">
        <v>8320</v>
      </c>
      <c r="S598" s="9">
        <f t="shared" si="38"/>
        <v>42676.896898148145</v>
      </c>
      <c r="T598" s="9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>
        <f t="shared" si="37"/>
        <v>10</v>
      </c>
      <c r="Q599" t="s">
        <v>8319</v>
      </c>
      <c r="R599" t="s">
        <v>8320</v>
      </c>
      <c r="S599" s="9">
        <f t="shared" si="38"/>
        <v>42582.666666666672</v>
      </c>
      <c r="T599" s="9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41978.00209490741</v>
      </c>
      <c r="T600" s="9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42071.636111111111</v>
      </c>
      <c r="T601" s="9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42133.798171296294</v>
      </c>
      <c r="T602" s="9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>
        <f t="shared" si="37"/>
        <v>23.34</v>
      </c>
      <c r="Q603" t="s">
        <v>8319</v>
      </c>
      <c r="R603" t="s">
        <v>8320</v>
      </c>
      <c r="S603" s="9">
        <f t="shared" si="38"/>
        <v>41999.858090277776</v>
      </c>
      <c r="T603" s="9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42173.79415509259</v>
      </c>
      <c r="T604" s="9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41865.639155092591</v>
      </c>
      <c r="T605" s="9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41879.035370370373</v>
      </c>
      <c r="T606" s="9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16.380000000000003</v>
      </c>
      <c r="Q607" t="s">
        <v>8319</v>
      </c>
      <c r="R607" t="s">
        <v>8320</v>
      </c>
      <c r="S607" s="9">
        <f t="shared" si="38"/>
        <v>42239.357731481476</v>
      </c>
      <c r="T607" s="9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>
        <f t="shared" si="37"/>
        <v>10</v>
      </c>
      <c r="Q608" t="s">
        <v>8319</v>
      </c>
      <c r="R608" t="s">
        <v>8320</v>
      </c>
      <c r="S608" s="9">
        <f t="shared" si="38"/>
        <v>42148.625</v>
      </c>
      <c r="T608" s="9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42330.867314814815</v>
      </c>
      <c r="T609" s="9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42170.921064814815</v>
      </c>
      <c r="T610" s="9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42337.075740740736</v>
      </c>
      <c r="T611" s="9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42116.83085648148</v>
      </c>
      <c r="T612" s="9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42388.560613425929</v>
      </c>
      <c r="T613" s="9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42615.031782407401</v>
      </c>
      <c r="T614" s="9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>
        <f t="shared" si="37"/>
        <v>105.94000000000001</v>
      </c>
      <c r="Q615" t="s">
        <v>8319</v>
      </c>
      <c r="R615" t="s">
        <v>8320</v>
      </c>
      <c r="S615" s="9">
        <f t="shared" si="38"/>
        <v>42278.207638888889</v>
      </c>
      <c r="T615" s="9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42545.061805555553</v>
      </c>
      <c r="T616" s="9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42272.122210648144</v>
      </c>
      <c r="T617" s="9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42791.376238425932</v>
      </c>
      <c r="T618" s="9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42132.343090277776</v>
      </c>
      <c r="T619" s="9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42347.810219907406</v>
      </c>
      <c r="T620" s="9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>
        <f t="shared" si="37"/>
        <v>1</v>
      </c>
      <c r="Q621" t="s">
        <v>8319</v>
      </c>
      <c r="R621" t="s">
        <v>8320</v>
      </c>
      <c r="S621" s="9">
        <f t="shared" si="38"/>
        <v>41968.692013888889</v>
      </c>
      <c r="T621" s="9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41876.716874999998</v>
      </c>
      <c r="T622" s="9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42558.987696759257</v>
      </c>
      <c r="T623" s="9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42552.774745370371</v>
      </c>
      <c r="T624" s="9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42152.009224537032</v>
      </c>
      <c r="T625" s="9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42138.988900462966</v>
      </c>
      <c r="T626" s="9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42820.853900462964</v>
      </c>
      <c r="T627" s="9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</v>
      </c>
      <c r="P628">
        <f t="shared" si="37"/>
        <v>111.42</v>
      </c>
      <c r="Q628" t="s">
        <v>8319</v>
      </c>
      <c r="R628" t="s">
        <v>8320</v>
      </c>
      <c r="S628" s="9">
        <f t="shared" si="38"/>
        <v>42231.556944444441</v>
      </c>
      <c r="T628" s="9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>
        <f t="shared" si="37"/>
        <v>90</v>
      </c>
      <c r="Q629" t="s">
        <v>8319</v>
      </c>
      <c r="R629" t="s">
        <v>8320</v>
      </c>
      <c r="S629" s="9">
        <f t="shared" si="38"/>
        <v>42443.958333333328</v>
      </c>
      <c r="T629" s="9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41833.692789351851</v>
      </c>
      <c r="T630" s="9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42504.637824074074</v>
      </c>
      <c r="T631" s="9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>
        <f t="shared" si="37"/>
        <v>10</v>
      </c>
      <c r="Q632" t="s">
        <v>8319</v>
      </c>
      <c r="R632" t="s">
        <v>8320</v>
      </c>
      <c r="S632" s="9">
        <f t="shared" si="38"/>
        <v>42253.215277777781</v>
      </c>
      <c r="T632" s="9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42518.772326388891</v>
      </c>
      <c r="T633" s="9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42333.700983796298</v>
      </c>
      <c r="T634" s="9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42538.958333333328</v>
      </c>
      <c r="T635" s="9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>
        <f t="shared" si="37"/>
        <v>1</v>
      </c>
      <c r="Q636" t="s">
        <v>8319</v>
      </c>
      <c r="R636" t="s">
        <v>8320</v>
      </c>
      <c r="S636" s="9">
        <f t="shared" si="38"/>
        <v>42061.928576388891</v>
      </c>
      <c r="T636" s="9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>
        <f t="shared" si="37"/>
        <v>2</v>
      </c>
      <c r="Q637" t="s">
        <v>8319</v>
      </c>
      <c r="R637" t="s">
        <v>8320</v>
      </c>
      <c r="S637" s="9">
        <f t="shared" si="38"/>
        <v>42106.092152777783</v>
      </c>
      <c r="T637" s="9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>
        <f t="shared" si="37"/>
        <v>4</v>
      </c>
      <c r="Q638" t="s">
        <v>8319</v>
      </c>
      <c r="R638" t="s">
        <v>8320</v>
      </c>
      <c r="S638" s="9">
        <f t="shared" si="38"/>
        <v>42161.44930555555</v>
      </c>
      <c r="T638" s="9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42791.961111111115</v>
      </c>
      <c r="T639" s="9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>
        <f t="shared" si="37"/>
        <v>3</v>
      </c>
      <c r="Q640" t="s">
        <v>8319</v>
      </c>
      <c r="R640" t="s">
        <v>8320</v>
      </c>
      <c r="S640" s="9">
        <f t="shared" si="38"/>
        <v>42819.55164351852</v>
      </c>
      <c r="T640" s="9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>
        <f t="shared" si="37"/>
        <v>1</v>
      </c>
      <c r="Q641" t="s">
        <v>8319</v>
      </c>
      <c r="R641" t="s">
        <v>8320</v>
      </c>
      <c r="S641" s="9">
        <f t="shared" si="38"/>
        <v>41925.583275462966</v>
      </c>
      <c r="T641" s="9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145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42698.958333333328</v>
      </c>
      <c r="T642" s="9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ROUNDUP(E643*100/D643, 0)</f>
        <v>120</v>
      </c>
      <c r="P643">
        <f t="shared" ref="P643:P706" si="41">ROUNDUP(E643/L643, 2)</f>
        <v>151.32</v>
      </c>
      <c r="Q643" t="s">
        <v>8319</v>
      </c>
      <c r="R643" t="s">
        <v>8321</v>
      </c>
      <c r="S643" s="9">
        <f t="shared" ref="S643:S706" si="42">(((I643/60)/60)/24)+DATE(1970,1,1)</f>
        <v>42229.57</v>
      </c>
      <c r="T643" s="9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134.35999999999999</v>
      </c>
      <c r="Q644" t="s">
        <v>8319</v>
      </c>
      <c r="R644" t="s">
        <v>8321</v>
      </c>
      <c r="S644" s="9">
        <f t="shared" si="42"/>
        <v>42235.651319444441</v>
      </c>
      <c r="T644" s="9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42155.642071759255</v>
      </c>
      <c r="T645" s="9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73.490000000000009</v>
      </c>
      <c r="Q646" t="s">
        <v>8319</v>
      </c>
      <c r="R646" t="s">
        <v>8321</v>
      </c>
      <c r="S646" s="9">
        <f t="shared" si="42"/>
        <v>41941.041666666664</v>
      </c>
      <c r="T646" s="9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23.520000000000003</v>
      </c>
      <c r="Q647" t="s">
        <v>8319</v>
      </c>
      <c r="R647" t="s">
        <v>8321</v>
      </c>
      <c r="S647" s="9">
        <f t="shared" si="42"/>
        <v>42594.026319444441</v>
      </c>
      <c r="T647" s="9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39.08</v>
      </c>
      <c r="Q648" t="s">
        <v>8319</v>
      </c>
      <c r="R648" t="s">
        <v>8321</v>
      </c>
      <c r="S648" s="9">
        <f t="shared" si="42"/>
        <v>41862.852627314816</v>
      </c>
      <c r="T648" s="9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125.95</v>
      </c>
      <c r="Q649" t="s">
        <v>8319</v>
      </c>
      <c r="R649" t="s">
        <v>8321</v>
      </c>
      <c r="S649" s="9">
        <f t="shared" si="42"/>
        <v>42446.726261574076</v>
      </c>
      <c r="T649" s="9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41926.693379629629</v>
      </c>
      <c r="T650" s="9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42.68</v>
      </c>
      <c r="Q651" t="s">
        <v>8319</v>
      </c>
      <c r="R651" t="s">
        <v>8321</v>
      </c>
      <c r="S651" s="9">
        <f t="shared" si="42"/>
        <v>41898.912187499998</v>
      </c>
      <c r="T651" s="9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</v>
      </c>
      <c r="P652">
        <f t="shared" si="41"/>
        <v>35.129999999999995</v>
      </c>
      <c r="Q652" t="s">
        <v>8319</v>
      </c>
      <c r="R652" t="s">
        <v>8321</v>
      </c>
      <c r="S652" s="9">
        <f t="shared" si="42"/>
        <v>41992.078518518523</v>
      </c>
      <c r="T652" s="9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239.35999999999999</v>
      </c>
      <c r="Q653" t="s">
        <v>8319</v>
      </c>
      <c r="R653" t="s">
        <v>8321</v>
      </c>
      <c r="S653" s="9">
        <f t="shared" si="42"/>
        <v>41986.017488425925</v>
      </c>
      <c r="T653" s="9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>
        <f t="shared" si="41"/>
        <v>107.65</v>
      </c>
      <c r="Q654" t="s">
        <v>8319</v>
      </c>
      <c r="R654" t="s">
        <v>8321</v>
      </c>
      <c r="S654" s="9">
        <f t="shared" si="42"/>
        <v>42705.732060185182</v>
      </c>
      <c r="T654" s="9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>
        <f t="shared" si="41"/>
        <v>95.84</v>
      </c>
      <c r="Q655" t="s">
        <v>8319</v>
      </c>
      <c r="R655" t="s">
        <v>8321</v>
      </c>
      <c r="S655" s="9">
        <f t="shared" si="42"/>
        <v>42236.618518518517</v>
      </c>
      <c r="T655" s="9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>
        <f t="shared" si="41"/>
        <v>31.67</v>
      </c>
      <c r="Q656" t="s">
        <v>8319</v>
      </c>
      <c r="R656" t="s">
        <v>8321</v>
      </c>
      <c r="S656" s="9">
        <f t="shared" si="42"/>
        <v>42193.957326388889</v>
      </c>
      <c r="T656" s="9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42075.915648148148</v>
      </c>
      <c r="T657" s="9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122.74000000000001</v>
      </c>
      <c r="Q658" t="s">
        <v>8319</v>
      </c>
      <c r="R658" t="s">
        <v>8321</v>
      </c>
      <c r="S658" s="9">
        <f t="shared" si="42"/>
        <v>42477.762951388882</v>
      </c>
      <c r="T658" s="9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190.45999999999998</v>
      </c>
      <c r="Q659" t="s">
        <v>8319</v>
      </c>
      <c r="R659" t="s">
        <v>8321</v>
      </c>
      <c r="S659" s="9">
        <f t="shared" si="42"/>
        <v>42361.84574074074</v>
      </c>
      <c r="T659" s="9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42211.75</v>
      </c>
      <c r="T660" s="9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42239.593692129631</v>
      </c>
      <c r="T661" s="9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>
        <f t="shared" si="41"/>
        <v>84.95</v>
      </c>
      <c r="Q662" t="s">
        <v>8319</v>
      </c>
      <c r="R662" t="s">
        <v>8321</v>
      </c>
      <c r="S662" s="9">
        <f t="shared" si="42"/>
        <v>41952.783321759263</v>
      </c>
      <c r="T662" s="9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42666.645358796297</v>
      </c>
      <c r="T663" s="9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>
        <f t="shared" si="41"/>
        <v>39</v>
      </c>
      <c r="Q664" t="s">
        <v>8319</v>
      </c>
      <c r="R664" t="s">
        <v>8321</v>
      </c>
      <c r="S664" s="9">
        <f t="shared" si="42"/>
        <v>42020.438043981485</v>
      </c>
      <c r="T664" s="9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>
        <f t="shared" si="41"/>
        <v>100</v>
      </c>
      <c r="Q665" t="s">
        <v>8319</v>
      </c>
      <c r="R665" t="s">
        <v>8321</v>
      </c>
      <c r="S665" s="9">
        <f t="shared" si="42"/>
        <v>42203.843240740738</v>
      </c>
      <c r="T665" s="9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31.180000000000003</v>
      </c>
      <c r="Q666" t="s">
        <v>8319</v>
      </c>
      <c r="R666" t="s">
        <v>8321</v>
      </c>
      <c r="S666" s="9">
        <f t="shared" si="42"/>
        <v>42107.666377314818</v>
      </c>
      <c r="T666" s="9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155.34</v>
      </c>
      <c r="Q667" t="s">
        <v>8319</v>
      </c>
      <c r="R667" t="s">
        <v>8321</v>
      </c>
      <c r="S667" s="9">
        <f t="shared" si="42"/>
        <v>42748.711354166662</v>
      </c>
      <c r="T667" s="9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>
        <f t="shared" si="41"/>
        <v>2</v>
      </c>
      <c r="Q668" t="s">
        <v>8319</v>
      </c>
      <c r="R668" t="s">
        <v>8321</v>
      </c>
      <c r="S668" s="9">
        <f t="shared" si="42"/>
        <v>41868.832152777781</v>
      </c>
      <c r="T668" s="9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>
        <f t="shared" si="41"/>
        <v>178.92999999999998</v>
      </c>
      <c r="Q669" t="s">
        <v>8319</v>
      </c>
      <c r="R669" t="s">
        <v>8321</v>
      </c>
      <c r="S669" s="9">
        <f t="shared" si="42"/>
        <v>42672.373414351852</v>
      </c>
      <c r="T669" s="9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42135.831273148149</v>
      </c>
      <c r="T670" s="9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42557.625671296293</v>
      </c>
      <c r="T671" s="9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>
        <f t="shared" si="41"/>
        <v>85</v>
      </c>
      <c r="Q672" t="s">
        <v>8319</v>
      </c>
      <c r="R672" t="s">
        <v>8321</v>
      </c>
      <c r="S672" s="9">
        <f t="shared" si="42"/>
        <v>42540.340277777781</v>
      </c>
      <c r="T672" s="9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>
        <f t="shared" si="41"/>
        <v>788.54</v>
      </c>
      <c r="Q673" t="s">
        <v>8319</v>
      </c>
      <c r="R673" t="s">
        <v>8321</v>
      </c>
      <c r="S673" s="9">
        <f t="shared" si="42"/>
        <v>42018.166666666672</v>
      </c>
      <c r="T673" s="9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9">
        <f t="shared" si="42"/>
        <v>42005.207638888889</v>
      </c>
      <c r="T674" s="9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>
        <f t="shared" si="41"/>
        <v>68.34</v>
      </c>
      <c r="Q675" t="s">
        <v>8319</v>
      </c>
      <c r="R675" t="s">
        <v>8321</v>
      </c>
      <c r="S675" s="9">
        <f t="shared" si="42"/>
        <v>41883.840474537035</v>
      </c>
      <c r="T675" s="9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41863.116053240738</v>
      </c>
      <c r="T676" s="9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34.269999999999996</v>
      </c>
      <c r="Q677" t="s">
        <v>8319</v>
      </c>
      <c r="R677" t="s">
        <v>8321</v>
      </c>
      <c r="S677" s="9">
        <f t="shared" si="42"/>
        <v>42005.290972222225</v>
      </c>
      <c r="T677" s="9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>
        <f t="shared" si="41"/>
        <v>61.3</v>
      </c>
      <c r="Q678" t="s">
        <v>8319</v>
      </c>
      <c r="R678" t="s">
        <v>8321</v>
      </c>
      <c r="S678" s="9">
        <f t="shared" si="42"/>
        <v>42042.768298611118</v>
      </c>
      <c r="T678" s="9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42549.403877314813</v>
      </c>
      <c r="T679" s="9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42511.376597222217</v>
      </c>
      <c r="T680" s="9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>
        <f t="shared" si="41"/>
        <v>93.910000000000011</v>
      </c>
      <c r="Q681" t="s">
        <v>8319</v>
      </c>
      <c r="R681" t="s">
        <v>8321</v>
      </c>
      <c r="S681" s="9">
        <f t="shared" si="42"/>
        <v>42616.695706018523</v>
      </c>
      <c r="T681" s="9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150.66</v>
      </c>
      <c r="Q682" t="s">
        <v>8319</v>
      </c>
      <c r="R682" t="s">
        <v>8321</v>
      </c>
      <c r="S682" s="9">
        <f t="shared" si="42"/>
        <v>41899.501516203702</v>
      </c>
      <c r="T682" s="9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>
        <f t="shared" si="41"/>
        <v>1</v>
      </c>
      <c r="Q683" t="s">
        <v>8319</v>
      </c>
      <c r="R683" t="s">
        <v>8321</v>
      </c>
      <c r="S683" s="9">
        <f t="shared" si="42"/>
        <v>42669.805601851855</v>
      </c>
      <c r="T683" s="9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42808.723634259266</v>
      </c>
      <c r="T684" s="9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99.34</v>
      </c>
      <c r="Q685" t="s">
        <v>8319</v>
      </c>
      <c r="R685" t="s">
        <v>8321</v>
      </c>
      <c r="S685" s="9">
        <f t="shared" si="42"/>
        <v>42674.900046296301</v>
      </c>
      <c r="T685" s="9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>
        <f t="shared" si="41"/>
        <v>177.39999999999998</v>
      </c>
      <c r="Q686" t="s">
        <v>8319</v>
      </c>
      <c r="R686" t="s">
        <v>8321</v>
      </c>
      <c r="S686" s="9">
        <f t="shared" si="42"/>
        <v>41845.125</v>
      </c>
      <c r="T686" s="9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42016.866574074069</v>
      </c>
      <c r="T687" s="9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42219.673263888893</v>
      </c>
      <c r="T688" s="9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42771.750613425931</v>
      </c>
      <c r="T689" s="9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42292.104780092588</v>
      </c>
      <c r="T690" s="9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42712.207638888889</v>
      </c>
      <c r="T691" s="9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42622.25</v>
      </c>
      <c r="T692" s="9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42186.028310185182</v>
      </c>
      <c r="T693" s="9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9">
        <f t="shared" si="42"/>
        <v>42726.37572916667</v>
      </c>
      <c r="T694" s="9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42124.808182870373</v>
      </c>
      <c r="T695" s="9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42767.663877314815</v>
      </c>
      <c r="T696" s="9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41943.521064814813</v>
      </c>
      <c r="T697" s="9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>
        <f t="shared" si="41"/>
        <v>1</v>
      </c>
      <c r="Q698" t="s">
        <v>8319</v>
      </c>
      <c r="R698" t="s">
        <v>8321</v>
      </c>
      <c r="S698" s="9">
        <f t="shared" si="42"/>
        <v>41845.927106481482</v>
      </c>
      <c r="T698" s="9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>
        <f t="shared" si="41"/>
        <v>20.350000000000001</v>
      </c>
      <c r="Q699" t="s">
        <v>8319</v>
      </c>
      <c r="R699" t="s">
        <v>8321</v>
      </c>
      <c r="S699" s="9">
        <f t="shared" si="42"/>
        <v>42403.523020833338</v>
      </c>
      <c r="T699" s="9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>
        <f t="shared" si="41"/>
        <v>530.68999999999994</v>
      </c>
      <c r="Q700" t="s">
        <v>8319</v>
      </c>
      <c r="R700" t="s">
        <v>8321</v>
      </c>
      <c r="S700" s="9">
        <f t="shared" si="42"/>
        <v>41900.083333333336</v>
      </c>
      <c r="T700" s="9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>
        <f t="shared" si="41"/>
        <v>120.4</v>
      </c>
      <c r="Q701" t="s">
        <v>8319</v>
      </c>
      <c r="R701" t="s">
        <v>8321</v>
      </c>
      <c r="S701" s="9">
        <f t="shared" si="42"/>
        <v>41600.666666666664</v>
      </c>
      <c r="T701" s="9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42745.688437500001</v>
      </c>
      <c r="T702" s="9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291.33999999999997</v>
      </c>
      <c r="Q703" t="s">
        <v>8319</v>
      </c>
      <c r="R703" t="s">
        <v>8321</v>
      </c>
      <c r="S703" s="9">
        <f t="shared" si="42"/>
        <v>41843.662962962961</v>
      </c>
      <c r="T703" s="9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42698.768368055549</v>
      </c>
      <c r="T704" s="9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119.58</v>
      </c>
      <c r="Q705" t="s">
        <v>8319</v>
      </c>
      <c r="R705" t="s">
        <v>8321</v>
      </c>
      <c r="S705" s="9">
        <f t="shared" si="42"/>
        <v>42766.98055555555</v>
      </c>
      <c r="T705" s="9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42786.192916666667</v>
      </c>
      <c r="T706" s="9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ROUNDUP(E707*100/D707, 0)</f>
        <v>1</v>
      </c>
      <c r="P707">
        <f t="shared" ref="P707:P770" si="45">ROUNDUP(E707/L707, 2)</f>
        <v>195.4</v>
      </c>
      <c r="Q707" t="s">
        <v>8319</v>
      </c>
      <c r="R707" t="s">
        <v>8321</v>
      </c>
      <c r="S707" s="9">
        <f t="shared" ref="S707:S770" si="46">(((I707/60)/60)/24)+DATE(1970,1,1)</f>
        <v>42756.491643518515</v>
      </c>
      <c r="T707" s="9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42718.777083333334</v>
      </c>
      <c r="T708" s="9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42736.663506944446</v>
      </c>
      <c r="T709" s="9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23.950000000000003</v>
      </c>
      <c r="Q710" t="s">
        <v>8319</v>
      </c>
      <c r="R710" t="s">
        <v>8321</v>
      </c>
      <c r="S710" s="9">
        <f t="shared" si="46"/>
        <v>41895.581018518518</v>
      </c>
      <c r="T710" s="9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41978.041192129633</v>
      </c>
      <c r="T711" s="9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41871.030555555553</v>
      </c>
      <c r="T712" s="9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99.98</v>
      </c>
      <c r="Q713" t="s">
        <v>8319</v>
      </c>
      <c r="R713" t="s">
        <v>8321</v>
      </c>
      <c r="S713" s="9">
        <f t="shared" si="46"/>
        <v>42718.500787037032</v>
      </c>
      <c r="T713" s="9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42414.680925925932</v>
      </c>
      <c r="T714" s="9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42526.529305555552</v>
      </c>
      <c r="T715" s="9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80.33</v>
      </c>
      <c r="Q716" t="s">
        <v>8319</v>
      </c>
      <c r="R716" t="s">
        <v>8321</v>
      </c>
      <c r="S716" s="9">
        <f t="shared" si="46"/>
        <v>42794.787986111114</v>
      </c>
      <c r="T716" s="9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42313.132407407407</v>
      </c>
      <c r="T717" s="9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41974</v>
      </c>
      <c r="T718" s="9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41887.854189814818</v>
      </c>
      <c r="T719" s="9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42784.249305555553</v>
      </c>
      <c r="T720" s="9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42423.040231481486</v>
      </c>
      <c r="T721" s="9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66.710000000000008</v>
      </c>
      <c r="Q722" t="s">
        <v>8322</v>
      </c>
      <c r="R722" t="s">
        <v>8323</v>
      </c>
      <c r="S722" s="9">
        <f t="shared" si="46"/>
        <v>40937.649201388893</v>
      </c>
      <c r="T722" s="9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>
        <f t="shared" si="45"/>
        <v>84.15</v>
      </c>
      <c r="Q723" t="s">
        <v>8322</v>
      </c>
      <c r="R723" t="s">
        <v>8323</v>
      </c>
      <c r="S723" s="9">
        <f t="shared" si="46"/>
        <v>41852.571840277778</v>
      </c>
      <c r="T723" s="9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41007.76363425926</v>
      </c>
      <c r="T724" s="9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42215.165972222225</v>
      </c>
      <c r="T725" s="9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>
        <f t="shared" si="45"/>
        <v>51.629999999999995</v>
      </c>
      <c r="Q726" t="s">
        <v>8322</v>
      </c>
      <c r="R726" t="s">
        <v>8323</v>
      </c>
      <c r="S726" s="9">
        <f t="shared" si="46"/>
        <v>40724.638460648144</v>
      </c>
      <c r="T726" s="9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>
        <f t="shared" si="45"/>
        <v>143.35999999999999</v>
      </c>
      <c r="Q727" t="s">
        <v>8322</v>
      </c>
      <c r="R727" t="s">
        <v>8323</v>
      </c>
      <c r="S727" s="9">
        <f t="shared" si="46"/>
        <v>42351.626296296294</v>
      </c>
      <c r="T727" s="9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41376.042673611111</v>
      </c>
      <c r="T728" s="9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36.54</v>
      </c>
      <c r="Q729" t="s">
        <v>8322</v>
      </c>
      <c r="R729" t="s">
        <v>8323</v>
      </c>
      <c r="S729" s="9">
        <f t="shared" si="46"/>
        <v>41288.888888888891</v>
      </c>
      <c r="T729" s="9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60.91</v>
      </c>
      <c r="Q730" t="s">
        <v>8322</v>
      </c>
      <c r="R730" t="s">
        <v>8323</v>
      </c>
      <c r="S730" s="9">
        <f t="shared" si="46"/>
        <v>40776.837465277778</v>
      </c>
      <c r="T730" s="9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41171.185891203706</v>
      </c>
      <c r="T731" s="9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>
        <f t="shared" si="45"/>
        <v>99.77000000000001</v>
      </c>
      <c r="Q732" t="s">
        <v>8322</v>
      </c>
      <c r="R732" t="s">
        <v>8323</v>
      </c>
      <c r="S732" s="9">
        <f t="shared" si="46"/>
        <v>40884.745266203703</v>
      </c>
      <c r="T732" s="9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88.740000000000009</v>
      </c>
      <c r="Q733" t="s">
        <v>8322</v>
      </c>
      <c r="R733" t="s">
        <v>8323</v>
      </c>
      <c r="S733" s="9">
        <f t="shared" si="46"/>
        <v>40930.25</v>
      </c>
      <c r="T733" s="9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4.93</v>
      </c>
      <c r="Q734" t="s">
        <v>8322</v>
      </c>
      <c r="R734" t="s">
        <v>8323</v>
      </c>
      <c r="S734" s="9">
        <f t="shared" si="46"/>
        <v>41546.424317129626</v>
      </c>
      <c r="T734" s="9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>
        <f t="shared" si="45"/>
        <v>17.830000000000002</v>
      </c>
      <c r="Q735" t="s">
        <v>8322</v>
      </c>
      <c r="R735" t="s">
        <v>8323</v>
      </c>
      <c r="S735" s="9">
        <f t="shared" si="46"/>
        <v>41628.420046296298</v>
      </c>
      <c r="T735" s="9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187.2</v>
      </c>
      <c r="Q736" t="s">
        <v>8322</v>
      </c>
      <c r="R736" t="s">
        <v>8323</v>
      </c>
      <c r="S736" s="9">
        <f t="shared" si="46"/>
        <v>42133.208333333328</v>
      </c>
      <c r="T736" s="9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115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41977.027083333334</v>
      </c>
      <c r="T737" s="9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316</v>
      </c>
      <c r="P738">
        <f t="shared" si="45"/>
        <v>105.05000000000001</v>
      </c>
      <c r="Q738" t="s">
        <v>8322</v>
      </c>
      <c r="R738" t="s">
        <v>8323</v>
      </c>
      <c r="S738" s="9">
        <f t="shared" si="46"/>
        <v>41599.207638888889</v>
      </c>
      <c r="T738" s="9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>
        <f t="shared" si="45"/>
        <v>56.669999999999995</v>
      </c>
      <c r="Q739" t="s">
        <v>8322</v>
      </c>
      <c r="R739" t="s">
        <v>8323</v>
      </c>
      <c r="S739" s="9">
        <f t="shared" si="46"/>
        <v>41684.833333333336</v>
      </c>
      <c r="T739" s="9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41974.207638888889</v>
      </c>
      <c r="T740" s="9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>
        <f t="shared" si="45"/>
        <v>68.350000000000009</v>
      </c>
      <c r="Q741" t="s">
        <v>8322</v>
      </c>
      <c r="R741" t="s">
        <v>8323</v>
      </c>
      <c r="S741" s="9">
        <f t="shared" si="46"/>
        <v>41862.502650462964</v>
      </c>
      <c r="T741" s="9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>
        <f t="shared" si="45"/>
        <v>169.57999999999998</v>
      </c>
      <c r="Q742" t="s">
        <v>8322</v>
      </c>
      <c r="R742" t="s">
        <v>8323</v>
      </c>
      <c r="S742" s="9">
        <f t="shared" si="46"/>
        <v>42176.146782407406</v>
      </c>
      <c r="T742" s="9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>
        <f t="shared" si="45"/>
        <v>141.42999999999998</v>
      </c>
      <c r="Q743" t="s">
        <v>8322</v>
      </c>
      <c r="R743" t="s">
        <v>8323</v>
      </c>
      <c r="S743" s="9">
        <f t="shared" si="46"/>
        <v>41436.648217592592</v>
      </c>
      <c r="T743" s="9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67.400000000000006</v>
      </c>
      <c r="Q744" t="s">
        <v>8322</v>
      </c>
      <c r="R744" t="s">
        <v>8323</v>
      </c>
      <c r="S744" s="9">
        <f t="shared" si="46"/>
        <v>41719.876296296294</v>
      </c>
      <c r="T744" s="9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54.269999999999996</v>
      </c>
      <c r="Q745" t="s">
        <v>8322</v>
      </c>
      <c r="R745" t="s">
        <v>8323</v>
      </c>
      <c r="S745" s="9">
        <f t="shared" si="46"/>
        <v>41015.875</v>
      </c>
      <c r="T745" s="9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>
        <f t="shared" si="45"/>
        <v>82.52000000000001</v>
      </c>
      <c r="Q746" t="s">
        <v>8322</v>
      </c>
      <c r="R746" t="s">
        <v>8323</v>
      </c>
      <c r="S746" s="9">
        <f t="shared" si="46"/>
        <v>41256.95721064815</v>
      </c>
      <c r="T746" s="9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41397.572280092594</v>
      </c>
      <c r="T747" s="9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41175.165972222225</v>
      </c>
      <c r="T748" s="9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42019.454166666663</v>
      </c>
      <c r="T749" s="9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41861.846828703703</v>
      </c>
      <c r="T750" s="9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95.97</v>
      </c>
      <c r="Q751" t="s">
        <v>8322</v>
      </c>
      <c r="R751" t="s">
        <v>8323</v>
      </c>
      <c r="S751" s="9">
        <f t="shared" si="46"/>
        <v>42763.94131944445</v>
      </c>
      <c r="T751" s="9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77.28</v>
      </c>
      <c r="Q752" t="s">
        <v>8322</v>
      </c>
      <c r="R752" t="s">
        <v>8323</v>
      </c>
      <c r="S752" s="9">
        <f t="shared" si="46"/>
        <v>41329.878148148149</v>
      </c>
      <c r="T752" s="9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57.339999999999996</v>
      </c>
      <c r="Q753" t="s">
        <v>8322</v>
      </c>
      <c r="R753" t="s">
        <v>8323</v>
      </c>
      <c r="S753" s="9">
        <f t="shared" si="46"/>
        <v>40759.630497685182</v>
      </c>
      <c r="T753" s="9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53.199999999999996</v>
      </c>
      <c r="Q754" t="s">
        <v>8322</v>
      </c>
      <c r="R754" t="s">
        <v>8323</v>
      </c>
      <c r="S754" s="9">
        <f t="shared" si="46"/>
        <v>42659.458333333328</v>
      </c>
      <c r="T754" s="9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42049.590173611112</v>
      </c>
      <c r="T755" s="9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41279.749085648145</v>
      </c>
      <c r="T756" s="9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41414.02847222222</v>
      </c>
      <c r="T757" s="9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37.46</v>
      </c>
      <c r="Q758" t="s">
        <v>8322</v>
      </c>
      <c r="R758" t="s">
        <v>8323</v>
      </c>
      <c r="S758" s="9">
        <f t="shared" si="46"/>
        <v>40651.725219907406</v>
      </c>
      <c r="T758" s="9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33.059999999999995</v>
      </c>
      <c r="Q759" t="s">
        <v>8322</v>
      </c>
      <c r="R759" t="s">
        <v>8323</v>
      </c>
      <c r="S759" s="9">
        <f t="shared" si="46"/>
        <v>41249.054560185185</v>
      </c>
      <c r="T759" s="9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134.22</v>
      </c>
      <c r="Q760" t="s">
        <v>8322</v>
      </c>
      <c r="R760" t="s">
        <v>8323</v>
      </c>
      <c r="S760" s="9">
        <f t="shared" si="46"/>
        <v>40459.836435185185</v>
      </c>
      <c r="T760" s="9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51.48</v>
      </c>
      <c r="Q761" t="s">
        <v>8322</v>
      </c>
      <c r="R761" t="s">
        <v>8323</v>
      </c>
      <c r="S761" s="9">
        <f t="shared" si="46"/>
        <v>41829.330312500002</v>
      </c>
      <c r="T761" s="9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42700.805706018517</v>
      </c>
      <c r="T762" s="9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39.169999999999995</v>
      </c>
      <c r="Q763" t="s">
        <v>8322</v>
      </c>
      <c r="R763" t="s">
        <v>8324</v>
      </c>
      <c r="S763" s="9">
        <f t="shared" si="46"/>
        <v>41672.751458333332</v>
      </c>
      <c r="T763" s="9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42708.25</v>
      </c>
      <c r="T764" s="9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>
        <f t="shared" si="45"/>
        <v>5</v>
      </c>
      <c r="Q765" t="s">
        <v>8322</v>
      </c>
      <c r="R765" t="s">
        <v>8324</v>
      </c>
      <c r="S765" s="9">
        <f t="shared" si="46"/>
        <v>41501.446851851848</v>
      </c>
      <c r="T765" s="9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42257.173159722224</v>
      </c>
      <c r="T766" s="9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41931.542638888888</v>
      </c>
      <c r="T767" s="9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42051.783368055556</v>
      </c>
      <c r="T768" s="9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42145.143634259264</v>
      </c>
      <c r="T769" s="9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41624.207060185188</v>
      </c>
      <c r="T770" s="9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ROUNDUP(E771*100/D771, 0)</f>
        <v>42</v>
      </c>
      <c r="P771">
        <f t="shared" ref="P771:P834" si="49">ROUNDUP(E771/L771, 2)</f>
        <v>31.85</v>
      </c>
      <c r="Q771" t="s">
        <v>8322</v>
      </c>
      <c r="R771" t="s">
        <v>8324</v>
      </c>
      <c r="S771" s="9">
        <f t="shared" ref="S771:S834" si="50">(((I771/60)/60)/24)+DATE(1970,1,1)</f>
        <v>41634.996458333335</v>
      </c>
      <c r="T771" s="9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41329.999641203707</v>
      </c>
      <c r="T772" s="9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8322</v>
      </c>
      <c r="R773" t="s">
        <v>8324</v>
      </c>
      <c r="S773" s="9">
        <f t="shared" si="50"/>
        <v>42399.824097222227</v>
      </c>
      <c r="T773" s="9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8322</v>
      </c>
      <c r="R774" t="s">
        <v>8324</v>
      </c>
      <c r="S774" s="9">
        <f t="shared" si="50"/>
        <v>40118.165972222225</v>
      </c>
      <c r="T774" s="9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42134.959027777775</v>
      </c>
      <c r="T775" s="9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8322</v>
      </c>
      <c r="R776" t="s">
        <v>8324</v>
      </c>
      <c r="S776" s="9">
        <f t="shared" si="50"/>
        <v>41693.780300925922</v>
      </c>
      <c r="T776" s="9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40893.060127314813</v>
      </c>
      <c r="T777" s="9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>
        <f t="shared" si="49"/>
        <v>63.129999999999995</v>
      </c>
      <c r="Q778" t="s">
        <v>8322</v>
      </c>
      <c r="R778" t="s">
        <v>8324</v>
      </c>
      <c r="S778" s="9">
        <f t="shared" si="50"/>
        <v>42288.208333333328</v>
      </c>
      <c r="T778" s="9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41486.981215277774</v>
      </c>
      <c r="T779" s="9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>
        <f t="shared" si="49"/>
        <v>2</v>
      </c>
      <c r="Q780" t="s">
        <v>8322</v>
      </c>
      <c r="R780" t="s">
        <v>8324</v>
      </c>
      <c r="S780" s="9">
        <f t="shared" si="50"/>
        <v>41759.702314814815</v>
      </c>
      <c r="T780" s="9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40466.166666666664</v>
      </c>
      <c r="T781" s="9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38.519999999999996</v>
      </c>
      <c r="Q782" t="s">
        <v>8325</v>
      </c>
      <c r="R782" t="s">
        <v>8326</v>
      </c>
      <c r="S782" s="9">
        <f t="shared" si="50"/>
        <v>40666.673900462964</v>
      </c>
      <c r="T782" s="9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41433.000856481485</v>
      </c>
      <c r="T783" s="9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41146.758125</v>
      </c>
      <c r="T784" s="9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>
        <f t="shared" si="49"/>
        <v>63.489999999999995</v>
      </c>
      <c r="Q785" t="s">
        <v>8325</v>
      </c>
      <c r="R785" t="s">
        <v>8326</v>
      </c>
      <c r="S785" s="9">
        <f t="shared" si="50"/>
        <v>41026.916666666664</v>
      </c>
      <c r="T785" s="9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41715.107858796298</v>
      </c>
      <c r="T786" s="9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31.150000000000002</v>
      </c>
      <c r="Q787" t="s">
        <v>8325</v>
      </c>
      <c r="R787" t="s">
        <v>8326</v>
      </c>
      <c r="S787" s="9">
        <f t="shared" si="50"/>
        <v>41333.593923611108</v>
      </c>
      <c r="T787" s="9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162.28</v>
      </c>
      <c r="Q788" t="s">
        <v>8325</v>
      </c>
      <c r="R788" t="s">
        <v>8326</v>
      </c>
      <c r="S788" s="9">
        <f t="shared" si="50"/>
        <v>41040.657638888886</v>
      </c>
      <c r="T788" s="9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115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41579.627615740741</v>
      </c>
      <c r="T789" s="9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59.86</v>
      </c>
      <c r="Q790" t="s">
        <v>8325</v>
      </c>
      <c r="R790" t="s">
        <v>8326</v>
      </c>
      <c r="S790" s="9">
        <f t="shared" si="50"/>
        <v>41097.165972222225</v>
      </c>
      <c r="T790" s="9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</v>
      </c>
      <c r="P791">
        <f t="shared" si="49"/>
        <v>132.85999999999999</v>
      </c>
      <c r="Q791" t="s">
        <v>8325</v>
      </c>
      <c r="R791" t="s">
        <v>8326</v>
      </c>
      <c r="S791" s="9">
        <f t="shared" si="50"/>
        <v>41295.332638888889</v>
      </c>
      <c r="T791" s="9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>
        <f t="shared" si="49"/>
        <v>92.550000000000011</v>
      </c>
      <c r="Q792" t="s">
        <v>8325</v>
      </c>
      <c r="R792" t="s">
        <v>8326</v>
      </c>
      <c r="S792" s="9">
        <f t="shared" si="50"/>
        <v>41306.047905092593</v>
      </c>
      <c r="T792" s="9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41591.249305555553</v>
      </c>
      <c r="T793" s="9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>
        <f t="shared" si="49"/>
        <v>41.86</v>
      </c>
      <c r="Q794" t="s">
        <v>8325</v>
      </c>
      <c r="R794" t="s">
        <v>8326</v>
      </c>
      <c r="S794" s="9">
        <f t="shared" si="50"/>
        <v>41585.915312500001</v>
      </c>
      <c r="T794" s="9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41458.207638888889</v>
      </c>
      <c r="T795" s="9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>
        <f t="shared" si="49"/>
        <v>158.97</v>
      </c>
      <c r="Q796" t="s">
        <v>8325</v>
      </c>
      <c r="R796" t="s">
        <v>8326</v>
      </c>
      <c r="S796" s="9">
        <f t="shared" si="50"/>
        <v>40791.712500000001</v>
      </c>
      <c r="T796" s="9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85.06</v>
      </c>
      <c r="Q797" t="s">
        <v>8325</v>
      </c>
      <c r="R797" t="s">
        <v>8326</v>
      </c>
      <c r="S797" s="9">
        <f t="shared" si="50"/>
        <v>41006.207638888889</v>
      </c>
      <c r="T797" s="9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>
        <f t="shared" si="49"/>
        <v>112.62</v>
      </c>
      <c r="Q798" t="s">
        <v>8325</v>
      </c>
      <c r="R798" t="s">
        <v>8326</v>
      </c>
      <c r="S798" s="9">
        <f t="shared" si="50"/>
        <v>41532.881944444445</v>
      </c>
      <c r="T798" s="9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41028.166666666664</v>
      </c>
      <c r="T799" s="9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41912.590127314819</v>
      </c>
      <c r="T800" s="9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>
        <f t="shared" si="49"/>
        <v>178.60999999999999</v>
      </c>
      <c r="Q801" t="s">
        <v>8325</v>
      </c>
      <c r="R801" t="s">
        <v>8326</v>
      </c>
      <c r="S801" s="9">
        <f t="shared" si="50"/>
        <v>41026.667199074072</v>
      </c>
      <c r="T801" s="9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41893.433495370373</v>
      </c>
      <c r="T802" s="9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43.739999999999995</v>
      </c>
      <c r="Q803" t="s">
        <v>8325</v>
      </c>
      <c r="R803" t="s">
        <v>8326</v>
      </c>
      <c r="S803" s="9">
        <f t="shared" si="50"/>
        <v>40725.795370370368</v>
      </c>
      <c r="T803" s="9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>
        <f t="shared" si="49"/>
        <v>81.070000000000007</v>
      </c>
      <c r="Q804" t="s">
        <v>8325</v>
      </c>
      <c r="R804" t="s">
        <v>8326</v>
      </c>
      <c r="S804" s="9">
        <f t="shared" si="50"/>
        <v>41169.170138888891</v>
      </c>
      <c r="T804" s="9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40692.041666666664</v>
      </c>
      <c r="T805" s="9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40747.165972222225</v>
      </c>
      <c r="T806" s="9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58.339999999999996</v>
      </c>
      <c r="Q807" t="s">
        <v>8325</v>
      </c>
      <c r="R807" t="s">
        <v>8326</v>
      </c>
      <c r="S807" s="9">
        <f t="shared" si="50"/>
        <v>40740.958333333336</v>
      </c>
      <c r="T807" s="9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40793.691423611112</v>
      </c>
      <c r="T808" s="9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>
        <f t="shared" si="49"/>
        <v>73.78</v>
      </c>
      <c r="Q809" t="s">
        <v>8325</v>
      </c>
      <c r="R809" t="s">
        <v>8326</v>
      </c>
      <c r="S809" s="9">
        <f t="shared" si="50"/>
        <v>42795.083333333328</v>
      </c>
      <c r="T809" s="9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104.66000000000001</v>
      </c>
      <c r="Q810" t="s">
        <v>8325</v>
      </c>
      <c r="R810" t="s">
        <v>8326</v>
      </c>
      <c r="S810" s="9">
        <f t="shared" si="50"/>
        <v>41995.207638888889</v>
      </c>
      <c r="T810" s="9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41658.833680555559</v>
      </c>
      <c r="T811" s="9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58.339999999999996</v>
      </c>
      <c r="Q812" t="s">
        <v>8325</v>
      </c>
      <c r="R812" t="s">
        <v>8326</v>
      </c>
      <c r="S812" s="9">
        <f t="shared" si="50"/>
        <v>41153.056273148148</v>
      </c>
      <c r="T812" s="9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41465.702777777777</v>
      </c>
      <c r="T813" s="9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27.610000000000003</v>
      </c>
      <c r="Q814" t="s">
        <v>8325</v>
      </c>
      <c r="R814" t="s">
        <v>8326</v>
      </c>
      <c r="S814" s="9">
        <f t="shared" si="50"/>
        <v>41334.581944444442</v>
      </c>
      <c r="T814" s="9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41110.960243055553</v>
      </c>
      <c r="T815" s="9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>
        <f t="shared" si="49"/>
        <v>45.47</v>
      </c>
      <c r="Q816" t="s">
        <v>8325</v>
      </c>
      <c r="R816" t="s">
        <v>8326</v>
      </c>
      <c r="S816" s="9">
        <f t="shared" si="50"/>
        <v>40694.75277777778</v>
      </c>
      <c r="T816" s="9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99.54</v>
      </c>
      <c r="Q817" t="s">
        <v>8325</v>
      </c>
      <c r="R817" t="s">
        <v>8326</v>
      </c>
      <c r="S817" s="9">
        <f t="shared" si="50"/>
        <v>41944.917858796296</v>
      </c>
      <c r="T817" s="9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41373.270833333336</v>
      </c>
      <c r="T818" s="9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40979.207638888889</v>
      </c>
      <c r="T819" s="9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28.69</v>
      </c>
      <c r="Q820" t="s">
        <v>8325</v>
      </c>
      <c r="R820" t="s">
        <v>8326</v>
      </c>
      <c r="S820" s="9">
        <f t="shared" si="50"/>
        <v>41128.709027777775</v>
      </c>
      <c r="T820" s="9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31.080000000000002</v>
      </c>
      <c r="Q821" t="s">
        <v>8325</v>
      </c>
      <c r="R821" t="s">
        <v>8326</v>
      </c>
      <c r="S821" s="9">
        <f t="shared" si="50"/>
        <v>41629.197222222225</v>
      </c>
      <c r="T821" s="9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>
        <f t="shared" si="49"/>
        <v>70.56</v>
      </c>
      <c r="Q822" t="s">
        <v>8325</v>
      </c>
      <c r="R822" t="s">
        <v>8326</v>
      </c>
      <c r="S822" s="9">
        <f t="shared" si="50"/>
        <v>41799.208333333336</v>
      </c>
      <c r="T822" s="9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42128.167361111111</v>
      </c>
      <c r="T823" s="9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>
        <f t="shared" si="49"/>
        <v>51.82</v>
      </c>
      <c r="Q824" t="s">
        <v>8325</v>
      </c>
      <c r="R824" t="s">
        <v>8326</v>
      </c>
      <c r="S824" s="9">
        <f t="shared" si="50"/>
        <v>41187.947337962964</v>
      </c>
      <c r="T824" s="9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43.519999999999996</v>
      </c>
      <c r="Q825" t="s">
        <v>8325</v>
      </c>
      <c r="R825" t="s">
        <v>8326</v>
      </c>
      <c r="S825" s="9">
        <f t="shared" si="50"/>
        <v>42085.931157407409</v>
      </c>
      <c r="T825" s="9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40286.290972222225</v>
      </c>
      <c r="T826" s="9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41211.306527777779</v>
      </c>
      <c r="T827" s="9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>
        <f t="shared" si="49"/>
        <v>113.88000000000001</v>
      </c>
      <c r="Q828" t="s">
        <v>8325</v>
      </c>
      <c r="R828" t="s">
        <v>8326</v>
      </c>
      <c r="S828" s="9">
        <f t="shared" si="50"/>
        <v>40993.996874999997</v>
      </c>
      <c r="T828" s="9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>
        <f t="shared" si="49"/>
        <v>28.19</v>
      </c>
      <c r="Q829" t="s">
        <v>8325</v>
      </c>
      <c r="R829" t="s">
        <v>8326</v>
      </c>
      <c r="S829" s="9">
        <f t="shared" si="50"/>
        <v>40953.825694444444</v>
      </c>
      <c r="T829" s="9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41085.683333333334</v>
      </c>
      <c r="T830" s="9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42564.801388888889</v>
      </c>
      <c r="T831" s="9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41355.484085648146</v>
      </c>
      <c r="T832" s="9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41026.646921296298</v>
      </c>
      <c r="T833" s="9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8325</v>
      </c>
      <c r="R834" t="s">
        <v>8326</v>
      </c>
      <c r="S834" s="9">
        <f t="shared" si="50"/>
        <v>40929.342361111114</v>
      </c>
      <c r="T834" s="9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ROUNDUP(E835*100/D835, 0)</f>
        <v>102</v>
      </c>
      <c r="P835">
        <f t="shared" ref="P835:P898" si="53">ROUNDUP(E835/L835, 2)</f>
        <v>148.79</v>
      </c>
      <c r="Q835" t="s">
        <v>8325</v>
      </c>
      <c r="R835" t="s">
        <v>8326</v>
      </c>
      <c r="S835" s="9">
        <f t="shared" ref="S835:S898" si="54">(((I835/60)/60)/24)+DATE(1970,1,1)</f>
        <v>41748.878182870372</v>
      </c>
      <c r="T835" s="9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41456.165972222225</v>
      </c>
      <c r="T836" s="9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>
        <f t="shared" si="53"/>
        <v>58.629999999999995</v>
      </c>
      <c r="Q837" t="s">
        <v>8325</v>
      </c>
      <c r="R837" t="s">
        <v>8326</v>
      </c>
      <c r="S837" s="9">
        <f t="shared" si="54"/>
        <v>41048.125</v>
      </c>
      <c r="T837" s="9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109.71000000000001</v>
      </c>
      <c r="Q838" t="s">
        <v>8325</v>
      </c>
      <c r="R838" t="s">
        <v>8326</v>
      </c>
      <c r="S838" s="9">
        <f t="shared" si="54"/>
        <v>41554.056921296295</v>
      </c>
      <c r="T838" s="9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49.12</v>
      </c>
      <c r="Q839" t="s">
        <v>8325</v>
      </c>
      <c r="R839" t="s">
        <v>8326</v>
      </c>
      <c r="S839" s="9">
        <f t="shared" si="54"/>
        <v>41760.998402777775</v>
      </c>
      <c r="T839" s="9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>
        <f t="shared" si="53"/>
        <v>47.68</v>
      </c>
      <c r="Q840" t="s">
        <v>8325</v>
      </c>
      <c r="R840" t="s">
        <v>8326</v>
      </c>
      <c r="S840" s="9">
        <f t="shared" si="54"/>
        <v>40925.897974537038</v>
      </c>
      <c r="T840" s="9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60.739999999999995</v>
      </c>
      <c r="Q841" t="s">
        <v>8325</v>
      </c>
      <c r="R841" t="s">
        <v>8326</v>
      </c>
      <c r="S841" s="9">
        <f t="shared" si="54"/>
        <v>41174.763379629629</v>
      </c>
      <c r="T841" s="9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>
        <f t="shared" si="53"/>
        <v>63.379999999999995</v>
      </c>
      <c r="Q842" t="s">
        <v>8325</v>
      </c>
      <c r="R842" t="s">
        <v>8327</v>
      </c>
      <c r="S842" s="9">
        <f t="shared" si="54"/>
        <v>42637.226701388892</v>
      </c>
      <c r="T842" s="9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>
        <f t="shared" si="53"/>
        <v>53.9</v>
      </c>
      <c r="Q843" t="s">
        <v>8325</v>
      </c>
      <c r="R843" t="s">
        <v>8327</v>
      </c>
      <c r="S843" s="9">
        <f t="shared" si="54"/>
        <v>41953.88035879629</v>
      </c>
      <c r="T843" s="9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>
        <f t="shared" si="53"/>
        <v>66.88000000000001</v>
      </c>
      <c r="Q844" t="s">
        <v>8325</v>
      </c>
      <c r="R844" t="s">
        <v>8327</v>
      </c>
      <c r="S844" s="9">
        <f t="shared" si="54"/>
        <v>41561.165972222225</v>
      </c>
      <c r="T844" s="9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>
        <f t="shared" si="53"/>
        <v>63.11</v>
      </c>
      <c r="Q845" t="s">
        <v>8325</v>
      </c>
      <c r="R845" t="s">
        <v>8327</v>
      </c>
      <c r="S845" s="9">
        <f t="shared" si="54"/>
        <v>42712.333333333328</v>
      </c>
      <c r="T845" s="9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>
        <f t="shared" si="53"/>
        <v>36.629999999999995</v>
      </c>
      <c r="Q846" t="s">
        <v>8325</v>
      </c>
      <c r="R846" t="s">
        <v>8327</v>
      </c>
      <c r="S846" s="9">
        <f t="shared" si="54"/>
        <v>41944.207638888889</v>
      </c>
      <c r="T846" s="9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42618.165972222225</v>
      </c>
      <c r="T847" s="9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>
        <f t="shared" si="53"/>
        <v>28.560000000000002</v>
      </c>
      <c r="Q848" t="s">
        <v>8325</v>
      </c>
      <c r="R848" t="s">
        <v>8327</v>
      </c>
      <c r="S848" s="9">
        <f t="shared" si="54"/>
        <v>41708.583333333336</v>
      </c>
      <c r="T848" s="9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42195.79833333334</v>
      </c>
      <c r="T849" s="9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42108.792048611111</v>
      </c>
      <c r="T850" s="9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41.71</v>
      </c>
      <c r="Q851" t="s">
        <v>8325</v>
      </c>
      <c r="R851" t="s">
        <v>8327</v>
      </c>
      <c r="S851" s="9">
        <f t="shared" si="54"/>
        <v>42079.107222222221</v>
      </c>
      <c r="T851" s="9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>
        <f t="shared" si="53"/>
        <v>46.669999999999995</v>
      </c>
      <c r="Q852" t="s">
        <v>8325</v>
      </c>
      <c r="R852" t="s">
        <v>8327</v>
      </c>
      <c r="S852" s="9">
        <f t="shared" si="54"/>
        <v>42485.207638888889</v>
      </c>
      <c r="T852" s="9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>
        <f t="shared" si="53"/>
        <v>37.28</v>
      </c>
      <c r="Q853" t="s">
        <v>8325</v>
      </c>
      <c r="R853" t="s">
        <v>8327</v>
      </c>
      <c r="S853" s="9">
        <f t="shared" si="54"/>
        <v>42582.822916666672</v>
      </c>
      <c r="T853" s="9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42667.875</v>
      </c>
      <c r="T854" s="9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42051.832280092596</v>
      </c>
      <c r="T855" s="9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>
        <f t="shared" si="53"/>
        <v>65.87</v>
      </c>
      <c r="Q856" t="s">
        <v>8325</v>
      </c>
      <c r="R856" t="s">
        <v>8327</v>
      </c>
      <c r="S856" s="9">
        <f t="shared" si="54"/>
        <v>42732.212337962963</v>
      </c>
      <c r="T856" s="9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>
        <f t="shared" si="53"/>
        <v>31.92</v>
      </c>
      <c r="Q857" t="s">
        <v>8325</v>
      </c>
      <c r="R857" t="s">
        <v>8327</v>
      </c>
      <c r="S857" s="9">
        <f t="shared" si="54"/>
        <v>42575.125196759262</v>
      </c>
      <c r="T857" s="9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19.470000000000002</v>
      </c>
      <c r="Q858" t="s">
        <v>8325</v>
      </c>
      <c r="R858" t="s">
        <v>8327</v>
      </c>
      <c r="S858" s="9">
        <f t="shared" si="54"/>
        <v>42668.791666666672</v>
      </c>
      <c r="T858" s="9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42333.623043981483</v>
      </c>
      <c r="T859" s="9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>
        <f t="shared" si="53"/>
        <v>22.740000000000002</v>
      </c>
      <c r="Q860" t="s">
        <v>8325</v>
      </c>
      <c r="R860" t="s">
        <v>8327</v>
      </c>
      <c r="S860" s="9">
        <f t="shared" si="54"/>
        <v>42109.957638888889</v>
      </c>
      <c r="T860" s="9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42.73</v>
      </c>
      <c r="Q861" t="s">
        <v>8325</v>
      </c>
      <c r="R861" t="s">
        <v>8327</v>
      </c>
      <c r="S861" s="9">
        <f t="shared" si="54"/>
        <v>42159</v>
      </c>
      <c r="T861" s="9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>
        <f t="shared" si="53"/>
        <v>52.919999999999995</v>
      </c>
      <c r="Q862" t="s">
        <v>8325</v>
      </c>
      <c r="R862" t="s">
        <v>8328</v>
      </c>
      <c r="S862" s="9">
        <f t="shared" si="54"/>
        <v>41600.524456018517</v>
      </c>
      <c r="T862" s="9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42629.965324074074</v>
      </c>
      <c r="T863" s="9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41589.596620370372</v>
      </c>
      <c r="T864" s="9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40951.117662037039</v>
      </c>
      <c r="T865" s="9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41563.415972222225</v>
      </c>
      <c r="T866" s="9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41290.77311342593</v>
      </c>
      <c r="T867" s="9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>
        <f t="shared" si="53"/>
        <v>58.19</v>
      </c>
      <c r="Q868" t="s">
        <v>8325</v>
      </c>
      <c r="R868" t="s">
        <v>8328</v>
      </c>
      <c r="S868" s="9">
        <f t="shared" si="54"/>
        <v>42063.631944444445</v>
      </c>
      <c r="T868" s="9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>
        <f t="shared" si="53"/>
        <v>109.19000000000001</v>
      </c>
      <c r="Q869" t="s">
        <v>8325</v>
      </c>
      <c r="R869" t="s">
        <v>8328</v>
      </c>
      <c r="S869" s="9">
        <f t="shared" si="54"/>
        <v>40148.207638888889</v>
      </c>
      <c r="T869" s="9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41646.027754629627</v>
      </c>
      <c r="T870" s="9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41372.803900462961</v>
      </c>
      <c r="T871" s="9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41518.022256944445</v>
      </c>
      <c r="T872" s="9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</v>
      </c>
      <c r="P873">
        <f t="shared" si="53"/>
        <v>27.09</v>
      </c>
      <c r="Q873" t="s">
        <v>8325</v>
      </c>
      <c r="R873" t="s">
        <v>8328</v>
      </c>
      <c r="S873" s="9">
        <f t="shared" si="54"/>
        <v>41607.602951388886</v>
      </c>
      <c r="T873" s="9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40612.825543981482</v>
      </c>
      <c r="T874" s="9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>
        <f t="shared" si="53"/>
        <v>9</v>
      </c>
      <c r="Q875" t="s">
        <v>8325</v>
      </c>
      <c r="R875" t="s">
        <v>8328</v>
      </c>
      <c r="S875" s="9">
        <f t="shared" si="54"/>
        <v>41224.208796296298</v>
      </c>
      <c r="T875" s="9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>
        <f t="shared" si="53"/>
        <v>34.769999999999996</v>
      </c>
      <c r="Q876" t="s">
        <v>8325</v>
      </c>
      <c r="R876" t="s">
        <v>8328</v>
      </c>
      <c r="S876" s="9">
        <f t="shared" si="54"/>
        <v>41398.583726851852</v>
      </c>
      <c r="T876" s="9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42268.723738425921</v>
      </c>
      <c r="T877" s="9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28.580000000000002</v>
      </c>
      <c r="Q878" t="s">
        <v>8325</v>
      </c>
      <c r="R878" t="s">
        <v>8328</v>
      </c>
      <c r="S878" s="9">
        <f t="shared" si="54"/>
        <v>41309.496840277774</v>
      </c>
      <c r="T878" s="9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46.589999999999996</v>
      </c>
      <c r="Q879" t="s">
        <v>8325</v>
      </c>
      <c r="R879" t="s">
        <v>8328</v>
      </c>
      <c r="S879" s="9">
        <f t="shared" si="54"/>
        <v>41627.788888888892</v>
      </c>
      <c r="T879" s="9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40535.232916666668</v>
      </c>
      <c r="T880" s="9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21.470000000000002</v>
      </c>
      <c r="Q881" t="s">
        <v>8325</v>
      </c>
      <c r="R881" t="s">
        <v>8328</v>
      </c>
      <c r="S881" s="9">
        <f t="shared" si="54"/>
        <v>41058.829918981479</v>
      </c>
      <c r="T881" s="9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14.129999999999999</v>
      </c>
      <c r="Q882" t="s">
        <v>8325</v>
      </c>
      <c r="R882" t="s">
        <v>8329</v>
      </c>
      <c r="S882" s="9">
        <f t="shared" si="54"/>
        <v>41212.32104166667</v>
      </c>
      <c r="T882" s="9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40922.25099537037</v>
      </c>
      <c r="T883" s="9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</v>
      </c>
      <c r="P884">
        <f t="shared" si="53"/>
        <v>21.580000000000002</v>
      </c>
      <c r="Q884" t="s">
        <v>8325</v>
      </c>
      <c r="R884" t="s">
        <v>8329</v>
      </c>
      <c r="S884" s="9">
        <f t="shared" si="54"/>
        <v>40792.860532407409</v>
      </c>
      <c r="T884" s="9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>
        <f t="shared" si="53"/>
        <v>83.38000000000001</v>
      </c>
      <c r="Q885" t="s">
        <v>8325</v>
      </c>
      <c r="R885" t="s">
        <v>8329</v>
      </c>
      <c r="S885" s="9">
        <f t="shared" si="54"/>
        <v>42431.935590277775</v>
      </c>
      <c r="T885" s="9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41041.104861111111</v>
      </c>
      <c r="T886" s="9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35.72</v>
      </c>
      <c r="Q887" t="s">
        <v>8325</v>
      </c>
      <c r="R887" t="s">
        <v>8329</v>
      </c>
      <c r="S887" s="9">
        <f t="shared" si="54"/>
        <v>42734.941099537042</v>
      </c>
      <c r="T887" s="9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29.290000000000003</v>
      </c>
      <c r="Q888" t="s">
        <v>8325</v>
      </c>
      <c r="R888" t="s">
        <v>8329</v>
      </c>
      <c r="S888" s="9">
        <f t="shared" si="54"/>
        <v>42628.870520833334</v>
      </c>
      <c r="T888" s="9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41056.958969907406</v>
      </c>
      <c r="T889" s="9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>
        <f t="shared" si="53"/>
        <v>18</v>
      </c>
      <c r="Q890" t="s">
        <v>8325</v>
      </c>
      <c r="R890" t="s">
        <v>8329</v>
      </c>
      <c r="S890" s="9">
        <f t="shared" si="54"/>
        <v>40787.25</v>
      </c>
      <c r="T890" s="9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41917.784062500003</v>
      </c>
      <c r="T891" s="9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41599.740497685183</v>
      </c>
      <c r="T892" s="9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41872.031597222223</v>
      </c>
      <c r="T893" s="9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143.82999999999998</v>
      </c>
      <c r="Q894" t="s">
        <v>8325</v>
      </c>
      <c r="R894" t="s">
        <v>8329</v>
      </c>
      <c r="S894" s="9">
        <f t="shared" si="54"/>
        <v>40391.166666666664</v>
      </c>
      <c r="T894" s="9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42095.856053240743</v>
      </c>
      <c r="T895" s="9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>
        <f t="shared" si="53"/>
        <v>147.82</v>
      </c>
      <c r="Q896" t="s">
        <v>8325</v>
      </c>
      <c r="R896" t="s">
        <v>8329</v>
      </c>
      <c r="S896" s="9">
        <f t="shared" si="54"/>
        <v>42526.981597222228</v>
      </c>
      <c r="T896" s="9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>
        <f t="shared" si="53"/>
        <v>27.860000000000003</v>
      </c>
      <c r="Q897" t="s">
        <v>8325</v>
      </c>
      <c r="R897" t="s">
        <v>8329</v>
      </c>
      <c r="S897" s="9">
        <f t="shared" si="54"/>
        <v>40476.127650462964</v>
      </c>
      <c r="T897" s="9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44.449999999999996</v>
      </c>
      <c r="Q898" t="s">
        <v>8325</v>
      </c>
      <c r="R898" t="s">
        <v>8329</v>
      </c>
      <c r="S898" s="9">
        <f t="shared" si="54"/>
        <v>42244.166666666672</v>
      </c>
      <c r="T898" s="9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ROUNDUP(E899*100/D899, 0)</f>
        <v>0</v>
      </c>
      <c r="P899" t="e">
        <f t="shared" ref="P899:P962" si="57">ROUNDUP(E899/L899, 2)</f>
        <v>#DIV/0!</v>
      </c>
      <c r="Q899" t="s">
        <v>8325</v>
      </c>
      <c r="R899" t="s">
        <v>8329</v>
      </c>
      <c r="S899" s="9">
        <f t="shared" ref="S899:S962" si="58">(((I899/60)/60)/24)+DATE(1970,1,1)</f>
        <v>41241.730416666665</v>
      </c>
      <c r="T899" s="9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40923.758217592593</v>
      </c>
      <c r="T900" s="9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>
        <f t="shared" si="57"/>
        <v>35</v>
      </c>
      <c r="Q901" t="s">
        <v>8325</v>
      </c>
      <c r="R901" t="s">
        <v>8329</v>
      </c>
      <c r="S901" s="9">
        <f t="shared" si="58"/>
        <v>40691.099097222221</v>
      </c>
      <c r="T901" s="9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42459.807893518519</v>
      </c>
      <c r="T902" s="9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40337.799305555556</v>
      </c>
      <c r="T903" s="9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>
        <f t="shared" si="57"/>
        <v>30</v>
      </c>
      <c r="Q904" t="s">
        <v>8325</v>
      </c>
      <c r="R904" t="s">
        <v>8328</v>
      </c>
      <c r="S904" s="9">
        <f t="shared" si="58"/>
        <v>41881.645833333336</v>
      </c>
      <c r="T904" s="9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>
        <f t="shared" si="57"/>
        <v>40</v>
      </c>
      <c r="Q905" t="s">
        <v>8325</v>
      </c>
      <c r="R905" t="s">
        <v>8328</v>
      </c>
      <c r="S905" s="9">
        <f t="shared" si="58"/>
        <v>41175.100694444445</v>
      </c>
      <c r="T905" s="9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>
        <f t="shared" si="57"/>
        <v>50.339999999999996</v>
      </c>
      <c r="Q906" t="s">
        <v>8325</v>
      </c>
      <c r="R906" t="s">
        <v>8328</v>
      </c>
      <c r="S906" s="9">
        <f t="shared" si="58"/>
        <v>42372.080289351856</v>
      </c>
      <c r="T906" s="9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>
        <f t="shared" si="57"/>
        <v>32.669999999999995</v>
      </c>
      <c r="Q907" t="s">
        <v>8325</v>
      </c>
      <c r="R907" t="s">
        <v>8328</v>
      </c>
      <c r="S907" s="9">
        <f t="shared" si="58"/>
        <v>40567.239884259259</v>
      </c>
      <c r="T907" s="9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41711.148032407407</v>
      </c>
      <c r="T908" s="9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40797.192395833335</v>
      </c>
      <c r="T909" s="9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40386.207638888889</v>
      </c>
      <c r="T910" s="9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>
        <f t="shared" si="57"/>
        <v>65</v>
      </c>
      <c r="Q911" t="s">
        <v>8325</v>
      </c>
      <c r="R911" t="s">
        <v>8328</v>
      </c>
      <c r="S911" s="9">
        <f t="shared" si="58"/>
        <v>41113.166666666664</v>
      </c>
      <c r="T911" s="9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42797.545358796298</v>
      </c>
      <c r="T912" s="9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41663.005150462966</v>
      </c>
      <c r="T913" s="9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41254.151006944441</v>
      </c>
      <c r="T914" s="9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82.59</v>
      </c>
      <c r="Q915" t="s">
        <v>8325</v>
      </c>
      <c r="R915" t="s">
        <v>8328</v>
      </c>
      <c r="S915" s="9">
        <f t="shared" si="58"/>
        <v>41034.139108796298</v>
      </c>
      <c r="T915" s="9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41146.763275462967</v>
      </c>
      <c r="T916" s="9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41.669999999999995</v>
      </c>
      <c r="Q917" t="s">
        <v>8325</v>
      </c>
      <c r="R917" t="s">
        <v>8328</v>
      </c>
      <c r="S917" s="9">
        <f t="shared" si="58"/>
        <v>40969.207638888889</v>
      </c>
      <c r="T917" s="9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40473.208333333336</v>
      </c>
      <c r="T918" s="9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41834.104166666664</v>
      </c>
      <c r="T919" s="9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41974.957881944443</v>
      </c>
      <c r="T920" s="9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41262.641724537039</v>
      </c>
      <c r="T921" s="9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41592.713217592594</v>
      </c>
      <c r="T922" s="9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40889.212685185186</v>
      </c>
      <c r="T923" s="9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>
        <f t="shared" si="57"/>
        <v>189.34</v>
      </c>
      <c r="Q924" t="s">
        <v>8325</v>
      </c>
      <c r="R924" t="s">
        <v>8328</v>
      </c>
      <c r="S924" s="9">
        <f t="shared" si="58"/>
        <v>41913.530011574076</v>
      </c>
      <c r="T924" s="9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>
        <f t="shared" si="57"/>
        <v>55</v>
      </c>
      <c r="Q925" t="s">
        <v>8325</v>
      </c>
      <c r="R925" t="s">
        <v>8328</v>
      </c>
      <c r="S925" s="9">
        <f t="shared" si="58"/>
        <v>41965.001423611116</v>
      </c>
      <c r="T925" s="9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41318.942928240744</v>
      </c>
      <c r="T926" s="9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41605.922581018516</v>
      </c>
      <c r="T927" s="9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40367.944444444445</v>
      </c>
      <c r="T928" s="9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41043.822858796295</v>
      </c>
      <c r="T929" s="9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41231</v>
      </c>
      <c r="T930" s="9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41008.196400462963</v>
      </c>
      <c r="T931" s="9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>
        <f t="shared" si="57"/>
        <v>69</v>
      </c>
      <c r="Q932" t="s">
        <v>8325</v>
      </c>
      <c r="R932" t="s">
        <v>8328</v>
      </c>
      <c r="S932" s="9">
        <f t="shared" si="58"/>
        <v>40354.897222222222</v>
      </c>
      <c r="T932" s="9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18.720000000000002</v>
      </c>
      <c r="Q933" t="s">
        <v>8325</v>
      </c>
      <c r="R933" t="s">
        <v>8328</v>
      </c>
      <c r="S933" s="9">
        <f t="shared" si="58"/>
        <v>41714.916666666664</v>
      </c>
      <c r="T933" s="9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46.04</v>
      </c>
      <c r="Q934" t="s">
        <v>8325</v>
      </c>
      <c r="R934" t="s">
        <v>8328</v>
      </c>
      <c r="S934" s="9">
        <f t="shared" si="58"/>
        <v>41355.927604166667</v>
      </c>
      <c r="T934" s="9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41771.169085648151</v>
      </c>
      <c r="T935" s="9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>
        <f t="shared" si="57"/>
        <v>50.669999999999995</v>
      </c>
      <c r="Q936" t="s">
        <v>8325</v>
      </c>
      <c r="R936" t="s">
        <v>8328</v>
      </c>
      <c r="S936" s="9">
        <f t="shared" si="58"/>
        <v>41763.25</v>
      </c>
      <c r="T936" s="9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42398.333668981482</v>
      </c>
      <c r="T937" s="9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40926.833333333336</v>
      </c>
      <c r="T938" s="9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41581.839780092596</v>
      </c>
      <c r="T939" s="9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>
        <f t="shared" si="57"/>
        <v>25</v>
      </c>
      <c r="Q940" t="s">
        <v>8325</v>
      </c>
      <c r="R940" t="s">
        <v>8328</v>
      </c>
      <c r="S940" s="9">
        <f t="shared" si="58"/>
        <v>41154.479722222226</v>
      </c>
      <c r="T940" s="9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41455.831944444442</v>
      </c>
      <c r="T941" s="9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42227.008402777778</v>
      </c>
      <c r="T942" s="9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>
        <f t="shared" si="57"/>
        <v>37.46</v>
      </c>
      <c r="Q943" t="s">
        <v>8319</v>
      </c>
      <c r="R943" t="s">
        <v>8321</v>
      </c>
      <c r="S943" s="9">
        <f t="shared" si="58"/>
        <v>42776.096585648149</v>
      </c>
      <c r="T943" s="9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42418.843287037031</v>
      </c>
      <c r="T944" s="9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24.09</v>
      </c>
      <c r="Q945" t="s">
        <v>8319</v>
      </c>
      <c r="R945" t="s">
        <v>8321</v>
      </c>
      <c r="S945" s="9">
        <f t="shared" si="58"/>
        <v>42703.709548611107</v>
      </c>
      <c r="T945" s="9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</v>
      </c>
      <c r="P946">
        <f t="shared" si="57"/>
        <v>69.410000000000011</v>
      </c>
      <c r="Q946" t="s">
        <v>8319</v>
      </c>
      <c r="R946" t="s">
        <v>8321</v>
      </c>
      <c r="S946" s="9">
        <f t="shared" si="58"/>
        <v>42478.583333333328</v>
      </c>
      <c r="T946" s="9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42784.999305555553</v>
      </c>
      <c r="T947" s="9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42622.750555555554</v>
      </c>
      <c r="T948" s="9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42551.781319444446</v>
      </c>
      <c r="T949" s="9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42441.828287037039</v>
      </c>
      <c r="T950" s="9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>
        <f t="shared" si="57"/>
        <v>39</v>
      </c>
      <c r="Q951" t="s">
        <v>8319</v>
      </c>
      <c r="R951" t="s">
        <v>8321</v>
      </c>
      <c r="S951" s="9">
        <f t="shared" si="58"/>
        <v>42421.043703703705</v>
      </c>
      <c r="T951" s="9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</v>
      </c>
      <c r="P952">
        <f t="shared" si="57"/>
        <v>58.419999999999995</v>
      </c>
      <c r="Q952" t="s">
        <v>8319</v>
      </c>
      <c r="R952" t="s">
        <v>8321</v>
      </c>
      <c r="S952" s="9">
        <f t="shared" si="58"/>
        <v>42386.750706018516</v>
      </c>
      <c r="T952" s="9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42525.653611111105</v>
      </c>
      <c r="T953" s="9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42692.655231481483</v>
      </c>
      <c r="T954" s="9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42029.164340277777</v>
      </c>
      <c r="T955" s="9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>
        <f t="shared" si="57"/>
        <v>89.2</v>
      </c>
      <c r="Q956" t="s">
        <v>8319</v>
      </c>
      <c r="R956" t="s">
        <v>8321</v>
      </c>
      <c r="S956" s="9">
        <f t="shared" si="58"/>
        <v>42236.833784722221</v>
      </c>
      <c r="T956" s="9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182.63</v>
      </c>
      <c r="Q957" t="s">
        <v>8319</v>
      </c>
      <c r="R957" t="s">
        <v>8321</v>
      </c>
      <c r="S957" s="9">
        <f t="shared" si="58"/>
        <v>42626.295138888891</v>
      </c>
      <c r="T957" s="9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42120.872210648144</v>
      </c>
      <c r="T958" s="9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42691.594131944439</v>
      </c>
      <c r="T959" s="9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>
        <f t="shared" si="57"/>
        <v>51.83</v>
      </c>
      <c r="Q960" t="s">
        <v>8319</v>
      </c>
      <c r="R960" t="s">
        <v>8321</v>
      </c>
      <c r="S960" s="9">
        <f t="shared" si="58"/>
        <v>42104.207638888889</v>
      </c>
      <c r="T960" s="9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113.63000000000001</v>
      </c>
      <c r="Q961" t="s">
        <v>8319</v>
      </c>
      <c r="R961" t="s">
        <v>8321</v>
      </c>
      <c r="S961" s="9">
        <f t="shared" si="58"/>
        <v>42023.174363425926</v>
      </c>
      <c r="T961" s="9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47</v>
      </c>
      <c r="P962">
        <f t="shared" si="57"/>
        <v>136.47</v>
      </c>
      <c r="Q962" t="s">
        <v>8319</v>
      </c>
      <c r="R962" t="s">
        <v>8321</v>
      </c>
      <c r="S962" s="9">
        <f t="shared" si="58"/>
        <v>42808.585127314815</v>
      </c>
      <c r="T962" s="9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ROUNDUP(E963*100/D963, 0)</f>
        <v>43</v>
      </c>
      <c r="P963">
        <f t="shared" ref="P963:P1026" si="61">ROUNDUP(E963/L963, 2)</f>
        <v>364.36</v>
      </c>
      <c r="Q963" t="s">
        <v>8319</v>
      </c>
      <c r="R963" t="s">
        <v>8321</v>
      </c>
      <c r="S963" s="9">
        <f t="shared" ref="S963:S1026" si="62">(((I963/60)/60)/24)+DATE(1970,1,1)</f>
        <v>42786.791666666672</v>
      </c>
      <c r="T963" s="9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</v>
      </c>
      <c r="P964">
        <f t="shared" si="61"/>
        <v>19.25</v>
      </c>
      <c r="Q964" t="s">
        <v>8319</v>
      </c>
      <c r="R964" t="s">
        <v>8321</v>
      </c>
      <c r="S964" s="9">
        <f t="shared" si="62"/>
        <v>42411.712418981479</v>
      </c>
      <c r="T964" s="9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42660.635636574079</v>
      </c>
      <c r="T965" s="9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30.32</v>
      </c>
      <c r="Q966" t="s">
        <v>8319</v>
      </c>
      <c r="R966" t="s">
        <v>8321</v>
      </c>
      <c r="S966" s="9">
        <f t="shared" si="62"/>
        <v>42248.628692129627</v>
      </c>
      <c r="T966" s="9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>
        <f t="shared" si="61"/>
        <v>49.669999999999995</v>
      </c>
      <c r="Q967" t="s">
        <v>8319</v>
      </c>
      <c r="R967" t="s">
        <v>8321</v>
      </c>
      <c r="S967" s="9">
        <f t="shared" si="62"/>
        <v>42669.165972222225</v>
      </c>
      <c r="T967" s="9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42649.635787037041</v>
      </c>
      <c r="T968" s="9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42482.21266203704</v>
      </c>
      <c r="T969" s="9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41866.847615740742</v>
      </c>
      <c r="T970" s="9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42775.30332175926</v>
      </c>
      <c r="T971" s="9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42758.207638888889</v>
      </c>
      <c r="T972" s="9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42156.709027777775</v>
      </c>
      <c r="T973" s="9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41886.290972222225</v>
      </c>
      <c r="T974" s="9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>
        <f t="shared" si="61"/>
        <v>51.379999999999995</v>
      </c>
      <c r="Q975" t="s">
        <v>8319</v>
      </c>
      <c r="R975" t="s">
        <v>8321</v>
      </c>
      <c r="S975" s="9">
        <f t="shared" si="62"/>
        <v>42317.056631944448</v>
      </c>
      <c r="T975" s="9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93.34</v>
      </c>
      <c r="Q976" t="s">
        <v>8319</v>
      </c>
      <c r="R976" t="s">
        <v>8321</v>
      </c>
      <c r="S976" s="9">
        <f t="shared" si="62"/>
        <v>42454.707824074074</v>
      </c>
      <c r="T976" s="9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108.63000000000001</v>
      </c>
      <c r="Q977" t="s">
        <v>8319</v>
      </c>
      <c r="R977" t="s">
        <v>8321</v>
      </c>
      <c r="S977" s="9">
        <f t="shared" si="62"/>
        <v>42549.696585648147</v>
      </c>
      <c r="T977" s="9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42230.058993055558</v>
      </c>
      <c r="T978" s="9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42421.942094907412</v>
      </c>
      <c r="T979" s="9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42425.309039351851</v>
      </c>
      <c r="T980" s="9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42541.790972222225</v>
      </c>
      <c r="T981" s="9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41973.945856481485</v>
      </c>
      <c r="T982" s="9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41860.947013888886</v>
      </c>
      <c r="T983" s="9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>
        <f t="shared" si="61"/>
        <v>1</v>
      </c>
      <c r="Q984" t="s">
        <v>8319</v>
      </c>
      <c r="R984" t="s">
        <v>8321</v>
      </c>
      <c r="S984" s="9">
        <f t="shared" si="62"/>
        <v>42645.753310185188</v>
      </c>
      <c r="T984" s="9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171.79999999999998</v>
      </c>
      <c r="Q985" t="s">
        <v>8319</v>
      </c>
      <c r="R985" t="s">
        <v>8321</v>
      </c>
      <c r="S985" s="9">
        <f t="shared" si="62"/>
        <v>42605.870833333334</v>
      </c>
      <c r="T985" s="9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>
        <f t="shared" si="61"/>
        <v>35.339999999999996</v>
      </c>
      <c r="Q986" t="s">
        <v>8319</v>
      </c>
      <c r="R986" t="s">
        <v>8321</v>
      </c>
      <c r="S986" s="9">
        <f t="shared" si="62"/>
        <v>42091.074166666673</v>
      </c>
      <c r="T986" s="9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7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42369.958333333328</v>
      </c>
      <c r="T987" s="9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42379</v>
      </c>
      <c r="T988" s="9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41813.294560185182</v>
      </c>
      <c r="T989" s="9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42644.356770833328</v>
      </c>
      <c r="T990" s="9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42641.933969907404</v>
      </c>
      <c r="T991" s="9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41885.784305555557</v>
      </c>
      <c r="T992" s="9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>
        <f t="shared" si="61"/>
        <v>30.290000000000003</v>
      </c>
      <c r="Q993" t="s">
        <v>8319</v>
      </c>
      <c r="R993" t="s">
        <v>8321</v>
      </c>
      <c r="S993" s="9">
        <f t="shared" si="62"/>
        <v>42563.785416666666</v>
      </c>
      <c r="T993" s="9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42497.883321759262</v>
      </c>
      <c r="T994" s="9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>
        <f t="shared" si="61"/>
        <v>89.600000000000009</v>
      </c>
      <c r="Q995" t="s">
        <v>8319</v>
      </c>
      <c r="R995" t="s">
        <v>8321</v>
      </c>
      <c r="S995" s="9">
        <f t="shared" si="62"/>
        <v>42686.208333333328</v>
      </c>
      <c r="T995" s="9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>
        <f t="shared" si="61"/>
        <v>424.46</v>
      </c>
      <c r="Q996" t="s">
        <v>8319</v>
      </c>
      <c r="R996" t="s">
        <v>8321</v>
      </c>
      <c r="S996" s="9">
        <f t="shared" si="62"/>
        <v>41973.957638888889</v>
      </c>
      <c r="T996" s="9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41972.666666666672</v>
      </c>
      <c r="T997" s="9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41847.643750000003</v>
      </c>
      <c r="T998" s="9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>
        <f t="shared" si="61"/>
        <v>8.129999999999999</v>
      </c>
      <c r="Q999" t="s">
        <v>8319</v>
      </c>
      <c r="R999" t="s">
        <v>8321</v>
      </c>
      <c r="S999" s="9">
        <f t="shared" si="62"/>
        <v>41971.144641203704</v>
      </c>
      <c r="T999" s="9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153.42999999999998</v>
      </c>
      <c r="Q1000" t="s">
        <v>8319</v>
      </c>
      <c r="R1000" t="s">
        <v>8321</v>
      </c>
      <c r="S1000" s="9">
        <f t="shared" si="62"/>
        <v>42327.210659722223</v>
      </c>
      <c r="T1000" s="9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41956.334722222222</v>
      </c>
      <c r="T1001" s="9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42809.018055555556</v>
      </c>
      <c r="T1002" s="9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42765.720057870371</v>
      </c>
      <c r="T1003" s="9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134.54999999999998</v>
      </c>
      <c r="Q1004" t="s">
        <v>8319</v>
      </c>
      <c r="R1004" t="s">
        <v>8321</v>
      </c>
      <c r="S1004" s="9">
        <f t="shared" si="62"/>
        <v>42355.249305555553</v>
      </c>
      <c r="T1004" s="9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42810.667372685188</v>
      </c>
      <c r="T1005" s="9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42418.708645833336</v>
      </c>
      <c r="T1006" s="9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>
        <f t="shared" si="61"/>
        <v>932.31999999999994</v>
      </c>
      <c r="Q1007" t="s">
        <v>8319</v>
      </c>
      <c r="R1007" t="s">
        <v>8321</v>
      </c>
      <c r="S1007" s="9">
        <f t="shared" si="62"/>
        <v>42307.624803240738</v>
      </c>
      <c r="T1007" s="9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41985.299305555556</v>
      </c>
      <c r="T1008" s="9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42718.6252662037</v>
      </c>
      <c r="T1009" s="9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42732.809201388889</v>
      </c>
      <c r="T1010" s="9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42540.604699074072</v>
      </c>
      <c r="T1011" s="9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42618.124305555553</v>
      </c>
      <c r="T1012" s="9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41991.898090277777</v>
      </c>
      <c r="T1013" s="9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42759.440416666665</v>
      </c>
      <c r="T1014" s="9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95.92</v>
      </c>
      <c r="Q1015" t="s">
        <v>8319</v>
      </c>
      <c r="R1015" t="s">
        <v>8321</v>
      </c>
      <c r="S1015" s="9">
        <f t="shared" si="62"/>
        <v>42367.833333333328</v>
      </c>
      <c r="T1015" s="9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42005.002488425926</v>
      </c>
      <c r="T1016" s="9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42333.920081018514</v>
      </c>
      <c r="T1017" s="9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42467.065462962957</v>
      </c>
      <c r="T1018" s="9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42329.716840277775</v>
      </c>
      <c r="T1019" s="9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>
        <f t="shared" si="61"/>
        <v>88.72</v>
      </c>
      <c r="Q1020" t="s">
        <v>8319</v>
      </c>
      <c r="R1020" t="s">
        <v>8321</v>
      </c>
      <c r="S1020" s="9">
        <f t="shared" si="62"/>
        <v>42565.492280092592</v>
      </c>
      <c r="T1020" s="9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42039.973946759259</v>
      </c>
      <c r="T1021" s="9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42157.032638888893</v>
      </c>
      <c r="T1022" s="9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22.080000000000002</v>
      </c>
      <c r="Q1023" t="s">
        <v>8325</v>
      </c>
      <c r="R1023" t="s">
        <v>8330</v>
      </c>
      <c r="S1023" s="9">
        <f t="shared" si="62"/>
        <v>42294.166666666672</v>
      </c>
      <c r="T1023" s="9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31.060000000000002</v>
      </c>
      <c r="Q1024" t="s">
        <v>8325</v>
      </c>
      <c r="R1024" t="s">
        <v>8330</v>
      </c>
      <c r="S1024" s="9">
        <f t="shared" si="62"/>
        <v>42141.646724537044</v>
      </c>
      <c r="T1024" s="9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42175.919687500005</v>
      </c>
      <c r="T1025" s="9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42400.580590277779</v>
      </c>
      <c r="T1026" s="9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ROUNDUP(E1027*100/D1027, 0)</f>
        <v>110</v>
      </c>
      <c r="P1027">
        <f t="shared" ref="P1027:P1090" si="65">ROUNDUP(E1027/L1027, 2)</f>
        <v>71.850000000000009</v>
      </c>
      <c r="Q1027" t="s">
        <v>8325</v>
      </c>
      <c r="R1027" t="s">
        <v>8330</v>
      </c>
      <c r="S1027" s="9">
        <f t="shared" ref="S1027:S1090" si="66">(((I1027/60)/60)/24)+DATE(1970,1,1)</f>
        <v>42079.792094907403</v>
      </c>
      <c r="T1027" s="9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>
        <f t="shared" si="65"/>
        <v>57.39</v>
      </c>
      <c r="Q1028" t="s">
        <v>8325</v>
      </c>
      <c r="R1028" t="s">
        <v>8330</v>
      </c>
      <c r="S1028" s="9">
        <f t="shared" si="66"/>
        <v>42460.365925925929</v>
      </c>
      <c r="T1028" s="9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41935.034108796295</v>
      </c>
      <c r="T1029" s="9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>
        <f t="shared" si="65"/>
        <v>45.989999999999995</v>
      </c>
      <c r="Q1030" t="s">
        <v>8325</v>
      </c>
      <c r="R1030" t="s">
        <v>8330</v>
      </c>
      <c r="S1030" s="9">
        <f t="shared" si="66"/>
        <v>42800.833333333328</v>
      </c>
      <c r="T1030" s="9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79.27000000000001</v>
      </c>
      <c r="Q1031" t="s">
        <v>8325</v>
      </c>
      <c r="R1031" t="s">
        <v>8330</v>
      </c>
      <c r="S1031" s="9">
        <f t="shared" si="66"/>
        <v>42098.915972222225</v>
      </c>
      <c r="T1031" s="9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>
        <f t="shared" si="65"/>
        <v>43.04</v>
      </c>
      <c r="Q1032" t="s">
        <v>8325</v>
      </c>
      <c r="R1032" t="s">
        <v>8330</v>
      </c>
      <c r="S1032" s="9">
        <f t="shared" si="66"/>
        <v>42625.483206018514</v>
      </c>
      <c r="T1032" s="9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>
        <f t="shared" si="65"/>
        <v>108.49000000000001</v>
      </c>
      <c r="Q1033" t="s">
        <v>8325</v>
      </c>
      <c r="R1033" t="s">
        <v>8330</v>
      </c>
      <c r="S1033" s="9">
        <f t="shared" si="66"/>
        <v>42354.764004629629</v>
      </c>
      <c r="T1033" s="9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42544.666956018518</v>
      </c>
      <c r="T1034" s="9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50.6</v>
      </c>
      <c r="Q1035" t="s">
        <v>8325</v>
      </c>
      <c r="R1035" t="s">
        <v>8330</v>
      </c>
      <c r="S1035" s="9">
        <f t="shared" si="66"/>
        <v>42716.732407407413</v>
      </c>
      <c r="T1035" s="9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42587.165972222225</v>
      </c>
      <c r="T1036" s="9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65.160000000000011</v>
      </c>
      <c r="Q1037" t="s">
        <v>8325</v>
      </c>
      <c r="R1037" t="s">
        <v>8330</v>
      </c>
      <c r="S1037" s="9">
        <f t="shared" si="66"/>
        <v>42046.641435185185</v>
      </c>
      <c r="T1037" s="9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</v>
      </c>
      <c r="P1038">
        <f t="shared" si="65"/>
        <v>23.970000000000002</v>
      </c>
      <c r="Q1038" t="s">
        <v>8325</v>
      </c>
      <c r="R1038" t="s">
        <v>8330</v>
      </c>
      <c r="S1038" s="9">
        <f t="shared" si="66"/>
        <v>41281.333333333336</v>
      </c>
      <c r="T1038" s="9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42142.208333333328</v>
      </c>
      <c r="T1039" s="9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>
        <f t="shared" si="65"/>
        <v>35.739999999999995</v>
      </c>
      <c r="Q1040" t="s">
        <v>8325</v>
      </c>
      <c r="R1040" t="s">
        <v>8330</v>
      </c>
      <c r="S1040" s="9">
        <f t="shared" si="66"/>
        <v>42448.190081018518</v>
      </c>
      <c r="T1040" s="9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42717.332638888889</v>
      </c>
      <c r="T1041" s="9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42609.708437499998</v>
      </c>
      <c r="T1042" s="9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41851.060092592597</v>
      </c>
      <c r="T1043" s="9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41894.416666666664</v>
      </c>
      <c r="T1044" s="9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29.240000000000002</v>
      </c>
      <c r="Q1045" t="s">
        <v>8331</v>
      </c>
      <c r="R1045" t="s">
        <v>8332</v>
      </c>
      <c r="S1045" s="9">
        <f t="shared" si="66"/>
        <v>42144.252951388888</v>
      </c>
      <c r="T1045" s="9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42068.852083333331</v>
      </c>
      <c r="T1046" s="9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41874.874421296299</v>
      </c>
      <c r="T1047" s="9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42364.851388888885</v>
      </c>
      <c r="T1048" s="9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41948.860127314816</v>
      </c>
      <c r="T1049" s="9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42638.053113425922</v>
      </c>
      <c r="T1050" s="9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42412.431076388893</v>
      </c>
      <c r="T1051" s="9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42261.7971875</v>
      </c>
      <c r="T1052" s="9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41878.014178240745</v>
      </c>
      <c r="T1053" s="9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42527.839583333334</v>
      </c>
      <c r="T1054" s="9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42800.172824074078</v>
      </c>
      <c r="T1055" s="9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41861.916666666664</v>
      </c>
      <c r="T1056" s="9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42436.992418981477</v>
      </c>
      <c r="T1057" s="9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42118.677974537044</v>
      </c>
      <c r="T1058" s="9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42708.912997685184</v>
      </c>
      <c r="T1059" s="9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42089</v>
      </c>
      <c r="T1060" s="9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42076.748333333337</v>
      </c>
      <c r="T1061" s="9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42109.913113425922</v>
      </c>
      <c r="T1062" s="9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42492.041666666672</v>
      </c>
      <c r="T1063" s="9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42563.807187500002</v>
      </c>
      <c r="T1064" s="9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42613.030810185184</v>
      </c>
      <c r="T1065" s="9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41462.228043981479</v>
      </c>
      <c r="T1066" s="9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41689.381041666667</v>
      </c>
      <c r="T1067" s="9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>
        <f t="shared" si="65"/>
        <v>34.129999999999995</v>
      </c>
      <c r="Q1068" t="s">
        <v>8333</v>
      </c>
      <c r="R1068" t="s">
        <v>8334</v>
      </c>
      <c r="S1068" s="9">
        <f t="shared" si="66"/>
        <v>41490.962754629632</v>
      </c>
      <c r="T1068" s="9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41629.855682870373</v>
      </c>
      <c r="T1069" s="9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42470.329444444447</v>
      </c>
      <c r="T1070" s="9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41604.271516203706</v>
      </c>
      <c r="T1071" s="9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41183.011828703704</v>
      </c>
      <c r="T1072" s="9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42325.795057870375</v>
      </c>
      <c r="T1073" s="9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41675.832141203704</v>
      </c>
      <c r="T1074" s="9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40832.964594907404</v>
      </c>
      <c r="T1075" s="9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7</v>
      </c>
      <c r="P1076">
        <f t="shared" si="65"/>
        <v>113.57000000000001</v>
      </c>
      <c r="Q1076" t="s">
        <v>8333</v>
      </c>
      <c r="R1076" t="s">
        <v>8334</v>
      </c>
      <c r="S1076" s="9">
        <f t="shared" si="66"/>
        <v>41643.172974537039</v>
      </c>
      <c r="T1076" s="9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41035.904120370367</v>
      </c>
      <c r="T1077" s="9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48.29</v>
      </c>
      <c r="Q1078" t="s">
        <v>8333</v>
      </c>
      <c r="R1078" t="s">
        <v>8334</v>
      </c>
      <c r="S1078" s="9">
        <f t="shared" si="66"/>
        <v>41893.377893518518</v>
      </c>
      <c r="T1078" s="9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42383.16679398148</v>
      </c>
      <c r="T1079" s="9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40746.195844907408</v>
      </c>
      <c r="T1080" s="9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37.669999999999995</v>
      </c>
      <c r="Q1081" t="s">
        <v>8333</v>
      </c>
      <c r="R1081" t="s">
        <v>8334</v>
      </c>
      <c r="S1081" s="9">
        <f t="shared" si="66"/>
        <v>42504.566388888896</v>
      </c>
      <c r="T1081" s="9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>
        <f t="shared" si="65"/>
        <v>18.59</v>
      </c>
      <c r="Q1082" t="s">
        <v>8333</v>
      </c>
      <c r="R1082" t="s">
        <v>8334</v>
      </c>
      <c r="S1082" s="9">
        <f t="shared" si="66"/>
        <v>41770.138113425928</v>
      </c>
      <c r="T1082" s="9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42032.926990740743</v>
      </c>
      <c r="T1083" s="9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41131.906111111115</v>
      </c>
      <c r="T1084" s="9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41853.659525462965</v>
      </c>
      <c r="T1085" s="9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41859.912083333329</v>
      </c>
      <c r="T1086" s="9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42443.629340277781</v>
      </c>
      <c r="T1087" s="9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41875.866793981484</v>
      </c>
      <c r="T1088" s="9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41805.713969907411</v>
      </c>
      <c r="T1089" s="9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15</v>
      </c>
      <c r="P1090">
        <f t="shared" si="65"/>
        <v>43.419999999999995</v>
      </c>
      <c r="Q1090" t="s">
        <v>8333</v>
      </c>
      <c r="R1090" t="s">
        <v>8334</v>
      </c>
      <c r="S1090" s="9">
        <f t="shared" si="66"/>
        <v>41753.799386574072</v>
      </c>
      <c r="T1090" s="9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ROUNDUP(E1091*100/D1091, 0)</f>
        <v>8</v>
      </c>
      <c r="P1091">
        <f t="shared" ref="P1091:P1154" si="69">ROUNDUP(E1091/L1091, 2)</f>
        <v>23.96</v>
      </c>
      <c r="Q1091" t="s">
        <v>8333</v>
      </c>
      <c r="R1091" t="s">
        <v>8334</v>
      </c>
      <c r="S1091" s="9">
        <f t="shared" ref="S1091:S1154" si="70">(((I1091/60)/60)/24)+DATE(1970,1,1)</f>
        <v>42181.189525462964</v>
      </c>
      <c r="T1091" s="9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42153.185798611114</v>
      </c>
      <c r="T1092" s="9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42470.778611111105</v>
      </c>
      <c r="T1093" s="9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41280.025902777779</v>
      </c>
      <c r="T1094" s="9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</v>
      </c>
      <c r="P1095">
        <f t="shared" si="69"/>
        <v>10.57</v>
      </c>
      <c r="Q1095" t="s">
        <v>8333</v>
      </c>
      <c r="R1095" t="s">
        <v>8334</v>
      </c>
      <c r="S1095" s="9">
        <f t="shared" si="70"/>
        <v>42411.973807870367</v>
      </c>
      <c r="T1095" s="9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>
        <f t="shared" si="69"/>
        <v>122.01</v>
      </c>
      <c r="Q1096" t="s">
        <v>8333</v>
      </c>
      <c r="R1096" t="s">
        <v>8334</v>
      </c>
      <c r="S1096" s="9">
        <f t="shared" si="70"/>
        <v>40825.713344907403</v>
      </c>
      <c r="T1096" s="9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41516.537268518521</v>
      </c>
      <c r="T1097" s="9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74.210000000000008</v>
      </c>
      <c r="Q1098" t="s">
        <v>8333</v>
      </c>
      <c r="R1098" t="s">
        <v>8334</v>
      </c>
      <c r="S1098" s="9">
        <f t="shared" si="70"/>
        <v>41916.145833333336</v>
      </c>
      <c r="T1098" s="9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>
        <f t="shared" si="69"/>
        <v>6.72</v>
      </c>
      <c r="Q1099" t="s">
        <v>8333</v>
      </c>
      <c r="R1099" t="s">
        <v>8334</v>
      </c>
      <c r="S1099" s="9">
        <f t="shared" si="70"/>
        <v>41700.792557870373</v>
      </c>
      <c r="T1099" s="9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>
        <f t="shared" si="69"/>
        <v>81.960000000000008</v>
      </c>
      <c r="Q1100" t="s">
        <v>8333</v>
      </c>
      <c r="R1100" t="s">
        <v>8334</v>
      </c>
      <c r="S1100" s="9">
        <f t="shared" si="70"/>
        <v>41742.762673611112</v>
      </c>
      <c r="T1100" s="9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42137.836435185185</v>
      </c>
      <c r="T1101" s="9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42414.110775462963</v>
      </c>
      <c r="T1102" s="9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>
        <f t="shared" si="69"/>
        <v>6.84</v>
      </c>
      <c r="Q1103" t="s">
        <v>8333</v>
      </c>
      <c r="R1103" t="s">
        <v>8334</v>
      </c>
      <c r="S1103" s="9">
        <f t="shared" si="70"/>
        <v>42565.758333333331</v>
      </c>
      <c r="T1103" s="9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41617.249305555553</v>
      </c>
      <c r="T1104" s="9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42539.22210648148</v>
      </c>
      <c r="T1105" s="9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80.300000000000011</v>
      </c>
      <c r="Q1106" t="s">
        <v>8333</v>
      </c>
      <c r="R1106" t="s">
        <v>8334</v>
      </c>
      <c r="S1106" s="9">
        <f t="shared" si="70"/>
        <v>41801.40996527778</v>
      </c>
      <c r="T1106" s="9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41722.0940625</v>
      </c>
      <c r="T1107" s="9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>
        <f t="shared" si="69"/>
        <v>23.580000000000002</v>
      </c>
      <c r="Q1108" t="s">
        <v>8333</v>
      </c>
      <c r="R1108" t="s">
        <v>8334</v>
      </c>
      <c r="S1108" s="9">
        <f t="shared" si="70"/>
        <v>41003.698784722219</v>
      </c>
      <c r="T1108" s="9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41843.861388888887</v>
      </c>
      <c r="T1109" s="9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34.89</v>
      </c>
      <c r="Q1110" t="s">
        <v>8333</v>
      </c>
      <c r="R1110" t="s">
        <v>8334</v>
      </c>
      <c r="S1110" s="9">
        <f t="shared" si="70"/>
        <v>41012.595312500001</v>
      </c>
      <c r="T1110" s="9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42692.793865740736</v>
      </c>
      <c r="T1111" s="9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23.19</v>
      </c>
      <c r="Q1112" t="s">
        <v>8333</v>
      </c>
      <c r="R1112" t="s">
        <v>8334</v>
      </c>
      <c r="S1112" s="9">
        <f t="shared" si="70"/>
        <v>41250.933124999996</v>
      </c>
      <c r="T1112" s="9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42377.203587962969</v>
      </c>
      <c r="T1113" s="9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100.24000000000001</v>
      </c>
      <c r="Q1114" t="s">
        <v>8333</v>
      </c>
      <c r="R1114" t="s">
        <v>8334</v>
      </c>
      <c r="S1114" s="9">
        <f t="shared" si="70"/>
        <v>42023.354166666672</v>
      </c>
      <c r="T1114" s="9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41865.977083333331</v>
      </c>
      <c r="T1115" s="9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>
        <f t="shared" si="69"/>
        <v>3.34</v>
      </c>
      <c r="Q1116" t="s">
        <v>8333</v>
      </c>
      <c r="R1116" t="s">
        <v>8334</v>
      </c>
      <c r="S1116" s="9">
        <f t="shared" si="70"/>
        <v>41556.345914351856</v>
      </c>
      <c r="T1116" s="9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42459.653877314813</v>
      </c>
      <c r="T1117" s="9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>
        <f t="shared" si="69"/>
        <v>17.860000000000003</v>
      </c>
      <c r="Q1118" t="s">
        <v>8333</v>
      </c>
      <c r="R1118" t="s">
        <v>8334</v>
      </c>
      <c r="S1118" s="9">
        <f t="shared" si="70"/>
        <v>41069.847314814811</v>
      </c>
      <c r="T1118" s="9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>
        <f t="shared" si="69"/>
        <v>10.379999999999999</v>
      </c>
      <c r="Q1119" t="s">
        <v>8333</v>
      </c>
      <c r="R1119" t="s">
        <v>8334</v>
      </c>
      <c r="S1119" s="9">
        <f t="shared" si="70"/>
        <v>42363.598530092597</v>
      </c>
      <c r="T1119" s="9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>
        <f t="shared" si="69"/>
        <v>36.339999999999996</v>
      </c>
      <c r="Q1120" t="s">
        <v>8333</v>
      </c>
      <c r="R1120" t="s">
        <v>8334</v>
      </c>
      <c r="S1120" s="9">
        <f t="shared" si="70"/>
        <v>41734.124756944446</v>
      </c>
      <c r="T1120" s="9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41735.792407407411</v>
      </c>
      <c r="T1121" s="9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40844.872685185182</v>
      </c>
      <c r="T1122" s="9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42442.892546296294</v>
      </c>
      <c r="T1123" s="9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41424.703993055555</v>
      </c>
      <c r="T1124" s="9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41748.5237037037</v>
      </c>
      <c r="T1125" s="9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>
        <f t="shared" si="69"/>
        <v>60.72</v>
      </c>
      <c r="Q1126" t="s">
        <v>8333</v>
      </c>
      <c r="R1126" t="s">
        <v>8335</v>
      </c>
      <c r="S1126" s="9">
        <f t="shared" si="70"/>
        <v>42124.667256944449</v>
      </c>
      <c r="T1126" s="9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42272.624189814815</v>
      </c>
      <c r="T1127" s="9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42565.327476851846</v>
      </c>
      <c r="T1128" s="9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25.44</v>
      </c>
      <c r="Q1129" t="s">
        <v>8333</v>
      </c>
      <c r="R1129" t="s">
        <v>8335</v>
      </c>
      <c r="S1129" s="9">
        <f t="shared" si="70"/>
        <v>41957.895833333328</v>
      </c>
      <c r="T1129" s="9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41858.649502314816</v>
      </c>
      <c r="T1130" s="9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42526.264965277776</v>
      </c>
      <c r="T1131" s="9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41969.038194444445</v>
      </c>
      <c r="T1132" s="9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42362.908194444448</v>
      </c>
      <c r="T1133" s="9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42736.115405092598</v>
      </c>
      <c r="T1134" s="9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41851.407187500001</v>
      </c>
      <c r="T1135" s="9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41972.189583333333</v>
      </c>
      <c r="T1136" s="9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42588.989513888882</v>
      </c>
      <c r="T1137" s="9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42357.671631944439</v>
      </c>
      <c r="T1138" s="9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253.20999999999998</v>
      </c>
      <c r="Q1139" t="s">
        <v>8333</v>
      </c>
      <c r="R1139" t="s">
        <v>8335</v>
      </c>
      <c r="S1139" s="9">
        <f t="shared" si="70"/>
        <v>42483.819687499999</v>
      </c>
      <c r="T1139" s="9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42756.9066087963</v>
      </c>
      <c r="T1140" s="9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42005.347523148142</v>
      </c>
      <c r="T1141" s="9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42222.462048611109</v>
      </c>
      <c r="T1142" s="9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42194.699652777781</v>
      </c>
      <c r="T1143" s="9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42052.006099537044</v>
      </c>
      <c r="T1144" s="9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42355.19358796296</v>
      </c>
      <c r="T1145" s="9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42123.181944444441</v>
      </c>
      <c r="T1146" s="9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41914.747592592597</v>
      </c>
      <c r="T1147" s="9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44.169999999999995</v>
      </c>
      <c r="Q1148" t="s">
        <v>8336</v>
      </c>
      <c r="R1148" t="s">
        <v>8337</v>
      </c>
      <c r="S1148" s="9">
        <f t="shared" si="70"/>
        <v>41761.9533912037</v>
      </c>
      <c r="T1148" s="9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41931.972025462965</v>
      </c>
      <c r="T1149" s="9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>
        <f t="shared" si="69"/>
        <v>24.34</v>
      </c>
      <c r="Q1150" t="s">
        <v>8336</v>
      </c>
      <c r="R1150" t="s">
        <v>8337</v>
      </c>
      <c r="S1150" s="9">
        <f t="shared" si="70"/>
        <v>42705.212743055556</v>
      </c>
      <c r="T1150" s="9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42537.71025462963</v>
      </c>
      <c r="T1151" s="9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42377.954571759255</v>
      </c>
      <c r="T1152" s="9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42254.102581018517</v>
      </c>
      <c r="T1153" s="9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60.739999999999995</v>
      </c>
      <c r="Q1154" t="s">
        <v>8336</v>
      </c>
      <c r="R1154" t="s">
        <v>8337</v>
      </c>
      <c r="S1154" s="9">
        <f t="shared" si="70"/>
        <v>42139.709629629629</v>
      </c>
      <c r="T1154" s="9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ROUNDUP(E1155*100/D1155, 0)</f>
        <v>1</v>
      </c>
      <c r="P1155">
        <f t="shared" ref="P1155:P1218" si="73">ROUNDUP(E1155/L1155, 2)</f>
        <v>50</v>
      </c>
      <c r="Q1155" t="s">
        <v>8336</v>
      </c>
      <c r="R1155" t="s">
        <v>8337</v>
      </c>
      <c r="S1155" s="9">
        <f t="shared" ref="S1155:S1218" si="74">(((I1155/60)/60)/24)+DATE(1970,1,1)</f>
        <v>42173.714178240742</v>
      </c>
      <c r="T1155" s="9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108.34</v>
      </c>
      <c r="Q1156" t="s">
        <v>8336</v>
      </c>
      <c r="R1156" t="s">
        <v>8337</v>
      </c>
      <c r="S1156" s="9">
        <f t="shared" si="74"/>
        <v>42253.108865740738</v>
      </c>
      <c r="T1156" s="9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41865.763981481483</v>
      </c>
      <c r="T1157" s="9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42059.07131944444</v>
      </c>
      <c r="T1158" s="9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50.339999999999996</v>
      </c>
      <c r="Q1159" t="s">
        <v>8336</v>
      </c>
      <c r="R1159" t="s">
        <v>8337</v>
      </c>
      <c r="S1159" s="9">
        <f t="shared" si="74"/>
        <v>41978.669907407413</v>
      </c>
      <c r="T1159" s="9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41982.09175925926</v>
      </c>
      <c r="T1160" s="9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42185.65625</v>
      </c>
      <c r="T1161" s="9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42091.113263888896</v>
      </c>
      <c r="T1162" s="9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42143.629502314812</v>
      </c>
      <c r="T1163" s="9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41907.683611111112</v>
      </c>
      <c r="T1164" s="9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41860.723611111112</v>
      </c>
      <c r="T1165" s="9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42539.724328703705</v>
      </c>
      <c r="T1166" s="9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41826.214467592588</v>
      </c>
      <c r="T1167" s="9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42181.166666666672</v>
      </c>
      <c r="T1168" s="9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41894.734895833331</v>
      </c>
      <c r="T1169" s="9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42635.053993055553</v>
      </c>
      <c r="T1170" s="9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42057.353738425925</v>
      </c>
      <c r="T1171" s="9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42154.893182870372</v>
      </c>
      <c r="T1172" s="9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41956.846377314811</v>
      </c>
      <c r="T1173" s="9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41871.682314814818</v>
      </c>
      <c r="T1174" s="9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42219.185844907406</v>
      </c>
      <c r="T1175" s="9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46.64</v>
      </c>
      <c r="Q1176" t="s">
        <v>8336</v>
      </c>
      <c r="R1176" t="s">
        <v>8337</v>
      </c>
      <c r="S1176" s="9">
        <f t="shared" si="74"/>
        <v>42498.84174768519</v>
      </c>
      <c r="T1176" s="9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42200.728460648148</v>
      </c>
      <c r="T1177" s="9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42800.541666666672</v>
      </c>
      <c r="T1178" s="9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41927.660833333335</v>
      </c>
      <c r="T1179" s="9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41867.905694444446</v>
      </c>
      <c r="T1180" s="9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42305.720219907409</v>
      </c>
      <c r="T1181" s="9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41818.806875000002</v>
      </c>
      <c r="T1182" s="9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>
        <f t="shared" si="73"/>
        <v>1.34</v>
      </c>
      <c r="Q1183" t="s">
        <v>8336</v>
      </c>
      <c r="R1183" t="s">
        <v>8337</v>
      </c>
      <c r="S1183" s="9">
        <f t="shared" si="74"/>
        <v>42064.339363425926</v>
      </c>
      <c r="T1183" s="9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42747.695833333331</v>
      </c>
      <c r="T1184" s="9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33.339999999999996</v>
      </c>
      <c r="Q1185" t="s">
        <v>8336</v>
      </c>
      <c r="R1185" t="s">
        <v>8337</v>
      </c>
      <c r="S1185" s="9">
        <f t="shared" si="74"/>
        <v>42676.165972222225</v>
      </c>
      <c r="T1185" s="9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61.57</v>
      </c>
      <c r="Q1186" t="s">
        <v>8338</v>
      </c>
      <c r="R1186" t="s">
        <v>8339</v>
      </c>
      <c r="S1186" s="9">
        <f t="shared" si="74"/>
        <v>42772.599664351852</v>
      </c>
      <c r="T1186" s="9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>
        <f t="shared" si="73"/>
        <v>118.74000000000001</v>
      </c>
      <c r="Q1187" t="s">
        <v>8338</v>
      </c>
      <c r="R1187" t="s">
        <v>8339</v>
      </c>
      <c r="S1187" s="9">
        <f t="shared" si="74"/>
        <v>42163.166666666672</v>
      </c>
      <c r="T1187" s="9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65.09</v>
      </c>
      <c r="Q1188" t="s">
        <v>8338</v>
      </c>
      <c r="R1188" t="s">
        <v>8339</v>
      </c>
      <c r="S1188" s="9">
        <f t="shared" si="74"/>
        <v>42156.945833333331</v>
      </c>
      <c r="T1188" s="9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42141.75</v>
      </c>
      <c r="T1189" s="9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42732.700694444444</v>
      </c>
      <c r="T1190" s="9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112.80000000000001</v>
      </c>
      <c r="Q1191" t="s">
        <v>8338</v>
      </c>
      <c r="R1191" t="s">
        <v>8339</v>
      </c>
      <c r="S1191" s="9">
        <f t="shared" si="74"/>
        <v>42550.979108796295</v>
      </c>
      <c r="T1191" s="9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51.93</v>
      </c>
      <c r="Q1192" t="s">
        <v>8338</v>
      </c>
      <c r="R1192" t="s">
        <v>8339</v>
      </c>
      <c r="S1192" s="9">
        <f t="shared" si="74"/>
        <v>41882.665798611109</v>
      </c>
      <c r="T1192" s="9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</v>
      </c>
      <c r="P1193">
        <f t="shared" si="73"/>
        <v>89.25</v>
      </c>
      <c r="Q1193" t="s">
        <v>8338</v>
      </c>
      <c r="R1193" t="s">
        <v>8339</v>
      </c>
      <c r="S1193" s="9">
        <f t="shared" si="74"/>
        <v>42449.562037037031</v>
      </c>
      <c r="T1193" s="9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19.34</v>
      </c>
      <c r="Q1194" t="s">
        <v>8338</v>
      </c>
      <c r="R1194" t="s">
        <v>8339</v>
      </c>
      <c r="S1194" s="9">
        <f t="shared" si="74"/>
        <v>42777.506689814814</v>
      </c>
      <c r="T1194" s="9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42469.734409722223</v>
      </c>
      <c r="T1195" s="9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>
        <f t="shared" si="73"/>
        <v>56.419999999999995</v>
      </c>
      <c r="Q1196" t="s">
        <v>8338</v>
      </c>
      <c r="R1196" t="s">
        <v>8339</v>
      </c>
      <c r="S1196" s="9">
        <f t="shared" si="74"/>
        <v>42102.488182870366</v>
      </c>
      <c r="T1196" s="9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79.42</v>
      </c>
      <c r="Q1197" t="s">
        <v>8338</v>
      </c>
      <c r="R1197" t="s">
        <v>8339</v>
      </c>
      <c r="S1197" s="9">
        <f t="shared" si="74"/>
        <v>42358.375</v>
      </c>
      <c r="T1197" s="9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76.440000000000012</v>
      </c>
      <c r="Q1198" t="s">
        <v>8338</v>
      </c>
      <c r="R1198" t="s">
        <v>8339</v>
      </c>
      <c r="S1198" s="9">
        <f t="shared" si="74"/>
        <v>42356.818738425922</v>
      </c>
      <c r="T1198" s="9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42534.249305555553</v>
      </c>
      <c r="T1199" s="9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42369.125</v>
      </c>
      <c r="T1200" s="9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>
        <f t="shared" si="73"/>
        <v>299.23</v>
      </c>
      <c r="Q1201" t="s">
        <v>8338</v>
      </c>
      <c r="R1201" t="s">
        <v>8339</v>
      </c>
      <c r="S1201" s="9">
        <f t="shared" si="74"/>
        <v>42193.770833333328</v>
      </c>
      <c r="T1201" s="9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58.54</v>
      </c>
      <c r="Q1202" t="s">
        <v>8338</v>
      </c>
      <c r="R1202" t="s">
        <v>8339</v>
      </c>
      <c r="S1202" s="9">
        <f t="shared" si="74"/>
        <v>42110.477500000001</v>
      </c>
      <c r="T1202" s="9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>
        <f t="shared" si="73"/>
        <v>55.379999999999995</v>
      </c>
      <c r="Q1203" t="s">
        <v>8338</v>
      </c>
      <c r="R1203" t="s">
        <v>8339</v>
      </c>
      <c r="S1203" s="9">
        <f t="shared" si="74"/>
        <v>42566.60701388889</v>
      </c>
      <c r="T1203" s="9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>
        <f t="shared" si="73"/>
        <v>183.81</v>
      </c>
      <c r="Q1204" t="s">
        <v>8338</v>
      </c>
      <c r="R1204" t="s">
        <v>8339</v>
      </c>
      <c r="S1204" s="9">
        <f t="shared" si="74"/>
        <v>42182.288819444439</v>
      </c>
      <c r="T1204" s="9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42155.614895833336</v>
      </c>
      <c r="T1205" s="9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42342.208333333328</v>
      </c>
      <c r="T1206" s="9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211.48999999999998</v>
      </c>
      <c r="Q1207" t="s">
        <v>8338</v>
      </c>
      <c r="R1207" t="s">
        <v>8339</v>
      </c>
      <c r="S1207" s="9">
        <f t="shared" si="74"/>
        <v>42168.506377314814</v>
      </c>
      <c r="T1207" s="9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32.35</v>
      </c>
      <c r="Q1208" t="s">
        <v>8338</v>
      </c>
      <c r="R1208" t="s">
        <v>8339</v>
      </c>
      <c r="S1208" s="9">
        <f t="shared" si="74"/>
        <v>42805.561805555553</v>
      </c>
      <c r="T1208" s="9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>
        <f t="shared" si="73"/>
        <v>123.38000000000001</v>
      </c>
      <c r="Q1209" t="s">
        <v>8338</v>
      </c>
      <c r="R1209" t="s">
        <v>8339</v>
      </c>
      <c r="S1209" s="9">
        <f t="shared" si="74"/>
        <v>42460.416666666672</v>
      </c>
      <c r="T1209" s="9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42453.667407407411</v>
      </c>
      <c r="T1210" s="9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138.26999999999998</v>
      </c>
      <c r="Q1211" t="s">
        <v>8338</v>
      </c>
      <c r="R1211" t="s">
        <v>8339</v>
      </c>
      <c r="S1211" s="9">
        <f t="shared" si="74"/>
        <v>42791.846122685187</v>
      </c>
      <c r="T1211" s="9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255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42155.875</v>
      </c>
      <c r="T1212" s="9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42530.866446759261</v>
      </c>
      <c r="T1213" s="9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42335.041666666672</v>
      </c>
      <c r="T1214" s="9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42766.755787037036</v>
      </c>
      <c r="T1215" s="9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42164.840335648143</v>
      </c>
      <c r="T1216" s="9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>
        <f t="shared" si="73"/>
        <v>71.600000000000009</v>
      </c>
      <c r="Q1217" t="s">
        <v>8338</v>
      </c>
      <c r="R1217" t="s">
        <v>8339</v>
      </c>
      <c r="S1217" s="9">
        <f t="shared" si="74"/>
        <v>41789.923101851848</v>
      </c>
      <c r="T1217" s="9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91.89</v>
      </c>
      <c r="Q1218" t="s">
        <v>8338</v>
      </c>
      <c r="R1218" t="s">
        <v>8339</v>
      </c>
      <c r="S1218" s="9">
        <f t="shared" si="74"/>
        <v>42279.960416666669</v>
      </c>
      <c r="T1218" s="9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ROUNDUP(E1219*100/D1219, 0)</f>
        <v>103</v>
      </c>
      <c r="P1219">
        <f t="shared" ref="P1219:P1282" si="77">ROUNDUP(E1219/L1219, 2)</f>
        <v>148.57999999999998</v>
      </c>
      <c r="Q1219" t="s">
        <v>8338</v>
      </c>
      <c r="R1219" t="s">
        <v>8339</v>
      </c>
      <c r="S1219" s="9">
        <f t="shared" ref="S1219:S1282" si="78">(((I1219/60)/60)/24)+DATE(1970,1,1)</f>
        <v>42565.809490740736</v>
      </c>
      <c r="T1219" s="9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>
        <f t="shared" si="77"/>
        <v>174.22</v>
      </c>
      <c r="Q1220" t="s">
        <v>8338</v>
      </c>
      <c r="R1220" t="s">
        <v>8339</v>
      </c>
      <c r="S1220" s="9">
        <f t="shared" si="78"/>
        <v>42309.125</v>
      </c>
      <c r="T1220" s="9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>
        <f t="shared" si="77"/>
        <v>102.87</v>
      </c>
      <c r="Q1221" t="s">
        <v>8338</v>
      </c>
      <c r="R1221" t="s">
        <v>8339</v>
      </c>
      <c r="S1221" s="9">
        <f t="shared" si="78"/>
        <v>42663.461956018517</v>
      </c>
      <c r="T1221" s="9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42241.628611111111</v>
      </c>
      <c r="T1222" s="9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42708</v>
      </c>
      <c r="T1223" s="9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281</v>
      </c>
      <c r="P1224">
        <f t="shared" si="77"/>
        <v>81.27000000000001</v>
      </c>
      <c r="Q1224" t="s">
        <v>8338</v>
      </c>
      <c r="R1224" t="s">
        <v>8339</v>
      </c>
      <c r="S1224" s="9">
        <f t="shared" si="78"/>
        <v>42461.166666666672</v>
      </c>
      <c r="T1224" s="9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</v>
      </c>
      <c r="P1225">
        <f t="shared" si="77"/>
        <v>116.22</v>
      </c>
      <c r="Q1225" t="s">
        <v>8338</v>
      </c>
      <c r="R1225" t="s">
        <v>8339</v>
      </c>
      <c r="S1225" s="9">
        <f t="shared" si="78"/>
        <v>42684.218854166669</v>
      </c>
      <c r="T1225" s="9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41796.549791666665</v>
      </c>
      <c r="T1226" s="9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41569.905995370369</v>
      </c>
      <c r="T1227" s="9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41750.041666666664</v>
      </c>
      <c r="T1228" s="9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41858.291666666664</v>
      </c>
      <c r="T1229" s="9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>
        <f t="shared" si="77"/>
        <v>61.05</v>
      </c>
      <c r="Q1230" t="s">
        <v>8325</v>
      </c>
      <c r="R1230" t="s">
        <v>8340</v>
      </c>
      <c r="S1230" s="9">
        <f t="shared" si="78"/>
        <v>40814.729259259257</v>
      </c>
      <c r="T1230" s="9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41015.666666666664</v>
      </c>
      <c r="T1231" s="9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40598.972569444442</v>
      </c>
      <c r="T1232" s="9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42244.041666666672</v>
      </c>
      <c r="T1233" s="9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41553.848032407412</v>
      </c>
      <c r="T1234" s="9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19.34</v>
      </c>
      <c r="Q1235" t="s">
        <v>8325</v>
      </c>
      <c r="R1235" t="s">
        <v>8340</v>
      </c>
      <c r="S1235" s="9">
        <f t="shared" si="78"/>
        <v>40960.948773148149</v>
      </c>
      <c r="T1235" s="9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42037.788680555561</v>
      </c>
      <c r="T1236" s="9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41623.135405092595</v>
      </c>
      <c r="T1237" s="9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41118.666666666664</v>
      </c>
      <c r="T1238" s="9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41145.283159722225</v>
      </c>
      <c r="T1239" s="9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59.339999999999996</v>
      </c>
      <c r="Q1240" t="s">
        <v>8325</v>
      </c>
      <c r="R1240" t="s">
        <v>8340</v>
      </c>
      <c r="S1240" s="9">
        <f t="shared" si="78"/>
        <v>40761.61037037037</v>
      </c>
      <c r="T1240" s="9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40913.962581018517</v>
      </c>
      <c r="T1241" s="9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>
        <f t="shared" si="77"/>
        <v>30.130000000000003</v>
      </c>
      <c r="Q1242" t="s">
        <v>8325</v>
      </c>
      <c r="R1242" t="s">
        <v>8340</v>
      </c>
      <c r="S1242" s="9">
        <f t="shared" si="78"/>
        <v>41467.910416666666</v>
      </c>
      <c r="T1242" s="9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41946.249305555553</v>
      </c>
      <c r="T1243" s="9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40797.554166666669</v>
      </c>
      <c r="T1244" s="9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40732.875</v>
      </c>
      <c r="T1245" s="9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46.14</v>
      </c>
      <c r="Q1246" t="s">
        <v>8325</v>
      </c>
      <c r="R1246" t="s">
        <v>8326</v>
      </c>
      <c r="S1246" s="9">
        <f t="shared" si="78"/>
        <v>41386.875</v>
      </c>
      <c r="T1246" s="9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>
        <f t="shared" si="77"/>
        <v>141.47999999999999</v>
      </c>
      <c r="Q1247" t="s">
        <v>8325</v>
      </c>
      <c r="R1247" t="s">
        <v>8326</v>
      </c>
      <c r="S1247" s="9">
        <f t="shared" si="78"/>
        <v>41804.599930555552</v>
      </c>
      <c r="T1247" s="9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75.490000000000009</v>
      </c>
      <c r="Q1248" t="s">
        <v>8325</v>
      </c>
      <c r="R1248" t="s">
        <v>8326</v>
      </c>
      <c r="S1248" s="9">
        <f t="shared" si="78"/>
        <v>40883.085057870368</v>
      </c>
      <c r="T1248" s="9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41400.292303240742</v>
      </c>
      <c r="T1249" s="9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64.260000000000005</v>
      </c>
      <c r="Q1250" t="s">
        <v>8325</v>
      </c>
      <c r="R1250" t="s">
        <v>8326</v>
      </c>
      <c r="S1250" s="9">
        <f t="shared" si="78"/>
        <v>41803.290972222225</v>
      </c>
      <c r="T1250" s="9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41097.74086805556</v>
      </c>
      <c r="T1251" s="9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201</v>
      </c>
      <c r="P1252">
        <f t="shared" si="77"/>
        <v>118.21000000000001</v>
      </c>
      <c r="Q1252" t="s">
        <v>8325</v>
      </c>
      <c r="R1252" t="s">
        <v>8326</v>
      </c>
      <c r="S1252" s="9">
        <f t="shared" si="78"/>
        <v>41888.64271990741</v>
      </c>
      <c r="T1252" s="9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82.550000000000011</v>
      </c>
      <c r="Q1253" t="s">
        <v>8325</v>
      </c>
      <c r="R1253" t="s">
        <v>8326</v>
      </c>
      <c r="S1253" s="9">
        <f t="shared" si="78"/>
        <v>40811.814432870371</v>
      </c>
      <c r="T1253" s="9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34.18</v>
      </c>
      <c r="Q1254" t="s">
        <v>8325</v>
      </c>
      <c r="R1254" t="s">
        <v>8326</v>
      </c>
      <c r="S1254" s="9">
        <f t="shared" si="78"/>
        <v>41571.988067129627</v>
      </c>
      <c r="T1254" s="9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>
        <f t="shared" si="77"/>
        <v>42.739999999999995</v>
      </c>
      <c r="Q1255" t="s">
        <v>8325</v>
      </c>
      <c r="R1255" t="s">
        <v>8326</v>
      </c>
      <c r="S1255" s="9">
        <f t="shared" si="78"/>
        <v>41885.783645833333</v>
      </c>
      <c r="T1255" s="9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94.490000000000009</v>
      </c>
      <c r="Q1256" t="s">
        <v>8325</v>
      </c>
      <c r="R1256" t="s">
        <v>8326</v>
      </c>
      <c r="S1256" s="9">
        <f t="shared" si="78"/>
        <v>40544.207638888889</v>
      </c>
      <c r="T1256" s="9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203</v>
      </c>
      <c r="P1257">
        <f t="shared" si="77"/>
        <v>55.699999999999996</v>
      </c>
      <c r="Q1257" t="s">
        <v>8325</v>
      </c>
      <c r="R1257" t="s">
        <v>8326</v>
      </c>
      <c r="S1257" s="9">
        <f t="shared" si="78"/>
        <v>41609.887175925927</v>
      </c>
      <c r="T1257" s="9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98.04</v>
      </c>
      <c r="Q1258" t="s">
        <v>8325</v>
      </c>
      <c r="R1258" t="s">
        <v>8326</v>
      </c>
      <c r="S1258" s="9">
        <f t="shared" si="78"/>
        <v>40951.919340277782</v>
      </c>
      <c r="T1258" s="9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92.11</v>
      </c>
      <c r="Q1259" t="s">
        <v>8325</v>
      </c>
      <c r="R1259" t="s">
        <v>8326</v>
      </c>
      <c r="S1259" s="9">
        <f t="shared" si="78"/>
        <v>40636.043865740743</v>
      </c>
      <c r="T1259" s="9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214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41517.611250000002</v>
      </c>
      <c r="T1260" s="9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>
        <f t="shared" si="77"/>
        <v>27.150000000000002</v>
      </c>
      <c r="Q1261" t="s">
        <v>8325</v>
      </c>
      <c r="R1261" t="s">
        <v>8326</v>
      </c>
      <c r="S1261" s="9">
        <f t="shared" si="78"/>
        <v>41799.165972222225</v>
      </c>
      <c r="T1261" s="9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41696.842824074076</v>
      </c>
      <c r="T1262" s="9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>
        <f t="shared" si="77"/>
        <v>38.949999999999996</v>
      </c>
      <c r="Q1263" t="s">
        <v>8325</v>
      </c>
      <c r="R1263" t="s">
        <v>8326</v>
      </c>
      <c r="S1263" s="9">
        <f t="shared" si="78"/>
        <v>41668.342905092592</v>
      </c>
      <c r="T1263" s="9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41686.762638888889</v>
      </c>
      <c r="T1264" s="9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41727.041666666664</v>
      </c>
      <c r="T1265" s="9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>
        <f t="shared" si="77"/>
        <v>31.830000000000002</v>
      </c>
      <c r="Q1266" t="s">
        <v>8325</v>
      </c>
      <c r="R1266" t="s">
        <v>8326</v>
      </c>
      <c r="S1266" s="9">
        <f t="shared" si="78"/>
        <v>41576.662997685184</v>
      </c>
      <c r="T1266" s="9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>
        <f t="shared" si="77"/>
        <v>63.19</v>
      </c>
      <c r="Q1267" t="s">
        <v>8325</v>
      </c>
      <c r="R1267" t="s">
        <v>8326</v>
      </c>
      <c r="S1267" s="9">
        <f t="shared" si="78"/>
        <v>40512.655266203699</v>
      </c>
      <c r="T1267" s="9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41650.87667824074</v>
      </c>
      <c r="T1268" s="9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140.85999999999999</v>
      </c>
      <c r="Q1269" t="s">
        <v>8325</v>
      </c>
      <c r="R1269" t="s">
        <v>8326</v>
      </c>
      <c r="S1269" s="9">
        <f t="shared" si="78"/>
        <v>41479.585162037038</v>
      </c>
      <c r="T1269" s="9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76.930000000000007</v>
      </c>
      <c r="Q1270" t="s">
        <v>8325</v>
      </c>
      <c r="R1270" t="s">
        <v>8326</v>
      </c>
      <c r="S1270" s="9">
        <f t="shared" si="78"/>
        <v>41537.845451388886</v>
      </c>
      <c r="T1270" s="9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99.160000000000011</v>
      </c>
      <c r="Q1271" t="s">
        <v>8325</v>
      </c>
      <c r="R1271" t="s">
        <v>8326</v>
      </c>
      <c r="S1271" s="9">
        <f t="shared" si="78"/>
        <v>42476</v>
      </c>
      <c r="T1271" s="9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67.89</v>
      </c>
      <c r="Q1272" t="s">
        <v>8325</v>
      </c>
      <c r="R1272" t="s">
        <v>8326</v>
      </c>
      <c r="S1272" s="9">
        <f t="shared" si="78"/>
        <v>40993.815300925926</v>
      </c>
      <c r="T1272" s="9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246.29999999999998</v>
      </c>
      <c r="Q1273" t="s">
        <v>8325</v>
      </c>
      <c r="R1273" t="s">
        <v>8326</v>
      </c>
      <c r="S1273" s="9">
        <f t="shared" si="78"/>
        <v>41591.725219907406</v>
      </c>
      <c r="T1273" s="9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40344.166666666664</v>
      </c>
      <c r="T1274" s="9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41882.730219907404</v>
      </c>
      <c r="T1275" s="9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82.97</v>
      </c>
      <c r="Q1276" t="s">
        <v>8325</v>
      </c>
      <c r="R1276" t="s">
        <v>8326</v>
      </c>
      <c r="S1276" s="9">
        <f t="shared" si="78"/>
        <v>41151.690104166664</v>
      </c>
      <c r="T1276" s="9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>
        <f t="shared" si="77"/>
        <v>62.53</v>
      </c>
      <c r="Q1277" t="s">
        <v>8325</v>
      </c>
      <c r="R1277" t="s">
        <v>8326</v>
      </c>
      <c r="S1277" s="9">
        <f t="shared" si="78"/>
        <v>41493.867905092593</v>
      </c>
      <c r="T1277" s="9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40057.166666666664</v>
      </c>
      <c r="T1278" s="9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>
        <f t="shared" si="77"/>
        <v>38.549999999999997</v>
      </c>
      <c r="Q1279" t="s">
        <v>8325</v>
      </c>
      <c r="R1279" t="s">
        <v>8326</v>
      </c>
      <c r="S1279" s="9">
        <f t="shared" si="78"/>
        <v>41156.561886574076</v>
      </c>
      <c r="T1279" s="9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41815.083333333336</v>
      </c>
      <c r="T1280" s="9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41722.057523148149</v>
      </c>
      <c r="T1281" s="9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40603.757569444446</v>
      </c>
      <c r="T1282" s="9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ROUNDUP(E1283*100/D1283, 0)</f>
        <v>111</v>
      </c>
      <c r="P1283">
        <f t="shared" ref="P1283:P1346" si="81">ROUNDUP(E1283/L1283, 2)</f>
        <v>104.73</v>
      </c>
      <c r="Q1283" t="s">
        <v>8325</v>
      </c>
      <c r="R1283" t="s">
        <v>8326</v>
      </c>
      <c r="S1283" s="9">
        <f t="shared" ref="S1283:S1346" si="82">(((I1283/60)/60)/24)+DATE(1970,1,1)</f>
        <v>41483.743472222224</v>
      </c>
      <c r="T1283" s="9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67.680000000000007</v>
      </c>
      <c r="Q1284" t="s">
        <v>8325</v>
      </c>
      <c r="R1284" t="s">
        <v>8326</v>
      </c>
      <c r="S1284" s="9">
        <f t="shared" si="82"/>
        <v>41617.207638888889</v>
      </c>
      <c r="T1284" s="9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212</v>
      </c>
      <c r="P1285">
        <f t="shared" si="81"/>
        <v>95.940000000000012</v>
      </c>
      <c r="Q1285" t="s">
        <v>8325</v>
      </c>
      <c r="R1285" t="s">
        <v>8326</v>
      </c>
      <c r="S1285" s="9">
        <f t="shared" si="82"/>
        <v>41344.166666666664</v>
      </c>
      <c r="T1285" s="9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65.17</v>
      </c>
      <c r="Q1286" t="s">
        <v>8317</v>
      </c>
      <c r="R1286" t="s">
        <v>8318</v>
      </c>
      <c r="S1286" s="9">
        <f t="shared" si="82"/>
        <v>42735.707638888889</v>
      </c>
      <c r="T1286" s="9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32.269999999999996</v>
      </c>
      <c r="Q1287" t="s">
        <v>8317</v>
      </c>
      <c r="R1287" t="s">
        <v>8318</v>
      </c>
      <c r="S1287" s="9">
        <f t="shared" si="82"/>
        <v>42175.583043981482</v>
      </c>
      <c r="T1287" s="9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42052.583333333328</v>
      </c>
      <c r="T1288" s="9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42167.621018518519</v>
      </c>
      <c r="T1289" s="9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42592.166666666672</v>
      </c>
      <c r="T1290" s="9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42739.134780092587</v>
      </c>
      <c r="T1291" s="9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42117.290972222225</v>
      </c>
      <c r="T1292" s="9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104.08</v>
      </c>
      <c r="Q1293" t="s">
        <v>8317</v>
      </c>
      <c r="R1293" t="s">
        <v>8318</v>
      </c>
      <c r="S1293" s="9">
        <f t="shared" si="82"/>
        <v>42101.291666666672</v>
      </c>
      <c r="T1293" s="9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35.97</v>
      </c>
      <c r="Q1294" t="s">
        <v>8317</v>
      </c>
      <c r="R1294" t="s">
        <v>8318</v>
      </c>
      <c r="S1294" s="9">
        <f t="shared" si="82"/>
        <v>42283.957638888889</v>
      </c>
      <c r="T1294" s="9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>
        <f t="shared" si="81"/>
        <v>127.80000000000001</v>
      </c>
      <c r="Q1295" t="s">
        <v>8317</v>
      </c>
      <c r="R1295" t="s">
        <v>8318</v>
      </c>
      <c r="S1295" s="9">
        <f t="shared" si="82"/>
        <v>42322.742719907401</v>
      </c>
      <c r="T1295" s="9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42296.458333333328</v>
      </c>
      <c r="T1296" s="9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42214.708333333328</v>
      </c>
      <c r="T1297" s="9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>
        <f t="shared" si="81"/>
        <v>52.18</v>
      </c>
      <c r="Q1298" t="s">
        <v>8317</v>
      </c>
      <c r="R1298" t="s">
        <v>8318</v>
      </c>
      <c r="S1298" s="9">
        <f t="shared" si="82"/>
        <v>42443.008946759262</v>
      </c>
      <c r="T1298" s="9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42491.747199074074</v>
      </c>
      <c r="T1299" s="9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63.43</v>
      </c>
      <c r="Q1300" t="s">
        <v>8317</v>
      </c>
      <c r="R1300" t="s">
        <v>8318</v>
      </c>
      <c r="S1300" s="9">
        <f t="shared" si="82"/>
        <v>42488.680925925932</v>
      </c>
      <c r="T1300" s="9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42199.814340277779</v>
      </c>
      <c r="T1301" s="9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42522.789583333331</v>
      </c>
      <c r="T1302" s="9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70.87</v>
      </c>
      <c r="Q1303" t="s">
        <v>8317</v>
      </c>
      <c r="R1303" t="s">
        <v>8318</v>
      </c>
      <c r="S1303" s="9">
        <f t="shared" si="82"/>
        <v>42206.125</v>
      </c>
      <c r="T1303" s="9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42705.099664351852</v>
      </c>
      <c r="T1304" s="9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>
        <f t="shared" si="81"/>
        <v>42.22</v>
      </c>
      <c r="Q1305" t="s">
        <v>8317</v>
      </c>
      <c r="R1305" t="s">
        <v>8318</v>
      </c>
      <c r="S1305" s="9">
        <f t="shared" si="82"/>
        <v>42582.458333333328</v>
      </c>
      <c r="T1305" s="9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152.41999999999999</v>
      </c>
      <c r="Q1306" t="s">
        <v>8319</v>
      </c>
      <c r="R1306" t="s">
        <v>8321</v>
      </c>
      <c r="S1306" s="9">
        <f t="shared" si="82"/>
        <v>42807.152835648143</v>
      </c>
      <c r="T1306" s="9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42572.729166666672</v>
      </c>
      <c r="T1307" s="9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>
        <f t="shared" si="81"/>
        <v>201.60999999999999</v>
      </c>
      <c r="Q1308" t="s">
        <v>8319</v>
      </c>
      <c r="R1308" t="s">
        <v>8321</v>
      </c>
      <c r="S1308" s="9">
        <f t="shared" si="82"/>
        <v>41977.457569444443</v>
      </c>
      <c r="T1308" s="9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127.94000000000001</v>
      </c>
      <c r="Q1309" t="s">
        <v>8319</v>
      </c>
      <c r="R1309" t="s">
        <v>8321</v>
      </c>
      <c r="S1309" s="9">
        <f t="shared" si="82"/>
        <v>42417.503229166665</v>
      </c>
      <c r="T1309" s="9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>
        <f t="shared" si="81"/>
        <v>29.900000000000002</v>
      </c>
      <c r="Q1310" t="s">
        <v>8319</v>
      </c>
      <c r="R1310" t="s">
        <v>8321</v>
      </c>
      <c r="S1310" s="9">
        <f t="shared" si="82"/>
        <v>42651.613564814819</v>
      </c>
      <c r="T1310" s="9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367.98</v>
      </c>
      <c r="Q1311" t="s">
        <v>8319</v>
      </c>
      <c r="R1311" t="s">
        <v>8321</v>
      </c>
      <c r="S1311" s="9">
        <f t="shared" si="82"/>
        <v>42292.882731481484</v>
      </c>
      <c r="T1311" s="9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42601.667245370365</v>
      </c>
      <c r="T1312" s="9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42704.843969907408</v>
      </c>
      <c r="T1313" s="9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42112.702800925923</v>
      </c>
      <c r="T1314" s="9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>
        <f t="shared" si="81"/>
        <v>102.02000000000001</v>
      </c>
      <c r="Q1315" t="s">
        <v>8319</v>
      </c>
      <c r="R1315" t="s">
        <v>8321</v>
      </c>
      <c r="S1315" s="9">
        <f t="shared" si="82"/>
        <v>42432.709652777776</v>
      </c>
      <c r="T1315" s="9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>
        <f t="shared" si="81"/>
        <v>184.37</v>
      </c>
      <c r="Q1316" t="s">
        <v>8319</v>
      </c>
      <c r="R1316" t="s">
        <v>8321</v>
      </c>
      <c r="S1316" s="9">
        <f t="shared" si="82"/>
        <v>42664.669675925921</v>
      </c>
      <c r="T1316" s="9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42314.041666666672</v>
      </c>
      <c r="T1317" s="9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42428.961909722217</v>
      </c>
      <c r="T1318" s="9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42572.583333333328</v>
      </c>
      <c r="T1319" s="9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42015.043657407412</v>
      </c>
      <c r="T1320" s="9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>
        <f t="shared" si="81"/>
        <v>97.34</v>
      </c>
      <c r="Q1321" t="s">
        <v>8319</v>
      </c>
      <c r="R1321" t="s">
        <v>8321</v>
      </c>
      <c r="S1321" s="9">
        <f t="shared" si="82"/>
        <v>41831.666666666664</v>
      </c>
      <c r="T1321" s="9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42734.958333333328</v>
      </c>
      <c r="T1322" s="9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42727.74927083333</v>
      </c>
      <c r="T1323" s="9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42145.656539351854</v>
      </c>
      <c r="T1324" s="9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30.28</v>
      </c>
      <c r="Q1325" t="s">
        <v>8319</v>
      </c>
      <c r="R1325" t="s">
        <v>8321</v>
      </c>
      <c r="S1325" s="9">
        <f t="shared" si="82"/>
        <v>42486.288194444445</v>
      </c>
      <c r="T1325" s="9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54.669999999999995</v>
      </c>
      <c r="Q1326" t="s">
        <v>8319</v>
      </c>
      <c r="R1326" t="s">
        <v>8321</v>
      </c>
      <c r="S1326" s="9">
        <f t="shared" si="82"/>
        <v>42656.633703703701</v>
      </c>
      <c r="T1326" s="9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42734.086053240739</v>
      </c>
      <c r="T1327" s="9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42019.791990740734</v>
      </c>
      <c r="T1328" s="9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41.589999999999996</v>
      </c>
      <c r="Q1329" t="s">
        <v>8319</v>
      </c>
      <c r="R1329" t="s">
        <v>8321</v>
      </c>
      <c r="S1329" s="9">
        <f t="shared" si="82"/>
        <v>42153.678645833337</v>
      </c>
      <c r="T1329" s="9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>
        <f t="shared" si="81"/>
        <v>116.54</v>
      </c>
      <c r="Q1330" t="s">
        <v>8319</v>
      </c>
      <c r="R1330" t="s">
        <v>8321</v>
      </c>
      <c r="S1330" s="9">
        <f t="shared" si="82"/>
        <v>42657.642754629633</v>
      </c>
      <c r="T1330" s="9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45.339999999999996</v>
      </c>
      <c r="Q1331" t="s">
        <v>8319</v>
      </c>
      <c r="R1331" t="s">
        <v>8321</v>
      </c>
      <c r="S1331" s="9">
        <f t="shared" si="82"/>
        <v>41975.263252314813</v>
      </c>
      <c r="T1331" s="9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42553.166666666672</v>
      </c>
      <c r="T1332" s="9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42599.50409722222</v>
      </c>
      <c r="T1333" s="9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42762.060277777782</v>
      </c>
      <c r="T1334" s="9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41836.106770833336</v>
      </c>
      <c r="T1335" s="9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51.83</v>
      </c>
      <c r="Q1336" t="s">
        <v>8319</v>
      </c>
      <c r="R1336" t="s">
        <v>8321</v>
      </c>
      <c r="S1336" s="9">
        <f t="shared" si="82"/>
        <v>42440.774155092593</v>
      </c>
      <c r="T1336" s="9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42343.936365740738</v>
      </c>
      <c r="T1337" s="9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41990.863750000004</v>
      </c>
      <c r="T1338" s="9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>
        <f t="shared" si="81"/>
        <v>176.37</v>
      </c>
      <c r="Q1339" t="s">
        <v>8319</v>
      </c>
      <c r="R1339" t="s">
        <v>8321</v>
      </c>
      <c r="S1339" s="9">
        <f t="shared" si="82"/>
        <v>42797.577303240745</v>
      </c>
      <c r="T1339" s="9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>
        <f t="shared" si="81"/>
        <v>66.070000000000007</v>
      </c>
      <c r="Q1340" t="s">
        <v>8319</v>
      </c>
      <c r="R1340" t="s">
        <v>8321</v>
      </c>
      <c r="S1340" s="9">
        <f t="shared" si="82"/>
        <v>42218.803622685184</v>
      </c>
      <c r="T1340" s="9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41981.688831018517</v>
      </c>
      <c r="T1341" s="9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41866.595520833333</v>
      </c>
      <c r="T1342" s="9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>
        <f t="shared" si="81"/>
        <v>382.4</v>
      </c>
      <c r="Q1343" t="s">
        <v>8319</v>
      </c>
      <c r="R1343" t="s">
        <v>8321</v>
      </c>
      <c r="S1343" s="9">
        <f t="shared" si="82"/>
        <v>42644.624039351853</v>
      </c>
      <c r="T1343" s="9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42202.816423611104</v>
      </c>
      <c r="T1344" s="9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>
        <f t="shared" si="81"/>
        <v>158.35999999999999</v>
      </c>
      <c r="Q1345" t="s">
        <v>8319</v>
      </c>
      <c r="R1345" t="s">
        <v>8321</v>
      </c>
      <c r="S1345" s="9">
        <f t="shared" si="82"/>
        <v>42601.165972222225</v>
      </c>
      <c r="T1345" s="9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40.769999999999996</v>
      </c>
      <c r="Q1346" t="s">
        <v>8322</v>
      </c>
      <c r="R1346" t="s">
        <v>8323</v>
      </c>
      <c r="S1346" s="9">
        <f t="shared" si="82"/>
        <v>42551.789803240739</v>
      </c>
      <c r="T1346" s="9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ROUNDUP(E1347*100/D1347, 0)</f>
        <v>125</v>
      </c>
      <c r="P1347">
        <f t="shared" ref="P1347:P1410" si="85">ROUNDUP(E1347/L1347, 2)</f>
        <v>53.58</v>
      </c>
      <c r="Q1347" t="s">
        <v>8322</v>
      </c>
      <c r="R1347" t="s">
        <v>8323</v>
      </c>
      <c r="S1347" s="9">
        <f t="shared" ref="S1347:S1410" si="86">(((I1347/60)/60)/24)+DATE(1970,1,1)</f>
        <v>41834.814340277779</v>
      </c>
      <c r="T1347" s="9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>
        <f t="shared" si="85"/>
        <v>48.449999999999996</v>
      </c>
      <c r="Q1348" t="s">
        <v>8322</v>
      </c>
      <c r="R1348" t="s">
        <v>8323</v>
      </c>
      <c r="S1348" s="9">
        <f t="shared" si="86"/>
        <v>41452.075821759259</v>
      </c>
      <c r="T1348" s="9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42070.638020833328</v>
      </c>
      <c r="T1349" s="9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230.2</v>
      </c>
      <c r="Q1350" t="s">
        <v>8322</v>
      </c>
      <c r="R1350" t="s">
        <v>8323</v>
      </c>
      <c r="S1350" s="9">
        <f t="shared" si="86"/>
        <v>41991.506168981476</v>
      </c>
      <c r="T1350" s="9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205</v>
      </c>
      <c r="P1351">
        <f t="shared" si="85"/>
        <v>59.37</v>
      </c>
      <c r="Q1351" t="s">
        <v>8322</v>
      </c>
      <c r="R1351" t="s">
        <v>8323</v>
      </c>
      <c r="S1351" s="9">
        <f t="shared" si="86"/>
        <v>42354.290972222225</v>
      </c>
      <c r="T1351" s="9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42364.013124999998</v>
      </c>
      <c r="T1352" s="9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42412.74009259259</v>
      </c>
      <c r="T1353" s="9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>
        <f t="shared" si="85"/>
        <v>59.98</v>
      </c>
      <c r="Q1354" t="s">
        <v>8322</v>
      </c>
      <c r="R1354" t="s">
        <v>8323</v>
      </c>
      <c r="S1354" s="9">
        <f t="shared" si="86"/>
        <v>42252.165972222225</v>
      </c>
      <c r="T1354" s="9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31.810000000000002</v>
      </c>
      <c r="Q1355" t="s">
        <v>8322</v>
      </c>
      <c r="R1355" t="s">
        <v>8323</v>
      </c>
      <c r="S1355" s="9">
        <f t="shared" si="86"/>
        <v>41344</v>
      </c>
      <c r="T1355" s="9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>
        <f t="shared" si="85"/>
        <v>24.430000000000003</v>
      </c>
      <c r="Q1356" t="s">
        <v>8322</v>
      </c>
      <c r="R1356" t="s">
        <v>8323</v>
      </c>
      <c r="S1356" s="9">
        <f t="shared" si="86"/>
        <v>42532.807627314818</v>
      </c>
      <c r="T1356" s="9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41243.416666666664</v>
      </c>
      <c r="T1357" s="9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71.45</v>
      </c>
      <c r="Q1358" t="s">
        <v>8322</v>
      </c>
      <c r="R1358" t="s">
        <v>8323</v>
      </c>
      <c r="S1358" s="9">
        <f t="shared" si="86"/>
        <v>41460.038888888892</v>
      </c>
      <c r="T1358" s="9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>
        <f t="shared" si="85"/>
        <v>38.559999999999995</v>
      </c>
      <c r="Q1359" t="s">
        <v>8322</v>
      </c>
      <c r="R1359" t="s">
        <v>8323</v>
      </c>
      <c r="S1359" s="9">
        <f t="shared" si="86"/>
        <v>41334.249305555553</v>
      </c>
      <c r="T1359" s="9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40719.570868055554</v>
      </c>
      <c r="T1360" s="9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40.22</v>
      </c>
      <c r="Q1361" t="s">
        <v>8322</v>
      </c>
      <c r="R1361" t="s">
        <v>8323</v>
      </c>
      <c r="S1361" s="9">
        <f t="shared" si="86"/>
        <v>40730.814699074072</v>
      </c>
      <c r="T1361" s="9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>
        <f t="shared" si="85"/>
        <v>32.08</v>
      </c>
      <c r="Q1362" t="s">
        <v>8322</v>
      </c>
      <c r="R1362" t="s">
        <v>8323</v>
      </c>
      <c r="S1362" s="9">
        <f t="shared" si="86"/>
        <v>41123.900694444441</v>
      </c>
      <c r="T1362" s="9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28.64</v>
      </c>
      <c r="Q1363" t="s">
        <v>8322</v>
      </c>
      <c r="R1363" t="s">
        <v>8323</v>
      </c>
      <c r="S1363" s="9">
        <f t="shared" si="86"/>
        <v>41811.717268518521</v>
      </c>
      <c r="T1363" s="9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41524.934386574074</v>
      </c>
      <c r="T1364" s="9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42415.332638888889</v>
      </c>
      <c r="T1365" s="9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346.05</v>
      </c>
      <c r="Q1366" t="s">
        <v>8325</v>
      </c>
      <c r="R1366" t="s">
        <v>8326</v>
      </c>
      <c r="S1366" s="9">
        <f t="shared" si="86"/>
        <v>42011.6956712963</v>
      </c>
      <c r="T1366" s="9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>
        <f t="shared" si="85"/>
        <v>81.740000000000009</v>
      </c>
      <c r="Q1367" t="s">
        <v>8325</v>
      </c>
      <c r="R1367" t="s">
        <v>8326</v>
      </c>
      <c r="S1367" s="9">
        <f t="shared" si="86"/>
        <v>42079.691574074073</v>
      </c>
      <c r="T1367" s="9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41970.037766203706</v>
      </c>
      <c r="T1368" s="9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115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42322.044560185182</v>
      </c>
      <c r="T1369" s="9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63.629999999999995</v>
      </c>
      <c r="Q1370" t="s">
        <v>8325</v>
      </c>
      <c r="R1370" t="s">
        <v>8326</v>
      </c>
      <c r="S1370" s="9">
        <f t="shared" si="86"/>
        <v>42170.190902777773</v>
      </c>
      <c r="T1370" s="9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41740.594282407408</v>
      </c>
      <c r="T1371" s="9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41563.00335648148</v>
      </c>
      <c r="T1372" s="9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>
        <f t="shared" si="85"/>
        <v>107.08</v>
      </c>
      <c r="Q1373" t="s">
        <v>8325</v>
      </c>
      <c r="R1373" t="s">
        <v>8326</v>
      </c>
      <c r="S1373" s="9">
        <f t="shared" si="86"/>
        <v>42131.758587962962</v>
      </c>
      <c r="T1373" s="9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41102.739953703705</v>
      </c>
      <c r="T1374" s="9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>
        <f t="shared" si="85"/>
        <v>201.95</v>
      </c>
      <c r="Q1375" t="s">
        <v>8325</v>
      </c>
      <c r="R1375" t="s">
        <v>8326</v>
      </c>
      <c r="S1375" s="9">
        <f t="shared" si="86"/>
        <v>42734.95177083333</v>
      </c>
      <c r="T1375" s="9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>
        <f t="shared" si="85"/>
        <v>43.07</v>
      </c>
      <c r="Q1376" t="s">
        <v>8325</v>
      </c>
      <c r="R1376" t="s">
        <v>8326</v>
      </c>
      <c r="S1376" s="9">
        <f t="shared" si="86"/>
        <v>42454.12023148148</v>
      </c>
      <c r="T1376" s="9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>
        <f t="shared" si="85"/>
        <v>62.879999999999995</v>
      </c>
      <c r="Q1377" t="s">
        <v>8325</v>
      </c>
      <c r="R1377" t="s">
        <v>8326</v>
      </c>
      <c r="S1377" s="9">
        <f t="shared" si="86"/>
        <v>42750.066192129627</v>
      </c>
      <c r="T1377" s="9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253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42707.710717592592</v>
      </c>
      <c r="T1378" s="9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42769.174305555556</v>
      </c>
      <c r="T1379" s="9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204</v>
      </c>
      <c r="P1380">
        <f t="shared" si="85"/>
        <v>30.580000000000002</v>
      </c>
      <c r="Q1380" t="s">
        <v>8325</v>
      </c>
      <c r="R1380" t="s">
        <v>8326</v>
      </c>
      <c r="S1380" s="9">
        <f t="shared" si="86"/>
        <v>42583.759374999994</v>
      </c>
      <c r="T1380" s="9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73.910000000000011</v>
      </c>
      <c r="Q1381" t="s">
        <v>8325</v>
      </c>
      <c r="R1381" t="s">
        <v>8326</v>
      </c>
      <c r="S1381" s="9">
        <f t="shared" si="86"/>
        <v>42160.491620370376</v>
      </c>
      <c r="T1381" s="9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42164.083333333328</v>
      </c>
      <c r="T1382" s="9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42733.214409722219</v>
      </c>
      <c r="T1383" s="9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>
        <f t="shared" si="85"/>
        <v>56.419999999999995</v>
      </c>
      <c r="Q1384" t="s">
        <v>8325</v>
      </c>
      <c r="R1384" t="s">
        <v>8326</v>
      </c>
      <c r="S1384" s="9">
        <f t="shared" si="86"/>
        <v>41400.800185185188</v>
      </c>
      <c r="T1384" s="9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42727.074976851851</v>
      </c>
      <c r="T1385" s="9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>
        <f t="shared" si="85"/>
        <v>68.940000000000012</v>
      </c>
      <c r="Q1386" t="s">
        <v>8325</v>
      </c>
      <c r="R1386" t="s">
        <v>8326</v>
      </c>
      <c r="S1386" s="9">
        <f t="shared" si="86"/>
        <v>42190.735208333332</v>
      </c>
      <c r="T1386" s="9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</v>
      </c>
      <c r="P1387">
        <f t="shared" si="85"/>
        <v>65.92</v>
      </c>
      <c r="Q1387" t="s">
        <v>8325</v>
      </c>
      <c r="R1387" t="s">
        <v>8326</v>
      </c>
      <c r="S1387" s="9">
        <f t="shared" si="86"/>
        <v>42489.507638888885</v>
      </c>
      <c r="T1387" s="9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42214.646863425922</v>
      </c>
      <c r="T1388" s="9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70.070000000000007</v>
      </c>
      <c r="Q1389" t="s">
        <v>8325</v>
      </c>
      <c r="R1389" t="s">
        <v>8326</v>
      </c>
      <c r="S1389" s="9">
        <f t="shared" si="86"/>
        <v>42158.1875</v>
      </c>
      <c r="T1389" s="9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60.19</v>
      </c>
      <c r="Q1390" t="s">
        <v>8325</v>
      </c>
      <c r="R1390" t="s">
        <v>8326</v>
      </c>
      <c r="S1390" s="9">
        <f t="shared" si="86"/>
        <v>42660.676388888889</v>
      </c>
      <c r="T1390" s="9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>
        <f t="shared" si="85"/>
        <v>21.39</v>
      </c>
      <c r="Q1391" t="s">
        <v>8325</v>
      </c>
      <c r="R1391" t="s">
        <v>8326</v>
      </c>
      <c r="S1391" s="9">
        <f t="shared" si="86"/>
        <v>42595.480983796297</v>
      </c>
      <c r="T1391" s="9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42121.716666666667</v>
      </c>
      <c r="T1392" s="9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</v>
      </c>
      <c r="P1393">
        <f t="shared" si="85"/>
        <v>42.39</v>
      </c>
      <c r="Q1393" t="s">
        <v>8325</v>
      </c>
      <c r="R1393" t="s">
        <v>8326</v>
      </c>
      <c r="S1393" s="9">
        <f t="shared" si="86"/>
        <v>42238.207638888889</v>
      </c>
      <c r="T1393" s="9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42432.154930555553</v>
      </c>
      <c r="T1394" s="9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>
        <f t="shared" si="85"/>
        <v>196.82999999999998</v>
      </c>
      <c r="Q1395" t="s">
        <v>8325</v>
      </c>
      <c r="R1395" t="s">
        <v>8326</v>
      </c>
      <c r="S1395" s="9">
        <f t="shared" si="86"/>
        <v>42583.681979166664</v>
      </c>
      <c r="T1395" s="9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>
        <f t="shared" si="85"/>
        <v>53.89</v>
      </c>
      <c r="Q1396" t="s">
        <v>8325</v>
      </c>
      <c r="R1396" t="s">
        <v>8326</v>
      </c>
      <c r="S1396" s="9">
        <f t="shared" si="86"/>
        <v>42795.125</v>
      </c>
      <c r="T1396" s="9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42749.90834490741</v>
      </c>
      <c r="T1397" s="9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>
        <f t="shared" si="85"/>
        <v>88.2</v>
      </c>
      <c r="Q1398" t="s">
        <v>8325</v>
      </c>
      <c r="R1398" t="s">
        <v>8326</v>
      </c>
      <c r="S1398" s="9">
        <f t="shared" si="86"/>
        <v>42048.99863425926</v>
      </c>
      <c r="T1398" s="9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42670.888194444444</v>
      </c>
      <c r="T1399" s="9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42556.874236111107</v>
      </c>
      <c r="T1400" s="9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>
        <f t="shared" si="85"/>
        <v>61.71</v>
      </c>
      <c r="Q1401" t="s">
        <v>8325</v>
      </c>
      <c r="R1401" t="s">
        <v>8326</v>
      </c>
      <c r="S1401" s="9">
        <f t="shared" si="86"/>
        <v>41919.004317129627</v>
      </c>
      <c r="T1401" s="9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>
        <f t="shared" si="85"/>
        <v>17.240000000000002</v>
      </c>
      <c r="Q1402" t="s">
        <v>8325</v>
      </c>
      <c r="R1402" t="s">
        <v>8326</v>
      </c>
      <c r="S1402" s="9">
        <f t="shared" si="86"/>
        <v>42533.229166666672</v>
      </c>
      <c r="T1402" s="9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51.73</v>
      </c>
      <c r="Q1403" t="s">
        <v>8325</v>
      </c>
      <c r="R1403" t="s">
        <v>8326</v>
      </c>
      <c r="S1403" s="9">
        <f t="shared" si="86"/>
        <v>41420.99622685185</v>
      </c>
      <c r="T1403" s="9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</v>
      </c>
      <c r="P1404">
        <f t="shared" si="85"/>
        <v>24.16</v>
      </c>
      <c r="Q1404" t="s">
        <v>8325</v>
      </c>
      <c r="R1404" t="s">
        <v>8326</v>
      </c>
      <c r="S1404" s="9">
        <f t="shared" si="86"/>
        <v>42125.011701388896</v>
      </c>
      <c r="T1404" s="9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62.169999999999995</v>
      </c>
      <c r="Q1405" t="s">
        <v>8325</v>
      </c>
      <c r="R1405" t="s">
        <v>8326</v>
      </c>
      <c r="S1405" s="9">
        <f t="shared" si="86"/>
        <v>41481.062905092593</v>
      </c>
      <c r="T1405" s="9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42057.510243055556</v>
      </c>
      <c r="T1406" s="9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41971.722233796296</v>
      </c>
      <c r="T1407" s="9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42350.416666666672</v>
      </c>
      <c r="T1408" s="9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41863.536782407406</v>
      </c>
      <c r="T1409" s="9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42321.913842592592</v>
      </c>
      <c r="T1410" s="9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ROUNDUP(E1411*100/D1411, 0)</f>
        <v>0</v>
      </c>
      <c r="P1411" t="e">
        <f t="shared" ref="P1411:P1474" si="89">ROUNDUP(E1411/L1411, 2)</f>
        <v>#DIV/0!</v>
      </c>
      <c r="Q1411" t="s">
        <v>8322</v>
      </c>
      <c r="R1411" t="s">
        <v>8341</v>
      </c>
      <c r="S1411" s="9">
        <f t="shared" ref="S1411:S1474" si="90">(((I1411/60)/60)/24)+DATE(1970,1,1)</f>
        <v>42005.175173611111</v>
      </c>
      <c r="T1411" s="9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42524.318518518514</v>
      </c>
      <c r="T1412" s="9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>
        <f t="shared" si="89"/>
        <v>2.34</v>
      </c>
      <c r="Q1413" t="s">
        <v>8322</v>
      </c>
      <c r="R1413" t="s">
        <v>8341</v>
      </c>
      <c r="S1413" s="9">
        <f t="shared" si="90"/>
        <v>42041.059027777781</v>
      </c>
      <c r="T1413" s="9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41977.063645833332</v>
      </c>
      <c r="T1414" s="9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42420.437152777777</v>
      </c>
      <c r="T1415" s="9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42738.25309027778</v>
      </c>
      <c r="T1416" s="9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42232.675821759258</v>
      </c>
      <c r="T1417" s="9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42329.967812499999</v>
      </c>
      <c r="T1418" s="9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42262.465972222228</v>
      </c>
      <c r="T1419" s="9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42425.456412037034</v>
      </c>
      <c r="T1420" s="9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42652.456238425926</v>
      </c>
      <c r="T1421" s="9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42549.667662037042</v>
      </c>
      <c r="T1422" s="9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42043.915613425925</v>
      </c>
      <c r="T1423" s="9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42634.239629629628</v>
      </c>
      <c r="T1424" s="9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42370.360312500001</v>
      </c>
      <c r="T1425" s="9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</v>
      </c>
      <c r="P1426">
        <f t="shared" si="89"/>
        <v>109.08</v>
      </c>
      <c r="Q1426" t="s">
        <v>8322</v>
      </c>
      <c r="R1426" t="s">
        <v>8341</v>
      </c>
      <c r="S1426" s="9">
        <f t="shared" si="90"/>
        <v>42689.759282407409</v>
      </c>
      <c r="T1426" s="9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42123.131469907406</v>
      </c>
      <c r="T1427" s="9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42240.390277777777</v>
      </c>
      <c r="T1428" s="9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42631.851678240739</v>
      </c>
      <c r="T1429" s="9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42462.338159722218</v>
      </c>
      <c r="T1430" s="9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42104.060671296291</v>
      </c>
      <c r="T1431" s="9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41992.813518518517</v>
      </c>
      <c r="T1432" s="9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115.56</v>
      </c>
      <c r="Q1433" t="s">
        <v>8322</v>
      </c>
      <c r="R1433" t="s">
        <v>8341</v>
      </c>
      <c r="S1433" s="9">
        <f t="shared" si="90"/>
        <v>42334.252500000002</v>
      </c>
      <c r="T1433" s="9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42205.780416666668</v>
      </c>
      <c r="T1434" s="9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42714.458333333328</v>
      </c>
      <c r="T1435" s="9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42163.625</v>
      </c>
      <c r="T1436" s="9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42288.780324074076</v>
      </c>
      <c r="T1437" s="9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42421.35019675926</v>
      </c>
      <c r="T1438" s="9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36.69</v>
      </c>
      <c r="Q1439" t="s">
        <v>8322</v>
      </c>
      <c r="R1439" t="s">
        <v>8341</v>
      </c>
      <c r="S1439" s="9">
        <f t="shared" si="90"/>
        <v>41833.207638888889</v>
      </c>
      <c r="T1439" s="9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42487.579861111109</v>
      </c>
      <c r="T1440" s="9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42070.829872685179</v>
      </c>
      <c r="T1441" s="9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42516.748414351852</v>
      </c>
      <c r="T1442" s="9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>
        <f t="shared" si="89"/>
        <v>673.34</v>
      </c>
      <c r="Q1443" t="s">
        <v>8322</v>
      </c>
      <c r="R1443" t="s">
        <v>8341</v>
      </c>
      <c r="S1443" s="9">
        <f t="shared" si="90"/>
        <v>42258.765844907408</v>
      </c>
      <c r="T1443" s="9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42515.64534722222</v>
      </c>
      <c r="T1444" s="9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42737.926030092596</v>
      </c>
      <c r="T1445" s="9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42259.873402777783</v>
      </c>
      <c r="T1446" s="9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42169.542303240742</v>
      </c>
      <c r="T1447" s="9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42481.447662037041</v>
      </c>
      <c r="T1448" s="9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42559.730717592596</v>
      </c>
      <c r="T1449" s="9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42146.225694444445</v>
      </c>
      <c r="T1450" s="9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42134.811400462961</v>
      </c>
      <c r="T1451" s="9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42420.171261574069</v>
      </c>
      <c r="T1452" s="9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41962.00068287037</v>
      </c>
      <c r="T1453" s="9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41848.703275462962</v>
      </c>
      <c r="T1454" s="9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42840.654479166667</v>
      </c>
      <c r="T1455" s="9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42484.915972222225</v>
      </c>
      <c r="T1456" s="9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41887.568749999999</v>
      </c>
      <c r="T1457" s="9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48.339999999999996</v>
      </c>
      <c r="Q1458" t="s">
        <v>8322</v>
      </c>
      <c r="R1458" t="s">
        <v>8341</v>
      </c>
      <c r="S1458" s="9">
        <f t="shared" si="90"/>
        <v>42738.668576388889</v>
      </c>
      <c r="T1458" s="9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42319.938009259262</v>
      </c>
      <c r="T1459" s="9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41862.166666666664</v>
      </c>
      <c r="T1460" s="9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42340.725694444445</v>
      </c>
      <c r="T1461" s="9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41973.989583333328</v>
      </c>
      <c r="T1462" s="9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>
        <f t="shared" si="89"/>
        <v>44.669999999999995</v>
      </c>
      <c r="Q1463" t="s">
        <v>8322</v>
      </c>
      <c r="R1463" t="s">
        <v>8342</v>
      </c>
      <c r="S1463" s="9">
        <f t="shared" si="90"/>
        <v>41933</v>
      </c>
      <c r="T1463" s="9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41374.662858796299</v>
      </c>
      <c r="T1464" s="9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41371.869652777779</v>
      </c>
      <c r="T1465" s="9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>
        <f t="shared" si="89"/>
        <v>34.879999999999995</v>
      </c>
      <c r="Q1466" t="s">
        <v>8322</v>
      </c>
      <c r="R1466" t="s">
        <v>8342</v>
      </c>
      <c r="S1466" s="9">
        <f t="shared" si="90"/>
        <v>41321.661550925928</v>
      </c>
      <c r="T1466" s="9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457</v>
      </c>
      <c r="P1467">
        <f t="shared" si="89"/>
        <v>52.629999999999995</v>
      </c>
      <c r="Q1467" t="s">
        <v>8322</v>
      </c>
      <c r="R1467" t="s">
        <v>8342</v>
      </c>
      <c r="S1467" s="9">
        <f t="shared" si="90"/>
        <v>40990.125</v>
      </c>
      <c r="T1467" s="9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69.600000000000009</v>
      </c>
      <c r="Q1468" t="s">
        <v>8322</v>
      </c>
      <c r="R1468" t="s">
        <v>8342</v>
      </c>
      <c r="S1468" s="9">
        <f t="shared" si="90"/>
        <v>42381.208333333328</v>
      </c>
      <c r="T1468" s="9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116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40993.760243055556</v>
      </c>
      <c r="T1469" s="9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>
        <f t="shared" si="89"/>
        <v>33.199999999999996</v>
      </c>
      <c r="Q1470" t="s">
        <v>8322</v>
      </c>
      <c r="R1470" t="s">
        <v>8342</v>
      </c>
      <c r="S1470" s="9">
        <f t="shared" si="90"/>
        <v>40706.014456018522</v>
      </c>
      <c r="T1470" s="9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</v>
      </c>
      <c r="P1471">
        <f t="shared" si="89"/>
        <v>149.47</v>
      </c>
      <c r="Q1471" t="s">
        <v>8322</v>
      </c>
      <c r="R1471" t="s">
        <v>8342</v>
      </c>
      <c r="S1471" s="9">
        <f t="shared" si="90"/>
        <v>41320.598483796297</v>
      </c>
      <c r="T1471" s="9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>
        <f t="shared" si="89"/>
        <v>23.180000000000003</v>
      </c>
      <c r="Q1472" t="s">
        <v>8322</v>
      </c>
      <c r="R1472" t="s">
        <v>8342</v>
      </c>
      <c r="S1472" s="9">
        <f t="shared" si="90"/>
        <v>41271.827118055553</v>
      </c>
      <c r="T1472" s="9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96.88000000000001</v>
      </c>
      <c r="Q1473" t="s">
        <v>8322</v>
      </c>
      <c r="R1473" t="s">
        <v>8342</v>
      </c>
      <c r="S1473" s="9">
        <f t="shared" si="90"/>
        <v>42103.957569444443</v>
      </c>
      <c r="T1473" s="9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103.21000000000001</v>
      </c>
      <c r="Q1474" t="s">
        <v>8322</v>
      </c>
      <c r="R1474" t="s">
        <v>8342</v>
      </c>
      <c r="S1474" s="9">
        <f t="shared" si="90"/>
        <v>41563.542858796296</v>
      </c>
      <c r="T1474" s="9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ROUNDUP(E1475*100/D1475, 0)</f>
        <v>121</v>
      </c>
      <c r="P1475">
        <f t="shared" ref="P1475:P1538" si="93">ROUNDUP(E1475/L1475, 2)</f>
        <v>38.47</v>
      </c>
      <c r="Q1475" t="s">
        <v>8322</v>
      </c>
      <c r="R1475" t="s">
        <v>8342</v>
      </c>
      <c r="S1475" s="9">
        <f t="shared" ref="S1475:S1538" si="94">(((I1475/60)/60)/24)+DATE(1970,1,1)</f>
        <v>40969.979618055557</v>
      </c>
      <c r="T1475" s="9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41530.727916666663</v>
      </c>
      <c r="T1476" s="9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64.180000000000007</v>
      </c>
      <c r="Q1477" t="s">
        <v>8322</v>
      </c>
      <c r="R1477" t="s">
        <v>8342</v>
      </c>
      <c r="S1477" s="9">
        <f t="shared" si="94"/>
        <v>41993.207638888889</v>
      </c>
      <c r="T1477" s="9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43.339999999999996</v>
      </c>
      <c r="Q1478" t="s">
        <v>8322</v>
      </c>
      <c r="R1478" t="s">
        <v>8342</v>
      </c>
      <c r="S1478" s="9">
        <f t="shared" si="94"/>
        <v>40796.041921296295</v>
      </c>
      <c r="T1478" s="9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40900.125</v>
      </c>
      <c r="T1479" s="9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41408.871678240743</v>
      </c>
      <c r="T1480" s="9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41769.165972222225</v>
      </c>
      <c r="T1481" s="9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>
        <f t="shared" si="93"/>
        <v>92.160000000000011</v>
      </c>
      <c r="Q1482" t="s">
        <v>8322</v>
      </c>
      <c r="R1482" t="s">
        <v>8342</v>
      </c>
      <c r="S1482" s="9">
        <f t="shared" si="94"/>
        <v>41481.708333333336</v>
      </c>
      <c r="T1482" s="9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41580.922974537039</v>
      </c>
      <c r="T1483" s="9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41159.32708333333</v>
      </c>
      <c r="T1484" s="9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42573.192997685182</v>
      </c>
      <c r="T1485" s="9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41111.618750000001</v>
      </c>
      <c r="T1486" s="9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42175.795983796299</v>
      </c>
      <c r="T1487" s="9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42062.168530092589</v>
      </c>
      <c r="T1488" s="9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42584.917488425926</v>
      </c>
      <c r="T1489" s="9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41644.563194444447</v>
      </c>
      <c r="T1490" s="9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41228.653379629628</v>
      </c>
      <c r="T1491" s="9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41549.561041666668</v>
      </c>
      <c r="T1492" s="9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42050.651388888888</v>
      </c>
      <c r="T1493" s="9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40712.884791666671</v>
      </c>
      <c r="T1494" s="9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41441.866608796299</v>
      </c>
      <c r="T1495" s="9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40.46</v>
      </c>
      <c r="Q1496" t="s">
        <v>8322</v>
      </c>
      <c r="R1496" t="s">
        <v>8324</v>
      </c>
      <c r="S1496" s="9">
        <f t="shared" si="94"/>
        <v>42097.651388888888</v>
      </c>
      <c r="T1496" s="9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40782.789710648147</v>
      </c>
      <c r="T1497" s="9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41898.475219907406</v>
      </c>
      <c r="T1498" s="9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41486.821527777778</v>
      </c>
      <c r="T1499" s="9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41885.983541666668</v>
      </c>
      <c r="T1500" s="9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42587.007326388892</v>
      </c>
      <c r="T1501" s="9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>
        <f t="shared" si="93"/>
        <v>46.739999999999995</v>
      </c>
      <c r="Q1502" t="s">
        <v>8322</v>
      </c>
      <c r="R1502" t="s">
        <v>8324</v>
      </c>
      <c r="S1502" s="9">
        <f t="shared" si="94"/>
        <v>41395.904594907406</v>
      </c>
      <c r="T1502" s="9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>
        <f t="shared" si="93"/>
        <v>97.740000000000009</v>
      </c>
      <c r="Q1503" t="s">
        <v>8338</v>
      </c>
      <c r="R1503" t="s">
        <v>8339</v>
      </c>
      <c r="S1503" s="9">
        <f t="shared" si="94"/>
        <v>42193.583599537036</v>
      </c>
      <c r="T1503" s="9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42454.916666666672</v>
      </c>
      <c r="T1504" s="9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56.989999999999995</v>
      </c>
      <c r="Q1505" t="s">
        <v>8338</v>
      </c>
      <c r="R1505" t="s">
        <v>8339</v>
      </c>
      <c r="S1505" s="9">
        <f t="shared" si="94"/>
        <v>42666.347233796296</v>
      </c>
      <c r="T1505" s="9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67.160000000000011</v>
      </c>
      <c r="Q1506" t="s">
        <v>8338</v>
      </c>
      <c r="R1506" t="s">
        <v>8339</v>
      </c>
      <c r="S1506" s="9">
        <f t="shared" si="94"/>
        <v>41800.356249999997</v>
      </c>
      <c r="T1506" s="9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42451.834027777775</v>
      </c>
      <c r="T1507" s="9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</v>
      </c>
      <c r="P1508">
        <f t="shared" si="93"/>
        <v>38.869999999999997</v>
      </c>
      <c r="Q1508" t="s">
        <v>8338</v>
      </c>
      <c r="R1508" t="s">
        <v>8339</v>
      </c>
      <c r="S1508" s="9">
        <f t="shared" si="94"/>
        <v>41844.785925925928</v>
      </c>
      <c r="T1508" s="9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78.190000000000012</v>
      </c>
      <c r="Q1509" t="s">
        <v>8338</v>
      </c>
      <c r="R1509" t="s">
        <v>8339</v>
      </c>
      <c r="S1509" s="9">
        <f t="shared" si="94"/>
        <v>40313.340277777781</v>
      </c>
      <c r="T1509" s="9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97.12</v>
      </c>
      <c r="Q1510" t="s">
        <v>8338</v>
      </c>
      <c r="R1510" t="s">
        <v>8339</v>
      </c>
      <c r="S1510" s="9">
        <f t="shared" si="94"/>
        <v>41817.614363425928</v>
      </c>
      <c r="T1510" s="9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110.4</v>
      </c>
      <c r="Q1511" t="s">
        <v>8338</v>
      </c>
      <c r="R1511" t="s">
        <v>8339</v>
      </c>
      <c r="S1511" s="9">
        <f t="shared" si="94"/>
        <v>42780.957638888889</v>
      </c>
      <c r="T1511" s="9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>
        <f t="shared" si="93"/>
        <v>39.919999999999995</v>
      </c>
      <c r="Q1512" t="s">
        <v>8338</v>
      </c>
      <c r="R1512" t="s">
        <v>8339</v>
      </c>
      <c r="S1512" s="9">
        <f t="shared" si="94"/>
        <v>41839.385162037033</v>
      </c>
      <c r="T1512" s="9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42326.625046296293</v>
      </c>
      <c r="T1513" s="9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58.379999999999995</v>
      </c>
      <c r="Q1514" t="s">
        <v>8338</v>
      </c>
      <c r="R1514" t="s">
        <v>8339</v>
      </c>
      <c r="S1514" s="9">
        <f t="shared" si="94"/>
        <v>42771.684479166666</v>
      </c>
      <c r="T1514" s="9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>
        <f t="shared" si="93"/>
        <v>55.83</v>
      </c>
      <c r="Q1515" t="s">
        <v>8338</v>
      </c>
      <c r="R1515" t="s">
        <v>8339</v>
      </c>
      <c r="S1515" s="9">
        <f t="shared" si="94"/>
        <v>41836.637337962966</v>
      </c>
      <c r="T1515" s="9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>
        <f t="shared" si="93"/>
        <v>151.25</v>
      </c>
      <c r="Q1516" t="s">
        <v>8338</v>
      </c>
      <c r="R1516" t="s">
        <v>8339</v>
      </c>
      <c r="S1516" s="9">
        <f t="shared" si="94"/>
        <v>42274.597685185188</v>
      </c>
      <c r="T1516" s="9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>
        <f t="shared" si="93"/>
        <v>849.68</v>
      </c>
      <c r="Q1517" t="s">
        <v>8338</v>
      </c>
      <c r="R1517" t="s">
        <v>8339</v>
      </c>
      <c r="S1517" s="9">
        <f t="shared" si="94"/>
        <v>42445.211770833332</v>
      </c>
      <c r="T1517" s="9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159.25</v>
      </c>
      <c r="Q1518" t="s">
        <v>8338</v>
      </c>
      <c r="R1518" t="s">
        <v>8339</v>
      </c>
      <c r="S1518" s="9">
        <f t="shared" si="94"/>
        <v>42649.583333333328</v>
      </c>
      <c r="T1518" s="9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41979.25</v>
      </c>
      <c r="T1519" s="9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206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41790.8200462963</v>
      </c>
      <c r="T1520" s="9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>
        <f t="shared" si="93"/>
        <v>64.160000000000011</v>
      </c>
      <c r="Q1521" t="s">
        <v>8338</v>
      </c>
      <c r="R1521" t="s">
        <v>8339</v>
      </c>
      <c r="S1521" s="9">
        <f t="shared" si="94"/>
        <v>41810.915972222225</v>
      </c>
      <c r="T1521" s="9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41992.166666666672</v>
      </c>
      <c r="T1522" s="9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42528.167719907404</v>
      </c>
      <c r="T1523" s="9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133.73999999999998</v>
      </c>
      <c r="Q1524" t="s">
        <v>8338</v>
      </c>
      <c r="R1524" t="s">
        <v>8339</v>
      </c>
      <c r="S1524" s="9">
        <f t="shared" si="94"/>
        <v>41929.830312500002</v>
      </c>
      <c r="T1524" s="9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95.84</v>
      </c>
      <c r="Q1525" t="s">
        <v>8338</v>
      </c>
      <c r="R1525" t="s">
        <v>8339</v>
      </c>
      <c r="S1525" s="9">
        <f t="shared" si="94"/>
        <v>41996</v>
      </c>
      <c r="T1525" s="9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42786.501041666663</v>
      </c>
      <c r="T1526" s="9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42600.702986111108</v>
      </c>
      <c r="T1527" s="9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42388.276006944448</v>
      </c>
      <c r="T1528" s="9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</v>
      </c>
      <c r="P1529">
        <f t="shared" si="93"/>
        <v>55.23</v>
      </c>
      <c r="Q1529" t="s">
        <v>8338</v>
      </c>
      <c r="R1529" t="s">
        <v>8339</v>
      </c>
      <c r="S1529" s="9">
        <f t="shared" si="94"/>
        <v>42808.558865740735</v>
      </c>
      <c r="T1529" s="9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52.8</v>
      </c>
      <c r="Q1530" t="s">
        <v>8338</v>
      </c>
      <c r="R1530" t="s">
        <v>8339</v>
      </c>
      <c r="S1530" s="9">
        <f t="shared" si="94"/>
        <v>42767</v>
      </c>
      <c r="T1530" s="9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42082.587037037039</v>
      </c>
      <c r="T1531" s="9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9">
        <f t="shared" si="94"/>
        <v>42300.767303240747</v>
      </c>
      <c r="T1532" s="9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56.65</v>
      </c>
      <c r="Q1533" t="s">
        <v>8338</v>
      </c>
      <c r="R1533" t="s">
        <v>8339</v>
      </c>
      <c r="S1533" s="9">
        <f t="shared" si="94"/>
        <v>41974.125</v>
      </c>
      <c r="T1533" s="9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485</v>
      </c>
      <c r="P1534">
        <f t="shared" si="93"/>
        <v>82.320000000000007</v>
      </c>
      <c r="Q1534" t="s">
        <v>8338</v>
      </c>
      <c r="R1534" t="s">
        <v>8339</v>
      </c>
      <c r="S1534" s="9">
        <f t="shared" si="94"/>
        <v>42415.625</v>
      </c>
      <c r="T1534" s="9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>
        <f t="shared" si="93"/>
        <v>88.27000000000001</v>
      </c>
      <c r="Q1535" t="s">
        <v>8338</v>
      </c>
      <c r="R1535" t="s">
        <v>8339</v>
      </c>
      <c r="S1535" s="9">
        <f t="shared" si="94"/>
        <v>42492.165972222225</v>
      </c>
      <c r="T1535" s="9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84.910000000000011</v>
      </c>
      <c r="Q1536" t="s">
        <v>8338</v>
      </c>
      <c r="R1536" t="s">
        <v>8339</v>
      </c>
      <c r="S1536" s="9">
        <f t="shared" si="94"/>
        <v>42251.67432870371</v>
      </c>
      <c r="T1536" s="9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>
        <f t="shared" si="93"/>
        <v>48.16</v>
      </c>
      <c r="Q1537" t="s">
        <v>8338</v>
      </c>
      <c r="R1537" t="s">
        <v>8339</v>
      </c>
      <c r="S1537" s="9">
        <f t="shared" si="94"/>
        <v>42513.916666666672</v>
      </c>
      <c r="T1537" s="9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251</v>
      </c>
      <c r="P1538">
        <f t="shared" si="93"/>
        <v>66.02000000000001</v>
      </c>
      <c r="Q1538" t="s">
        <v>8338</v>
      </c>
      <c r="R1538" t="s">
        <v>8339</v>
      </c>
      <c r="S1538" s="9">
        <f t="shared" si="94"/>
        <v>42243.802199074074</v>
      </c>
      <c r="T1538" s="9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ROUNDUP(E1539*100/D1539, 0)</f>
        <v>180</v>
      </c>
      <c r="P1539">
        <f t="shared" ref="P1539:P1602" si="97">ROUNDUP(E1539/L1539, 2)</f>
        <v>96.38000000000001</v>
      </c>
      <c r="Q1539" t="s">
        <v>8338</v>
      </c>
      <c r="R1539" t="s">
        <v>8339</v>
      </c>
      <c r="S1539" s="9">
        <f t="shared" ref="S1539:S1602" si="98">(((I1539/60)/60)/24)+DATE(1970,1,1)</f>
        <v>42588.75</v>
      </c>
      <c r="T1539" s="9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156.17999999999998</v>
      </c>
      <c r="Q1540" t="s">
        <v>8338</v>
      </c>
      <c r="R1540" t="s">
        <v>8339</v>
      </c>
      <c r="S1540" s="9">
        <f t="shared" si="98"/>
        <v>42026.782060185185</v>
      </c>
      <c r="T1540" s="9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95.77000000000001</v>
      </c>
      <c r="Q1541" t="s">
        <v>8338</v>
      </c>
      <c r="R1541" t="s">
        <v>8339</v>
      </c>
      <c r="S1541" s="9">
        <f t="shared" si="98"/>
        <v>42738.919201388882</v>
      </c>
      <c r="T1541" s="9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41969.052083333328</v>
      </c>
      <c r="T1542" s="9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42004.712245370371</v>
      </c>
      <c r="T1543" s="9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42185.996527777781</v>
      </c>
      <c r="T1544" s="9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41965.551319444443</v>
      </c>
      <c r="T1545" s="9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42095.012499999997</v>
      </c>
      <c r="T1546" s="9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42065.886111111111</v>
      </c>
      <c r="T1547" s="9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26.28</v>
      </c>
      <c r="Q1548" t="s">
        <v>8338</v>
      </c>
      <c r="R1548" t="s">
        <v>8343</v>
      </c>
      <c r="S1548" s="9">
        <f t="shared" si="98"/>
        <v>41899.212951388887</v>
      </c>
      <c r="T1548" s="9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42789.426875000005</v>
      </c>
      <c r="T1549" s="9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42316.923842592587</v>
      </c>
      <c r="T1550" s="9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28.34</v>
      </c>
      <c r="Q1551" t="s">
        <v>8338</v>
      </c>
      <c r="R1551" t="s">
        <v>8343</v>
      </c>
      <c r="S1551" s="9">
        <f t="shared" si="98"/>
        <v>42311.177766203706</v>
      </c>
      <c r="T1551" s="9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42502.449467592596</v>
      </c>
      <c r="T1552" s="9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42151.824525462958</v>
      </c>
      <c r="T1553" s="9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41913.165972222225</v>
      </c>
      <c r="T1554" s="9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42249.282951388886</v>
      </c>
      <c r="T1555" s="9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42218.252199074079</v>
      </c>
      <c r="T1556" s="9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42264.708333333328</v>
      </c>
      <c r="T1557" s="9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>
        <f t="shared" si="97"/>
        <v>56.419999999999995</v>
      </c>
      <c r="Q1558" t="s">
        <v>8338</v>
      </c>
      <c r="R1558" t="s">
        <v>8343</v>
      </c>
      <c r="S1558" s="9">
        <f t="shared" si="98"/>
        <v>42555.153055555551</v>
      </c>
      <c r="T1558" s="9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41902.65315972222</v>
      </c>
      <c r="T1559" s="9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42244.508333333331</v>
      </c>
      <c r="T1560" s="9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42123.05322916666</v>
      </c>
      <c r="T1561" s="9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41956.062418981484</v>
      </c>
      <c r="T1562" s="9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41585.083368055559</v>
      </c>
      <c r="T1563" s="9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40149.034722222219</v>
      </c>
      <c r="T1564" s="9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41712.700821759259</v>
      </c>
      <c r="T1565" s="9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42152.836805555555</v>
      </c>
      <c r="T1566" s="9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40702.729872685188</v>
      </c>
      <c r="T1567" s="9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>
        <f t="shared" si="97"/>
        <v>108.06</v>
      </c>
      <c r="Q1568" t="s">
        <v>8322</v>
      </c>
      <c r="R1568" t="s">
        <v>8344</v>
      </c>
      <c r="S1568" s="9">
        <f t="shared" si="98"/>
        <v>42578.916666666672</v>
      </c>
      <c r="T1568" s="9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>
        <f t="shared" si="97"/>
        <v>26.930000000000003</v>
      </c>
      <c r="Q1569" t="s">
        <v>8322</v>
      </c>
      <c r="R1569" t="s">
        <v>8344</v>
      </c>
      <c r="S1569" s="9">
        <f t="shared" si="98"/>
        <v>41687</v>
      </c>
      <c r="T1569" s="9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41997.062326388885</v>
      </c>
      <c r="T1570" s="9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41419.679560185185</v>
      </c>
      <c r="T1571" s="9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>
        <f t="shared" si="97"/>
        <v>47.769999999999996</v>
      </c>
      <c r="Q1572" t="s">
        <v>8322</v>
      </c>
      <c r="R1572" t="s">
        <v>8344</v>
      </c>
      <c r="S1572" s="9">
        <f t="shared" si="98"/>
        <v>42468.771782407406</v>
      </c>
      <c r="T1572" s="9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42174.769479166673</v>
      </c>
      <c r="T1573" s="9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41.669999999999995</v>
      </c>
      <c r="Q1574" t="s">
        <v>8322</v>
      </c>
      <c r="R1574" t="s">
        <v>8344</v>
      </c>
      <c r="S1574" s="9">
        <f t="shared" si="98"/>
        <v>42428.999305555553</v>
      </c>
      <c r="T1574" s="9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>
        <f t="shared" si="97"/>
        <v>74.34</v>
      </c>
      <c r="Q1575" t="s">
        <v>8322</v>
      </c>
      <c r="R1575" t="s">
        <v>8344</v>
      </c>
      <c r="S1575" s="9">
        <f t="shared" si="98"/>
        <v>42826.165972222225</v>
      </c>
      <c r="T1575" s="9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</v>
      </c>
      <c r="P1576">
        <f t="shared" si="97"/>
        <v>84.34</v>
      </c>
      <c r="Q1576" t="s">
        <v>8322</v>
      </c>
      <c r="R1576" t="s">
        <v>8344</v>
      </c>
      <c r="S1576" s="9">
        <f t="shared" si="98"/>
        <v>42052.927418981482</v>
      </c>
      <c r="T1576" s="9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65.460000000000008</v>
      </c>
      <c r="Q1577" t="s">
        <v>8322</v>
      </c>
      <c r="R1577" t="s">
        <v>8344</v>
      </c>
      <c r="S1577" s="9">
        <f t="shared" si="98"/>
        <v>41829.524259259262</v>
      </c>
      <c r="T1577" s="9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42185.879259259258</v>
      </c>
      <c r="T1578" s="9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41114.847777777781</v>
      </c>
      <c r="T1579" s="9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40423.083333333336</v>
      </c>
      <c r="T1580" s="9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41514.996423611112</v>
      </c>
      <c r="T1581" s="9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41050.050069444449</v>
      </c>
      <c r="T1582" s="9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42357.448958333334</v>
      </c>
      <c r="T1583" s="9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42303.888888888891</v>
      </c>
      <c r="T1584" s="9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41907.904988425929</v>
      </c>
      <c r="T1585" s="9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41789.649317129632</v>
      </c>
      <c r="T1586" s="9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42729.458333333328</v>
      </c>
      <c r="T1587" s="9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42099.062754629631</v>
      </c>
      <c r="T1588" s="9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41986.950983796298</v>
      </c>
      <c r="T1589" s="9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42035.841666666667</v>
      </c>
      <c r="T1590" s="9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42286.984791666662</v>
      </c>
      <c r="T1591" s="9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42270.857222222221</v>
      </c>
      <c r="T1592" s="9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42463.68450231482</v>
      </c>
      <c r="T1593" s="9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42091.031076388885</v>
      </c>
      <c r="T1594" s="9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42063.845543981486</v>
      </c>
      <c r="T1595" s="9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42505.681249999994</v>
      </c>
      <c r="T1596" s="9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41808.842361111114</v>
      </c>
      <c r="T1597" s="9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41986.471863425926</v>
      </c>
      <c r="T1598" s="9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42633.354131944448</v>
      </c>
      <c r="T1599" s="9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42211.667337962965</v>
      </c>
      <c r="T1600" s="9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42468.497407407413</v>
      </c>
      <c r="T1601" s="9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8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41835.21597222222</v>
      </c>
      <c r="T1602" s="9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ROUNDUP(E1603*100/D1603, 0)</f>
        <v>109</v>
      </c>
      <c r="P1603">
        <f t="shared" ref="P1603:P1666" si="101">ROUNDUP(E1603/L1603, 2)</f>
        <v>48.33</v>
      </c>
      <c r="Q1603" t="s">
        <v>8325</v>
      </c>
      <c r="R1603" t="s">
        <v>8326</v>
      </c>
      <c r="S1603" s="9">
        <f t="shared" ref="S1603:S1666" si="102">(((I1603/60)/60)/24)+DATE(1970,1,1)</f>
        <v>40668.092974537038</v>
      </c>
      <c r="T1603" s="9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>
        <f t="shared" si="101"/>
        <v>46.96</v>
      </c>
      <c r="Q1604" t="s">
        <v>8325</v>
      </c>
      <c r="R1604" t="s">
        <v>8326</v>
      </c>
      <c r="S1604" s="9">
        <f t="shared" si="102"/>
        <v>40830.958333333336</v>
      </c>
      <c r="T1604" s="9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>
        <f t="shared" si="101"/>
        <v>66.690000000000012</v>
      </c>
      <c r="Q1605" t="s">
        <v>8325</v>
      </c>
      <c r="R1605" t="s">
        <v>8326</v>
      </c>
      <c r="S1605" s="9">
        <f t="shared" si="102"/>
        <v>40936.169664351852</v>
      </c>
      <c r="T1605" s="9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>
        <f t="shared" si="101"/>
        <v>48.85</v>
      </c>
      <c r="Q1606" t="s">
        <v>8325</v>
      </c>
      <c r="R1606" t="s">
        <v>8326</v>
      </c>
      <c r="S1606" s="9">
        <f t="shared" si="102"/>
        <v>40985.80364583333</v>
      </c>
      <c r="T1606" s="9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40756.291666666664</v>
      </c>
      <c r="T1607" s="9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40626.069884259261</v>
      </c>
      <c r="T1608" s="9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41074.80846064815</v>
      </c>
      <c r="T1609" s="9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41640.226388888892</v>
      </c>
      <c r="T1610" s="9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40849.333333333336</v>
      </c>
      <c r="T1611" s="9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48.55</v>
      </c>
      <c r="Q1612" t="s">
        <v>8325</v>
      </c>
      <c r="R1612" t="s">
        <v>8326</v>
      </c>
      <c r="S1612" s="9">
        <f t="shared" si="102"/>
        <v>41258.924884259257</v>
      </c>
      <c r="T1612" s="9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>
        <f t="shared" si="101"/>
        <v>37.08</v>
      </c>
      <c r="Q1613" t="s">
        <v>8325</v>
      </c>
      <c r="R1613" t="s">
        <v>8326</v>
      </c>
      <c r="S1613" s="9">
        <f t="shared" si="102"/>
        <v>41430.00037037037</v>
      </c>
      <c r="T1613" s="9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41276.874814814815</v>
      </c>
      <c r="T1614" s="9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41112.069467592592</v>
      </c>
      <c r="T1615" s="9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66.690000000000012</v>
      </c>
      <c r="Q1616" t="s">
        <v>8325</v>
      </c>
      <c r="R1616" t="s">
        <v>8326</v>
      </c>
      <c r="S1616" s="9">
        <f t="shared" si="102"/>
        <v>41854.708333333336</v>
      </c>
      <c r="T1616" s="9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115</v>
      </c>
      <c r="P1617">
        <f t="shared" si="101"/>
        <v>67.14</v>
      </c>
      <c r="Q1617" t="s">
        <v>8325</v>
      </c>
      <c r="R1617" t="s">
        <v>8326</v>
      </c>
      <c r="S1617" s="9">
        <f t="shared" si="102"/>
        <v>40890.092546296299</v>
      </c>
      <c r="T1617" s="9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41235.916666666664</v>
      </c>
      <c r="T1618" s="9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64.63000000000001</v>
      </c>
      <c r="Q1619" t="s">
        <v>8325</v>
      </c>
      <c r="R1619" t="s">
        <v>8326</v>
      </c>
      <c r="S1619" s="9">
        <f t="shared" si="102"/>
        <v>41579.791666666664</v>
      </c>
      <c r="T1619" s="9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>
        <f t="shared" si="101"/>
        <v>58.379999999999995</v>
      </c>
      <c r="Q1620" t="s">
        <v>8325</v>
      </c>
      <c r="R1620" t="s">
        <v>8326</v>
      </c>
      <c r="S1620" s="9">
        <f t="shared" si="102"/>
        <v>41341.654340277775</v>
      </c>
      <c r="T1620" s="9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>
        <f t="shared" si="101"/>
        <v>86.960000000000008</v>
      </c>
      <c r="Q1621" t="s">
        <v>8325</v>
      </c>
      <c r="R1621" t="s">
        <v>8326</v>
      </c>
      <c r="S1621" s="9">
        <f t="shared" si="102"/>
        <v>41897.18618055556</v>
      </c>
      <c r="T1621" s="9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66.48</v>
      </c>
      <c r="Q1622" t="s">
        <v>8325</v>
      </c>
      <c r="R1622" t="s">
        <v>8326</v>
      </c>
      <c r="S1622" s="9">
        <f t="shared" si="102"/>
        <v>41328.339583333334</v>
      </c>
      <c r="T1622" s="9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>
        <f t="shared" si="101"/>
        <v>163.79</v>
      </c>
      <c r="Q1623" t="s">
        <v>8325</v>
      </c>
      <c r="R1623" t="s">
        <v>8326</v>
      </c>
      <c r="S1623" s="9">
        <f t="shared" si="102"/>
        <v>41057.165972222225</v>
      </c>
      <c r="T1623" s="9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107.99000000000001</v>
      </c>
      <c r="Q1624" t="s">
        <v>8325</v>
      </c>
      <c r="R1624" t="s">
        <v>8326</v>
      </c>
      <c r="S1624" s="9">
        <f t="shared" si="102"/>
        <v>41990.332638888889</v>
      </c>
      <c r="T1624" s="9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>
        <f t="shared" si="101"/>
        <v>42.12</v>
      </c>
      <c r="Q1625" t="s">
        <v>8325</v>
      </c>
      <c r="R1625" t="s">
        <v>8326</v>
      </c>
      <c r="S1625" s="9">
        <f t="shared" si="102"/>
        <v>41513.688530092593</v>
      </c>
      <c r="T1625" s="9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41283.367303240739</v>
      </c>
      <c r="T1626" s="9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>
        <f t="shared" si="101"/>
        <v>112.02000000000001</v>
      </c>
      <c r="Q1627" t="s">
        <v>8325</v>
      </c>
      <c r="R1627" t="s">
        <v>8326</v>
      </c>
      <c r="S1627" s="9">
        <f t="shared" si="102"/>
        <v>41163.699687500004</v>
      </c>
      <c r="T1627" s="9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>
        <f t="shared" si="101"/>
        <v>74.960000000000008</v>
      </c>
      <c r="Q1628" t="s">
        <v>8325</v>
      </c>
      <c r="R1628" t="s">
        <v>8326</v>
      </c>
      <c r="S1628" s="9">
        <f t="shared" si="102"/>
        <v>41609.889664351853</v>
      </c>
      <c r="T1628" s="9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41239.207638888889</v>
      </c>
      <c r="T1629" s="9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45.879999999999995</v>
      </c>
      <c r="Q1630" t="s">
        <v>8325</v>
      </c>
      <c r="R1630" t="s">
        <v>8326</v>
      </c>
      <c r="S1630" s="9">
        <f t="shared" si="102"/>
        <v>41807.737060185187</v>
      </c>
      <c r="T1630" s="9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75.86</v>
      </c>
      <c r="Q1631" t="s">
        <v>8325</v>
      </c>
      <c r="R1631" t="s">
        <v>8326</v>
      </c>
      <c r="S1631" s="9">
        <f t="shared" si="102"/>
        <v>41690.867280092592</v>
      </c>
      <c r="T1631" s="9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266</v>
      </c>
      <c r="P1632">
        <f t="shared" si="101"/>
        <v>84.210000000000008</v>
      </c>
      <c r="Q1632" t="s">
        <v>8325</v>
      </c>
      <c r="R1632" t="s">
        <v>8326</v>
      </c>
      <c r="S1632" s="9">
        <f t="shared" si="102"/>
        <v>40970.290972222225</v>
      </c>
      <c r="T1632" s="9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41194.859502314815</v>
      </c>
      <c r="T1633" s="9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86.490000000000009</v>
      </c>
      <c r="Q1634" t="s">
        <v>8325</v>
      </c>
      <c r="R1634" t="s">
        <v>8326</v>
      </c>
      <c r="S1634" s="9">
        <f t="shared" si="102"/>
        <v>40810.340902777774</v>
      </c>
      <c r="T1634" s="9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172.42</v>
      </c>
      <c r="Q1635" t="s">
        <v>8325</v>
      </c>
      <c r="R1635" t="s">
        <v>8326</v>
      </c>
      <c r="S1635" s="9">
        <f t="shared" si="102"/>
        <v>40924.208333333336</v>
      </c>
      <c r="T1635" s="9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62.82</v>
      </c>
      <c r="Q1636" t="s">
        <v>8325</v>
      </c>
      <c r="R1636" t="s">
        <v>8326</v>
      </c>
      <c r="S1636" s="9">
        <f t="shared" si="102"/>
        <v>40696.249305555553</v>
      </c>
      <c r="T1636" s="9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42562.868761574078</v>
      </c>
      <c r="T1637" s="9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53.57</v>
      </c>
      <c r="Q1638" t="s">
        <v>8325</v>
      </c>
      <c r="R1638" t="s">
        <v>8326</v>
      </c>
      <c r="S1638" s="9">
        <f t="shared" si="102"/>
        <v>40706.166666666664</v>
      </c>
      <c r="T1638" s="9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40178.98541666667</v>
      </c>
      <c r="T1639" s="9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41333.892361111109</v>
      </c>
      <c r="T1640" s="9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94.740000000000009</v>
      </c>
      <c r="Q1641" t="s">
        <v>8325</v>
      </c>
      <c r="R1641" t="s">
        <v>8326</v>
      </c>
      <c r="S1641" s="9">
        <f t="shared" si="102"/>
        <v>40971.652372685188</v>
      </c>
      <c r="T1641" s="9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40393.082638888889</v>
      </c>
      <c r="T1642" s="9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41992.596574074079</v>
      </c>
      <c r="T1643" s="9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40708.024618055555</v>
      </c>
      <c r="T1644" s="9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168.51999999999998</v>
      </c>
      <c r="Q1645" t="s">
        <v>8325</v>
      </c>
      <c r="R1645" t="s">
        <v>8346</v>
      </c>
      <c r="S1645" s="9">
        <f t="shared" si="102"/>
        <v>41176.824212962965</v>
      </c>
      <c r="T1645" s="9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85.550000000000011</v>
      </c>
      <c r="Q1646" t="s">
        <v>8325</v>
      </c>
      <c r="R1646" t="s">
        <v>8346</v>
      </c>
      <c r="S1646" s="9">
        <f t="shared" si="102"/>
        <v>41235.101388888892</v>
      </c>
      <c r="T1646" s="9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41535.617361111108</v>
      </c>
      <c r="T1647" s="9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</v>
      </c>
      <c r="P1648">
        <f t="shared" si="101"/>
        <v>26.560000000000002</v>
      </c>
      <c r="Q1648" t="s">
        <v>8325</v>
      </c>
      <c r="R1648" t="s">
        <v>8346</v>
      </c>
      <c r="S1648" s="9">
        <f t="shared" si="102"/>
        <v>41865.757638888892</v>
      </c>
      <c r="T1648" s="9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41069.409456018519</v>
      </c>
      <c r="T1649" s="9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>
        <f t="shared" si="101"/>
        <v>32.019999999999996</v>
      </c>
      <c r="Q1650" t="s">
        <v>8325</v>
      </c>
      <c r="R1650" t="s">
        <v>8346</v>
      </c>
      <c r="S1650" s="9">
        <f t="shared" si="102"/>
        <v>40622.662986111114</v>
      </c>
      <c r="T1650" s="9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41782.684664351851</v>
      </c>
      <c r="T1651" s="9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41556.435613425929</v>
      </c>
      <c r="T1652" s="9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40659.290972222225</v>
      </c>
      <c r="T1653" s="9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64.72</v>
      </c>
      <c r="Q1654" t="s">
        <v>8325</v>
      </c>
      <c r="R1654" t="s">
        <v>8346</v>
      </c>
      <c r="S1654" s="9">
        <f t="shared" si="102"/>
        <v>41602.534641203703</v>
      </c>
      <c r="T1654" s="9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>
        <f t="shared" si="101"/>
        <v>51.86</v>
      </c>
      <c r="Q1655" t="s">
        <v>8325</v>
      </c>
      <c r="R1655" t="s">
        <v>8346</v>
      </c>
      <c r="S1655" s="9">
        <f t="shared" si="102"/>
        <v>40657.834444444445</v>
      </c>
      <c r="T1655" s="9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38.799999999999997</v>
      </c>
      <c r="Q1656" t="s">
        <v>8325</v>
      </c>
      <c r="R1656" t="s">
        <v>8346</v>
      </c>
      <c r="S1656" s="9">
        <f t="shared" si="102"/>
        <v>41017.890740740739</v>
      </c>
      <c r="T1656" s="9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41004.750231481477</v>
      </c>
      <c r="T1657" s="9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>
        <f t="shared" si="101"/>
        <v>156.78</v>
      </c>
      <c r="Q1658" t="s">
        <v>8325</v>
      </c>
      <c r="R1658" t="s">
        <v>8346</v>
      </c>
      <c r="S1658" s="9">
        <f t="shared" si="102"/>
        <v>41256.928842592592</v>
      </c>
      <c r="T1658" s="9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118.71000000000001</v>
      </c>
      <c r="Q1659" t="s">
        <v>8325</v>
      </c>
      <c r="R1659" t="s">
        <v>8346</v>
      </c>
      <c r="S1659" s="9">
        <f t="shared" si="102"/>
        <v>41053.782037037039</v>
      </c>
      <c r="T1659" s="9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41261.597222222219</v>
      </c>
      <c r="T1660" s="9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12.54</v>
      </c>
      <c r="Q1661" t="s">
        <v>8325</v>
      </c>
      <c r="R1661" t="s">
        <v>8346</v>
      </c>
      <c r="S1661" s="9">
        <f t="shared" si="102"/>
        <v>41625.5</v>
      </c>
      <c r="T1661" s="9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27.87</v>
      </c>
      <c r="Q1662" t="s">
        <v>8325</v>
      </c>
      <c r="R1662" t="s">
        <v>8346</v>
      </c>
      <c r="S1662" s="9">
        <f t="shared" si="102"/>
        <v>42490.915972222225</v>
      </c>
      <c r="T1662" s="9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42386.875</v>
      </c>
      <c r="T1663" s="9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40908.239999999998</v>
      </c>
      <c r="T1664" s="9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42036.02207175926</v>
      </c>
      <c r="T1665" s="9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123</v>
      </c>
      <c r="P1666">
        <f t="shared" si="101"/>
        <v>34.39</v>
      </c>
      <c r="Q1666" t="s">
        <v>8325</v>
      </c>
      <c r="R1666" t="s">
        <v>8346</v>
      </c>
      <c r="S1666" s="9">
        <f t="shared" si="102"/>
        <v>40984.165972222225</v>
      </c>
      <c r="T1666" s="9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ROUNDUP(E1667*100/D1667, 0)</f>
        <v>120</v>
      </c>
      <c r="P1667">
        <f t="shared" ref="P1667:P1730" si="105">ROUNDUP(E1667/L1667, 2)</f>
        <v>44.96</v>
      </c>
      <c r="Q1667" t="s">
        <v>8325</v>
      </c>
      <c r="R1667" t="s">
        <v>8346</v>
      </c>
      <c r="S1667" s="9">
        <f t="shared" ref="S1667:S1730" si="106">(((I1667/60)/60)/24)+DATE(1970,1,1)</f>
        <v>40596.125</v>
      </c>
      <c r="T1667" s="9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41.05</v>
      </c>
      <c r="Q1668" t="s">
        <v>8325</v>
      </c>
      <c r="R1668" t="s">
        <v>8346</v>
      </c>
      <c r="S1668" s="9">
        <f t="shared" si="106"/>
        <v>41361.211493055554</v>
      </c>
      <c r="T1668" s="9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41709.290972222225</v>
      </c>
      <c r="T1669" s="9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70.790000000000006</v>
      </c>
      <c r="Q1670" t="s">
        <v>8325</v>
      </c>
      <c r="R1670" t="s">
        <v>8346</v>
      </c>
      <c r="S1670" s="9">
        <f t="shared" si="106"/>
        <v>40875.191423611112</v>
      </c>
      <c r="T1670" s="9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42521.885138888887</v>
      </c>
      <c r="T1671" s="9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40364.166666666664</v>
      </c>
      <c r="T1672" s="9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26.150000000000002</v>
      </c>
      <c r="Q1673" t="s">
        <v>8325</v>
      </c>
      <c r="R1673" t="s">
        <v>8346</v>
      </c>
      <c r="S1673" s="9">
        <f t="shared" si="106"/>
        <v>42583.54414351852</v>
      </c>
      <c r="T1673" s="9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39.19</v>
      </c>
      <c r="Q1674" t="s">
        <v>8325</v>
      </c>
      <c r="R1674" t="s">
        <v>8346</v>
      </c>
      <c r="S1674" s="9">
        <f t="shared" si="106"/>
        <v>41064.656597222223</v>
      </c>
      <c r="T1674" s="9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>
        <f t="shared" si="105"/>
        <v>45.6</v>
      </c>
      <c r="Q1675" t="s">
        <v>8325</v>
      </c>
      <c r="R1675" t="s">
        <v>8346</v>
      </c>
      <c r="S1675" s="9">
        <f t="shared" si="106"/>
        <v>42069.878379629634</v>
      </c>
      <c r="T1675" s="9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42600.290972222225</v>
      </c>
      <c r="T1676" s="9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>
        <f t="shared" si="105"/>
        <v>40.419999999999995</v>
      </c>
      <c r="Q1677" t="s">
        <v>8325</v>
      </c>
      <c r="R1677" t="s">
        <v>8346</v>
      </c>
      <c r="S1677" s="9">
        <f t="shared" si="106"/>
        <v>40832.918749999997</v>
      </c>
      <c r="T1677" s="9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116</v>
      </c>
      <c r="P1678">
        <f t="shared" si="105"/>
        <v>82.39</v>
      </c>
      <c r="Q1678" t="s">
        <v>8325</v>
      </c>
      <c r="R1678" t="s">
        <v>8346</v>
      </c>
      <c r="S1678" s="9">
        <f t="shared" si="106"/>
        <v>41020.165972222225</v>
      </c>
      <c r="T1678" s="9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159.53</v>
      </c>
      <c r="Q1679" t="s">
        <v>8325</v>
      </c>
      <c r="R1679" t="s">
        <v>8346</v>
      </c>
      <c r="S1679" s="9">
        <f t="shared" si="106"/>
        <v>42476.249305555553</v>
      </c>
      <c r="T1679" s="9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>
        <f t="shared" si="105"/>
        <v>36.25</v>
      </c>
      <c r="Q1680" t="s">
        <v>8325</v>
      </c>
      <c r="R1680" t="s">
        <v>8346</v>
      </c>
      <c r="S1680" s="9">
        <f t="shared" si="106"/>
        <v>41676.854988425926</v>
      </c>
      <c r="T1680" s="9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40746.068807870368</v>
      </c>
      <c r="T1681" s="9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41832.757719907408</v>
      </c>
      <c r="T1682" s="9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42823.083333333328</v>
      </c>
      <c r="T1683" s="9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42839.171990740739</v>
      </c>
      <c r="T1684" s="9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42832.781689814816</v>
      </c>
      <c r="T1685" s="9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</v>
      </c>
      <c r="P1686">
        <f t="shared" si="105"/>
        <v>86.440000000000012</v>
      </c>
      <c r="Q1686" t="s">
        <v>8325</v>
      </c>
      <c r="R1686" t="s">
        <v>8347</v>
      </c>
      <c r="S1686" s="9">
        <f t="shared" si="106"/>
        <v>42811.773622685185</v>
      </c>
      <c r="T1686" s="9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42818.208599537036</v>
      </c>
      <c r="T1687" s="9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42852.802303240736</v>
      </c>
      <c r="T1688" s="9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>
        <f t="shared" si="105"/>
        <v>80.13000000000001</v>
      </c>
      <c r="Q1689" t="s">
        <v>8325</v>
      </c>
      <c r="R1689" t="s">
        <v>8347</v>
      </c>
      <c r="S1689" s="9">
        <f t="shared" si="106"/>
        <v>42835.84375</v>
      </c>
      <c r="T1689" s="9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>
        <f t="shared" si="105"/>
        <v>253.14999999999998</v>
      </c>
      <c r="Q1690" t="s">
        <v>8325</v>
      </c>
      <c r="R1690" t="s">
        <v>8347</v>
      </c>
      <c r="S1690" s="9">
        <f t="shared" si="106"/>
        <v>42834.492986111116</v>
      </c>
      <c r="T1690" s="9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171.42999999999998</v>
      </c>
      <c r="Q1691" t="s">
        <v>8325</v>
      </c>
      <c r="R1691" t="s">
        <v>8347</v>
      </c>
      <c r="S1691" s="9">
        <f t="shared" si="106"/>
        <v>42810.900810185187</v>
      </c>
      <c r="T1691" s="9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42831.389374999999</v>
      </c>
      <c r="T1692" s="9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>
        <f t="shared" si="105"/>
        <v>264.27</v>
      </c>
      <c r="Q1693" t="s">
        <v>8325</v>
      </c>
      <c r="R1693" t="s">
        <v>8347</v>
      </c>
      <c r="S1693" s="9">
        <f t="shared" si="106"/>
        <v>42828.041666666672</v>
      </c>
      <c r="T1693" s="9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159.34</v>
      </c>
      <c r="Q1694" t="s">
        <v>8325</v>
      </c>
      <c r="R1694" t="s">
        <v>8347</v>
      </c>
      <c r="S1694" s="9">
        <f t="shared" si="106"/>
        <v>42820.999305555553</v>
      </c>
      <c r="T1694" s="9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42834.833333333328</v>
      </c>
      <c r="T1695" s="9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42821.191666666666</v>
      </c>
      <c r="T1696" s="9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61.089999999999996</v>
      </c>
      <c r="Q1697" t="s">
        <v>8325</v>
      </c>
      <c r="R1697" t="s">
        <v>8347</v>
      </c>
      <c r="S1697" s="9">
        <f t="shared" si="106"/>
        <v>42835.041666666672</v>
      </c>
      <c r="T1697" s="9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42826.027905092589</v>
      </c>
      <c r="T1698" s="9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</v>
      </c>
      <c r="P1699">
        <f t="shared" si="105"/>
        <v>114.82000000000001</v>
      </c>
      <c r="Q1699" t="s">
        <v>8325</v>
      </c>
      <c r="R1699" t="s">
        <v>8347</v>
      </c>
      <c r="S1699" s="9">
        <f t="shared" si="106"/>
        <v>42834.991296296299</v>
      </c>
      <c r="T1699" s="9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42820.147916666669</v>
      </c>
      <c r="T1700" s="9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42836.863946759258</v>
      </c>
      <c r="T1701" s="9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>
        <f t="shared" si="105"/>
        <v>65.98</v>
      </c>
      <c r="Q1702" t="s">
        <v>8325</v>
      </c>
      <c r="R1702" t="s">
        <v>8347</v>
      </c>
      <c r="S1702" s="9">
        <f t="shared" si="106"/>
        <v>42826.166666666672</v>
      </c>
      <c r="T1702" s="9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42019.664409722223</v>
      </c>
      <c r="T1703" s="9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42093.828125</v>
      </c>
      <c r="T1704" s="9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42247.281678240746</v>
      </c>
      <c r="T1705" s="9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>
        <f t="shared" si="105"/>
        <v>118.37</v>
      </c>
      <c r="Q1706" t="s">
        <v>8325</v>
      </c>
      <c r="R1706" t="s">
        <v>8347</v>
      </c>
      <c r="S1706" s="9">
        <f t="shared" si="106"/>
        <v>42051.139733796299</v>
      </c>
      <c r="T1706" s="9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42256.666666666672</v>
      </c>
      <c r="T1707" s="9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42239.306388888886</v>
      </c>
      <c r="T1708" s="9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54.12</v>
      </c>
      <c r="Q1709" t="s">
        <v>8325</v>
      </c>
      <c r="R1709" t="s">
        <v>8347</v>
      </c>
      <c r="S1709" s="9">
        <f t="shared" si="106"/>
        <v>42457.679340277777</v>
      </c>
      <c r="T1709" s="9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42491.866967592592</v>
      </c>
      <c r="T1710" s="9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41882.818749999999</v>
      </c>
      <c r="T1711" s="9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42387.541666666672</v>
      </c>
      <c r="T1712" s="9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41883.646226851852</v>
      </c>
      <c r="T1713" s="9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42185.913807870369</v>
      </c>
      <c r="T1714" s="9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41917.801064814819</v>
      </c>
      <c r="T1715" s="9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115.71000000000001</v>
      </c>
      <c r="Q1716" t="s">
        <v>8325</v>
      </c>
      <c r="R1716" t="s">
        <v>8347</v>
      </c>
      <c r="S1716" s="9">
        <f t="shared" si="106"/>
        <v>42125.918530092589</v>
      </c>
      <c r="T1716" s="9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42094.140277777777</v>
      </c>
      <c r="T1717" s="9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42713.619201388887</v>
      </c>
      <c r="T1718" s="9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34.03</v>
      </c>
      <c r="Q1719" t="s">
        <v>8325</v>
      </c>
      <c r="R1719" t="s">
        <v>8347</v>
      </c>
      <c r="S1719" s="9">
        <f t="shared" si="106"/>
        <v>42481.166666666672</v>
      </c>
      <c r="T1719" s="9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42504.207638888889</v>
      </c>
      <c r="T1720" s="9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41899.534618055557</v>
      </c>
      <c r="T1721" s="9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28.130000000000003</v>
      </c>
      <c r="Q1722" t="s">
        <v>8325</v>
      </c>
      <c r="R1722" t="s">
        <v>8347</v>
      </c>
      <c r="S1722" s="9">
        <f t="shared" si="106"/>
        <v>41952.824895833335</v>
      </c>
      <c r="T1722" s="9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42349.461377314816</v>
      </c>
      <c r="T1723" s="9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42463.006944444445</v>
      </c>
      <c r="T1724" s="9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42186.25</v>
      </c>
      <c r="T1725" s="9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41942.932430555556</v>
      </c>
      <c r="T1726" s="9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>
        <f t="shared" si="105"/>
        <v>62.23</v>
      </c>
      <c r="Q1727" t="s">
        <v>8325</v>
      </c>
      <c r="R1727" t="s">
        <v>8347</v>
      </c>
      <c r="S1727" s="9">
        <f t="shared" si="106"/>
        <v>41875.968159722222</v>
      </c>
      <c r="T1727" s="9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41817.919722222221</v>
      </c>
      <c r="T1728" s="9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42099.458333333328</v>
      </c>
      <c r="T1729" s="9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69</v>
      </c>
      <c r="P1730">
        <f t="shared" si="105"/>
        <v>122.15</v>
      </c>
      <c r="Q1730" t="s">
        <v>8325</v>
      </c>
      <c r="R1730" t="s">
        <v>8347</v>
      </c>
      <c r="S1730" s="9">
        <f t="shared" si="106"/>
        <v>42298.625856481478</v>
      </c>
      <c r="T1730" s="9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ROUNDUP(E1731*100/D1731, 0)</f>
        <v>0</v>
      </c>
      <c r="P1731" t="e">
        <f t="shared" ref="P1731:P1794" si="109">ROUNDUP(E1731/L1731, 2)</f>
        <v>#DIV/0!</v>
      </c>
      <c r="Q1731" t="s">
        <v>8325</v>
      </c>
      <c r="R1731" t="s">
        <v>8347</v>
      </c>
      <c r="S1731" s="9">
        <f t="shared" ref="S1731:S1794" si="110">(((I1731/60)/60)/24)+DATE(1970,1,1)</f>
        <v>42531.052152777775</v>
      </c>
      <c r="T1731" s="9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42302.087766203709</v>
      </c>
      <c r="T1732" s="9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42166.625</v>
      </c>
      <c r="T1733" s="9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42385.208333333328</v>
      </c>
      <c r="T1734" s="9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42626.895833333328</v>
      </c>
      <c r="T1735" s="9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42132.036527777775</v>
      </c>
      <c r="T1736" s="9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42589.814178240747</v>
      </c>
      <c r="T1737" s="9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42316.90315972222</v>
      </c>
      <c r="T1738" s="9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>
        <f t="shared" si="109"/>
        <v>56.669999999999995</v>
      </c>
      <c r="Q1739" t="s">
        <v>8325</v>
      </c>
      <c r="R1739" t="s">
        <v>8347</v>
      </c>
      <c r="S1739" s="9">
        <f t="shared" si="110"/>
        <v>42205.948981481488</v>
      </c>
      <c r="T1739" s="9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41914.874328703707</v>
      </c>
      <c r="T1740" s="9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42494.832546296297</v>
      </c>
      <c r="T1741" s="9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42201.817384259266</v>
      </c>
      <c r="T1742" s="9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25.580000000000002</v>
      </c>
      <c r="Q1743" t="s">
        <v>8338</v>
      </c>
      <c r="R1743" t="s">
        <v>8339</v>
      </c>
      <c r="S1743" s="9">
        <f t="shared" si="110"/>
        <v>42165.628136574072</v>
      </c>
      <c r="T1743" s="9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63.98</v>
      </c>
      <c r="Q1744" t="s">
        <v>8338</v>
      </c>
      <c r="R1744" t="s">
        <v>8339</v>
      </c>
      <c r="S1744" s="9">
        <f t="shared" si="110"/>
        <v>42742.875</v>
      </c>
      <c r="T1744" s="9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42609.165972222225</v>
      </c>
      <c r="T1745" s="9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>
        <f t="shared" si="109"/>
        <v>93.08</v>
      </c>
      <c r="Q1746" t="s">
        <v>8338</v>
      </c>
      <c r="R1746" t="s">
        <v>8339</v>
      </c>
      <c r="S1746" s="9">
        <f t="shared" si="110"/>
        <v>42071.563391203701</v>
      </c>
      <c r="T1746" s="9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115</v>
      </c>
      <c r="P1747">
        <f t="shared" si="109"/>
        <v>89.68</v>
      </c>
      <c r="Q1747" t="s">
        <v>8338</v>
      </c>
      <c r="R1747" t="s">
        <v>8339</v>
      </c>
      <c r="S1747" s="9">
        <f t="shared" si="110"/>
        <v>42726.083333333328</v>
      </c>
      <c r="T1747" s="9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42698.083333333328</v>
      </c>
      <c r="T1748" s="9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42321.625</v>
      </c>
      <c r="T1749" s="9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358.98</v>
      </c>
      <c r="Q1750" t="s">
        <v>8338</v>
      </c>
      <c r="R1750" t="s">
        <v>8339</v>
      </c>
      <c r="S1750" s="9">
        <f t="shared" si="110"/>
        <v>42249.950729166667</v>
      </c>
      <c r="T1750" s="9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>
        <f t="shared" si="109"/>
        <v>94.740000000000009</v>
      </c>
      <c r="Q1751" t="s">
        <v>8338</v>
      </c>
      <c r="R1751" t="s">
        <v>8339</v>
      </c>
      <c r="S1751" s="9">
        <f t="shared" si="110"/>
        <v>42795.791666666672</v>
      </c>
      <c r="T1751" s="9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42479.836851851855</v>
      </c>
      <c r="T1752" s="9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42082.739849537036</v>
      </c>
      <c r="T1753" s="9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42657.253263888888</v>
      </c>
      <c r="T1754" s="9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42450.707962962959</v>
      </c>
      <c r="T1755" s="9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42097.835104166668</v>
      </c>
      <c r="T1756" s="9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42282.788900462961</v>
      </c>
      <c r="T1757" s="9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42611.167465277773</v>
      </c>
      <c r="T1758" s="9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414.28999999999996</v>
      </c>
      <c r="Q1759" t="s">
        <v>8338</v>
      </c>
      <c r="R1759" t="s">
        <v>8339</v>
      </c>
      <c r="S1759" s="9">
        <f t="shared" si="110"/>
        <v>42763.811805555553</v>
      </c>
      <c r="T1759" s="9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42.489999999999995</v>
      </c>
      <c r="Q1760" t="s">
        <v>8338</v>
      </c>
      <c r="R1760" t="s">
        <v>8339</v>
      </c>
      <c r="S1760" s="9">
        <f t="shared" si="110"/>
        <v>42565.955925925926</v>
      </c>
      <c r="T1760" s="9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42088.787372685183</v>
      </c>
      <c r="T1761" s="9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>
        <f t="shared" si="109"/>
        <v>81.100000000000009</v>
      </c>
      <c r="Q1762" t="s">
        <v>8338</v>
      </c>
      <c r="R1762" t="s">
        <v>8339</v>
      </c>
      <c r="S1762" s="9">
        <f t="shared" si="110"/>
        <v>42425.67260416667</v>
      </c>
      <c r="T1762" s="9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51.669999999999995</v>
      </c>
      <c r="Q1763" t="s">
        <v>8338</v>
      </c>
      <c r="R1763" t="s">
        <v>8339</v>
      </c>
      <c r="S1763" s="9">
        <f t="shared" si="110"/>
        <v>42259.567824074074</v>
      </c>
      <c r="T1763" s="9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42440.982002314813</v>
      </c>
      <c r="T1764" s="9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42666.868518518517</v>
      </c>
      <c r="T1765" s="9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55.29</v>
      </c>
      <c r="Q1766" t="s">
        <v>8338</v>
      </c>
      <c r="R1766" t="s">
        <v>8339</v>
      </c>
      <c r="S1766" s="9">
        <f t="shared" si="110"/>
        <v>41854.485868055555</v>
      </c>
      <c r="T1766" s="9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41864.980462962965</v>
      </c>
      <c r="T1767" s="9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41876.859814814816</v>
      </c>
      <c r="T1768" s="9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41854.658379629633</v>
      </c>
      <c r="T1769" s="9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41909.560694444444</v>
      </c>
      <c r="T1770" s="9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42017.818969907406</v>
      </c>
      <c r="T1771" s="9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41926.780023148152</v>
      </c>
      <c r="T1772" s="9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41935.979629629634</v>
      </c>
      <c r="T1773" s="9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41826.718009259261</v>
      </c>
      <c r="T1774" s="9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7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42023.760393518518</v>
      </c>
      <c r="T1775" s="9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41972.624305555553</v>
      </c>
      <c r="T1776" s="9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41936.976388888892</v>
      </c>
      <c r="T1777" s="9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41941.95684027778</v>
      </c>
      <c r="T1778" s="9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42055.357094907406</v>
      </c>
      <c r="T1779" s="9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66.34</v>
      </c>
      <c r="Q1780" t="s">
        <v>8338</v>
      </c>
      <c r="R1780" t="s">
        <v>8339</v>
      </c>
      <c r="S1780" s="9">
        <f t="shared" si="110"/>
        <v>42090.821701388893</v>
      </c>
      <c r="T1780" s="9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>
        <f t="shared" si="109"/>
        <v>104.9</v>
      </c>
      <c r="Q1781" t="s">
        <v>8338</v>
      </c>
      <c r="R1781" t="s">
        <v>8339</v>
      </c>
      <c r="S1781" s="9">
        <f t="shared" si="110"/>
        <v>42615.691898148143</v>
      </c>
      <c r="T1781" s="9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78.45</v>
      </c>
      <c r="Q1782" t="s">
        <v>8338</v>
      </c>
      <c r="R1782" t="s">
        <v>8339</v>
      </c>
      <c r="S1782" s="9">
        <f t="shared" si="110"/>
        <v>42553.600810185191</v>
      </c>
      <c r="T1782" s="9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59.05</v>
      </c>
      <c r="Q1783" t="s">
        <v>8338</v>
      </c>
      <c r="R1783" t="s">
        <v>8339</v>
      </c>
      <c r="S1783" s="9">
        <f t="shared" si="110"/>
        <v>42628.617418981477</v>
      </c>
      <c r="T1783" s="9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>
        <f t="shared" si="109"/>
        <v>71.350000000000009</v>
      </c>
      <c r="Q1784" t="s">
        <v>8338</v>
      </c>
      <c r="R1784" t="s">
        <v>8339</v>
      </c>
      <c r="S1784" s="9">
        <f t="shared" si="110"/>
        <v>42421.575104166666</v>
      </c>
      <c r="T1784" s="9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42145.949976851851</v>
      </c>
      <c r="T1785" s="9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60.25</v>
      </c>
      <c r="Q1786" t="s">
        <v>8338</v>
      </c>
      <c r="R1786" t="s">
        <v>8339</v>
      </c>
      <c r="S1786" s="9">
        <f t="shared" si="110"/>
        <v>42035.142361111109</v>
      </c>
      <c r="T1786" s="9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41928</v>
      </c>
      <c r="T1787" s="9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41988.550659722227</v>
      </c>
      <c r="T1788" s="9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>
        <f t="shared" si="109"/>
        <v>63.879999999999995</v>
      </c>
      <c r="Q1789" t="s">
        <v>8338</v>
      </c>
      <c r="R1789" t="s">
        <v>8339</v>
      </c>
      <c r="S1789" s="9">
        <f t="shared" si="110"/>
        <v>42098.613854166666</v>
      </c>
      <c r="T1789" s="9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41943.94840277778</v>
      </c>
      <c r="T1790" s="9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42016.250034722223</v>
      </c>
      <c r="T1791" s="9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109.07000000000001</v>
      </c>
      <c r="Q1792" t="s">
        <v>8338</v>
      </c>
      <c r="R1792" t="s">
        <v>8339</v>
      </c>
      <c r="S1792" s="9">
        <f t="shared" si="110"/>
        <v>42040.674513888895</v>
      </c>
      <c r="T1792" s="9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42033.740335648152</v>
      </c>
      <c r="T1793" s="9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62</v>
      </c>
      <c r="P1794">
        <f t="shared" si="109"/>
        <v>109.94000000000001</v>
      </c>
      <c r="Q1794" t="s">
        <v>8338</v>
      </c>
      <c r="R1794" t="s">
        <v>8339</v>
      </c>
      <c r="S1794" s="9">
        <f t="shared" si="110"/>
        <v>42226.290972222225</v>
      </c>
      <c r="T1794" s="9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ROUNDUP(E1795*100/D1795, 0)</f>
        <v>2</v>
      </c>
      <c r="P1795">
        <f t="shared" ref="P1795:P1858" si="113">ROUNDUP(E1795/L1795, 2)</f>
        <v>20</v>
      </c>
      <c r="Q1795" t="s">
        <v>8338</v>
      </c>
      <c r="R1795" t="s">
        <v>8339</v>
      </c>
      <c r="S1795" s="9">
        <f t="shared" ref="S1795:S1858" si="114">(((I1795/60)/60)/24)+DATE(1970,1,1)</f>
        <v>41970.933333333334</v>
      </c>
      <c r="T1795" s="9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42046.551180555558</v>
      </c>
      <c r="T1796" s="9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133.91</v>
      </c>
      <c r="Q1797" t="s">
        <v>8338</v>
      </c>
      <c r="R1797" t="s">
        <v>8339</v>
      </c>
      <c r="S1797" s="9">
        <f t="shared" si="114"/>
        <v>42657.666666666672</v>
      </c>
      <c r="T1797" s="9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>
        <f t="shared" si="113"/>
        <v>48.73</v>
      </c>
      <c r="Q1798" t="s">
        <v>8338</v>
      </c>
      <c r="R1798" t="s">
        <v>8339</v>
      </c>
      <c r="S1798" s="9">
        <f t="shared" si="114"/>
        <v>42575.439421296294</v>
      </c>
      <c r="T1798" s="9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42719.56931712963</v>
      </c>
      <c r="T1799" s="9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58.98</v>
      </c>
      <c r="Q1800" t="s">
        <v>8338</v>
      </c>
      <c r="R1800" t="s">
        <v>8339</v>
      </c>
      <c r="S1800" s="9">
        <f t="shared" si="114"/>
        <v>42404.32677083333</v>
      </c>
      <c r="T1800" s="9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41954.884351851855</v>
      </c>
      <c r="T1801" s="9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42653.606134259258</v>
      </c>
      <c r="T1802" s="9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42353.506944444445</v>
      </c>
      <c r="T1803" s="9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42182.915972222225</v>
      </c>
      <c r="T1804" s="9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42049.071550925932</v>
      </c>
      <c r="T1805" s="9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>
        <f t="shared" si="113"/>
        <v>104.85000000000001</v>
      </c>
      <c r="Q1806" t="s">
        <v>8338</v>
      </c>
      <c r="R1806" t="s">
        <v>8339</v>
      </c>
      <c r="S1806" s="9">
        <f t="shared" si="114"/>
        <v>42322.719953703709</v>
      </c>
      <c r="T1806" s="9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42279.75</v>
      </c>
      <c r="T1807" s="9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73.88000000000001</v>
      </c>
      <c r="Q1808" t="s">
        <v>8338</v>
      </c>
      <c r="R1808" t="s">
        <v>8339</v>
      </c>
      <c r="S1808" s="9">
        <f t="shared" si="114"/>
        <v>41912.638298611113</v>
      </c>
      <c r="T1808" s="9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>
        <f t="shared" si="113"/>
        <v>69.13000000000001</v>
      </c>
      <c r="Q1809" t="s">
        <v>8338</v>
      </c>
      <c r="R1809" t="s">
        <v>8339</v>
      </c>
      <c r="S1809" s="9">
        <f t="shared" si="114"/>
        <v>41910.068437499998</v>
      </c>
      <c r="T1809" s="9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>
        <f t="shared" si="113"/>
        <v>120.78</v>
      </c>
      <c r="Q1810" t="s">
        <v>8338</v>
      </c>
      <c r="R1810" t="s">
        <v>8339</v>
      </c>
      <c r="S1810" s="9">
        <f t="shared" si="114"/>
        <v>42777.680902777778</v>
      </c>
      <c r="T1810" s="9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42.23</v>
      </c>
      <c r="Q1811" t="s">
        <v>8338</v>
      </c>
      <c r="R1811" t="s">
        <v>8339</v>
      </c>
      <c r="S1811" s="9">
        <f t="shared" si="114"/>
        <v>42064.907858796301</v>
      </c>
      <c r="T1811" s="9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41872.91002314815</v>
      </c>
      <c r="T1812" s="9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41936.166666666664</v>
      </c>
      <c r="T1813" s="9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42554.318703703699</v>
      </c>
      <c r="T1814" s="9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41859.889027777775</v>
      </c>
      <c r="T1815" s="9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42063.314074074078</v>
      </c>
      <c r="T1816" s="9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42186.906678240746</v>
      </c>
      <c r="T1817" s="9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>
        <f t="shared" si="113"/>
        <v>84.84</v>
      </c>
      <c r="Q1818" t="s">
        <v>8338</v>
      </c>
      <c r="R1818" t="s">
        <v>8339</v>
      </c>
      <c r="S1818" s="9">
        <f t="shared" si="114"/>
        <v>42576.791666666672</v>
      </c>
      <c r="T1818" s="9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42765.290972222225</v>
      </c>
      <c r="T1819" s="9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42097.192708333328</v>
      </c>
      <c r="T1820" s="9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41850.752268518518</v>
      </c>
      <c r="T1821" s="9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42095.042708333334</v>
      </c>
      <c r="T1822" s="9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59.169999999999995</v>
      </c>
      <c r="Q1823" t="s">
        <v>8325</v>
      </c>
      <c r="R1823" t="s">
        <v>8326</v>
      </c>
      <c r="S1823" s="9">
        <f t="shared" si="114"/>
        <v>40971.319062499999</v>
      </c>
      <c r="T1823" s="9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27.28</v>
      </c>
      <c r="Q1824" t="s">
        <v>8325</v>
      </c>
      <c r="R1824" t="s">
        <v>8326</v>
      </c>
      <c r="S1824" s="9">
        <f t="shared" si="114"/>
        <v>41670.792361111111</v>
      </c>
      <c r="T1824" s="9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24.580000000000002</v>
      </c>
      <c r="Q1825" t="s">
        <v>8325</v>
      </c>
      <c r="R1825" t="s">
        <v>8326</v>
      </c>
      <c r="S1825" s="9">
        <f t="shared" si="114"/>
        <v>41206.684907407405</v>
      </c>
      <c r="T1825" s="9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41647.088888888888</v>
      </c>
      <c r="T1826" s="9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41466.83452546296</v>
      </c>
      <c r="T1827" s="9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41687.923807870371</v>
      </c>
      <c r="T1828" s="9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40605.325937499998</v>
      </c>
      <c r="T1829" s="9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>
        <f t="shared" si="113"/>
        <v>417.34</v>
      </c>
      <c r="Q1830" t="s">
        <v>8325</v>
      </c>
      <c r="R1830" t="s">
        <v>8326</v>
      </c>
      <c r="S1830" s="9">
        <f t="shared" si="114"/>
        <v>41768.916666666664</v>
      </c>
      <c r="T1830" s="9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75.77000000000001</v>
      </c>
      <c r="Q1831" t="s">
        <v>8325</v>
      </c>
      <c r="R1831" t="s">
        <v>8326</v>
      </c>
      <c r="S1831" s="9">
        <f t="shared" si="114"/>
        <v>40564.916666666664</v>
      </c>
      <c r="T1831" s="9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41694.684108796297</v>
      </c>
      <c r="T1832" s="9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73.58</v>
      </c>
      <c r="Q1833" t="s">
        <v>8325</v>
      </c>
      <c r="R1833" t="s">
        <v>8326</v>
      </c>
      <c r="S1833" s="9">
        <f t="shared" si="114"/>
        <v>41041.996099537035</v>
      </c>
      <c r="T1833" s="9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40606.539664351854</v>
      </c>
      <c r="T1834" s="9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41335.332638888889</v>
      </c>
      <c r="T1835" s="9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42028.964062500003</v>
      </c>
      <c r="T1836" s="9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47.28</v>
      </c>
      <c r="Q1837" t="s">
        <v>8325</v>
      </c>
      <c r="R1837" t="s">
        <v>8326</v>
      </c>
      <c r="S1837" s="9">
        <f t="shared" si="114"/>
        <v>42460.660543981481</v>
      </c>
      <c r="T1837" s="9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201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41322.809363425928</v>
      </c>
      <c r="T1838" s="9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40986.006192129629</v>
      </c>
      <c r="T1839" s="9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>
        <f t="shared" si="113"/>
        <v>35.769999999999996</v>
      </c>
      <c r="Q1840" t="s">
        <v>8325</v>
      </c>
      <c r="R1840" t="s">
        <v>8326</v>
      </c>
      <c r="S1840" s="9">
        <f t="shared" si="114"/>
        <v>40817.125</v>
      </c>
      <c r="T1840" s="9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206</v>
      </c>
      <c r="P1841">
        <f t="shared" si="113"/>
        <v>45.629999999999995</v>
      </c>
      <c r="Q1841" t="s">
        <v>8325</v>
      </c>
      <c r="R1841" t="s">
        <v>8326</v>
      </c>
      <c r="S1841" s="9">
        <f t="shared" si="114"/>
        <v>42644.722013888888</v>
      </c>
      <c r="T1841" s="9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75.39</v>
      </c>
      <c r="Q1842" t="s">
        <v>8325</v>
      </c>
      <c r="R1842" t="s">
        <v>8326</v>
      </c>
      <c r="S1842" s="9">
        <f t="shared" si="114"/>
        <v>41401.207638888889</v>
      </c>
      <c r="T1842" s="9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50.879999999999995</v>
      </c>
      <c r="Q1843" t="s">
        <v>8325</v>
      </c>
      <c r="R1843" t="s">
        <v>8326</v>
      </c>
      <c r="S1843" s="9">
        <f t="shared" si="114"/>
        <v>41779.207638888889</v>
      </c>
      <c r="T1843" s="9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42065.249305555553</v>
      </c>
      <c r="T1844" s="9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>
        <f t="shared" si="113"/>
        <v>92.550000000000011</v>
      </c>
      <c r="Q1845" t="s">
        <v>8325</v>
      </c>
      <c r="R1845" t="s">
        <v>8326</v>
      </c>
      <c r="S1845" s="9">
        <f t="shared" si="114"/>
        <v>40594.994837962964</v>
      </c>
      <c r="T1845" s="9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40705.125</v>
      </c>
      <c r="T1846" s="9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52.64</v>
      </c>
      <c r="Q1847" t="s">
        <v>8325</v>
      </c>
      <c r="R1847" t="s">
        <v>8326</v>
      </c>
      <c r="S1847" s="9">
        <f t="shared" si="114"/>
        <v>42538.204861111109</v>
      </c>
      <c r="T1847" s="9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9">
        <f t="shared" si="114"/>
        <v>41258.650196759263</v>
      </c>
      <c r="T1848" s="9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42115.236481481479</v>
      </c>
      <c r="T1849" s="9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>
        <f t="shared" si="113"/>
        <v>134.20999999999998</v>
      </c>
      <c r="Q1850" t="s">
        <v>8325</v>
      </c>
      <c r="R1850" t="s">
        <v>8326</v>
      </c>
      <c r="S1850" s="9">
        <f t="shared" si="114"/>
        <v>40755.290972222225</v>
      </c>
      <c r="T1850" s="9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>
        <f t="shared" si="113"/>
        <v>37.629999999999995</v>
      </c>
      <c r="Q1851" t="s">
        <v>8325</v>
      </c>
      <c r="R1851" t="s">
        <v>8326</v>
      </c>
      <c r="S1851" s="9">
        <f t="shared" si="114"/>
        <v>41199.845590277779</v>
      </c>
      <c r="T1851" s="9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51.05</v>
      </c>
      <c r="Q1852" t="s">
        <v>8325</v>
      </c>
      <c r="R1852" t="s">
        <v>8326</v>
      </c>
      <c r="S1852" s="9">
        <f t="shared" si="114"/>
        <v>41830.959490740745</v>
      </c>
      <c r="T1852" s="9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41848.041666666664</v>
      </c>
      <c r="T1853" s="9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133.94</v>
      </c>
      <c r="Q1854" t="s">
        <v>8325</v>
      </c>
      <c r="R1854" t="s">
        <v>8326</v>
      </c>
      <c r="S1854" s="9">
        <f t="shared" si="114"/>
        <v>42119</v>
      </c>
      <c r="T1854" s="9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58.22</v>
      </c>
      <c r="Q1855" t="s">
        <v>8325</v>
      </c>
      <c r="R1855" t="s">
        <v>8326</v>
      </c>
      <c r="S1855" s="9">
        <f t="shared" si="114"/>
        <v>41227.102048611108</v>
      </c>
      <c r="T1855" s="9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41418.021261574075</v>
      </c>
      <c r="T1856" s="9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41645.538657407407</v>
      </c>
      <c r="T1857" s="9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102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41838.854999999996</v>
      </c>
      <c r="T1858" s="9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ROUNDUP(E1859*100/D1859, 0)</f>
        <v>100</v>
      </c>
      <c r="P1859">
        <f t="shared" ref="P1859:P1922" si="117">ROUNDUP(E1859/L1859, 2)</f>
        <v>136.37</v>
      </c>
      <c r="Q1859" t="s">
        <v>8325</v>
      </c>
      <c r="R1859" t="s">
        <v>8326</v>
      </c>
      <c r="S1859" s="9">
        <f t="shared" ref="S1859:S1922" si="118">(((I1859/60)/60)/24)+DATE(1970,1,1)</f>
        <v>41894.76866898148</v>
      </c>
      <c r="T1859" s="9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40893.242141203707</v>
      </c>
      <c r="T1860" s="9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70.63000000000001</v>
      </c>
      <c r="Q1861" t="s">
        <v>8325</v>
      </c>
      <c r="R1861" t="s">
        <v>8326</v>
      </c>
      <c r="S1861" s="9">
        <f t="shared" si="118"/>
        <v>40808.770011574074</v>
      </c>
      <c r="T1861" s="9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>
        <f t="shared" si="117"/>
        <v>52.69</v>
      </c>
      <c r="Q1862" t="s">
        <v>8325</v>
      </c>
      <c r="R1862" t="s">
        <v>8326</v>
      </c>
      <c r="S1862" s="9">
        <f t="shared" si="118"/>
        <v>41676.709305555552</v>
      </c>
      <c r="T1862" s="9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42030.300243055557</v>
      </c>
      <c r="T1863" s="9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>
        <f t="shared" si="117"/>
        <v>90.940000000000012</v>
      </c>
      <c r="Q1864" t="s">
        <v>8333</v>
      </c>
      <c r="R1864" t="s">
        <v>8335</v>
      </c>
      <c r="S1864" s="9">
        <f t="shared" si="118"/>
        <v>42802.3125</v>
      </c>
      <c r="T1864" s="9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41802.797280092593</v>
      </c>
      <c r="T1865" s="9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58.089999999999996</v>
      </c>
      <c r="Q1866" t="s">
        <v>8333</v>
      </c>
      <c r="R1866" t="s">
        <v>8335</v>
      </c>
      <c r="S1866" s="9">
        <f t="shared" si="118"/>
        <v>41763.716435185182</v>
      </c>
      <c r="T1866" s="9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42680.409108796302</v>
      </c>
      <c r="T1867" s="9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42795.166666666672</v>
      </c>
      <c r="T1868" s="9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42679.924907407403</v>
      </c>
      <c r="T1869" s="9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42353.332638888889</v>
      </c>
      <c r="T1870" s="9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42739.002881944441</v>
      </c>
      <c r="T1871" s="9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42400.178472222222</v>
      </c>
      <c r="T1872" s="9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41963.825243055559</v>
      </c>
      <c r="T1873" s="9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>
        <f t="shared" si="117"/>
        <v>16.310000000000002</v>
      </c>
      <c r="Q1874" t="s">
        <v>8333</v>
      </c>
      <c r="R1874" t="s">
        <v>8335</v>
      </c>
      <c r="S1874" s="9">
        <f t="shared" si="118"/>
        <v>42185.129652777774</v>
      </c>
      <c r="T1874" s="9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42193.697916666672</v>
      </c>
      <c r="T1875" s="9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42549.969131944439</v>
      </c>
      <c r="T1876" s="9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42588.899398148147</v>
      </c>
      <c r="T1877" s="9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41806.284780092588</v>
      </c>
      <c r="T1878" s="9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42064.029224537036</v>
      </c>
      <c r="T1879" s="9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41803.008738425924</v>
      </c>
      <c r="T1880" s="9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42443.607974537037</v>
      </c>
      <c r="T1881" s="9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</v>
      </c>
      <c r="P1882">
        <f t="shared" si="117"/>
        <v>41.839999999999996</v>
      </c>
      <c r="Q1882" t="s">
        <v>8333</v>
      </c>
      <c r="R1882" t="s">
        <v>8335</v>
      </c>
      <c r="S1882" s="9">
        <f t="shared" si="118"/>
        <v>42459.525231481486</v>
      </c>
      <c r="T1882" s="9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49.339999999999996</v>
      </c>
      <c r="Q1883" t="s">
        <v>8325</v>
      </c>
      <c r="R1883" t="s">
        <v>8329</v>
      </c>
      <c r="S1883" s="9">
        <f t="shared" si="118"/>
        <v>42073.110983796301</v>
      </c>
      <c r="T1883" s="9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41100.991666666669</v>
      </c>
      <c r="T1884" s="9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41007.906342592592</v>
      </c>
      <c r="T1885" s="9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>
        <f t="shared" si="117"/>
        <v>51.97</v>
      </c>
      <c r="Q1886" t="s">
        <v>8325</v>
      </c>
      <c r="R1886" t="s">
        <v>8329</v>
      </c>
      <c r="S1886" s="9">
        <f t="shared" si="118"/>
        <v>41240.5</v>
      </c>
      <c r="T1886" s="9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41131.916666666664</v>
      </c>
      <c r="T1887" s="9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>
        <f t="shared" si="117"/>
        <v>42.25</v>
      </c>
      <c r="Q1888" t="s">
        <v>8325</v>
      </c>
      <c r="R1888" t="s">
        <v>8329</v>
      </c>
      <c r="S1888" s="9">
        <f t="shared" si="118"/>
        <v>41955.94835648148</v>
      </c>
      <c r="T1888" s="9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42341.895833333328</v>
      </c>
      <c r="T1889" s="9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>
        <f t="shared" si="117"/>
        <v>46.66</v>
      </c>
      <c r="Q1890" t="s">
        <v>8325</v>
      </c>
      <c r="R1890" t="s">
        <v>8329</v>
      </c>
      <c r="S1890" s="9">
        <f t="shared" si="118"/>
        <v>40330.207638888889</v>
      </c>
      <c r="T1890" s="9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48.46</v>
      </c>
      <c r="Q1891" t="s">
        <v>8325</v>
      </c>
      <c r="R1891" t="s">
        <v>8329</v>
      </c>
      <c r="S1891" s="9">
        <f t="shared" si="118"/>
        <v>41344.751689814817</v>
      </c>
      <c r="T1891" s="9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41258.786203703705</v>
      </c>
      <c r="T1892" s="9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87.960000000000008</v>
      </c>
      <c r="Q1893" t="s">
        <v>8325</v>
      </c>
      <c r="R1893" t="s">
        <v>8329</v>
      </c>
      <c r="S1893" s="9">
        <f t="shared" si="118"/>
        <v>40381.25</v>
      </c>
      <c r="T1893" s="9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26.270000000000003</v>
      </c>
      <c r="Q1894" t="s">
        <v>8325</v>
      </c>
      <c r="R1894" t="s">
        <v>8329</v>
      </c>
      <c r="S1894" s="9">
        <f t="shared" si="118"/>
        <v>40701.637511574074</v>
      </c>
      <c r="T1894" s="9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40649.165972222225</v>
      </c>
      <c r="T1895" s="9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40951.904895833337</v>
      </c>
      <c r="T1896" s="9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196.35</v>
      </c>
      <c r="Q1897" t="s">
        <v>8325</v>
      </c>
      <c r="R1897" t="s">
        <v>8329</v>
      </c>
      <c r="S1897" s="9">
        <f t="shared" si="118"/>
        <v>42297.746782407412</v>
      </c>
      <c r="T1897" s="9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41011.710243055553</v>
      </c>
      <c r="T1898" s="9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>
        <f t="shared" si="117"/>
        <v>35.559999999999995</v>
      </c>
      <c r="Q1899" t="s">
        <v>8325</v>
      </c>
      <c r="R1899" t="s">
        <v>8329</v>
      </c>
      <c r="S1899" s="9">
        <f t="shared" si="118"/>
        <v>41702.875</v>
      </c>
      <c r="T1899" s="9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42401.75</v>
      </c>
      <c r="T1900" s="9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>
        <f t="shared" si="117"/>
        <v>28.580000000000002</v>
      </c>
      <c r="Q1901" t="s">
        <v>8325</v>
      </c>
      <c r="R1901" t="s">
        <v>8329</v>
      </c>
      <c r="S1901" s="9">
        <f t="shared" si="118"/>
        <v>42088.90006944444</v>
      </c>
      <c r="T1901" s="9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</v>
      </c>
      <c r="P1902">
        <f t="shared" si="117"/>
        <v>50.64</v>
      </c>
      <c r="Q1902" t="s">
        <v>8325</v>
      </c>
      <c r="R1902" t="s">
        <v>8329</v>
      </c>
      <c r="S1902" s="9">
        <f t="shared" si="118"/>
        <v>41188.415972222225</v>
      </c>
      <c r="T1902" s="9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42146.541666666672</v>
      </c>
      <c r="T1903" s="9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42067.789895833332</v>
      </c>
      <c r="T1904" s="9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42762.770729166667</v>
      </c>
      <c r="T1905" s="9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42371.685428240744</v>
      </c>
      <c r="T1906" s="9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41889.925856481481</v>
      </c>
      <c r="T1907" s="9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215.95999999999998</v>
      </c>
      <c r="Q1908" t="s">
        <v>8319</v>
      </c>
      <c r="R1908" t="s">
        <v>8348</v>
      </c>
      <c r="S1908" s="9">
        <f t="shared" si="118"/>
        <v>42544.671099537038</v>
      </c>
      <c r="T1908" s="9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41782.587094907409</v>
      </c>
      <c r="T1909" s="9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42733.917824074073</v>
      </c>
      <c r="T1910" s="9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</v>
      </c>
      <c r="P1911">
        <f t="shared" si="117"/>
        <v>129.97999999999999</v>
      </c>
      <c r="Q1911" t="s">
        <v>8319</v>
      </c>
      <c r="R1911" t="s">
        <v>8348</v>
      </c>
      <c r="S1911" s="9">
        <f t="shared" si="118"/>
        <v>41935.429155092592</v>
      </c>
      <c r="T1911" s="9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>
        <f t="shared" si="117"/>
        <v>117.5</v>
      </c>
      <c r="Q1912" t="s">
        <v>8319</v>
      </c>
      <c r="R1912" t="s">
        <v>8348</v>
      </c>
      <c r="S1912" s="9">
        <f t="shared" si="118"/>
        <v>42308.947916666672</v>
      </c>
      <c r="T1912" s="9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41860.033958333333</v>
      </c>
      <c r="T1913" s="9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>
        <f t="shared" si="117"/>
        <v>70.600000000000009</v>
      </c>
      <c r="Q1914" t="s">
        <v>8319</v>
      </c>
      <c r="R1914" t="s">
        <v>8348</v>
      </c>
      <c r="S1914" s="9">
        <f t="shared" si="118"/>
        <v>42159.226388888885</v>
      </c>
      <c r="T1914" s="9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41920.511319444442</v>
      </c>
      <c r="T1915" s="9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41944.165972222225</v>
      </c>
      <c r="T1916" s="9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41884.04886574074</v>
      </c>
      <c r="T1917" s="9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42681.758969907409</v>
      </c>
      <c r="T1918" s="9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2928.9300000000003</v>
      </c>
      <c r="Q1919" t="s">
        <v>8319</v>
      </c>
      <c r="R1919" t="s">
        <v>8348</v>
      </c>
      <c r="S1919" s="9">
        <f t="shared" si="118"/>
        <v>42776.270057870366</v>
      </c>
      <c r="T1919" s="9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41863.789942129632</v>
      </c>
      <c r="T1920" s="9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>
        <f t="shared" si="117"/>
        <v>29.630000000000003</v>
      </c>
      <c r="Q1921" t="s">
        <v>8319</v>
      </c>
      <c r="R1921" t="s">
        <v>8348</v>
      </c>
      <c r="S1921" s="9">
        <f t="shared" si="118"/>
        <v>42143.875567129624</v>
      </c>
      <c r="T1921" s="9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44</v>
      </c>
      <c r="P1922">
        <f t="shared" si="117"/>
        <v>40.989999999999995</v>
      </c>
      <c r="Q1922" t="s">
        <v>8319</v>
      </c>
      <c r="R1922" t="s">
        <v>8348</v>
      </c>
      <c r="S1922" s="9">
        <f t="shared" si="118"/>
        <v>42298.958333333328</v>
      </c>
      <c r="T1922" s="9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ROUNDUP(E1923*100/D1923, 0)</f>
        <v>137</v>
      </c>
      <c r="P1923">
        <f t="shared" ref="P1923:P1986" si="121">ROUNDUP(E1923/L1923, 2)</f>
        <v>54</v>
      </c>
      <c r="Q1923" t="s">
        <v>8325</v>
      </c>
      <c r="R1923" t="s">
        <v>8329</v>
      </c>
      <c r="S1923" s="9">
        <f t="shared" ref="S1923:S1986" si="122">(((I1923/60)/60)/24)+DATE(1970,1,1)</f>
        <v>41104.221562500003</v>
      </c>
      <c r="T1923" s="9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41620.255868055552</v>
      </c>
      <c r="T1924" s="9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23.16</v>
      </c>
      <c r="Q1925" t="s">
        <v>8325</v>
      </c>
      <c r="R1925" t="s">
        <v>8329</v>
      </c>
      <c r="S1925" s="9">
        <f t="shared" si="122"/>
        <v>40813.207638888889</v>
      </c>
      <c r="T1925" s="9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41654.814583333333</v>
      </c>
      <c r="T1926" s="9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</v>
      </c>
      <c r="P1927">
        <f t="shared" si="121"/>
        <v>31.830000000000002</v>
      </c>
      <c r="Q1927" t="s">
        <v>8325</v>
      </c>
      <c r="R1927" t="s">
        <v>8329</v>
      </c>
      <c r="S1927" s="9">
        <f t="shared" si="122"/>
        <v>41558</v>
      </c>
      <c r="T1927" s="9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40484.018055555556</v>
      </c>
      <c r="T1928" s="9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>
        <f t="shared" si="121"/>
        <v>56.37</v>
      </c>
      <c r="Q1929" t="s">
        <v>8325</v>
      </c>
      <c r="R1929" t="s">
        <v>8329</v>
      </c>
      <c r="S1929" s="9">
        <f t="shared" si="122"/>
        <v>40976.207638888889</v>
      </c>
      <c r="T1929" s="9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>
        <f t="shared" si="121"/>
        <v>77.36</v>
      </c>
      <c r="Q1930" t="s">
        <v>8325</v>
      </c>
      <c r="R1930" t="s">
        <v>8329</v>
      </c>
      <c r="S1930" s="9">
        <f t="shared" si="122"/>
        <v>41401.648078703707</v>
      </c>
      <c r="T1930" s="9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40729.021597222221</v>
      </c>
      <c r="T1931" s="9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41462.558819444443</v>
      </c>
      <c r="T1932" s="9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48.25</v>
      </c>
      <c r="Q1933" t="s">
        <v>8325</v>
      </c>
      <c r="R1933" t="s">
        <v>8329</v>
      </c>
      <c r="S1933" s="9">
        <f t="shared" si="122"/>
        <v>41051.145833333336</v>
      </c>
      <c r="T1933" s="9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70.22</v>
      </c>
      <c r="Q1934" t="s">
        <v>8325</v>
      </c>
      <c r="R1934" t="s">
        <v>8329</v>
      </c>
      <c r="S1934" s="9">
        <f t="shared" si="122"/>
        <v>40932.809872685182</v>
      </c>
      <c r="T1934" s="9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>
        <f t="shared" si="121"/>
        <v>94.06</v>
      </c>
      <c r="Q1935" t="s">
        <v>8325</v>
      </c>
      <c r="R1935" t="s">
        <v>8329</v>
      </c>
      <c r="S1935" s="9">
        <f t="shared" si="122"/>
        <v>41909.130868055552</v>
      </c>
      <c r="T1935" s="9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80.28</v>
      </c>
      <c r="Q1936" t="s">
        <v>8325</v>
      </c>
      <c r="R1936" t="s">
        <v>8329</v>
      </c>
      <c r="S1936" s="9">
        <f t="shared" si="122"/>
        <v>40902.208333333336</v>
      </c>
      <c r="T1936" s="9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41811.207638888889</v>
      </c>
      <c r="T1937" s="9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60.269999999999996</v>
      </c>
      <c r="Q1938" t="s">
        <v>8325</v>
      </c>
      <c r="R1938" t="s">
        <v>8329</v>
      </c>
      <c r="S1938" s="9">
        <f t="shared" si="122"/>
        <v>40883.249305555553</v>
      </c>
      <c r="T1938" s="9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>
        <f t="shared" si="121"/>
        <v>38.75</v>
      </c>
      <c r="Q1939" t="s">
        <v>8325</v>
      </c>
      <c r="R1939" t="s">
        <v>8329</v>
      </c>
      <c r="S1939" s="9">
        <f t="shared" si="122"/>
        <v>41075.165972222225</v>
      </c>
      <c r="T1939" s="9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152.54999999999998</v>
      </c>
      <c r="Q1940" t="s">
        <v>8325</v>
      </c>
      <c r="R1940" t="s">
        <v>8329</v>
      </c>
      <c r="S1940" s="9">
        <f t="shared" si="122"/>
        <v>41457.208333333336</v>
      </c>
      <c r="T1940" s="9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115.32000000000001</v>
      </c>
      <c r="Q1941" t="s">
        <v>8325</v>
      </c>
      <c r="R1941" t="s">
        <v>8329</v>
      </c>
      <c r="S1941" s="9">
        <f t="shared" si="122"/>
        <v>41343.943379629629</v>
      </c>
      <c r="T1941" s="9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35.839999999999996</v>
      </c>
      <c r="Q1942" t="s">
        <v>8325</v>
      </c>
      <c r="R1942" t="s">
        <v>8329</v>
      </c>
      <c r="S1942" s="9">
        <f t="shared" si="122"/>
        <v>40709.165972222225</v>
      </c>
      <c r="T1942" s="9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>
        <f t="shared" si="121"/>
        <v>64.58</v>
      </c>
      <c r="Q1943" t="s">
        <v>8319</v>
      </c>
      <c r="R1943" t="s">
        <v>8349</v>
      </c>
      <c r="S1943" s="9">
        <f t="shared" si="122"/>
        <v>41774.290868055556</v>
      </c>
      <c r="T1943" s="9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>
        <f t="shared" si="121"/>
        <v>87.440000000000012</v>
      </c>
      <c r="Q1944" t="s">
        <v>8319</v>
      </c>
      <c r="R1944" t="s">
        <v>8349</v>
      </c>
      <c r="S1944" s="9">
        <f t="shared" si="122"/>
        <v>40728.828009259261</v>
      </c>
      <c r="T1944" s="9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</v>
      </c>
      <c r="P1945">
        <f t="shared" si="121"/>
        <v>68.820000000000007</v>
      </c>
      <c r="Q1945" t="s">
        <v>8319</v>
      </c>
      <c r="R1945" t="s">
        <v>8349</v>
      </c>
      <c r="S1945" s="9">
        <f t="shared" si="122"/>
        <v>42593.269861111112</v>
      </c>
      <c r="T1945" s="9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>
        <f t="shared" si="121"/>
        <v>176.20999999999998</v>
      </c>
      <c r="Q1946" t="s">
        <v>8319</v>
      </c>
      <c r="R1946" t="s">
        <v>8349</v>
      </c>
      <c r="S1946" s="9">
        <f t="shared" si="122"/>
        <v>41760.584374999999</v>
      </c>
      <c r="T1946" s="9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>
        <f t="shared" si="121"/>
        <v>511.8</v>
      </c>
      <c r="Q1947" t="s">
        <v>8319</v>
      </c>
      <c r="R1947" t="s">
        <v>8349</v>
      </c>
      <c r="S1947" s="9">
        <f t="shared" si="122"/>
        <v>42197.251828703709</v>
      </c>
      <c r="T1947" s="9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160.44999999999999</v>
      </c>
      <c r="Q1948" t="s">
        <v>8319</v>
      </c>
      <c r="R1948" t="s">
        <v>8349</v>
      </c>
      <c r="S1948" s="9">
        <f t="shared" si="122"/>
        <v>41749.108344907407</v>
      </c>
      <c r="T1948" s="9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35.01</v>
      </c>
      <c r="Q1949" t="s">
        <v>8319</v>
      </c>
      <c r="R1949" t="s">
        <v>8349</v>
      </c>
      <c r="S1949" s="9">
        <f t="shared" si="122"/>
        <v>40140.249305555553</v>
      </c>
      <c r="T1949" s="9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42527.709722222222</v>
      </c>
      <c r="T1950" s="9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>
        <f t="shared" si="121"/>
        <v>56.21</v>
      </c>
      <c r="Q1951" t="s">
        <v>8319</v>
      </c>
      <c r="R1951" t="s">
        <v>8349</v>
      </c>
      <c r="S1951" s="9">
        <f t="shared" si="122"/>
        <v>41830.423043981478</v>
      </c>
      <c r="T1951" s="9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51.309999999999995</v>
      </c>
      <c r="Q1952" t="s">
        <v>8319</v>
      </c>
      <c r="R1952" t="s">
        <v>8349</v>
      </c>
      <c r="S1952" s="9">
        <f t="shared" si="122"/>
        <v>40655.181400462963</v>
      </c>
      <c r="T1952" s="9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>
        <f t="shared" si="121"/>
        <v>127.37</v>
      </c>
      <c r="Q1953" t="s">
        <v>8319</v>
      </c>
      <c r="R1953" t="s">
        <v>8349</v>
      </c>
      <c r="S1953" s="9">
        <f t="shared" si="122"/>
        <v>42681.462233796294</v>
      </c>
      <c r="T1953" s="9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41563.60665509259</v>
      </c>
      <c r="T1954" s="9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40970.125</v>
      </c>
      <c r="T1955" s="9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42441.208333333328</v>
      </c>
      <c r="T1956" s="9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41052.791666666664</v>
      </c>
      <c r="T1957" s="9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>
        <f t="shared" si="121"/>
        <v>483.34999999999997</v>
      </c>
      <c r="Q1958" t="s">
        <v>8319</v>
      </c>
      <c r="R1958" t="s">
        <v>8349</v>
      </c>
      <c r="S1958" s="9">
        <f t="shared" si="122"/>
        <v>42112.882002314815</v>
      </c>
      <c r="T1958" s="9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41209.098530092589</v>
      </c>
      <c r="T1959" s="9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41356.94630787037</v>
      </c>
      <c r="T1960" s="9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41913</v>
      </c>
      <c r="T1961" s="9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2500.9700000000003</v>
      </c>
      <c r="Q1962" t="s">
        <v>8319</v>
      </c>
      <c r="R1962" t="s">
        <v>8349</v>
      </c>
      <c r="S1962" s="9">
        <f t="shared" si="122"/>
        <v>41994.362743055557</v>
      </c>
      <c r="T1962" s="9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>
        <f t="shared" si="121"/>
        <v>67.7</v>
      </c>
      <c r="Q1963" t="s">
        <v>8319</v>
      </c>
      <c r="R1963" t="s">
        <v>8349</v>
      </c>
      <c r="S1963" s="9">
        <f t="shared" si="122"/>
        <v>41188.165972222225</v>
      </c>
      <c r="T1963" s="9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41772.780509259261</v>
      </c>
      <c r="T1964" s="9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41898.429791666669</v>
      </c>
      <c r="T1965" s="9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180.76</v>
      </c>
      <c r="Q1966" t="s">
        <v>8319</v>
      </c>
      <c r="R1966" t="s">
        <v>8349</v>
      </c>
      <c r="S1966" s="9">
        <f t="shared" si="122"/>
        <v>42482.272824074069</v>
      </c>
      <c r="T1966" s="9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>
        <f t="shared" si="121"/>
        <v>127.33</v>
      </c>
      <c r="Q1967" t="s">
        <v>8319</v>
      </c>
      <c r="R1967" t="s">
        <v>8349</v>
      </c>
      <c r="S1967" s="9">
        <f t="shared" si="122"/>
        <v>40920.041666666664</v>
      </c>
      <c r="T1967" s="9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136.64999999999998</v>
      </c>
      <c r="Q1968" t="s">
        <v>8319</v>
      </c>
      <c r="R1968" t="s">
        <v>8349</v>
      </c>
      <c r="S1968" s="9">
        <f t="shared" si="122"/>
        <v>41865.540486111109</v>
      </c>
      <c r="T1968" s="9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>
        <f t="shared" si="121"/>
        <v>182.79</v>
      </c>
      <c r="Q1969" t="s">
        <v>8319</v>
      </c>
      <c r="R1969" t="s">
        <v>8349</v>
      </c>
      <c r="S1969" s="9">
        <f t="shared" si="122"/>
        <v>41760.663530092592</v>
      </c>
      <c r="T1969" s="9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42707.628645833334</v>
      </c>
      <c r="T1970" s="9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>
        <f t="shared" si="121"/>
        <v>61.379999999999995</v>
      </c>
      <c r="Q1971" t="s">
        <v>8319</v>
      </c>
      <c r="R1971" t="s">
        <v>8349</v>
      </c>
      <c r="S1971" s="9">
        <f t="shared" si="122"/>
        <v>42587.792453703703</v>
      </c>
      <c r="T1971" s="9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41384.151631944449</v>
      </c>
      <c r="T1972" s="9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264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41593.166666666664</v>
      </c>
      <c r="T1973" s="9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>
        <f t="shared" si="121"/>
        <v>70.850000000000009</v>
      </c>
      <c r="Q1974" t="s">
        <v>8319</v>
      </c>
      <c r="R1974" t="s">
        <v>8349</v>
      </c>
      <c r="S1974" s="9">
        <f t="shared" si="122"/>
        <v>41231.053749999999</v>
      </c>
      <c r="T1974" s="9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247.95</v>
      </c>
      <c r="Q1975" t="s">
        <v>8319</v>
      </c>
      <c r="R1975" t="s">
        <v>8349</v>
      </c>
      <c r="S1975" s="9">
        <f t="shared" si="122"/>
        <v>42588.291666666672</v>
      </c>
      <c r="T1975" s="9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>
        <f t="shared" si="121"/>
        <v>186.82</v>
      </c>
      <c r="Q1976" t="s">
        <v>8319</v>
      </c>
      <c r="R1976" t="s">
        <v>8349</v>
      </c>
      <c r="S1976" s="9">
        <f t="shared" si="122"/>
        <v>41505.334131944444</v>
      </c>
      <c r="T1976" s="9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131.98999999999998</v>
      </c>
      <c r="Q1977" t="s">
        <v>8319</v>
      </c>
      <c r="R1977" t="s">
        <v>8349</v>
      </c>
      <c r="S1977" s="9">
        <f t="shared" si="122"/>
        <v>41343.755219907405</v>
      </c>
      <c r="T1977" s="9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29.32</v>
      </c>
      <c r="Q1978" t="s">
        <v>8319</v>
      </c>
      <c r="R1978" t="s">
        <v>8349</v>
      </c>
      <c r="S1978" s="9">
        <f t="shared" si="122"/>
        <v>41468.899594907409</v>
      </c>
      <c r="T1978" s="9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403</v>
      </c>
      <c r="P1979">
        <f t="shared" si="121"/>
        <v>245.03</v>
      </c>
      <c r="Q1979" t="s">
        <v>8319</v>
      </c>
      <c r="R1979" t="s">
        <v>8349</v>
      </c>
      <c r="S1979" s="9">
        <f t="shared" si="122"/>
        <v>42357.332638888889</v>
      </c>
      <c r="T1979" s="9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1323.26</v>
      </c>
      <c r="Q1980" t="s">
        <v>8319</v>
      </c>
      <c r="R1980" t="s">
        <v>8349</v>
      </c>
      <c r="S1980" s="9">
        <f t="shared" si="122"/>
        <v>41072.291666666664</v>
      </c>
      <c r="T1980" s="9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282.65999999999997</v>
      </c>
      <c r="Q1981" t="s">
        <v>8319</v>
      </c>
      <c r="R1981" t="s">
        <v>8349</v>
      </c>
      <c r="S1981" s="9">
        <f t="shared" si="122"/>
        <v>42327.207638888889</v>
      </c>
      <c r="T1981" s="9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91.22</v>
      </c>
      <c r="Q1982" t="s">
        <v>8319</v>
      </c>
      <c r="R1982" t="s">
        <v>8349</v>
      </c>
      <c r="S1982" s="9">
        <f t="shared" si="122"/>
        <v>42463.500717592593</v>
      </c>
      <c r="T1982" s="9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41829.725289351853</v>
      </c>
      <c r="T1983" s="9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42708.628321759257</v>
      </c>
      <c r="T1984" s="9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>
        <f t="shared" si="121"/>
        <v>88.690000000000012</v>
      </c>
      <c r="Q1985" t="s">
        <v>8338</v>
      </c>
      <c r="R1985" t="s">
        <v>8350</v>
      </c>
      <c r="S1985" s="9">
        <f t="shared" si="122"/>
        <v>42615.291666666672</v>
      </c>
      <c r="T1985" s="9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22</v>
      </c>
      <c r="P1986">
        <f t="shared" si="121"/>
        <v>453.15</v>
      </c>
      <c r="Q1986" t="s">
        <v>8338</v>
      </c>
      <c r="R1986" t="s">
        <v>8350</v>
      </c>
      <c r="S1986" s="9">
        <f t="shared" si="122"/>
        <v>41973.831956018519</v>
      </c>
      <c r="T1986" s="9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ROUNDUP(E1987*100/D1987, 0)</f>
        <v>4</v>
      </c>
      <c r="P1987">
        <f t="shared" ref="P1987:P2050" si="125">ROUNDUP(E1987/L1987, 2)</f>
        <v>12.75</v>
      </c>
      <c r="Q1987" t="s">
        <v>8338</v>
      </c>
      <c r="R1987" t="s">
        <v>8350</v>
      </c>
      <c r="S1987" s="9">
        <f t="shared" ref="S1987:S2050" si="126">(((I1987/60)/60)/24)+DATE(1970,1,1)</f>
        <v>42584.958333333328</v>
      </c>
      <c r="T1987" s="9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42443.392164351855</v>
      </c>
      <c r="T1988" s="9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42064.639768518522</v>
      </c>
      <c r="T1989" s="9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42236.763217592597</v>
      </c>
      <c r="T1990" s="9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42715.680648148147</v>
      </c>
      <c r="T1991" s="9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42413.195972222224</v>
      </c>
      <c r="T1992" s="9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46.669999999999995</v>
      </c>
      <c r="Q1993" t="s">
        <v>8338</v>
      </c>
      <c r="R1993" t="s">
        <v>8350</v>
      </c>
      <c r="S1993" s="9">
        <f t="shared" si="126"/>
        <v>42188.89335648148</v>
      </c>
      <c r="T1993" s="9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42053.143414351856</v>
      </c>
      <c r="T1994" s="9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42359.58839120371</v>
      </c>
      <c r="T1995" s="9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42711.047939814816</v>
      </c>
      <c r="T1996" s="9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42201.902037037042</v>
      </c>
      <c r="T1997" s="9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41830.819571759261</v>
      </c>
      <c r="T1998" s="9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41877.930694444447</v>
      </c>
      <c r="T1999" s="9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>
        <f t="shared" si="125"/>
        <v>218.34</v>
      </c>
      <c r="Q2000" t="s">
        <v>8338</v>
      </c>
      <c r="R2000" t="s">
        <v>8350</v>
      </c>
      <c r="S2000" s="9">
        <f t="shared" si="126"/>
        <v>41852.118495370371</v>
      </c>
      <c r="T2000" s="9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33.72</v>
      </c>
      <c r="Q2001" t="s">
        <v>8338</v>
      </c>
      <c r="R2001" t="s">
        <v>8350</v>
      </c>
      <c r="S2001" s="9">
        <f t="shared" si="126"/>
        <v>41956.524398148147</v>
      </c>
      <c r="T2001" s="9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42375.951539351852</v>
      </c>
      <c r="T2002" s="9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42167.833333333328</v>
      </c>
      <c r="T2003" s="9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78.84</v>
      </c>
      <c r="Q2004" t="s">
        <v>8319</v>
      </c>
      <c r="R2004" t="s">
        <v>8349</v>
      </c>
      <c r="S2004" s="9">
        <f t="shared" si="126"/>
        <v>42758.71230324074</v>
      </c>
      <c r="T2004" s="9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91.77000000000001</v>
      </c>
      <c r="Q2005" t="s">
        <v>8319</v>
      </c>
      <c r="R2005" t="s">
        <v>8349</v>
      </c>
      <c r="S2005" s="9">
        <f t="shared" si="126"/>
        <v>40361.958333333336</v>
      </c>
      <c r="T2005" s="9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235</v>
      </c>
      <c r="P2006">
        <f t="shared" si="125"/>
        <v>331.11</v>
      </c>
      <c r="Q2006" t="s">
        <v>8319</v>
      </c>
      <c r="R2006" t="s">
        <v>8349</v>
      </c>
      <c r="S2006" s="9">
        <f t="shared" si="126"/>
        <v>41830.604895833334</v>
      </c>
      <c r="T2006" s="9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194.26999999999998</v>
      </c>
      <c r="Q2007" t="s">
        <v>8319</v>
      </c>
      <c r="R2007" t="s">
        <v>8349</v>
      </c>
      <c r="S2007" s="9">
        <f t="shared" si="126"/>
        <v>41563.165972222225</v>
      </c>
      <c r="T2007" s="9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41976.542187500003</v>
      </c>
      <c r="T2008" s="9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84.460000000000008</v>
      </c>
      <c r="Q2009" t="s">
        <v>8319</v>
      </c>
      <c r="R2009" t="s">
        <v>8349</v>
      </c>
      <c r="S2009" s="9">
        <f t="shared" si="126"/>
        <v>40414.166666666664</v>
      </c>
      <c r="T2009" s="9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>
        <f t="shared" si="125"/>
        <v>44.86</v>
      </c>
      <c r="Q2010" t="s">
        <v>8319</v>
      </c>
      <c r="R2010" t="s">
        <v>8349</v>
      </c>
      <c r="S2010" s="9">
        <f t="shared" si="126"/>
        <v>40805.604421296295</v>
      </c>
      <c r="T2010" s="9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306</v>
      </c>
      <c r="P2011">
        <f t="shared" si="125"/>
        <v>383.37</v>
      </c>
      <c r="Q2011" t="s">
        <v>8319</v>
      </c>
      <c r="R2011" t="s">
        <v>8349</v>
      </c>
      <c r="S2011" s="9">
        <f t="shared" si="126"/>
        <v>42697.365081018521</v>
      </c>
      <c r="T2011" s="9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42600.996423611112</v>
      </c>
      <c r="T2012" s="9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422.03</v>
      </c>
      <c r="Q2013" t="s">
        <v>8319</v>
      </c>
      <c r="R2013" t="s">
        <v>8349</v>
      </c>
      <c r="S2013" s="9">
        <f t="shared" si="126"/>
        <v>42380.958333333328</v>
      </c>
      <c r="T2013" s="9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64.190000000000012</v>
      </c>
      <c r="Q2014" t="s">
        <v>8319</v>
      </c>
      <c r="R2014" t="s">
        <v>8349</v>
      </c>
      <c r="S2014" s="9">
        <f t="shared" si="126"/>
        <v>42040.822233796294</v>
      </c>
      <c r="T2014" s="9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173.57999999999998</v>
      </c>
      <c r="Q2015" t="s">
        <v>8319</v>
      </c>
      <c r="R2015" t="s">
        <v>8349</v>
      </c>
      <c r="S2015" s="9">
        <f t="shared" si="126"/>
        <v>42559.960810185185</v>
      </c>
      <c r="T2015" s="9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88.61</v>
      </c>
      <c r="Q2016" t="s">
        <v>8319</v>
      </c>
      <c r="R2016" t="s">
        <v>8349</v>
      </c>
      <c r="S2016" s="9">
        <f t="shared" si="126"/>
        <v>41358.172905092593</v>
      </c>
      <c r="T2016" s="9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114</v>
      </c>
      <c r="P2017">
        <f t="shared" si="125"/>
        <v>50.23</v>
      </c>
      <c r="Q2017" t="s">
        <v>8319</v>
      </c>
      <c r="R2017" t="s">
        <v>8349</v>
      </c>
      <c r="S2017" s="9">
        <f t="shared" si="126"/>
        <v>40795.876886574071</v>
      </c>
      <c r="T2017" s="9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41342.88077546296</v>
      </c>
      <c r="T2018" s="9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40992.166666666664</v>
      </c>
      <c r="T2019" s="9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>
        <f t="shared" si="125"/>
        <v>147.69</v>
      </c>
      <c r="Q2020" t="s">
        <v>8319</v>
      </c>
      <c r="R2020" t="s">
        <v>8349</v>
      </c>
      <c r="S2020" s="9">
        <f t="shared" si="126"/>
        <v>42229.365844907406</v>
      </c>
      <c r="T2020" s="9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42635.70857638889</v>
      </c>
      <c r="T2021" s="9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>
        <f t="shared" si="125"/>
        <v>23.650000000000002</v>
      </c>
      <c r="Q2022" t="s">
        <v>8319</v>
      </c>
      <c r="R2022" t="s">
        <v>8349</v>
      </c>
      <c r="S2022" s="9">
        <f t="shared" si="126"/>
        <v>41773.961111111108</v>
      </c>
      <c r="T2022" s="9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41906.070567129631</v>
      </c>
      <c r="T2023" s="9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>
        <f t="shared" si="125"/>
        <v>385.03999999999996</v>
      </c>
      <c r="Q2024" t="s">
        <v>8319</v>
      </c>
      <c r="R2024" t="s">
        <v>8349</v>
      </c>
      <c r="S2024" s="9">
        <f t="shared" si="126"/>
        <v>42532.569120370375</v>
      </c>
      <c r="T2024" s="9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>
        <f t="shared" si="125"/>
        <v>457.4</v>
      </c>
      <c r="Q2025" t="s">
        <v>8319</v>
      </c>
      <c r="R2025" t="s">
        <v>8349</v>
      </c>
      <c r="S2025" s="9">
        <f t="shared" si="126"/>
        <v>42166.420752314814</v>
      </c>
      <c r="T2025" s="9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>
        <f t="shared" si="125"/>
        <v>223</v>
      </c>
      <c r="Q2026" t="s">
        <v>8319</v>
      </c>
      <c r="R2026" t="s">
        <v>8349</v>
      </c>
      <c r="S2026" s="9">
        <f t="shared" si="126"/>
        <v>41134.125</v>
      </c>
      <c r="T2026" s="9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202</v>
      </c>
      <c r="P2027">
        <f t="shared" si="125"/>
        <v>220.75</v>
      </c>
      <c r="Q2027" t="s">
        <v>8319</v>
      </c>
      <c r="R2027" t="s">
        <v>8349</v>
      </c>
      <c r="S2027" s="9">
        <f t="shared" si="126"/>
        <v>42166.184560185182</v>
      </c>
      <c r="T2027" s="9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>
        <f t="shared" si="125"/>
        <v>73.510000000000005</v>
      </c>
      <c r="Q2028" t="s">
        <v>8319</v>
      </c>
      <c r="R2028" t="s">
        <v>8349</v>
      </c>
      <c r="S2028" s="9">
        <f t="shared" si="126"/>
        <v>41750.165972222225</v>
      </c>
      <c r="T2028" s="9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42093.772210648152</v>
      </c>
      <c r="T2029" s="9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>
        <f t="shared" si="125"/>
        <v>47.919999999999995</v>
      </c>
      <c r="Q2030" t="s">
        <v>8319</v>
      </c>
      <c r="R2030" t="s">
        <v>8349</v>
      </c>
      <c r="S2030" s="9">
        <f t="shared" si="126"/>
        <v>40252.913194444445</v>
      </c>
      <c r="T2030" s="9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362</v>
      </c>
      <c r="P2031">
        <f t="shared" si="125"/>
        <v>96.070000000000007</v>
      </c>
      <c r="Q2031" t="s">
        <v>8319</v>
      </c>
      <c r="R2031" t="s">
        <v>8349</v>
      </c>
      <c r="S2031" s="9">
        <f t="shared" si="126"/>
        <v>41878.021770833337</v>
      </c>
      <c r="T2031" s="9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227</v>
      </c>
      <c r="P2032">
        <f t="shared" si="125"/>
        <v>118.62</v>
      </c>
      <c r="Q2032" t="s">
        <v>8319</v>
      </c>
      <c r="R2032" t="s">
        <v>8349</v>
      </c>
      <c r="S2032" s="9">
        <f t="shared" si="126"/>
        <v>41242.996481481481</v>
      </c>
      <c r="T2032" s="9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>
        <f t="shared" si="125"/>
        <v>118.46000000000001</v>
      </c>
      <c r="Q2033" t="s">
        <v>8319</v>
      </c>
      <c r="R2033" t="s">
        <v>8349</v>
      </c>
      <c r="S2033" s="9">
        <f t="shared" si="126"/>
        <v>42013.041666666672</v>
      </c>
      <c r="T2033" s="9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>
        <f t="shared" si="125"/>
        <v>143.22</v>
      </c>
      <c r="Q2034" t="s">
        <v>8319</v>
      </c>
      <c r="R2034" t="s">
        <v>8349</v>
      </c>
      <c r="S2034" s="9">
        <f t="shared" si="126"/>
        <v>42719.208333333328</v>
      </c>
      <c r="T2034" s="9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282.71999999999997</v>
      </c>
      <c r="Q2035" t="s">
        <v>8319</v>
      </c>
      <c r="R2035" t="s">
        <v>8349</v>
      </c>
      <c r="S2035" s="9">
        <f t="shared" si="126"/>
        <v>41755.082384259258</v>
      </c>
      <c r="T2035" s="9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593.93999999999994</v>
      </c>
      <c r="Q2036" t="s">
        <v>8319</v>
      </c>
      <c r="R2036" t="s">
        <v>8349</v>
      </c>
      <c r="S2036" s="9">
        <f t="shared" si="126"/>
        <v>42131.290277777778</v>
      </c>
      <c r="T2036" s="9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212</v>
      </c>
      <c r="P2037">
        <f t="shared" si="125"/>
        <v>262.15999999999997</v>
      </c>
      <c r="Q2037" t="s">
        <v>8319</v>
      </c>
      <c r="R2037" t="s">
        <v>8349</v>
      </c>
      <c r="S2037" s="9">
        <f t="shared" si="126"/>
        <v>42357.041666666672</v>
      </c>
      <c r="T2037" s="9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46.589999999999996</v>
      </c>
      <c r="Q2038" t="s">
        <v>8319</v>
      </c>
      <c r="R2038" t="s">
        <v>8349</v>
      </c>
      <c r="S2038" s="9">
        <f t="shared" si="126"/>
        <v>41768.864803240744</v>
      </c>
      <c r="T2038" s="9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>
        <f t="shared" si="125"/>
        <v>70.050000000000011</v>
      </c>
      <c r="Q2039" t="s">
        <v>8319</v>
      </c>
      <c r="R2039" t="s">
        <v>8349</v>
      </c>
      <c r="S2039" s="9">
        <f t="shared" si="126"/>
        <v>41638.251770833333</v>
      </c>
      <c r="T2039" s="9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41456.75</v>
      </c>
      <c r="T2040" s="9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>
        <f t="shared" si="125"/>
        <v>449.27</v>
      </c>
      <c r="Q2041" t="s">
        <v>8319</v>
      </c>
      <c r="R2041" t="s">
        <v>8349</v>
      </c>
      <c r="S2041" s="9">
        <f t="shared" si="126"/>
        <v>42705.207638888889</v>
      </c>
      <c r="T2041" s="9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249</v>
      </c>
      <c r="P2042">
        <f t="shared" si="125"/>
        <v>27.48</v>
      </c>
      <c r="Q2042" t="s">
        <v>8319</v>
      </c>
      <c r="R2042" t="s">
        <v>8349</v>
      </c>
      <c r="S2042" s="9">
        <f t="shared" si="126"/>
        <v>41593.968784722223</v>
      </c>
      <c r="T2042" s="9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42684.567442129628</v>
      </c>
      <c r="T2043" s="9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88.240000000000009</v>
      </c>
      <c r="Q2044" t="s">
        <v>8319</v>
      </c>
      <c r="R2044" t="s">
        <v>8349</v>
      </c>
      <c r="S2044" s="9">
        <f t="shared" si="126"/>
        <v>42391.708032407405</v>
      </c>
      <c r="T2044" s="9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507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42715.207638888889</v>
      </c>
      <c r="T2045" s="9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42168.684189814812</v>
      </c>
      <c r="T2046" s="9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820</v>
      </c>
      <c r="P2047">
        <f t="shared" si="125"/>
        <v>152.63</v>
      </c>
      <c r="Q2047" t="s">
        <v>8319</v>
      </c>
      <c r="R2047" t="s">
        <v>8349</v>
      </c>
      <c r="S2047" s="9">
        <f t="shared" si="126"/>
        <v>41099.088506944441</v>
      </c>
      <c r="T2047" s="9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>
        <f t="shared" si="125"/>
        <v>55.809999999999995</v>
      </c>
      <c r="Q2048" t="s">
        <v>8319</v>
      </c>
      <c r="R2048" t="s">
        <v>8349</v>
      </c>
      <c r="S2048" s="9">
        <f t="shared" si="126"/>
        <v>41417.171805555554</v>
      </c>
      <c r="T2048" s="9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227.85999999999999</v>
      </c>
      <c r="Q2049" t="s">
        <v>8319</v>
      </c>
      <c r="R2049" t="s">
        <v>8349</v>
      </c>
      <c r="S2049" s="9">
        <f t="shared" si="126"/>
        <v>42111</v>
      </c>
      <c r="T2049" s="9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149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41417.651516203703</v>
      </c>
      <c r="T2050" s="9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ROUNDUP(E2051*100/D2051, 0)</f>
        <v>121</v>
      </c>
      <c r="P2051">
        <f t="shared" ref="P2051:P2114" si="129">ROUNDUP(E2051/L2051, 2)</f>
        <v>81</v>
      </c>
      <c r="Q2051" t="s">
        <v>8319</v>
      </c>
      <c r="R2051" t="s">
        <v>8349</v>
      </c>
      <c r="S2051" s="9">
        <f t="shared" ref="S2051:S2114" si="130">(((I2051/60)/60)/24)+DATE(1970,1,1)</f>
        <v>41610.957638888889</v>
      </c>
      <c r="T2051" s="9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>
        <f t="shared" si="129"/>
        <v>278.39999999999998</v>
      </c>
      <c r="Q2052" t="s">
        <v>8319</v>
      </c>
      <c r="R2052" t="s">
        <v>8349</v>
      </c>
      <c r="S2052" s="9">
        <f t="shared" si="130"/>
        <v>42155.071504629625</v>
      </c>
      <c r="T2052" s="9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41634.022418981483</v>
      </c>
      <c r="T2053" s="9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354</v>
      </c>
      <c r="P2054">
        <f t="shared" si="129"/>
        <v>326.3</v>
      </c>
      <c r="Q2054" t="s">
        <v>8319</v>
      </c>
      <c r="R2054" t="s">
        <v>8349</v>
      </c>
      <c r="S2054" s="9">
        <f t="shared" si="130"/>
        <v>42420.08394675926</v>
      </c>
      <c r="T2054" s="9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>
        <f t="shared" si="129"/>
        <v>41.75</v>
      </c>
      <c r="Q2055" t="s">
        <v>8319</v>
      </c>
      <c r="R2055" t="s">
        <v>8349</v>
      </c>
      <c r="S2055" s="9">
        <f t="shared" si="130"/>
        <v>42333.659155092595</v>
      </c>
      <c r="T2055" s="9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64.03</v>
      </c>
      <c r="Q2056" t="s">
        <v>8319</v>
      </c>
      <c r="R2056" t="s">
        <v>8349</v>
      </c>
      <c r="S2056" s="9">
        <f t="shared" si="130"/>
        <v>41761.520949074074</v>
      </c>
      <c r="T2056" s="9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>
        <f t="shared" si="129"/>
        <v>99.460000000000008</v>
      </c>
      <c r="Q2057" t="s">
        <v>8319</v>
      </c>
      <c r="R2057" t="s">
        <v>8349</v>
      </c>
      <c r="S2057" s="9">
        <f t="shared" si="130"/>
        <v>41976.166666666672</v>
      </c>
      <c r="T2057" s="9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>
        <f t="shared" si="129"/>
        <v>138.5</v>
      </c>
      <c r="Q2058" t="s">
        <v>8319</v>
      </c>
      <c r="R2058" t="s">
        <v>8349</v>
      </c>
      <c r="S2058" s="9">
        <f t="shared" si="130"/>
        <v>41381.76090277778</v>
      </c>
      <c r="T2058" s="9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42426.494583333333</v>
      </c>
      <c r="T2059" s="9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42065.833333333328</v>
      </c>
      <c r="T2060" s="9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>
        <f t="shared" si="129"/>
        <v>114.77000000000001</v>
      </c>
      <c r="Q2061" t="s">
        <v>8319</v>
      </c>
      <c r="R2061" t="s">
        <v>8349</v>
      </c>
      <c r="S2061" s="9">
        <f t="shared" si="130"/>
        <v>42400.915972222225</v>
      </c>
      <c r="T2061" s="9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41843.642939814818</v>
      </c>
      <c r="T2062" s="9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154.17999999999998</v>
      </c>
      <c r="Q2063" t="s">
        <v>8319</v>
      </c>
      <c r="R2063" t="s">
        <v>8349</v>
      </c>
      <c r="S2063" s="9">
        <f t="shared" si="130"/>
        <v>42735.764513888891</v>
      </c>
      <c r="T2063" s="9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42453.341412037036</v>
      </c>
      <c r="T2064" s="9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42505.73265046296</v>
      </c>
      <c r="T2065" s="9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>
        <f t="shared" si="129"/>
        <v>86.17</v>
      </c>
      <c r="Q2066" t="s">
        <v>8319</v>
      </c>
      <c r="R2066" t="s">
        <v>8349</v>
      </c>
      <c r="S2066" s="9">
        <f t="shared" si="130"/>
        <v>41425.5</v>
      </c>
      <c r="T2066" s="9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>
        <f t="shared" si="129"/>
        <v>51.22</v>
      </c>
      <c r="Q2067" t="s">
        <v>8319</v>
      </c>
      <c r="R2067" t="s">
        <v>8349</v>
      </c>
      <c r="S2067" s="9">
        <f t="shared" si="130"/>
        <v>41633.333668981482</v>
      </c>
      <c r="T2067" s="9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67.27000000000001</v>
      </c>
      <c r="Q2068" t="s">
        <v>8319</v>
      </c>
      <c r="R2068" t="s">
        <v>8349</v>
      </c>
      <c r="S2068" s="9">
        <f t="shared" si="130"/>
        <v>41874.771793981483</v>
      </c>
      <c r="T2068" s="9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42148.853888888887</v>
      </c>
      <c r="T2069" s="9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>
        <f t="shared" si="129"/>
        <v>346.14</v>
      </c>
      <c r="Q2070" t="s">
        <v>8319</v>
      </c>
      <c r="R2070" t="s">
        <v>8349</v>
      </c>
      <c r="S2070" s="9">
        <f t="shared" si="130"/>
        <v>42663.841608796298</v>
      </c>
      <c r="T2070" s="9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42371.972118055557</v>
      </c>
      <c r="T2071" s="9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>
        <f t="shared" si="129"/>
        <v>259.26</v>
      </c>
      <c r="Q2072" t="s">
        <v>8319</v>
      </c>
      <c r="R2072" t="s">
        <v>8349</v>
      </c>
      <c r="S2072" s="9">
        <f t="shared" si="130"/>
        <v>42549.6565162037</v>
      </c>
      <c r="T2072" s="9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201.97</v>
      </c>
      <c r="Q2073" t="s">
        <v>8319</v>
      </c>
      <c r="R2073" t="s">
        <v>8349</v>
      </c>
      <c r="S2073" s="9">
        <f t="shared" si="130"/>
        <v>42645.278749999998</v>
      </c>
      <c r="T2073" s="9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226.20999999999998</v>
      </c>
      <c r="Q2074" t="s">
        <v>8319</v>
      </c>
      <c r="R2074" t="s">
        <v>8349</v>
      </c>
      <c r="S2074" s="9">
        <f t="shared" si="130"/>
        <v>42497.581388888888</v>
      </c>
      <c r="T2074" s="9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42132.668032407411</v>
      </c>
      <c r="T2075" s="9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42496.826180555552</v>
      </c>
      <c r="T2076" s="9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</v>
      </c>
      <c r="P2077">
        <f t="shared" si="129"/>
        <v>20.470000000000002</v>
      </c>
      <c r="Q2077" t="s">
        <v>8319</v>
      </c>
      <c r="R2077" t="s">
        <v>8349</v>
      </c>
      <c r="S2077" s="9">
        <f t="shared" si="130"/>
        <v>41480.681574074071</v>
      </c>
      <c r="T2077" s="9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>
        <f t="shared" si="129"/>
        <v>116.36</v>
      </c>
      <c r="Q2078" t="s">
        <v>8319</v>
      </c>
      <c r="R2078" t="s">
        <v>8349</v>
      </c>
      <c r="S2078" s="9">
        <f t="shared" si="130"/>
        <v>41843.880659722221</v>
      </c>
      <c r="T2078" s="9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307.20999999999998</v>
      </c>
      <c r="Q2079" t="s">
        <v>8319</v>
      </c>
      <c r="R2079" t="s">
        <v>8349</v>
      </c>
      <c r="S2079" s="9">
        <f t="shared" si="130"/>
        <v>42160.875</v>
      </c>
      <c r="T2079" s="9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>
        <f t="shared" si="129"/>
        <v>546.68999999999994</v>
      </c>
      <c r="Q2080" t="s">
        <v>8319</v>
      </c>
      <c r="R2080" t="s">
        <v>8349</v>
      </c>
      <c r="S2080" s="9">
        <f t="shared" si="130"/>
        <v>42722.771493055552</v>
      </c>
      <c r="T2080" s="9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289</v>
      </c>
      <c r="P2081">
        <f t="shared" si="129"/>
        <v>47.48</v>
      </c>
      <c r="Q2081" t="s">
        <v>8319</v>
      </c>
      <c r="R2081" t="s">
        <v>8349</v>
      </c>
      <c r="S2081" s="9">
        <f t="shared" si="130"/>
        <v>42180.791666666672</v>
      </c>
      <c r="T2081" s="9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42319.998842592591</v>
      </c>
      <c r="T2082" s="9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72.910000000000011</v>
      </c>
      <c r="Q2083" t="s">
        <v>8325</v>
      </c>
      <c r="R2083" t="s">
        <v>8329</v>
      </c>
      <c r="S2083" s="9">
        <f t="shared" si="130"/>
        <v>41045.207638888889</v>
      </c>
      <c r="T2083" s="9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43.72</v>
      </c>
      <c r="Q2084" t="s">
        <v>8325</v>
      </c>
      <c r="R2084" t="s">
        <v>8329</v>
      </c>
      <c r="S2084" s="9">
        <f t="shared" si="130"/>
        <v>40871.161990740737</v>
      </c>
      <c r="T2084" s="9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41064.72216435185</v>
      </c>
      <c r="T2085" s="9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</v>
      </c>
      <c r="P2086">
        <f t="shared" si="129"/>
        <v>70.660000000000011</v>
      </c>
      <c r="Q2086" t="s">
        <v>8325</v>
      </c>
      <c r="R2086" t="s">
        <v>8329</v>
      </c>
      <c r="S2086" s="9">
        <f t="shared" si="130"/>
        <v>41763.290972222225</v>
      </c>
      <c r="T2086" s="9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89.31</v>
      </c>
      <c r="Q2087" t="s">
        <v>8325</v>
      </c>
      <c r="R2087" t="s">
        <v>8329</v>
      </c>
      <c r="S2087" s="9">
        <f t="shared" si="130"/>
        <v>41105.835497685184</v>
      </c>
      <c r="T2087" s="9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40891.207638888889</v>
      </c>
      <c r="T2088" s="9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40794.204375000001</v>
      </c>
      <c r="T2089" s="9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46.21</v>
      </c>
      <c r="Q2090" t="s">
        <v>8325</v>
      </c>
      <c r="R2090" t="s">
        <v>8329</v>
      </c>
      <c r="S2090" s="9">
        <f t="shared" si="130"/>
        <v>40432.165972222225</v>
      </c>
      <c r="T2090" s="9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41488.076319444444</v>
      </c>
      <c r="T2091" s="9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116</v>
      </c>
      <c r="P2092">
        <f t="shared" si="129"/>
        <v>57.53</v>
      </c>
      <c r="Q2092" t="s">
        <v>8325</v>
      </c>
      <c r="R2092" t="s">
        <v>8329</v>
      </c>
      <c r="S2092" s="9">
        <f t="shared" si="130"/>
        <v>41329.381423611114</v>
      </c>
      <c r="T2092" s="9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40603.833333333336</v>
      </c>
      <c r="T2093" s="9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>
        <f t="shared" si="129"/>
        <v>110.5</v>
      </c>
      <c r="Q2094" t="s">
        <v>8325</v>
      </c>
      <c r="R2094" t="s">
        <v>8329</v>
      </c>
      <c r="S2094" s="9">
        <f t="shared" si="130"/>
        <v>40823.707546296297</v>
      </c>
      <c r="T2094" s="9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41265.896203703705</v>
      </c>
      <c r="T2095" s="9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40973.125</v>
      </c>
      <c r="T2096" s="9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40818.733483796292</v>
      </c>
      <c r="T2097" s="9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43.58</v>
      </c>
      <c r="Q2098" t="s">
        <v>8325</v>
      </c>
      <c r="R2098" t="s">
        <v>8329</v>
      </c>
      <c r="S2098" s="9">
        <f t="shared" si="130"/>
        <v>41208.165972222225</v>
      </c>
      <c r="T2098" s="9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40878.626562500001</v>
      </c>
      <c r="T2099" s="9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40976.11383101852</v>
      </c>
      <c r="T2100" s="9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>
        <f t="shared" si="129"/>
        <v>63.04</v>
      </c>
      <c r="Q2101" t="s">
        <v>8325</v>
      </c>
      <c r="R2101" t="s">
        <v>8329</v>
      </c>
      <c r="S2101" s="9">
        <f t="shared" si="130"/>
        <v>42187.152777777781</v>
      </c>
      <c r="T2101" s="9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30.380000000000003</v>
      </c>
      <c r="Q2102" t="s">
        <v>8325</v>
      </c>
      <c r="R2102" t="s">
        <v>8329</v>
      </c>
      <c r="S2102" s="9">
        <f t="shared" si="130"/>
        <v>41090.165972222225</v>
      </c>
      <c r="T2102" s="9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114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40952.149467592593</v>
      </c>
      <c r="T2103" s="9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40668.868611111109</v>
      </c>
      <c r="T2104" s="9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>
        <f t="shared" si="129"/>
        <v>98.820000000000007</v>
      </c>
      <c r="Q2105" t="s">
        <v>8325</v>
      </c>
      <c r="R2105" t="s">
        <v>8329</v>
      </c>
      <c r="S2105" s="9">
        <f t="shared" si="130"/>
        <v>41222.7966087963</v>
      </c>
      <c r="T2105" s="9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41425</v>
      </c>
      <c r="T2106" s="9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51.32</v>
      </c>
      <c r="Q2107" t="s">
        <v>8325</v>
      </c>
      <c r="R2107" t="s">
        <v>8329</v>
      </c>
      <c r="S2107" s="9">
        <f t="shared" si="130"/>
        <v>41964.166666666672</v>
      </c>
      <c r="T2107" s="9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>
        <f t="shared" si="129"/>
        <v>53.53</v>
      </c>
      <c r="Q2108" t="s">
        <v>8325</v>
      </c>
      <c r="R2108" t="s">
        <v>8329</v>
      </c>
      <c r="S2108" s="9">
        <f t="shared" si="130"/>
        <v>41300.21497685185</v>
      </c>
      <c r="T2108" s="9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41955.752233796295</v>
      </c>
      <c r="T2109" s="9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41162.163194444445</v>
      </c>
      <c r="T2110" s="9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42190.708530092597</v>
      </c>
      <c r="T2111" s="9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41787.207638888889</v>
      </c>
      <c r="T2112" s="9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40770.041666666664</v>
      </c>
      <c r="T2113" s="9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27.28</v>
      </c>
      <c r="Q2114" t="s">
        <v>8325</v>
      </c>
      <c r="R2114" t="s">
        <v>8329</v>
      </c>
      <c r="S2114" s="9">
        <f t="shared" si="130"/>
        <v>41379.928159722222</v>
      </c>
      <c r="T2114" s="9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ROUNDUP(E2115*100/D2115, 0)</f>
        <v>105</v>
      </c>
      <c r="P2115">
        <f t="shared" ref="P2115:P2178" si="133">ROUNDUP(E2115/L2115, 2)</f>
        <v>68.600000000000009</v>
      </c>
      <c r="Q2115" t="s">
        <v>8325</v>
      </c>
      <c r="R2115" t="s">
        <v>8329</v>
      </c>
      <c r="S2115" s="9">
        <f t="shared" ref="S2115:S2178" si="134">(((I2115/60)/60)/24)+DATE(1970,1,1)</f>
        <v>41905.86546296296</v>
      </c>
      <c r="T2115" s="9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35.619999999999997</v>
      </c>
      <c r="Q2116" t="s">
        <v>8325</v>
      </c>
      <c r="R2116" t="s">
        <v>8329</v>
      </c>
      <c r="S2116" s="9">
        <f t="shared" si="134"/>
        <v>40521.207638888889</v>
      </c>
      <c r="T2116" s="9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40594.081030092595</v>
      </c>
      <c r="T2117" s="9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41184.777812500004</v>
      </c>
      <c r="T2118" s="9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42304.207638888889</v>
      </c>
      <c r="T2119" s="9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79.190000000000012</v>
      </c>
      <c r="Q2120" t="s">
        <v>8325</v>
      </c>
      <c r="R2120" t="s">
        <v>8329</v>
      </c>
      <c r="S2120" s="9">
        <f t="shared" si="134"/>
        <v>40748.839537037034</v>
      </c>
      <c r="T2120" s="9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91.600000000000009</v>
      </c>
      <c r="Q2121" t="s">
        <v>8325</v>
      </c>
      <c r="R2121" t="s">
        <v>8329</v>
      </c>
      <c r="S2121" s="9">
        <f t="shared" si="134"/>
        <v>41137.130150462966</v>
      </c>
      <c r="T2121" s="9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116.97</v>
      </c>
      <c r="Q2122" t="s">
        <v>8325</v>
      </c>
      <c r="R2122" t="s">
        <v>8329</v>
      </c>
      <c r="S2122" s="9">
        <f t="shared" si="134"/>
        <v>41640.964537037034</v>
      </c>
      <c r="T2122" s="9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42746.7424537037</v>
      </c>
      <c r="T2123" s="9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103.34</v>
      </c>
      <c r="Q2124" t="s">
        <v>8333</v>
      </c>
      <c r="R2124" t="s">
        <v>8334</v>
      </c>
      <c r="S2124" s="9">
        <f t="shared" si="134"/>
        <v>42742.300567129627</v>
      </c>
      <c r="T2124" s="9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40252.290972222225</v>
      </c>
      <c r="T2125" s="9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40512.208333333336</v>
      </c>
      <c r="T2126" s="9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>
        <f t="shared" si="133"/>
        <v>31.560000000000002</v>
      </c>
      <c r="Q2127" t="s">
        <v>8333</v>
      </c>
      <c r="R2127" t="s">
        <v>8334</v>
      </c>
      <c r="S2127" s="9">
        <f t="shared" si="134"/>
        <v>42221.023530092592</v>
      </c>
      <c r="T2127" s="9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41981.973229166666</v>
      </c>
      <c r="T2128" s="9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34.229999999999997</v>
      </c>
      <c r="Q2129" t="s">
        <v>8333</v>
      </c>
      <c r="R2129" t="s">
        <v>8334</v>
      </c>
      <c r="S2129" s="9">
        <f t="shared" si="134"/>
        <v>42075.463692129633</v>
      </c>
      <c r="T2129" s="9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41903.772789351853</v>
      </c>
      <c r="T2130" s="9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42439.024305555555</v>
      </c>
      <c r="T2131" s="9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41867.086377314816</v>
      </c>
      <c r="T2132" s="9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8.34</v>
      </c>
      <c r="Q2133" t="s">
        <v>8333</v>
      </c>
      <c r="R2133" t="s">
        <v>8334</v>
      </c>
      <c r="S2133" s="9">
        <f t="shared" si="134"/>
        <v>42197.207071759258</v>
      </c>
      <c r="T2133" s="9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>
        <f t="shared" si="133"/>
        <v>21.35</v>
      </c>
      <c r="Q2134" t="s">
        <v>8333</v>
      </c>
      <c r="R2134" t="s">
        <v>8334</v>
      </c>
      <c r="S2134" s="9">
        <f t="shared" si="134"/>
        <v>41673.487175925926</v>
      </c>
      <c r="T2134" s="9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5.34</v>
      </c>
      <c r="Q2135" t="s">
        <v>8333</v>
      </c>
      <c r="R2135" t="s">
        <v>8334</v>
      </c>
      <c r="S2135" s="9">
        <f t="shared" si="134"/>
        <v>40657.290972222225</v>
      </c>
      <c r="T2135" s="9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34.669999999999995</v>
      </c>
      <c r="Q2136" t="s">
        <v>8333</v>
      </c>
      <c r="R2136" t="s">
        <v>8334</v>
      </c>
      <c r="S2136" s="9">
        <f t="shared" si="134"/>
        <v>41391.886469907404</v>
      </c>
      <c r="T2136" s="9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41186.963344907403</v>
      </c>
      <c r="T2137" s="9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>
        <f t="shared" si="133"/>
        <v>11.93</v>
      </c>
      <c r="Q2138" t="s">
        <v>8333</v>
      </c>
      <c r="R2138" t="s">
        <v>8334</v>
      </c>
      <c r="S2138" s="9">
        <f t="shared" si="134"/>
        <v>41566.509097222224</v>
      </c>
      <c r="T2138" s="9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41978.771168981482</v>
      </c>
      <c r="T2139" s="9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41587.054849537039</v>
      </c>
      <c r="T2140" s="9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</v>
      </c>
      <c r="P2141">
        <f t="shared" si="133"/>
        <v>29.040000000000003</v>
      </c>
      <c r="Q2141" t="s">
        <v>8333</v>
      </c>
      <c r="R2141" t="s">
        <v>8334</v>
      </c>
      <c r="S2141" s="9">
        <f t="shared" si="134"/>
        <v>42677.750092592592</v>
      </c>
      <c r="T2141" s="9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41285.833611111113</v>
      </c>
      <c r="T2142" s="9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41957.277303240742</v>
      </c>
      <c r="T2143" s="9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50.089999999999996</v>
      </c>
      <c r="Q2144" t="s">
        <v>8333</v>
      </c>
      <c r="R2144" t="s">
        <v>8334</v>
      </c>
      <c r="S2144" s="9">
        <f t="shared" si="134"/>
        <v>42368.701504629629</v>
      </c>
      <c r="T2144" s="9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40380.791666666664</v>
      </c>
      <c r="T2145" s="9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25.3</v>
      </c>
      <c r="Q2146" t="s">
        <v>8333</v>
      </c>
      <c r="R2146" t="s">
        <v>8334</v>
      </c>
      <c r="S2146" s="9">
        <f t="shared" si="134"/>
        <v>41531.546759259261</v>
      </c>
      <c r="T2146" s="9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>
        <f t="shared" si="133"/>
        <v>51.3</v>
      </c>
      <c r="Q2147" t="s">
        <v>8333</v>
      </c>
      <c r="R2147" t="s">
        <v>8334</v>
      </c>
      <c r="S2147" s="9">
        <f t="shared" si="134"/>
        <v>41605.279097222221</v>
      </c>
      <c r="T2147" s="9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42411.679513888885</v>
      </c>
      <c r="T2148" s="9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49.39</v>
      </c>
      <c r="Q2149" t="s">
        <v>8333</v>
      </c>
      <c r="R2149" t="s">
        <v>8334</v>
      </c>
      <c r="S2149" s="9">
        <f t="shared" si="134"/>
        <v>41959.337361111116</v>
      </c>
      <c r="T2149" s="9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42096.691921296297</v>
      </c>
      <c r="T2150" s="9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40390</v>
      </c>
      <c r="T2151" s="9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42564.284710648149</v>
      </c>
      <c r="T2152" s="9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42550.847384259265</v>
      </c>
      <c r="T2153" s="9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41713.790613425925</v>
      </c>
      <c r="T2154" s="9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42014.332638888889</v>
      </c>
      <c r="T2155" s="9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41667.632256944446</v>
      </c>
      <c r="T2156" s="9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42460.70584490741</v>
      </c>
      <c r="T2157" s="9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17.990000000000002</v>
      </c>
      <c r="Q2158" t="s">
        <v>8333</v>
      </c>
      <c r="R2158" t="s">
        <v>8334</v>
      </c>
      <c r="S2158" s="9">
        <f t="shared" si="134"/>
        <v>41533.85423611111</v>
      </c>
      <c r="T2158" s="9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42727.332638888889</v>
      </c>
      <c r="T2159" s="9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41309.853865740741</v>
      </c>
      <c r="T2160" s="9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40740.731180555551</v>
      </c>
      <c r="T2161" s="9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5.3199999999999994</v>
      </c>
      <c r="Q2162" t="s">
        <v>8333</v>
      </c>
      <c r="R2162" t="s">
        <v>8334</v>
      </c>
      <c r="S2162" s="9">
        <f t="shared" si="134"/>
        <v>41048.711863425924</v>
      </c>
      <c r="T2162" s="9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42270.852534722217</v>
      </c>
      <c r="T2163" s="9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</v>
      </c>
      <c r="P2164">
        <f t="shared" si="133"/>
        <v>87.11</v>
      </c>
      <c r="Q2164" t="s">
        <v>8325</v>
      </c>
      <c r="R2164" t="s">
        <v>8326</v>
      </c>
      <c r="S2164" s="9">
        <f t="shared" si="134"/>
        <v>41844.766099537039</v>
      </c>
      <c r="T2164" s="9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>
        <f t="shared" si="133"/>
        <v>75.12</v>
      </c>
      <c r="Q2165" t="s">
        <v>8325</v>
      </c>
      <c r="R2165" t="s">
        <v>8326</v>
      </c>
      <c r="S2165" s="9">
        <f t="shared" si="134"/>
        <v>42163.159722222219</v>
      </c>
      <c r="T2165" s="9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68.02000000000001</v>
      </c>
      <c r="Q2166" t="s">
        <v>8325</v>
      </c>
      <c r="R2166" t="s">
        <v>8326</v>
      </c>
      <c r="S2166" s="9">
        <f t="shared" si="134"/>
        <v>42546.165972222225</v>
      </c>
      <c r="T2166" s="9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29.630000000000003</v>
      </c>
      <c r="Q2167" t="s">
        <v>8325</v>
      </c>
      <c r="R2167" t="s">
        <v>8326</v>
      </c>
      <c r="S2167" s="9">
        <f t="shared" si="134"/>
        <v>42468.625405092593</v>
      </c>
      <c r="T2167" s="9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91.63000000000001</v>
      </c>
      <c r="Q2168" t="s">
        <v>8325</v>
      </c>
      <c r="R2168" t="s">
        <v>8326</v>
      </c>
      <c r="S2168" s="9">
        <f t="shared" si="134"/>
        <v>41978.879837962959</v>
      </c>
      <c r="T2168" s="9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41167.066400462965</v>
      </c>
      <c r="T2169" s="9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42776.208333333328</v>
      </c>
      <c r="T2170" s="9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21.860000000000003</v>
      </c>
      <c r="Q2171" t="s">
        <v>8325</v>
      </c>
      <c r="R2171" t="s">
        <v>8326</v>
      </c>
      <c r="S2171" s="9">
        <f t="shared" si="134"/>
        <v>42796.700821759259</v>
      </c>
      <c r="T2171" s="9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42238.750254629631</v>
      </c>
      <c r="T2172" s="9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42177.208333333328</v>
      </c>
      <c r="T2173" s="9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76.930000000000007</v>
      </c>
      <c r="Q2174" t="s">
        <v>8325</v>
      </c>
      <c r="R2174" t="s">
        <v>8326</v>
      </c>
      <c r="S2174" s="9">
        <f t="shared" si="134"/>
        <v>42112.580092592587</v>
      </c>
      <c r="T2174" s="9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59.239999999999995</v>
      </c>
      <c r="Q2175" t="s">
        <v>8325</v>
      </c>
      <c r="R2175" t="s">
        <v>8326</v>
      </c>
      <c r="S2175" s="9">
        <f t="shared" si="134"/>
        <v>41527.165972222225</v>
      </c>
      <c r="T2175" s="9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65.39</v>
      </c>
      <c r="Q2176" t="s">
        <v>8325</v>
      </c>
      <c r="R2176" t="s">
        <v>8326</v>
      </c>
      <c r="S2176" s="9">
        <f t="shared" si="134"/>
        <v>42495.542905092589</v>
      </c>
      <c r="T2176" s="9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42572.009097222224</v>
      </c>
      <c r="T2177" s="9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127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42126.633206018523</v>
      </c>
      <c r="T2178" s="9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ROUNDUP(E2179*100/D2179, 0)</f>
        <v>101</v>
      </c>
      <c r="P2179">
        <f t="shared" ref="P2179:P2242" si="137">ROUNDUP(E2179/L2179, 2)</f>
        <v>65.87</v>
      </c>
      <c r="Q2179" t="s">
        <v>8325</v>
      </c>
      <c r="R2179" t="s">
        <v>8326</v>
      </c>
      <c r="S2179" s="9">
        <f t="shared" ref="S2179:S2242" si="138">(((I2179/60)/60)/24)+DATE(1970,1,1)</f>
        <v>42527.250775462962</v>
      </c>
      <c r="T2179" s="9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42753.63653935185</v>
      </c>
      <c r="T2180" s="9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42105.171203703707</v>
      </c>
      <c r="T2181" s="9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>
        <f t="shared" si="137"/>
        <v>68.710000000000008</v>
      </c>
      <c r="Q2182" t="s">
        <v>8325</v>
      </c>
      <c r="R2182" t="s">
        <v>8326</v>
      </c>
      <c r="S2182" s="9">
        <f t="shared" si="138"/>
        <v>42321.711435185185</v>
      </c>
      <c r="T2182" s="9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>
        <f t="shared" si="137"/>
        <v>57.78</v>
      </c>
      <c r="Q2183" t="s">
        <v>8333</v>
      </c>
      <c r="R2183" t="s">
        <v>8351</v>
      </c>
      <c r="S2183" s="9">
        <f t="shared" si="138"/>
        <v>42787.005243055552</v>
      </c>
      <c r="T2183" s="9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>
        <f t="shared" si="137"/>
        <v>44.18</v>
      </c>
      <c r="Q2184" t="s">
        <v>8333</v>
      </c>
      <c r="R2184" t="s">
        <v>8351</v>
      </c>
      <c r="S2184" s="9">
        <f t="shared" si="138"/>
        <v>41914.900752314818</v>
      </c>
      <c r="T2184" s="9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490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42775.208333333328</v>
      </c>
      <c r="T2185" s="9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107.05000000000001</v>
      </c>
      <c r="Q2186" t="s">
        <v>8333</v>
      </c>
      <c r="R2186" t="s">
        <v>8351</v>
      </c>
      <c r="S2186" s="9">
        <f t="shared" si="138"/>
        <v>42394.666666666672</v>
      </c>
      <c r="T2186" s="9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149.04</v>
      </c>
      <c r="Q2187" t="s">
        <v>8333</v>
      </c>
      <c r="R2187" t="s">
        <v>8351</v>
      </c>
      <c r="S2187" s="9">
        <f t="shared" si="138"/>
        <v>41359.349988425929</v>
      </c>
      <c r="T2187" s="9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42620.083333333328</v>
      </c>
      <c r="T2188" s="9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56.98</v>
      </c>
      <c r="Q2189" t="s">
        <v>8333</v>
      </c>
      <c r="R2189" t="s">
        <v>8351</v>
      </c>
      <c r="S2189" s="9">
        <f t="shared" si="138"/>
        <v>42097.165972222225</v>
      </c>
      <c r="T2189" s="9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>
        <f t="shared" si="137"/>
        <v>44.059999999999995</v>
      </c>
      <c r="Q2190" t="s">
        <v>8333</v>
      </c>
      <c r="R2190" t="s">
        <v>8351</v>
      </c>
      <c r="S2190" s="9">
        <f t="shared" si="138"/>
        <v>42668.708333333328</v>
      </c>
      <c r="T2190" s="9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>
        <f t="shared" si="137"/>
        <v>68.63000000000001</v>
      </c>
      <c r="Q2191" t="s">
        <v>8333</v>
      </c>
      <c r="R2191" t="s">
        <v>8351</v>
      </c>
      <c r="S2191" s="9">
        <f t="shared" si="138"/>
        <v>42481.916666666672</v>
      </c>
      <c r="T2191" s="9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65.320000000000007</v>
      </c>
      <c r="Q2192" t="s">
        <v>8333</v>
      </c>
      <c r="R2192" t="s">
        <v>8351</v>
      </c>
      <c r="S2192" s="9">
        <f t="shared" si="138"/>
        <v>42452.290972222225</v>
      </c>
      <c r="T2192" s="9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42780.833645833336</v>
      </c>
      <c r="T2193" s="9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>
        <f t="shared" si="137"/>
        <v>40.08</v>
      </c>
      <c r="Q2194" t="s">
        <v>8333</v>
      </c>
      <c r="R2194" t="s">
        <v>8351</v>
      </c>
      <c r="S2194" s="9">
        <f t="shared" si="138"/>
        <v>42719.958333333328</v>
      </c>
      <c r="T2194" s="9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453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42695.207638888889</v>
      </c>
      <c r="T2195" s="9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>
        <f t="shared" si="137"/>
        <v>61.21</v>
      </c>
      <c r="Q2196" t="s">
        <v>8333</v>
      </c>
      <c r="R2196" t="s">
        <v>8351</v>
      </c>
      <c r="S2196" s="9">
        <f t="shared" si="138"/>
        <v>42455.716319444444</v>
      </c>
      <c r="T2196" s="9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>
        <f t="shared" si="137"/>
        <v>48.14</v>
      </c>
      <c r="Q2197" t="s">
        <v>8333</v>
      </c>
      <c r="R2197" t="s">
        <v>8351</v>
      </c>
      <c r="S2197" s="9">
        <f t="shared" si="138"/>
        <v>42227.771990740745</v>
      </c>
      <c r="T2197" s="9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42706.291666666672</v>
      </c>
      <c r="T2198" s="9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>
        <f t="shared" si="137"/>
        <v>65.900000000000006</v>
      </c>
      <c r="Q2199" t="s">
        <v>8333</v>
      </c>
      <c r="R2199" t="s">
        <v>8351</v>
      </c>
      <c r="S2199" s="9">
        <f t="shared" si="138"/>
        <v>42063.584016203706</v>
      </c>
      <c r="T2199" s="9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81.660000000000011</v>
      </c>
      <c r="Q2200" t="s">
        <v>8333</v>
      </c>
      <c r="R2200" t="s">
        <v>8351</v>
      </c>
      <c r="S2200" s="9">
        <f t="shared" si="138"/>
        <v>42322.555555555555</v>
      </c>
      <c r="T2200" s="9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52.71</v>
      </c>
      <c r="Q2201" t="s">
        <v>8333</v>
      </c>
      <c r="R2201" t="s">
        <v>8351</v>
      </c>
      <c r="S2201" s="9">
        <f t="shared" si="138"/>
        <v>42292.416643518518</v>
      </c>
      <c r="T2201" s="9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42191.125</v>
      </c>
      <c r="T2202" s="9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41290.846817129634</v>
      </c>
      <c r="T2203" s="9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41214.849166666667</v>
      </c>
      <c r="T2204" s="9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42271.85974537037</v>
      </c>
      <c r="T2205" s="9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27.310000000000002</v>
      </c>
      <c r="Q2206" t="s">
        <v>8325</v>
      </c>
      <c r="R2206" t="s">
        <v>8330</v>
      </c>
      <c r="S2206" s="9">
        <f t="shared" si="138"/>
        <v>41342.311562499999</v>
      </c>
      <c r="T2206" s="9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42.23</v>
      </c>
      <c r="Q2207" t="s">
        <v>8325</v>
      </c>
      <c r="R2207" t="s">
        <v>8330</v>
      </c>
      <c r="S2207" s="9">
        <f t="shared" si="138"/>
        <v>41061.82163194444</v>
      </c>
      <c r="T2207" s="9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33.239999999999995</v>
      </c>
      <c r="Q2208" t="s">
        <v>8325</v>
      </c>
      <c r="R2208" t="s">
        <v>8330</v>
      </c>
      <c r="S2208" s="9">
        <f t="shared" si="138"/>
        <v>41015.257222222222</v>
      </c>
      <c r="T2208" s="9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285.71999999999997</v>
      </c>
      <c r="Q2209" t="s">
        <v>8325</v>
      </c>
      <c r="R2209" t="s">
        <v>8330</v>
      </c>
      <c r="S2209" s="9">
        <f t="shared" si="138"/>
        <v>41594.235798611109</v>
      </c>
      <c r="T2209" s="9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42.339999999999996</v>
      </c>
      <c r="Q2210" t="s">
        <v>8325</v>
      </c>
      <c r="R2210" t="s">
        <v>8330</v>
      </c>
      <c r="S2210" s="9">
        <f t="shared" si="138"/>
        <v>41006.166666666664</v>
      </c>
      <c r="T2210" s="9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50.269999999999996</v>
      </c>
      <c r="Q2211" t="s">
        <v>8325</v>
      </c>
      <c r="R2211" t="s">
        <v>8330</v>
      </c>
      <c r="S2211" s="9">
        <f t="shared" si="138"/>
        <v>41743.958333333336</v>
      </c>
      <c r="T2211" s="9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</v>
      </c>
      <c r="P2212">
        <f t="shared" si="137"/>
        <v>61.91</v>
      </c>
      <c r="Q2212" t="s">
        <v>8325</v>
      </c>
      <c r="R2212" t="s">
        <v>8330</v>
      </c>
      <c r="S2212" s="9">
        <f t="shared" si="138"/>
        <v>41013.73333333333</v>
      </c>
      <c r="T2212" s="9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41739.290972222225</v>
      </c>
      <c r="T2213" s="9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115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41582.041666666664</v>
      </c>
      <c r="T2214" s="9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42139.826145833329</v>
      </c>
      <c r="T2215" s="9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73.13000000000001</v>
      </c>
      <c r="Q2216" t="s">
        <v>8325</v>
      </c>
      <c r="R2216" t="s">
        <v>8330</v>
      </c>
      <c r="S2216" s="9">
        <f t="shared" si="138"/>
        <v>41676.792222222226</v>
      </c>
      <c r="T2216" s="9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>
        <f t="shared" si="137"/>
        <v>26.07</v>
      </c>
      <c r="Q2217" t="s">
        <v>8325</v>
      </c>
      <c r="R2217" t="s">
        <v>8330</v>
      </c>
      <c r="S2217" s="9">
        <f t="shared" si="138"/>
        <v>40981.290972222225</v>
      </c>
      <c r="T2217" s="9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22.650000000000002</v>
      </c>
      <c r="Q2218" t="s">
        <v>8325</v>
      </c>
      <c r="R2218" t="s">
        <v>8330</v>
      </c>
      <c r="S2218" s="9">
        <f t="shared" si="138"/>
        <v>42208.751678240747</v>
      </c>
      <c r="T2218" s="9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>
        <f t="shared" si="137"/>
        <v>47.23</v>
      </c>
      <c r="Q2219" t="s">
        <v>8325</v>
      </c>
      <c r="R2219" t="s">
        <v>8330</v>
      </c>
      <c r="S2219" s="9">
        <f t="shared" si="138"/>
        <v>42310.333333333328</v>
      </c>
      <c r="T2219" s="9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32.33</v>
      </c>
      <c r="Q2220" t="s">
        <v>8325</v>
      </c>
      <c r="R2220" t="s">
        <v>8330</v>
      </c>
      <c r="S2220" s="9">
        <f t="shared" si="138"/>
        <v>41150</v>
      </c>
      <c r="T2220" s="9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53.43</v>
      </c>
      <c r="Q2221" t="s">
        <v>8325</v>
      </c>
      <c r="R2221" t="s">
        <v>8330</v>
      </c>
      <c r="S2221" s="9">
        <f t="shared" si="138"/>
        <v>42235.718888888892</v>
      </c>
      <c r="T2221" s="9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>
        <f t="shared" si="137"/>
        <v>51.309999999999995</v>
      </c>
      <c r="Q2222" t="s">
        <v>8325</v>
      </c>
      <c r="R2222" t="s">
        <v>8330</v>
      </c>
      <c r="S2222" s="9">
        <f t="shared" si="138"/>
        <v>41482.060601851852</v>
      </c>
      <c r="T2222" s="9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</v>
      </c>
      <c r="P2223">
        <f t="shared" si="137"/>
        <v>37.199999999999996</v>
      </c>
      <c r="Q2223" t="s">
        <v>8333</v>
      </c>
      <c r="R2223" t="s">
        <v>8351</v>
      </c>
      <c r="S2223" s="9">
        <f t="shared" si="138"/>
        <v>42483</v>
      </c>
      <c r="T2223" s="9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40936.787581018521</v>
      </c>
      <c r="T2224" s="9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42182.640833333338</v>
      </c>
      <c r="T2225" s="9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42672.791666666672</v>
      </c>
      <c r="T2226" s="9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164.79999999999998</v>
      </c>
      <c r="Q2227" t="s">
        <v>8333</v>
      </c>
      <c r="R2227" t="s">
        <v>8351</v>
      </c>
      <c r="S2227" s="9">
        <f t="shared" si="138"/>
        <v>41903.79184027778</v>
      </c>
      <c r="T2227" s="9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</v>
      </c>
      <c r="P2228">
        <f t="shared" si="137"/>
        <v>60.83</v>
      </c>
      <c r="Q2228" t="s">
        <v>8333</v>
      </c>
      <c r="R2228" t="s">
        <v>8351</v>
      </c>
      <c r="S2228" s="9">
        <f t="shared" si="138"/>
        <v>42412.207638888889</v>
      </c>
      <c r="T2228" s="9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>
        <f t="shared" si="137"/>
        <v>67.98</v>
      </c>
      <c r="Q2229" t="s">
        <v>8333</v>
      </c>
      <c r="R2229" t="s">
        <v>8351</v>
      </c>
      <c r="S2229" s="9">
        <f t="shared" si="138"/>
        <v>41591.849016203705</v>
      </c>
      <c r="T2229" s="9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>
        <f t="shared" si="137"/>
        <v>81.570000000000007</v>
      </c>
      <c r="Q2230" t="s">
        <v>8333</v>
      </c>
      <c r="R2230" t="s">
        <v>8351</v>
      </c>
      <c r="S2230" s="9">
        <f t="shared" si="138"/>
        <v>42232.278194444443</v>
      </c>
      <c r="T2230" s="9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>
        <f t="shared" si="137"/>
        <v>25.430000000000003</v>
      </c>
      <c r="Q2231" t="s">
        <v>8333</v>
      </c>
      <c r="R2231" t="s">
        <v>8351</v>
      </c>
      <c r="S2231" s="9">
        <f t="shared" si="138"/>
        <v>41520.166666666664</v>
      </c>
      <c r="T2231" s="9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41754.881099537037</v>
      </c>
      <c r="T2232" s="9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41450.208333333336</v>
      </c>
      <c r="T2233" s="9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25.1</v>
      </c>
      <c r="Q2234" t="s">
        <v>8333</v>
      </c>
      <c r="R2234" t="s">
        <v>8351</v>
      </c>
      <c r="S2234" s="9">
        <f t="shared" si="138"/>
        <v>41839.125</v>
      </c>
      <c r="T2234" s="9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333</v>
      </c>
      <c r="P2235">
        <f t="shared" si="137"/>
        <v>21.240000000000002</v>
      </c>
      <c r="Q2235" t="s">
        <v>8333</v>
      </c>
      <c r="R2235" t="s">
        <v>8351</v>
      </c>
      <c r="S2235" s="9">
        <f t="shared" si="138"/>
        <v>42352</v>
      </c>
      <c r="T2235" s="9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42740.824618055558</v>
      </c>
      <c r="T2236" s="9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42091.980451388896</v>
      </c>
      <c r="T2237" s="9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42401.617164351846</v>
      </c>
      <c r="T2238" s="9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64.63000000000001</v>
      </c>
      <c r="Q2239" t="s">
        <v>8333</v>
      </c>
      <c r="R2239" t="s">
        <v>8351</v>
      </c>
      <c r="S2239" s="9">
        <f t="shared" si="138"/>
        <v>41955.332638888889</v>
      </c>
      <c r="T2239" s="9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>
        <f t="shared" si="137"/>
        <v>69.570000000000007</v>
      </c>
      <c r="Q2240" t="s">
        <v>8333</v>
      </c>
      <c r="R2240" t="s">
        <v>8351</v>
      </c>
      <c r="S2240" s="9">
        <f t="shared" si="138"/>
        <v>42804.621712962966</v>
      </c>
      <c r="T2240" s="9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>
        <f t="shared" si="137"/>
        <v>75.14</v>
      </c>
      <c r="Q2241" t="s">
        <v>8333</v>
      </c>
      <c r="R2241" t="s">
        <v>8351</v>
      </c>
      <c r="S2241" s="9">
        <f t="shared" si="138"/>
        <v>41609.168055555558</v>
      </c>
      <c r="T2241" s="9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42482.825740740736</v>
      </c>
      <c r="T2242" s="9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ROUNDUP(E2243*100/D2243, 0)</f>
        <v>807</v>
      </c>
      <c r="P2243">
        <f t="shared" ref="P2243:P2306" si="141">ROUNDUP(E2243/L2243, 2)</f>
        <v>49.48</v>
      </c>
      <c r="Q2243" t="s">
        <v>8333</v>
      </c>
      <c r="R2243" t="s">
        <v>8351</v>
      </c>
      <c r="S2243" s="9">
        <f t="shared" ref="S2243:S2306" si="142">(((I2243/60)/60)/24)+DATE(1970,1,1)</f>
        <v>42796.827546296292</v>
      </c>
      <c r="T2243" s="9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41605.126388888886</v>
      </c>
      <c r="T2244" s="9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4.58</v>
      </c>
      <c r="Q2245" t="s">
        <v>8333</v>
      </c>
      <c r="R2245" t="s">
        <v>8351</v>
      </c>
      <c r="S2245" s="9">
        <f t="shared" si="142"/>
        <v>42807.125</v>
      </c>
      <c r="T2245" s="9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>
        <f t="shared" si="141"/>
        <v>65.010000000000005</v>
      </c>
      <c r="Q2246" t="s">
        <v>8333</v>
      </c>
      <c r="R2246" t="s">
        <v>8351</v>
      </c>
      <c r="S2246" s="9">
        <f t="shared" si="142"/>
        <v>42659.854166666672</v>
      </c>
      <c r="T2246" s="9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41691.75</v>
      </c>
      <c r="T2247" s="9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>
        <f t="shared" si="141"/>
        <v>43.919999999999995</v>
      </c>
      <c r="Q2248" t="s">
        <v>8333</v>
      </c>
      <c r="R2248" t="s">
        <v>8351</v>
      </c>
      <c r="S2248" s="9">
        <f t="shared" si="142"/>
        <v>42251.79178240741</v>
      </c>
      <c r="T2248" s="9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>
        <f t="shared" si="141"/>
        <v>50.86</v>
      </c>
      <c r="Q2249" t="s">
        <v>8333</v>
      </c>
      <c r="R2249" t="s">
        <v>8351</v>
      </c>
      <c r="S2249" s="9">
        <f t="shared" si="142"/>
        <v>42214.666261574079</v>
      </c>
      <c r="T2249" s="9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>
        <f t="shared" si="141"/>
        <v>58.64</v>
      </c>
      <c r="Q2250" t="s">
        <v>8333</v>
      </c>
      <c r="R2250" t="s">
        <v>8351</v>
      </c>
      <c r="S2250" s="9">
        <f t="shared" si="142"/>
        <v>42718.875902777778</v>
      </c>
      <c r="T2250" s="9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41366.661631944444</v>
      </c>
      <c r="T2251" s="9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>
        <f t="shared" si="141"/>
        <v>426.94</v>
      </c>
      <c r="Q2252" t="s">
        <v>8333</v>
      </c>
      <c r="R2252" t="s">
        <v>8351</v>
      </c>
      <c r="S2252" s="9">
        <f t="shared" si="142"/>
        <v>42707.0471412037</v>
      </c>
      <c r="T2252" s="9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>
        <f t="shared" si="141"/>
        <v>23.810000000000002</v>
      </c>
      <c r="Q2253" t="s">
        <v>8333</v>
      </c>
      <c r="R2253" t="s">
        <v>8351</v>
      </c>
      <c r="S2253" s="9">
        <f t="shared" si="142"/>
        <v>41867.34579861111</v>
      </c>
      <c r="T2253" s="9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>
        <f t="shared" si="141"/>
        <v>98.42</v>
      </c>
      <c r="Q2254" t="s">
        <v>8333</v>
      </c>
      <c r="R2254" t="s">
        <v>8351</v>
      </c>
      <c r="S2254" s="9">
        <f t="shared" si="142"/>
        <v>42588.327986111108</v>
      </c>
      <c r="T2254" s="9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107.33</v>
      </c>
      <c r="Q2255" t="s">
        <v>8333</v>
      </c>
      <c r="R2255" t="s">
        <v>8351</v>
      </c>
      <c r="S2255" s="9">
        <f t="shared" si="142"/>
        <v>42326.672997685186</v>
      </c>
      <c r="T2255" s="9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11.68</v>
      </c>
      <c r="Q2256" t="s">
        <v>8333</v>
      </c>
      <c r="R2256" t="s">
        <v>8351</v>
      </c>
      <c r="S2256" s="9">
        <f t="shared" si="142"/>
        <v>42759.647777777776</v>
      </c>
      <c r="T2256" s="9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41.79</v>
      </c>
      <c r="Q2257" t="s">
        <v>8333</v>
      </c>
      <c r="R2257" t="s">
        <v>8351</v>
      </c>
      <c r="S2257" s="9">
        <f t="shared" si="142"/>
        <v>42497.951979166668</v>
      </c>
      <c r="T2257" s="9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42696.451921296291</v>
      </c>
      <c r="T2258" s="9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>
        <f t="shared" si="141"/>
        <v>94.11</v>
      </c>
      <c r="Q2259" t="s">
        <v>8333</v>
      </c>
      <c r="R2259" t="s">
        <v>8351</v>
      </c>
      <c r="S2259" s="9">
        <f t="shared" si="142"/>
        <v>42540.958333333328</v>
      </c>
      <c r="T2259" s="9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15.73</v>
      </c>
      <c r="Q2260" t="s">
        <v>8333</v>
      </c>
      <c r="R2260" t="s">
        <v>8351</v>
      </c>
      <c r="S2260" s="9">
        <f t="shared" si="142"/>
        <v>42166.75100694444</v>
      </c>
      <c r="T2260" s="9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42712.804814814815</v>
      </c>
      <c r="T2261" s="9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97.300000000000011</v>
      </c>
      <c r="Q2262" t="s">
        <v>8333</v>
      </c>
      <c r="R2262" t="s">
        <v>8351</v>
      </c>
      <c r="S2262" s="9">
        <f t="shared" si="142"/>
        <v>41724.975115740745</v>
      </c>
      <c r="T2262" s="9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42780.724768518514</v>
      </c>
      <c r="T2263" s="9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>
        <f t="shared" si="141"/>
        <v>28.110000000000003</v>
      </c>
      <c r="Q2264" t="s">
        <v>8333</v>
      </c>
      <c r="R2264" t="s">
        <v>8351</v>
      </c>
      <c r="S2264" s="9">
        <f t="shared" si="142"/>
        <v>41961</v>
      </c>
      <c r="T2264" s="9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144.44</v>
      </c>
      <c r="Q2265" t="s">
        <v>8333</v>
      </c>
      <c r="R2265" t="s">
        <v>8351</v>
      </c>
      <c r="S2265" s="9">
        <f t="shared" si="142"/>
        <v>42035.832326388889</v>
      </c>
      <c r="T2265" s="9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>
        <f t="shared" si="141"/>
        <v>24.28</v>
      </c>
      <c r="Q2266" t="s">
        <v>8333</v>
      </c>
      <c r="R2266" t="s">
        <v>8351</v>
      </c>
      <c r="S2266" s="9">
        <f t="shared" si="142"/>
        <v>42513.125</v>
      </c>
      <c r="T2266" s="9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42696.853090277778</v>
      </c>
      <c r="T2267" s="9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>
        <f t="shared" si="141"/>
        <v>24.770000000000003</v>
      </c>
      <c r="Q2268" t="s">
        <v>8333</v>
      </c>
      <c r="R2268" t="s">
        <v>8351</v>
      </c>
      <c r="S2268" s="9">
        <f t="shared" si="142"/>
        <v>42487.083333333328</v>
      </c>
      <c r="T2268" s="9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41994.041666666672</v>
      </c>
      <c r="T2269" s="9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148.09</v>
      </c>
      <c r="Q2270" t="s">
        <v>8333</v>
      </c>
      <c r="R2270" t="s">
        <v>8351</v>
      </c>
      <c r="S2270" s="9">
        <f t="shared" si="142"/>
        <v>42806.082349537035</v>
      </c>
      <c r="T2270" s="9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49.94</v>
      </c>
      <c r="Q2271" t="s">
        <v>8333</v>
      </c>
      <c r="R2271" t="s">
        <v>8351</v>
      </c>
      <c r="S2271" s="9">
        <f t="shared" si="142"/>
        <v>42801.208333333328</v>
      </c>
      <c r="T2271" s="9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>
        <f t="shared" si="141"/>
        <v>107.83</v>
      </c>
      <c r="Q2272" t="s">
        <v>8333</v>
      </c>
      <c r="R2272" t="s">
        <v>8351</v>
      </c>
      <c r="S2272" s="9">
        <f t="shared" si="142"/>
        <v>42745.915972222225</v>
      </c>
      <c r="T2272" s="9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>
        <f t="shared" si="141"/>
        <v>42.64</v>
      </c>
      <c r="Q2273" t="s">
        <v>8333</v>
      </c>
      <c r="R2273" t="s">
        <v>8351</v>
      </c>
      <c r="S2273" s="9">
        <f t="shared" si="142"/>
        <v>42714.000046296293</v>
      </c>
      <c r="T2273" s="9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14.379999999999999</v>
      </c>
      <c r="Q2274" t="s">
        <v>8333</v>
      </c>
      <c r="R2274" t="s">
        <v>8351</v>
      </c>
      <c r="S2274" s="9">
        <f t="shared" si="142"/>
        <v>42345.699490740735</v>
      </c>
      <c r="T2274" s="9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42806.507430555561</v>
      </c>
      <c r="T2275" s="9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30.21</v>
      </c>
      <c r="Q2276" t="s">
        <v>8333</v>
      </c>
      <c r="R2276" t="s">
        <v>8351</v>
      </c>
      <c r="S2276" s="9">
        <f t="shared" si="142"/>
        <v>41693.500659722224</v>
      </c>
      <c r="T2276" s="9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33.559999999999995</v>
      </c>
      <c r="Q2277" t="s">
        <v>8333</v>
      </c>
      <c r="R2277" t="s">
        <v>8351</v>
      </c>
      <c r="S2277" s="9">
        <f t="shared" si="142"/>
        <v>41995.616655092599</v>
      </c>
      <c r="T2277" s="9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41644.651493055557</v>
      </c>
      <c r="T2278" s="9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>
        <f t="shared" si="141"/>
        <v>57.94</v>
      </c>
      <c r="Q2279" t="s">
        <v>8333</v>
      </c>
      <c r="R2279" t="s">
        <v>8351</v>
      </c>
      <c r="S2279" s="9">
        <f t="shared" si="142"/>
        <v>40966.678506944445</v>
      </c>
      <c r="T2279" s="9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42372.957638888889</v>
      </c>
      <c r="T2280" s="9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48.07</v>
      </c>
      <c r="Q2281" t="s">
        <v>8333</v>
      </c>
      <c r="R2281" t="s">
        <v>8351</v>
      </c>
      <c r="S2281" s="9">
        <f t="shared" si="142"/>
        <v>42039.166666666672</v>
      </c>
      <c r="T2281" s="9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42264.624895833331</v>
      </c>
      <c r="T2282" s="9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50.46</v>
      </c>
      <c r="Q2283" t="s">
        <v>8325</v>
      </c>
      <c r="R2283" t="s">
        <v>8326</v>
      </c>
      <c r="S2283" s="9">
        <f t="shared" si="142"/>
        <v>40749.284722222219</v>
      </c>
      <c r="T2283" s="9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>
        <f t="shared" si="141"/>
        <v>115.84</v>
      </c>
      <c r="Q2284" t="s">
        <v>8325</v>
      </c>
      <c r="R2284" t="s">
        <v>8326</v>
      </c>
      <c r="S2284" s="9">
        <f t="shared" si="142"/>
        <v>42383.17460648148</v>
      </c>
      <c r="T2284" s="9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63.04</v>
      </c>
      <c r="Q2285" t="s">
        <v>8325</v>
      </c>
      <c r="R2285" t="s">
        <v>8326</v>
      </c>
      <c r="S2285" s="9">
        <f t="shared" si="142"/>
        <v>41038.083379629628</v>
      </c>
      <c r="T2285" s="9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>
        <f t="shared" si="141"/>
        <v>108.03</v>
      </c>
      <c r="Q2286" t="s">
        <v>8325</v>
      </c>
      <c r="R2286" t="s">
        <v>8326</v>
      </c>
      <c r="S2286" s="9">
        <f t="shared" si="142"/>
        <v>40614.166666666664</v>
      </c>
      <c r="T2286" s="9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>
        <f t="shared" si="141"/>
        <v>46.089999999999996</v>
      </c>
      <c r="Q2287" t="s">
        <v>8325</v>
      </c>
      <c r="R2287" t="s">
        <v>8326</v>
      </c>
      <c r="S2287" s="9">
        <f t="shared" si="142"/>
        <v>41089.185682870368</v>
      </c>
      <c r="T2287" s="9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>
        <f t="shared" si="141"/>
        <v>107.22</v>
      </c>
      <c r="Q2288" t="s">
        <v>8325</v>
      </c>
      <c r="R2288" t="s">
        <v>8326</v>
      </c>
      <c r="S2288" s="9">
        <f t="shared" si="142"/>
        <v>41523.165972222225</v>
      </c>
      <c r="T2288" s="9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50.94</v>
      </c>
      <c r="Q2289" t="s">
        <v>8325</v>
      </c>
      <c r="R2289" t="s">
        <v>8326</v>
      </c>
      <c r="S2289" s="9">
        <f t="shared" si="142"/>
        <v>41813.667361111111</v>
      </c>
      <c r="T2289" s="9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41086.75</v>
      </c>
      <c r="T2290" s="9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41614.973611111112</v>
      </c>
      <c r="T2291" s="9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40148.708333333336</v>
      </c>
      <c r="T2292" s="9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41022.166666666664</v>
      </c>
      <c r="T2293" s="9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>
        <f t="shared" si="141"/>
        <v>46.64</v>
      </c>
      <c r="Q2294" t="s">
        <v>8325</v>
      </c>
      <c r="R2294" t="s">
        <v>8326</v>
      </c>
      <c r="S2294" s="9">
        <f t="shared" si="142"/>
        <v>41017.697638888887</v>
      </c>
      <c r="T2294" s="9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</v>
      </c>
      <c r="P2295">
        <f t="shared" si="141"/>
        <v>34.08</v>
      </c>
      <c r="Q2295" t="s">
        <v>8325</v>
      </c>
      <c r="R2295" t="s">
        <v>8326</v>
      </c>
      <c r="S2295" s="9">
        <f t="shared" si="142"/>
        <v>41177.165972222225</v>
      </c>
      <c r="T2295" s="9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>
        <f t="shared" si="141"/>
        <v>65.22</v>
      </c>
      <c r="Q2296" t="s">
        <v>8325</v>
      </c>
      <c r="R2296" t="s">
        <v>8326</v>
      </c>
      <c r="S2296" s="9">
        <f t="shared" si="142"/>
        <v>41294.72314814815</v>
      </c>
      <c r="T2296" s="9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41300.954351851848</v>
      </c>
      <c r="T2297" s="9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40962.731782407405</v>
      </c>
      <c r="T2298" s="9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52.949999999999996</v>
      </c>
      <c r="Q2299" t="s">
        <v>8325</v>
      </c>
      <c r="R2299" t="s">
        <v>8326</v>
      </c>
      <c r="S2299" s="9">
        <f t="shared" si="142"/>
        <v>40982.165972222225</v>
      </c>
      <c r="T2299" s="9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>
        <f t="shared" si="141"/>
        <v>109.46000000000001</v>
      </c>
      <c r="Q2300" t="s">
        <v>8325</v>
      </c>
      <c r="R2300" t="s">
        <v>8326</v>
      </c>
      <c r="S2300" s="9">
        <f t="shared" si="142"/>
        <v>41724.798993055556</v>
      </c>
      <c r="T2300" s="9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40580.032511574071</v>
      </c>
      <c r="T2301" s="9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>
        <f t="shared" si="141"/>
        <v>115.72</v>
      </c>
      <c r="Q2302" t="s">
        <v>8325</v>
      </c>
      <c r="R2302" t="s">
        <v>8326</v>
      </c>
      <c r="S2302" s="9">
        <f t="shared" si="142"/>
        <v>41088.727037037039</v>
      </c>
      <c r="T2302" s="9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41446.146944444445</v>
      </c>
      <c r="T2303" s="9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41639.291666666664</v>
      </c>
      <c r="T2304" s="9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</v>
      </c>
      <c r="P2305">
        <f t="shared" si="141"/>
        <v>68.490000000000009</v>
      </c>
      <c r="Q2305" t="s">
        <v>8325</v>
      </c>
      <c r="R2305" t="s">
        <v>8329</v>
      </c>
      <c r="S2305" s="9">
        <f t="shared" si="142"/>
        <v>40890.152731481481</v>
      </c>
      <c r="T2305" s="9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40544.207638888889</v>
      </c>
      <c r="T2306" s="9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ROUNDUP(E2307*100/D2307, 0)</f>
        <v>102</v>
      </c>
      <c r="P2307">
        <f t="shared" ref="P2307:P2370" si="145">ROUNDUP(E2307/L2307, 2)</f>
        <v>109.11</v>
      </c>
      <c r="Q2307" t="s">
        <v>8325</v>
      </c>
      <c r="R2307" t="s">
        <v>8329</v>
      </c>
      <c r="S2307" s="9">
        <f t="shared" ref="S2307:S2370" si="146">(((I2307/60)/60)/24)+DATE(1970,1,1)</f>
        <v>41859.75</v>
      </c>
      <c r="T2307" s="9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40978.16815972222</v>
      </c>
      <c r="T2308" s="9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41034.802407407406</v>
      </c>
      <c r="T2309" s="9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41880.041666666664</v>
      </c>
      <c r="T2310" s="9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41342.987696759257</v>
      </c>
      <c r="T2311" s="9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64.820000000000007</v>
      </c>
      <c r="Q2312" t="s">
        <v>8325</v>
      </c>
      <c r="R2312" t="s">
        <v>8329</v>
      </c>
      <c r="S2312" s="9">
        <f t="shared" si="146"/>
        <v>41354.752488425926</v>
      </c>
      <c r="T2312" s="9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>
        <f t="shared" si="145"/>
        <v>90.100000000000009</v>
      </c>
      <c r="Q2313" t="s">
        <v>8325</v>
      </c>
      <c r="R2313" t="s">
        <v>8329</v>
      </c>
      <c r="S2313" s="9">
        <f t="shared" si="146"/>
        <v>41766.004502314812</v>
      </c>
      <c r="T2313" s="9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40.97</v>
      </c>
      <c r="Q2314" t="s">
        <v>8325</v>
      </c>
      <c r="R2314" t="s">
        <v>8329</v>
      </c>
      <c r="S2314" s="9">
        <f t="shared" si="146"/>
        <v>41747.958333333336</v>
      </c>
      <c r="T2314" s="9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56.01</v>
      </c>
      <c r="Q2315" t="s">
        <v>8325</v>
      </c>
      <c r="R2315" t="s">
        <v>8329</v>
      </c>
      <c r="S2315" s="9">
        <f t="shared" si="146"/>
        <v>41032.958634259259</v>
      </c>
      <c r="T2315" s="9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37.68</v>
      </c>
      <c r="Q2316" t="s">
        <v>8325</v>
      </c>
      <c r="R2316" t="s">
        <v>8329</v>
      </c>
      <c r="S2316" s="9">
        <f t="shared" si="146"/>
        <v>41067.551585648151</v>
      </c>
      <c r="T2316" s="9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41034.72619212963</v>
      </c>
      <c r="T2317" s="9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>
        <f t="shared" si="145"/>
        <v>78.040000000000006</v>
      </c>
      <c r="Q2318" t="s">
        <v>8325</v>
      </c>
      <c r="R2318" t="s">
        <v>8329</v>
      </c>
      <c r="S2318" s="9">
        <f t="shared" si="146"/>
        <v>40156.76666666667</v>
      </c>
      <c r="T2318" s="9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40224.208333333336</v>
      </c>
      <c r="T2319" s="9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>
        <f t="shared" si="145"/>
        <v>37.14</v>
      </c>
      <c r="Q2320" t="s">
        <v>8325</v>
      </c>
      <c r="R2320" t="s">
        <v>8329</v>
      </c>
      <c r="S2320" s="9">
        <f t="shared" si="146"/>
        <v>40082.165972222225</v>
      </c>
      <c r="T2320" s="9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41.97</v>
      </c>
      <c r="Q2321" t="s">
        <v>8325</v>
      </c>
      <c r="R2321" t="s">
        <v>8329</v>
      </c>
      <c r="S2321" s="9">
        <f t="shared" si="146"/>
        <v>41623.082002314812</v>
      </c>
      <c r="T2321" s="9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61.05</v>
      </c>
      <c r="Q2322" t="s">
        <v>8325</v>
      </c>
      <c r="R2322" t="s">
        <v>8329</v>
      </c>
      <c r="S2322" s="9">
        <f t="shared" si="146"/>
        <v>41731.775462962964</v>
      </c>
      <c r="T2322" s="9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>
        <f t="shared" si="145"/>
        <v>64.540000000000006</v>
      </c>
      <c r="Q2323" t="s">
        <v>8336</v>
      </c>
      <c r="R2323" t="s">
        <v>8352</v>
      </c>
      <c r="S2323" s="9">
        <f t="shared" si="146"/>
        <v>42829.21876157407</v>
      </c>
      <c r="T2323" s="9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42834.853807870371</v>
      </c>
      <c r="T2324" s="9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42814.755173611105</v>
      </c>
      <c r="T2325" s="9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25.5</v>
      </c>
      <c r="Q2326" t="s">
        <v>8336</v>
      </c>
      <c r="R2326" t="s">
        <v>8352</v>
      </c>
      <c r="S2326" s="9">
        <f t="shared" si="146"/>
        <v>42820.843576388885</v>
      </c>
      <c r="T2326" s="9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42823.980682870373</v>
      </c>
      <c r="T2327" s="9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42855.708333333328</v>
      </c>
      <c r="T2328" s="9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>
        <f t="shared" si="145"/>
        <v>54.89</v>
      </c>
      <c r="Q2329" t="s">
        <v>8336</v>
      </c>
      <c r="R2329" t="s">
        <v>8352</v>
      </c>
      <c r="S2329" s="9">
        <f t="shared" si="146"/>
        <v>41877.917129629634</v>
      </c>
      <c r="T2329" s="9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255</v>
      </c>
      <c r="P2330">
        <f t="shared" si="145"/>
        <v>47.39</v>
      </c>
      <c r="Q2330" t="s">
        <v>8336</v>
      </c>
      <c r="R2330" t="s">
        <v>8352</v>
      </c>
      <c r="S2330" s="9">
        <f t="shared" si="146"/>
        <v>42169.781678240746</v>
      </c>
      <c r="T2330" s="9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41837.624374999999</v>
      </c>
      <c r="T2331" s="9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>
        <f t="shared" si="145"/>
        <v>219.92999999999998</v>
      </c>
      <c r="Q2332" t="s">
        <v>8336</v>
      </c>
      <c r="R2332" t="s">
        <v>8352</v>
      </c>
      <c r="S2332" s="9">
        <f t="shared" si="146"/>
        <v>42363</v>
      </c>
      <c r="T2332" s="9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41869.005671296298</v>
      </c>
      <c r="T2333" s="9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>
        <f t="shared" si="145"/>
        <v>75.510000000000005</v>
      </c>
      <c r="Q2334" t="s">
        <v>8336</v>
      </c>
      <c r="R2334" t="s">
        <v>8352</v>
      </c>
      <c r="S2334" s="9">
        <f t="shared" si="146"/>
        <v>42041.628136574072</v>
      </c>
      <c r="T2334" s="9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>
        <f t="shared" si="145"/>
        <v>13.549999999999999</v>
      </c>
      <c r="Q2335" t="s">
        <v>8336</v>
      </c>
      <c r="R2335" t="s">
        <v>8352</v>
      </c>
      <c r="S2335" s="9">
        <f t="shared" si="146"/>
        <v>41788.743055555555</v>
      </c>
      <c r="T2335" s="9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41948.731944444444</v>
      </c>
      <c r="T2336" s="9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>
        <f t="shared" si="145"/>
        <v>115.7</v>
      </c>
      <c r="Q2337" t="s">
        <v>8336</v>
      </c>
      <c r="R2337" t="s">
        <v>8352</v>
      </c>
      <c r="S2337" s="9">
        <f t="shared" si="146"/>
        <v>41801.572256944448</v>
      </c>
      <c r="T2337" s="9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48.11</v>
      </c>
      <c r="Q2338" t="s">
        <v>8336</v>
      </c>
      <c r="R2338" t="s">
        <v>8352</v>
      </c>
      <c r="S2338" s="9">
        <f t="shared" si="146"/>
        <v>41706.924710648149</v>
      </c>
      <c r="T2338" s="9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74.190000000000012</v>
      </c>
      <c r="Q2339" t="s">
        <v>8336</v>
      </c>
      <c r="R2339" t="s">
        <v>8352</v>
      </c>
      <c r="S2339" s="9">
        <f t="shared" si="146"/>
        <v>41816.640543981484</v>
      </c>
      <c r="T2339" s="9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>
        <f t="shared" si="145"/>
        <v>123.35000000000001</v>
      </c>
      <c r="Q2340" t="s">
        <v>8336</v>
      </c>
      <c r="R2340" t="s">
        <v>8352</v>
      </c>
      <c r="S2340" s="9">
        <f t="shared" si="146"/>
        <v>41819.896805555552</v>
      </c>
      <c r="T2340" s="9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>
        <f t="shared" si="145"/>
        <v>66.63000000000001</v>
      </c>
      <c r="Q2341" t="s">
        <v>8336</v>
      </c>
      <c r="R2341" t="s">
        <v>8352</v>
      </c>
      <c r="S2341" s="9">
        <f t="shared" si="146"/>
        <v>42723.332638888889</v>
      </c>
      <c r="T2341" s="9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9">
        <f t="shared" si="146"/>
        <v>42673.642800925925</v>
      </c>
      <c r="T2342" s="9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42197.813703703709</v>
      </c>
      <c r="T2343" s="9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41918.208333333336</v>
      </c>
      <c r="T2344" s="9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42377.82430555555</v>
      </c>
      <c r="T2345" s="9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42545.727650462963</v>
      </c>
      <c r="T2346" s="9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42094.985416666663</v>
      </c>
      <c r="T2347" s="9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42660.79896990741</v>
      </c>
      <c r="T2348" s="9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42607.607361111113</v>
      </c>
      <c r="T2349" s="9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42420.932152777779</v>
      </c>
      <c r="T2350" s="9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42227.775787037041</v>
      </c>
      <c r="T2351" s="9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42738.842245370368</v>
      </c>
      <c r="T2352" s="9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42124.101145833338</v>
      </c>
      <c r="T2353" s="9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42161.633703703701</v>
      </c>
      <c r="T2354" s="9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42115.676180555558</v>
      </c>
      <c r="T2355" s="9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42014.722916666666</v>
      </c>
      <c r="T2356" s="9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42126.918240740735</v>
      </c>
      <c r="T2357" s="9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42160.78361111111</v>
      </c>
      <c r="T2358" s="9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42294.620115740734</v>
      </c>
      <c r="T2359" s="9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42035.027083333334</v>
      </c>
      <c r="T2360" s="9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42219.649583333332</v>
      </c>
      <c r="T2361" s="9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42407.70694444445</v>
      </c>
      <c r="T2362" s="9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42490.916666666672</v>
      </c>
      <c r="T2363" s="9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41984.688310185185</v>
      </c>
      <c r="T2364" s="9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42367.011574074073</v>
      </c>
      <c r="T2365" s="9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42303.934675925921</v>
      </c>
      <c r="T2366" s="9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42386.958333333328</v>
      </c>
      <c r="T2367" s="9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97.410000000000011</v>
      </c>
      <c r="Q2368" t="s">
        <v>8319</v>
      </c>
      <c r="R2368" t="s">
        <v>8320</v>
      </c>
      <c r="S2368" s="9">
        <f t="shared" si="146"/>
        <v>42298.531631944439</v>
      </c>
      <c r="T2368" s="9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42485.928425925929</v>
      </c>
      <c r="T2369" s="9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42108.680150462969</v>
      </c>
      <c r="T2370" s="9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ROUNDUP(E2371*100/D2371, 0)</f>
        <v>0</v>
      </c>
      <c r="P2371" t="e">
        <f t="shared" ref="P2371:P2434" si="149">ROUNDUP(E2371/L2371, 2)</f>
        <v>#DIV/0!</v>
      </c>
      <c r="Q2371" t="s">
        <v>8319</v>
      </c>
      <c r="R2371" t="s">
        <v>8320</v>
      </c>
      <c r="S2371" s="9">
        <f t="shared" ref="S2371:S2434" si="150">(((I2371/60)/60)/24)+DATE(1970,1,1)</f>
        <v>42410.812627314815</v>
      </c>
      <c r="T2371" s="9">
        <f t="shared" ref="T2371:T2434" si="151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41991.18913194444</v>
      </c>
      <c r="T2372" s="9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42180.777731481481</v>
      </c>
      <c r="T2373" s="9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42118.069108796291</v>
      </c>
      <c r="T2374" s="9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42245.662314814821</v>
      </c>
      <c r="T2375" s="9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42047.843287037031</v>
      </c>
      <c r="T2376" s="9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42622.836076388892</v>
      </c>
      <c r="T2377" s="9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81.59</v>
      </c>
      <c r="Q2378" t="s">
        <v>8319</v>
      </c>
      <c r="R2378" t="s">
        <v>8320</v>
      </c>
      <c r="S2378" s="9">
        <f t="shared" si="150"/>
        <v>42348.925532407404</v>
      </c>
      <c r="T2378" s="9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42699.911840277782</v>
      </c>
      <c r="T2379" s="9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42242.013078703705</v>
      </c>
      <c r="T2380" s="9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42282.016388888893</v>
      </c>
      <c r="T2381" s="9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>
        <f t="shared" si="149"/>
        <v>18.34</v>
      </c>
      <c r="Q2382" t="s">
        <v>8319</v>
      </c>
      <c r="R2382" t="s">
        <v>8320</v>
      </c>
      <c r="S2382" s="9">
        <f t="shared" si="150"/>
        <v>42278.793310185181</v>
      </c>
      <c r="T2382" s="9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224.42999999999998</v>
      </c>
      <c r="Q2383" t="s">
        <v>8319</v>
      </c>
      <c r="R2383" t="s">
        <v>8320</v>
      </c>
      <c r="S2383" s="9">
        <f t="shared" si="150"/>
        <v>42104.935740740737</v>
      </c>
      <c r="T2383" s="9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42220.187534722223</v>
      </c>
      <c r="T2384" s="9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42057.056793981479</v>
      </c>
      <c r="T2385" s="9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41957.109293981484</v>
      </c>
      <c r="T2386" s="9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>
        <f t="shared" si="149"/>
        <v>112.58</v>
      </c>
      <c r="Q2387" t="s">
        <v>8319</v>
      </c>
      <c r="R2387" t="s">
        <v>8320</v>
      </c>
      <c r="S2387" s="9">
        <f t="shared" si="150"/>
        <v>42221.70175925926</v>
      </c>
      <c r="T2387" s="9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42014.838240740741</v>
      </c>
      <c r="T2388" s="9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42573.626620370371</v>
      </c>
      <c r="T2389" s="9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>
        <f t="shared" si="149"/>
        <v>57.879999999999995</v>
      </c>
      <c r="Q2390" t="s">
        <v>8319</v>
      </c>
      <c r="R2390" t="s">
        <v>8320</v>
      </c>
      <c r="S2390" s="9">
        <f t="shared" si="150"/>
        <v>42019.811805555553</v>
      </c>
      <c r="T2390" s="9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42210.915972222225</v>
      </c>
      <c r="T2391" s="9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42008.262314814812</v>
      </c>
      <c r="T2392" s="9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42094.752824074079</v>
      </c>
      <c r="T2393" s="9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42306.120636574073</v>
      </c>
      <c r="T2394" s="9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42224.648344907408</v>
      </c>
      <c r="T2395" s="9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42061.362187499995</v>
      </c>
      <c r="T2396" s="9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42745.372916666667</v>
      </c>
      <c r="T2397" s="9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42292.849050925928</v>
      </c>
      <c r="T2398" s="9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42006.88490740741</v>
      </c>
      <c r="T2399" s="9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42187.916481481487</v>
      </c>
      <c r="T2400" s="9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41991.853078703702</v>
      </c>
      <c r="T2401" s="9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42474.268101851849</v>
      </c>
      <c r="T2402" s="9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22.34</v>
      </c>
      <c r="Q2403" t="s">
        <v>8336</v>
      </c>
      <c r="R2403" t="s">
        <v>8337</v>
      </c>
      <c r="S2403" s="9">
        <f t="shared" si="150"/>
        <v>42434.822870370372</v>
      </c>
      <c r="T2403" s="9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42137.679756944446</v>
      </c>
      <c r="T2404" s="9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16.84</v>
      </c>
      <c r="Q2405" t="s">
        <v>8336</v>
      </c>
      <c r="R2405" t="s">
        <v>8337</v>
      </c>
      <c r="S2405" s="9">
        <f t="shared" si="150"/>
        <v>42459.840949074074</v>
      </c>
      <c r="T2405" s="9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42372.03943287037</v>
      </c>
      <c r="T2406" s="9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42616.585358796292</v>
      </c>
      <c r="T2407" s="9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>
        <f t="shared" si="149"/>
        <v>84.070000000000007</v>
      </c>
      <c r="Q2408" t="s">
        <v>8336</v>
      </c>
      <c r="R2408" t="s">
        <v>8337</v>
      </c>
      <c r="S2408" s="9">
        <f t="shared" si="150"/>
        <v>42023.110995370371</v>
      </c>
      <c r="T2408" s="9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>
        <f t="shared" si="149"/>
        <v>168.39999999999998</v>
      </c>
      <c r="Q2409" t="s">
        <v>8336</v>
      </c>
      <c r="R2409" t="s">
        <v>8337</v>
      </c>
      <c r="S2409" s="9">
        <f t="shared" si="150"/>
        <v>42105.25</v>
      </c>
      <c r="T2409" s="9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41949.182372685187</v>
      </c>
      <c r="T2410" s="9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42234.875868055555</v>
      </c>
      <c r="T2411" s="9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42254.408275462964</v>
      </c>
      <c r="T2412" s="9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50.339999999999996</v>
      </c>
      <c r="Q2413" t="s">
        <v>8336</v>
      </c>
      <c r="R2413" t="s">
        <v>8337</v>
      </c>
      <c r="S2413" s="9">
        <f t="shared" si="150"/>
        <v>42241.732430555552</v>
      </c>
      <c r="T2413" s="9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42700.778622685189</v>
      </c>
      <c r="T2414" s="9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8.34</v>
      </c>
      <c r="Q2415" t="s">
        <v>8336</v>
      </c>
      <c r="R2415" t="s">
        <v>8337</v>
      </c>
      <c r="S2415" s="9">
        <f t="shared" si="150"/>
        <v>41790.979166666664</v>
      </c>
      <c r="T2415" s="9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>
        <f t="shared" si="149"/>
        <v>35.39</v>
      </c>
      <c r="Q2416" t="s">
        <v>8336</v>
      </c>
      <c r="R2416" t="s">
        <v>8337</v>
      </c>
      <c r="S2416" s="9">
        <f t="shared" si="150"/>
        <v>42238.165972222225</v>
      </c>
      <c r="T2416" s="9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55.839999999999996</v>
      </c>
      <c r="Q2417" t="s">
        <v>8336</v>
      </c>
      <c r="R2417" t="s">
        <v>8337</v>
      </c>
      <c r="S2417" s="9">
        <f t="shared" si="150"/>
        <v>42566.862800925926</v>
      </c>
      <c r="T2417" s="9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42077.625</v>
      </c>
      <c r="T2418" s="9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41861.884108796294</v>
      </c>
      <c r="T2419" s="9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42087.815324074079</v>
      </c>
      <c r="T2420" s="9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42053.738298611104</v>
      </c>
      <c r="T2421" s="9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69.48</v>
      </c>
      <c r="Q2422" t="s">
        <v>8336</v>
      </c>
      <c r="R2422" t="s">
        <v>8337</v>
      </c>
      <c r="S2422" s="9">
        <f t="shared" si="150"/>
        <v>41953.070543981477</v>
      </c>
      <c r="T2422" s="9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42056.687453703707</v>
      </c>
      <c r="T2423" s="9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42074.683287037042</v>
      </c>
      <c r="T2424" s="9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42004.704745370371</v>
      </c>
      <c r="T2425" s="9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>
        <f t="shared" si="149"/>
        <v>34.449999999999996</v>
      </c>
      <c r="Q2426" t="s">
        <v>8336</v>
      </c>
      <c r="R2426" t="s">
        <v>8337</v>
      </c>
      <c r="S2426" s="9">
        <f t="shared" si="150"/>
        <v>41939.892453703702</v>
      </c>
      <c r="T2426" s="9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42517.919444444444</v>
      </c>
      <c r="T2427" s="9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42224.170046296291</v>
      </c>
      <c r="T2428" s="9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42452.277002314819</v>
      </c>
      <c r="T2429" s="9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42075.742488425924</v>
      </c>
      <c r="T2430" s="9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42771.697222222225</v>
      </c>
      <c r="T2431" s="9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42412.130833333329</v>
      </c>
      <c r="T2432" s="9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42549.099687499998</v>
      </c>
      <c r="T2433" s="9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42071.218715277777</v>
      </c>
      <c r="T2434" s="9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ROUNDUP(E2435*100/D2435, 0)</f>
        <v>0</v>
      </c>
      <c r="P2435" t="e">
        <f t="shared" ref="P2435:P2498" si="153">ROUNDUP(E2435/L2435, 2)</f>
        <v>#DIV/0!</v>
      </c>
      <c r="Q2435" t="s">
        <v>8336</v>
      </c>
      <c r="R2435" t="s">
        <v>8337</v>
      </c>
      <c r="S2435" s="9">
        <f t="shared" ref="S2435:S2498" si="154">(((I2435/60)/60)/24)+DATE(1970,1,1)</f>
        <v>42427.89980324074</v>
      </c>
      <c r="T2435" s="9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42220.18604166666</v>
      </c>
      <c r="T2436" s="9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42282.277615740735</v>
      </c>
      <c r="T2437" s="9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42398.615393518514</v>
      </c>
      <c r="T2438" s="9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42080.75</v>
      </c>
      <c r="T2439" s="9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42345.956736111111</v>
      </c>
      <c r="T2440" s="9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42295.818622685183</v>
      </c>
      <c r="T2441" s="9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42413.899456018517</v>
      </c>
      <c r="T2442" s="9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42208.207638888889</v>
      </c>
      <c r="T2443" s="9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81.260000000000005</v>
      </c>
      <c r="Q2444" t="s">
        <v>8336</v>
      </c>
      <c r="R2444" t="s">
        <v>8352</v>
      </c>
      <c r="S2444" s="9">
        <f t="shared" si="154"/>
        <v>42082.625324074077</v>
      </c>
      <c r="T2444" s="9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130.23999999999998</v>
      </c>
      <c r="Q2445" t="s">
        <v>8336</v>
      </c>
      <c r="R2445" t="s">
        <v>8352</v>
      </c>
      <c r="S2445" s="9">
        <f t="shared" si="154"/>
        <v>41866.625254629631</v>
      </c>
      <c r="T2445" s="9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42515.754525462966</v>
      </c>
      <c r="T2446" s="9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75.14</v>
      </c>
      <c r="Q2447" t="s">
        <v>8336</v>
      </c>
      <c r="R2447" t="s">
        <v>8352</v>
      </c>
      <c r="S2447" s="9">
        <f t="shared" si="154"/>
        <v>42273.190057870372</v>
      </c>
      <c r="T2447" s="9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42700.64434027778</v>
      </c>
      <c r="T2448" s="9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428</v>
      </c>
      <c r="P2449">
        <f t="shared" si="153"/>
        <v>31.700000000000003</v>
      </c>
      <c r="Q2449" t="s">
        <v>8336</v>
      </c>
      <c r="R2449" t="s">
        <v>8352</v>
      </c>
      <c r="S2449" s="9">
        <f t="shared" si="154"/>
        <v>42686.166666666672</v>
      </c>
      <c r="T2449" s="9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42613.233333333337</v>
      </c>
      <c r="T2450" s="9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41973.184201388889</v>
      </c>
      <c r="T2451" s="9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149.32</v>
      </c>
      <c r="Q2452" t="s">
        <v>8336</v>
      </c>
      <c r="R2452" t="s">
        <v>8352</v>
      </c>
      <c r="S2452" s="9">
        <f t="shared" si="154"/>
        <v>41940.132638888892</v>
      </c>
      <c r="T2452" s="9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116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42799.908449074079</v>
      </c>
      <c r="T2453" s="9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42367.958333333328</v>
      </c>
      <c r="T2454" s="9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69.27000000000001</v>
      </c>
      <c r="Q2455" t="s">
        <v>8336</v>
      </c>
      <c r="R2455" t="s">
        <v>8352</v>
      </c>
      <c r="S2455" s="9">
        <f t="shared" si="154"/>
        <v>42768.692233796297</v>
      </c>
      <c r="T2455" s="9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42805.201481481476</v>
      </c>
      <c r="T2456" s="9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34.129999999999995</v>
      </c>
      <c r="Q2457" t="s">
        <v>8336</v>
      </c>
      <c r="R2457" t="s">
        <v>8352</v>
      </c>
      <c r="S2457" s="9">
        <f t="shared" si="154"/>
        <v>42480.781828703708</v>
      </c>
      <c r="T2457" s="9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40.5</v>
      </c>
      <c r="Q2458" t="s">
        <v>8336</v>
      </c>
      <c r="R2458" t="s">
        <v>8352</v>
      </c>
      <c r="S2458" s="9">
        <f t="shared" si="154"/>
        <v>42791.961099537039</v>
      </c>
      <c r="T2458" s="9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42453.560833333337</v>
      </c>
      <c r="T2459" s="9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</v>
      </c>
      <c r="P2460">
        <f t="shared" si="153"/>
        <v>68.87</v>
      </c>
      <c r="Q2460" t="s">
        <v>8336</v>
      </c>
      <c r="R2460" t="s">
        <v>8352</v>
      </c>
      <c r="S2460" s="9">
        <f t="shared" si="154"/>
        <v>42530.791666666672</v>
      </c>
      <c r="T2460" s="9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42452.595891203702</v>
      </c>
      <c r="T2461" s="9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125.99000000000001</v>
      </c>
      <c r="Q2462" t="s">
        <v>8336</v>
      </c>
      <c r="R2462" t="s">
        <v>8352</v>
      </c>
      <c r="S2462" s="9">
        <f t="shared" si="154"/>
        <v>42738.178472222222</v>
      </c>
      <c r="T2462" s="9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90.53</v>
      </c>
      <c r="Q2463" t="s">
        <v>8325</v>
      </c>
      <c r="R2463" t="s">
        <v>8329</v>
      </c>
      <c r="S2463" s="9">
        <f t="shared" si="154"/>
        <v>40817.125</v>
      </c>
      <c r="T2463" s="9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28.89</v>
      </c>
      <c r="Q2464" t="s">
        <v>8325</v>
      </c>
      <c r="R2464" t="s">
        <v>8329</v>
      </c>
      <c r="S2464" s="9">
        <f t="shared" si="154"/>
        <v>41109.186296296299</v>
      </c>
      <c r="T2464" s="9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41380.791666666664</v>
      </c>
      <c r="T2465" s="9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</v>
      </c>
      <c r="P2466">
        <f t="shared" si="153"/>
        <v>51.68</v>
      </c>
      <c r="Q2466" t="s">
        <v>8325</v>
      </c>
      <c r="R2466" t="s">
        <v>8329</v>
      </c>
      <c r="S2466" s="9">
        <f t="shared" si="154"/>
        <v>42277.811805555553</v>
      </c>
      <c r="T2466" s="9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>
        <f t="shared" si="153"/>
        <v>26.28</v>
      </c>
      <c r="Q2467" t="s">
        <v>8325</v>
      </c>
      <c r="R2467" t="s">
        <v>8329</v>
      </c>
      <c r="S2467" s="9">
        <f t="shared" si="154"/>
        <v>41175.719305555554</v>
      </c>
      <c r="T2467" s="9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41403.102465277778</v>
      </c>
      <c r="T2468" s="9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27.560000000000002</v>
      </c>
      <c r="Q2469" t="s">
        <v>8325</v>
      </c>
      <c r="R2469" t="s">
        <v>8329</v>
      </c>
      <c r="S2469" s="9">
        <f t="shared" si="154"/>
        <v>41039.708333333336</v>
      </c>
      <c r="T2469" s="9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>
        <f t="shared" si="153"/>
        <v>36.979999999999997</v>
      </c>
      <c r="Q2470" t="s">
        <v>8325</v>
      </c>
      <c r="R2470" t="s">
        <v>8329</v>
      </c>
      <c r="S2470" s="9">
        <f t="shared" si="154"/>
        <v>41210.208333333336</v>
      </c>
      <c r="T2470" s="9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29.03</v>
      </c>
      <c r="Q2471" t="s">
        <v>8325</v>
      </c>
      <c r="R2471" t="s">
        <v>8329</v>
      </c>
      <c r="S2471" s="9">
        <f t="shared" si="154"/>
        <v>40582.429733796293</v>
      </c>
      <c r="T2471" s="9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41053.07471064815</v>
      </c>
      <c r="T2472" s="9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40933.992962962962</v>
      </c>
      <c r="T2473" s="9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97.910000000000011</v>
      </c>
      <c r="Q2474" t="s">
        <v>8325</v>
      </c>
      <c r="R2474" t="s">
        <v>8329</v>
      </c>
      <c r="S2474" s="9">
        <f t="shared" si="154"/>
        <v>40425.043749999997</v>
      </c>
      <c r="T2474" s="9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42.559999999999995</v>
      </c>
      <c r="Q2475" t="s">
        <v>8325</v>
      </c>
      <c r="R2475" t="s">
        <v>8329</v>
      </c>
      <c r="S2475" s="9">
        <f t="shared" si="154"/>
        <v>41223.790150462963</v>
      </c>
      <c r="T2475" s="9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>
        <f t="shared" si="153"/>
        <v>131.59</v>
      </c>
      <c r="Q2476" t="s">
        <v>8325</v>
      </c>
      <c r="R2476" t="s">
        <v>8329</v>
      </c>
      <c r="S2476" s="9">
        <f t="shared" si="154"/>
        <v>40462.011296296296</v>
      </c>
      <c r="T2476" s="9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32.33</v>
      </c>
      <c r="Q2477" t="s">
        <v>8325</v>
      </c>
      <c r="R2477" t="s">
        <v>8329</v>
      </c>
      <c r="S2477" s="9">
        <f t="shared" si="154"/>
        <v>40369.916666666664</v>
      </c>
      <c r="T2477" s="9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>
        <f t="shared" si="153"/>
        <v>61.11</v>
      </c>
      <c r="Q2478" t="s">
        <v>8325</v>
      </c>
      <c r="R2478" t="s">
        <v>8329</v>
      </c>
      <c r="S2478" s="9">
        <f t="shared" si="154"/>
        <v>41946.370023148149</v>
      </c>
      <c r="T2478" s="9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>
        <f t="shared" si="153"/>
        <v>31.35</v>
      </c>
      <c r="Q2479" t="s">
        <v>8325</v>
      </c>
      <c r="R2479" t="s">
        <v>8329</v>
      </c>
      <c r="S2479" s="9">
        <f t="shared" si="154"/>
        <v>41133.691493055558</v>
      </c>
      <c r="T2479" s="9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129.12</v>
      </c>
      <c r="Q2480" t="s">
        <v>8325</v>
      </c>
      <c r="R2480" t="s">
        <v>8329</v>
      </c>
      <c r="S2480" s="9">
        <f t="shared" si="154"/>
        <v>41287.950381944444</v>
      </c>
      <c r="T2480" s="9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>
        <f t="shared" si="153"/>
        <v>25.03</v>
      </c>
      <c r="Q2481" t="s">
        <v>8325</v>
      </c>
      <c r="R2481" t="s">
        <v>8329</v>
      </c>
      <c r="S2481" s="9">
        <f t="shared" si="154"/>
        <v>41118.083333333336</v>
      </c>
      <c r="T2481" s="9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42287.936157407406</v>
      </c>
      <c r="T2482" s="9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47.55</v>
      </c>
      <c r="Q2483" t="s">
        <v>8325</v>
      </c>
      <c r="R2483" t="s">
        <v>8329</v>
      </c>
      <c r="S2483" s="9">
        <f t="shared" si="154"/>
        <v>41029.645925925928</v>
      </c>
      <c r="T2483" s="9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40756.782210648147</v>
      </c>
      <c r="T2484" s="9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65.850000000000009</v>
      </c>
      <c r="Q2485" t="s">
        <v>8325</v>
      </c>
      <c r="R2485" t="s">
        <v>8329</v>
      </c>
      <c r="S2485" s="9">
        <f t="shared" si="154"/>
        <v>41030.708368055559</v>
      </c>
      <c r="T2485" s="9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>
        <f t="shared" si="153"/>
        <v>46.41</v>
      </c>
      <c r="Q2486" t="s">
        <v>8325</v>
      </c>
      <c r="R2486" t="s">
        <v>8329</v>
      </c>
      <c r="S2486" s="9">
        <f t="shared" si="154"/>
        <v>40801.916701388887</v>
      </c>
      <c r="T2486" s="9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40828.998599537037</v>
      </c>
      <c r="T2487" s="9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41021.708055555559</v>
      </c>
      <c r="T2488" s="9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>
        <f t="shared" si="153"/>
        <v>39.5</v>
      </c>
      <c r="Q2489" t="s">
        <v>8325</v>
      </c>
      <c r="R2489" t="s">
        <v>8329</v>
      </c>
      <c r="S2489" s="9">
        <f t="shared" si="154"/>
        <v>41056.083298611113</v>
      </c>
      <c r="T2489" s="9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40863.674861111111</v>
      </c>
      <c r="T2490" s="9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41403.690266203703</v>
      </c>
      <c r="T2491" s="9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41083.227731481478</v>
      </c>
      <c r="T2492" s="9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40559.07708333333</v>
      </c>
      <c r="T2493" s="9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41076.415972222225</v>
      </c>
      <c r="T2494" s="9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99.39</v>
      </c>
      <c r="Q2495" t="s">
        <v>8325</v>
      </c>
      <c r="R2495" t="s">
        <v>8329</v>
      </c>
      <c r="S2495" s="9">
        <f t="shared" si="154"/>
        <v>41393.168287037035</v>
      </c>
      <c r="T2495" s="9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41052.645185185182</v>
      </c>
      <c r="T2496" s="9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41066.946469907409</v>
      </c>
      <c r="T2497" s="9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41362.954768518517</v>
      </c>
      <c r="T2498" s="9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ROUNDUP(E2499*100/D2499, 0)</f>
        <v>113</v>
      </c>
      <c r="P2499">
        <f t="shared" ref="P2499:P2562" si="157">ROUNDUP(E2499/L2499, 2)</f>
        <v>80.56</v>
      </c>
      <c r="Q2499" t="s">
        <v>8325</v>
      </c>
      <c r="R2499" t="s">
        <v>8329</v>
      </c>
      <c r="S2499" s="9">
        <f t="shared" ref="S2499:S2562" si="158">(((I2499/60)/60)/24)+DATE(1970,1,1)</f>
        <v>40760.878912037035</v>
      </c>
      <c r="T2499" s="9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42031.967442129629</v>
      </c>
      <c r="T2500" s="9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41274.75</v>
      </c>
      <c r="T2501" s="9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114</v>
      </c>
      <c r="P2502">
        <f t="shared" si="157"/>
        <v>23.450000000000003</v>
      </c>
      <c r="Q2502" t="s">
        <v>8325</v>
      </c>
      <c r="R2502" t="s">
        <v>8329</v>
      </c>
      <c r="S2502" s="9">
        <f t="shared" si="158"/>
        <v>41083.772858796299</v>
      </c>
      <c r="T2502" s="9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40.15</v>
      </c>
      <c r="Q2503" t="s">
        <v>8336</v>
      </c>
      <c r="R2503" t="s">
        <v>8353</v>
      </c>
      <c r="S2503" s="9">
        <f t="shared" si="158"/>
        <v>42274.776666666665</v>
      </c>
      <c r="T2503" s="9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41903.825439814813</v>
      </c>
      <c r="T2504" s="9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42528.879166666666</v>
      </c>
      <c r="T2505" s="9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41958.057106481487</v>
      </c>
      <c r="T2506" s="9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42077.014074074075</v>
      </c>
      <c r="T2507" s="9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42280.875</v>
      </c>
      <c r="T2508" s="9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42135.072962962964</v>
      </c>
      <c r="T2509" s="9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41865.951782407406</v>
      </c>
      <c r="T2510" s="9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>
        <f t="shared" si="157"/>
        <v>35.72</v>
      </c>
      <c r="Q2511" t="s">
        <v>8336</v>
      </c>
      <c r="R2511" t="s">
        <v>8353</v>
      </c>
      <c r="S2511" s="9">
        <f t="shared" si="158"/>
        <v>42114.767928240741</v>
      </c>
      <c r="T2511" s="9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42138.997361111105</v>
      </c>
      <c r="T2512" s="9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42401.446909722217</v>
      </c>
      <c r="T2513" s="9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41986.876863425925</v>
      </c>
      <c r="T2514" s="9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42792.00681712963</v>
      </c>
      <c r="T2515" s="9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41871.389780092592</v>
      </c>
      <c r="T2516" s="9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42057.839733796296</v>
      </c>
      <c r="T2517" s="9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41972.6950462963</v>
      </c>
      <c r="T2518" s="9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42082.760763888888</v>
      </c>
      <c r="T2519" s="9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41956.722546296296</v>
      </c>
      <c r="T2520" s="9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41839.155138888891</v>
      </c>
      <c r="T2521" s="9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42658.806249999994</v>
      </c>
      <c r="T2522" s="9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</v>
      </c>
      <c r="P2523">
        <f t="shared" si="157"/>
        <v>103.69000000000001</v>
      </c>
      <c r="Q2523" t="s">
        <v>8325</v>
      </c>
      <c r="R2523" t="s">
        <v>8354</v>
      </c>
      <c r="S2523" s="9">
        <f t="shared" si="158"/>
        <v>42290.967835648145</v>
      </c>
      <c r="T2523" s="9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42482.619444444441</v>
      </c>
      <c r="T2524" s="9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>
        <f t="shared" si="157"/>
        <v>54.16</v>
      </c>
      <c r="Q2525" t="s">
        <v>8325</v>
      </c>
      <c r="R2525" t="s">
        <v>8354</v>
      </c>
      <c r="S2525" s="9">
        <f t="shared" si="158"/>
        <v>41961.017268518524</v>
      </c>
      <c r="T2525" s="9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177.20999999999998</v>
      </c>
      <c r="Q2526" t="s">
        <v>8325</v>
      </c>
      <c r="R2526" t="s">
        <v>8354</v>
      </c>
      <c r="S2526" s="9">
        <f t="shared" si="158"/>
        <v>41994.1875</v>
      </c>
      <c r="T2526" s="9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41088.844571759262</v>
      </c>
      <c r="T2527" s="9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41981.207638888889</v>
      </c>
      <c r="T2528" s="9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41565.165972222225</v>
      </c>
      <c r="T2529" s="9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>
        <f t="shared" si="157"/>
        <v>52.97</v>
      </c>
      <c r="Q2530" t="s">
        <v>8325</v>
      </c>
      <c r="R2530" t="s">
        <v>8354</v>
      </c>
      <c r="S2530" s="9">
        <f t="shared" si="158"/>
        <v>42236.458333333328</v>
      </c>
      <c r="T2530" s="9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40993.0390625</v>
      </c>
      <c r="T2531" s="9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42114.201388888891</v>
      </c>
      <c r="T2532" s="9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>
        <f t="shared" si="157"/>
        <v>74.070000000000007</v>
      </c>
      <c r="Q2533" t="s">
        <v>8325</v>
      </c>
      <c r="R2533" t="s">
        <v>8354</v>
      </c>
      <c r="S2533" s="9">
        <f t="shared" si="158"/>
        <v>42231.165972222225</v>
      </c>
      <c r="T2533" s="9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>
        <f t="shared" si="157"/>
        <v>84.09</v>
      </c>
      <c r="Q2534" t="s">
        <v>8325</v>
      </c>
      <c r="R2534" t="s">
        <v>8354</v>
      </c>
      <c r="S2534" s="9">
        <f t="shared" si="158"/>
        <v>41137.849143518521</v>
      </c>
      <c r="T2534" s="9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41334.750787037039</v>
      </c>
      <c r="T2535" s="9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40179.25</v>
      </c>
      <c r="T2536" s="9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41974.832696759258</v>
      </c>
      <c r="T2537" s="9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41485.106087962966</v>
      </c>
      <c r="T2538" s="9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40756.648784722223</v>
      </c>
      <c r="T2539" s="9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114</v>
      </c>
      <c r="P2540">
        <f t="shared" si="157"/>
        <v>109.97</v>
      </c>
      <c r="Q2540" t="s">
        <v>8325</v>
      </c>
      <c r="R2540" t="s">
        <v>8354</v>
      </c>
      <c r="S2540" s="9">
        <f t="shared" si="158"/>
        <v>41329.207638888889</v>
      </c>
      <c r="T2540" s="9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42037.902222222227</v>
      </c>
      <c r="T2541" s="9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>
        <f t="shared" si="157"/>
        <v>95.75</v>
      </c>
      <c r="Q2542" t="s">
        <v>8325</v>
      </c>
      <c r="R2542" t="s">
        <v>8354</v>
      </c>
      <c r="S2542" s="9">
        <f t="shared" si="158"/>
        <v>40845.675011574072</v>
      </c>
      <c r="T2542" s="9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>
        <f t="shared" si="157"/>
        <v>59.47</v>
      </c>
      <c r="Q2543" t="s">
        <v>8325</v>
      </c>
      <c r="R2543" t="s">
        <v>8354</v>
      </c>
      <c r="S2543" s="9">
        <f t="shared" si="158"/>
        <v>41543.449282407404</v>
      </c>
      <c r="T2543" s="9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55.769999999999996</v>
      </c>
      <c r="Q2544" t="s">
        <v>8325</v>
      </c>
      <c r="R2544" t="s">
        <v>8354</v>
      </c>
      <c r="S2544" s="9">
        <f t="shared" si="158"/>
        <v>41548.165972222225</v>
      </c>
      <c r="T2544" s="9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>
        <f t="shared" si="157"/>
        <v>30.080000000000002</v>
      </c>
      <c r="Q2545" t="s">
        <v>8325</v>
      </c>
      <c r="R2545" t="s">
        <v>8354</v>
      </c>
      <c r="S2545" s="9">
        <f t="shared" si="158"/>
        <v>40545.125</v>
      </c>
      <c r="T2545" s="9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88.440000000000012</v>
      </c>
      <c r="Q2546" t="s">
        <v>8325</v>
      </c>
      <c r="R2546" t="s">
        <v>8354</v>
      </c>
      <c r="S2546" s="9">
        <f t="shared" si="158"/>
        <v>41098.520474537036</v>
      </c>
      <c r="T2546" s="9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>
        <f t="shared" si="157"/>
        <v>64.040000000000006</v>
      </c>
      <c r="Q2547" t="s">
        <v>8325</v>
      </c>
      <c r="R2547" t="s">
        <v>8354</v>
      </c>
      <c r="S2547" s="9">
        <f t="shared" si="158"/>
        <v>42062.020833333328</v>
      </c>
      <c r="T2547" s="9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60.16</v>
      </c>
      <c r="Q2548" t="s">
        <v>8325</v>
      </c>
      <c r="R2548" t="s">
        <v>8354</v>
      </c>
      <c r="S2548" s="9">
        <f t="shared" si="158"/>
        <v>41552.208333333336</v>
      </c>
      <c r="T2548" s="9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49.199999999999996</v>
      </c>
      <c r="Q2549" t="s">
        <v>8325</v>
      </c>
      <c r="R2549" t="s">
        <v>8354</v>
      </c>
      <c r="S2549" s="9">
        <f t="shared" si="158"/>
        <v>41003.731516203705</v>
      </c>
      <c r="T2549" s="9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165.17</v>
      </c>
      <c r="Q2550" t="s">
        <v>8325</v>
      </c>
      <c r="R2550" t="s">
        <v>8354</v>
      </c>
      <c r="S2550" s="9">
        <f t="shared" si="158"/>
        <v>42643.185416666667</v>
      </c>
      <c r="T2550" s="9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43.629999999999995</v>
      </c>
      <c r="Q2551" t="s">
        <v>8325</v>
      </c>
      <c r="R2551" t="s">
        <v>8354</v>
      </c>
      <c r="S2551" s="9">
        <f t="shared" si="158"/>
        <v>41425.708333333336</v>
      </c>
      <c r="T2551" s="9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42285.165972222225</v>
      </c>
      <c r="T2552" s="9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40989.866666666669</v>
      </c>
      <c r="T2553" s="9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42799.809965277775</v>
      </c>
      <c r="T2554" s="9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38.89</v>
      </c>
      <c r="Q2555" t="s">
        <v>8325</v>
      </c>
      <c r="R2555" t="s">
        <v>8354</v>
      </c>
      <c r="S2555" s="9">
        <f t="shared" si="158"/>
        <v>41173.199155092596</v>
      </c>
      <c r="T2555" s="9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54.989999999999995</v>
      </c>
      <c r="Q2556" t="s">
        <v>8325</v>
      </c>
      <c r="R2556" t="s">
        <v>8354</v>
      </c>
      <c r="S2556" s="9">
        <f t="shared" si="158"/>
        <v>42156.165972222225</v>
      </c>
      <c r="T2556" s="9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>
        <f t="shared" si="157"/>
        <v>61.35</v>
      </c>
      <c r="Q2557" t="s">
        <v>8325</v>
      </c>
      <c r="R2557" t="s">
        <v>8354</v>
      </c>
      <c r="S2557" s="9">
        <f t="shared" si="158"/>
        <v>41057.655011574076</v>
      </c>
      <c r="T2557" s="9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41267.991400462961</v>
      </c>
      <c r="T2558" s="9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>
        <f t="shared" si="157"/>
        <v>29.62</v>
      </c>
      <c r="Q2559" t="s">
        <v>8325</v>
      </c>
      <c r="R2559" t="s">
        <v>8354</v>
      </c>
      <c r="S2559" s="9">
        <f t="shared" si="158"/>
        <v>41774.745208333334</v>
      </c>
      <c r="T2559" s="9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75.62</v>
      </c>
      <c r="Q2560" t="s">
        <v>8325</v>
      </c>
      <c r="R2560" t="s">
        <v>8354</v>
      </c>
      <c r="S2560" s="9">
        <f t="shared" si="158"/>
        <v>42125.582638888889</v>
      </c>
      <c r="T2560" s="9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40862.817361111112</v>
      </c>
      <c r="T2561" s="9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42069.951087962967</v>
      </c>
      <c r="T2562" s="9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ROUNDUP(E2563*100/D2563, 0)</f>
        <v>0</v>
      </c>
      <c r="P2563" t="e">
        <f t="shared" ref="P2563:P2626" si="161">ROUNDUP(E2563/L2563, 2)</f>
        <v>#DIV/0!</v>
      </c>
      <c r="Q2563" t="s">
        <v>8336</v>
      </c>
      <c r="R2563" t="s">
        <v>8337</v>
      </c>
      <c r="S2563" s="9">
        <f t="shared" ref="S2563:S2626" si="162">(((I2563/60)/60)/24)+DATE(1970,1,1)</f>
        <v>42290.528807870374</v>
      </c>
      <c r="T2563" s="9">
        <f t="shared" ref="T2563:T2626" si="163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42654.524756944447</v>
      </c>
      <c r="T2564" s="9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42215.139479166668</v>
      </c>
      <c r="T2565" s="9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41852.040497685186</v>
      </c>
      <c r="T2566" s="9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42499.868055555555</v>
      </c>
      <c r="T2567" s="9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41872.980879629627</v>
      </c>
      <c r="T2568" s="9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42117.878912037035</v>
      </c>
      <c r="T2569" s="9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42614.666597222225</v>
      </c>
      <c r="T2570" s="9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42264.105462962965</v>
      </c>
      <c r="T2571" s="9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42774.903182870374</v>
      </c>
      <c r="T2572" s="9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42509.341678240744</v>
      </c>
      <c r="T2573" s="9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42107.119409722218</v>
      </c>
      <c r="T2574" s="9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41874.592002314814</v>
      </c>
      <c r="T2575" s="9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42508.825752314813</v>
      </c>
      <c r="T2576" s="9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42016.108726851846</v>
      </c>
      <c r="T2577" s="9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42104.968136574069</v>
      </c>
      <c r="T2578" s="9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41855.820567129631</v>
      </c>
      <c r="T2579" s="9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42286.708333333328</v>
      </c>
      <c r="T2580" s="9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>
        <f t="shared" si="161"/>
        <v>23.09</v>
      </c>
      <c r="Q2581" t="s">
        <v>8336</v>
      </c>
      <c r="R2581" t="s">
        <v>8337</v>
      </c>
      <c r="S2581" s="9">
        <f t="shared" si="162"/>
        <v>41897.829895833333</v>
      </c>
      <c r="T2581" s="9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42140.125</v>
      </c>
      <c r="T2582" s="9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48.19</v>
      </c>
      <c r="Q2583" t="s">
        <v>8336</v>
      </c>
      <c r="R2583" t="s">
        <v>8337</v>
      </c>
      <c r="S2583" s="9">
        <f t="shared" si="162"/>
        <v>42324.670115740737</v>
      </c>
      <c r="T2583" s="9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42672.988819444443</v>
      </c>
      <c r="T2584" s="9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42079.727777777778</v>
      </c>
      <c r="T2585" s="9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42170.173252314817</v>
      </c>
      <c r="T2586" s="9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41825.963333333333</v>
      </c>
      <c r="T2587" s="9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42363.330277777779</v>
      </c>
      <c r="T2588" s="9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>
        <f t="shared" si="161"/>
        <v>202.84</v>
      </c>
      <c r="Q2589" t="s">
        <v>8336</v>
      </c>
      <c r="R2589" t="s">
        <v>8337</v>
      </c>
      <c r="S2589" s="9">
        <f t="shared" si="162"/>
        <v>42368.675381944442</v>
      </c>
      <c r="T2589" s="9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29.130000000000003</v>
      </c>
      <c r="Q2590" t="s">
        <v>8336</v>
      </c>
      <c r="R2590" t="s">
        <v>8337</v>
      </c>
      <c r="S2590" s="9">
        <f t="shared" si="162"/>
        <v>42094.551388888889</v>
      </c>
      <c r="T2590" s="9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42452.494525462964</v>
      </c>
      <c r="T2591" s="9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42395.589085648149</v>
      </c>
      <c r="T2592" s="9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42442.864861111113</v>
      </c>
      <c r="T2593" s="9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41917.801168981481</v>
      </c>
      <c r="T2594" s="9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42119.84520833334</v>
      </c>
      <c r="T2595" s="9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41858.967916666668</v>
      </c>
      <c r="T2596" s="9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>
        <f t="shared" si="161"/>
        <v>96.06</v>
      </c>
      <c r="Q2597" t="s">
        <v>8336</v>
      </c>
      <c r="R2597" t="s">
        <v>8337</v>
      </c>
      <c r="S2597" s="9">
        <f t="shared" si="162"/>
        <v>42790.244212962964</v>
      </c>
      <c r="T2597" s="9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41858.664456018516</v>
      </c>
      <c r="T2598" s="9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12.15</v>
      </c>
      <c r="Q2599" t="s">
        <v>8336</v>
      </c>
      <c r="R2599" t="s">
        <v>8337</v>
      </c>
      <c r="S2599" s="9">
        <f t="shared" si="162"/>
        <v>42540.341631944444</v>
      </c>
      <c r="T2599" s="9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83.58</v>
      </c>
      <c r="Q2600" t="s">
        <v>8336</v>
      </c>
      <c r="R2600" t="s">
        <v>8337</v>
      </c>
      <c r="S2600" s="9">
        <f t="shared" si="162"/>
        <v>42270.840289351851</v>
      </c>
      <c r="T2600" s="9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41854.754016203704</v>
      </c>
      <c r="T2601" s="9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115.54</v>
      </c>
      <c r="Q2602" t="s">
        <v>8336</v>
      </c>
      <c r="R2602" t="s">
        <v>8337</v>
      </c>
      <c r="S2602" s="9">
        <f t="shared" si="162"/>
        <v>42454.858796296292</v>
      </c>
      <c r="T2602" s="9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>
        <f t="shared" si="161"/>
        <v>21.91</v>
      </c>
      <c r="Q2603" t="s">
        <v>8319</v>
      </c>
      <c r="R2603" t="s">
        <v>8355</v>
      </c>
      <c r="S2603" s="9">
        <f t="shared" si="162"/>
        <v>41165.165972222225</v>
      </c>
      <c r="T2603" s="9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327</v>
      </c>
      <c r="P2604">
        <f t="shared" si="161"/>
        <v>80.03</v>
      </c>
      <c r="Q2604" t="s">
        <v>8319</v>
      </c>
      <c r="R2604" t="s">
        <v>8355</v>
      </c>
      <c r="S2604" s="9">
        <f t="shared" si="162"/>
        <v>41955.888888888891</v>
      </c>
      <c r="T2604" s="9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41631.912662037037</v>
      </c>
      <c r="T2605" s="9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>
        <f t="shared" si="161"/>
        <v>64.940000000000012</v>
      </c>
      <c r="Q2606" t="s">
        <v>8319</v>
      </c>
      <c r="R2606" t="s">
        <v>8355</v>
      </c>
      <c r="S2606" s="9">
        <f t="shared" si="162"/>
        <v>41028.051192129627</v>
      </c>
      <c r="T2606" s="9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42538.541550925926</v>
      </c>
      <c r="T2607" s="9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</v>
      </c>
      <c r="P2608">
        <f t="shared" si="161"/>
        <v>31.450000000000003</v>
      </c>
      <c r="Q2608" t="s">
        <v>8319</v>
      </c>
      <c r="R2608" t="s">
        <v>8355</v>
      </c>
      <c r="S2608" s="9">
        <f t="shared" si="162"/>
        <v>41758.712754629632</v>
      </c>
      <c r="T2608" s="9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42228.083333333328</v>
      </c>
      <c r="T2609" s="9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42809</v>
      </c>
      <c r="T2610" s="9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157.29999999999998</v>
      </c>
      <c r="Q2611" t="s">
        <v>8319</v>
      </c>
      <c r="R2611" t="s">
        <v>8355</v>
      </c>
      <c r="S2611" s="9">
        <f t="shared" si="162"/>
        <v>41105.237858796296</v>
      </c>
      <c r="T2611" s="9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42604.290972222225</v>
      </c>
      <c r="T2612" s="9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83.81</v>
      </c>
      <c r="Q2613" t="s">
        <v>8319</v>
      </c>
      <c r="R2613" t="s">
        <v>8355</v>
      </c>
      <c r="S2613" s="9">
        <f t="shared" si="162"/>
        <v>42737.957638888889</v>
      </c>
      <c r="T2613" s="9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58.43</v>
      </c>
      <c r="Q2614" t="s">
        <v>8319</v>
      </c>
      <c r="R2614" t="s">
        <v>8355</v>
      </c>
      <c r="S2614" s="9">
        <f t="shared" si="162"/>
        <v>42013.143171296295</v>
      </c>
      <c r="T2614" s="9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>
        <f t="shared" si="161"/>
        <v>270.58</v>
      </c>
      <c r="Q2615" t="s">
        <v>8319</v>
      </c>
      <c r="R2615" t="s">
        <v>8355</v>
      </c>
      <c r="S2615" s="9">
        <f t="shared" si="162"/>
        <v>41173.81821759259</v>
      </c>
      <c r="T2615" s="9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41759.208333333336</v>
      </c>
      <c r="T2616" s="9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47.19</v>
      </c>
      <c r="Q2617" t="s">
        <v>8319</v>
      </c>
      <c r="R2617" t="s">
        <v>8355</v>
      </c>
      <c r="S2617" s="9">
        <f t="shared" si="162"/>
        <v>42490.5</v>
      </c>
      <c r="T2617" s="9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42241.99454861111</v>
      </c>
      <c r="T2618" s="9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41932.874432870369</v>
      </c>
      <c r="T2619" s="9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>
        <f t="shared" si="161"/>
        <v>205.29999999999998</v>
      </c>
      <c r="Q2620" t="s">
        <v>8319</v>
      </c>
      <c r="R2620" t="s">
        <v>8355</v>
      </c>
      <c r="S2620" s="9">
        <f t="shared" si="162"/>
        <v>42339.834039351852</v>
      </c>
      <c r="T2620" s="9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42300.458333333328</v>
      </c>
      <c r="T2621" s="9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42288.041666666672</v>
      </c>
      <c r="T2622" s="9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47.059999999999995</v>
      </c>
      <c r="Q2623" t="s">
        <v>8319</v>
      </c>
      <c r="R2623" t="s">
        <v>8355</v>
      </c>
      <c r="S2623" s="9">
        <f t="shared" si="162"/>
        <v>42145.74754629629</v>
      </c>
      <c r="T2623" s="9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>
        <f t="shared" si="161"/>
        <v>26.6</v>
      </c>
      <c r="Q2624" t="s">
        <v>8319</v>
      </c>
      <c r="R2624" t="s">
        <v>8355</v>
      </c>
      <c r="S2624" s="9">
        <f t="shared" si="162"/>
        <v>42734.74324074074</v>
      </c>
      <c r="T2624" s="9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36.78</v>
      </c>
      <c r="Q2625" t="s">
        <v>8319</v>
      </c>
      <c r="R2625" t="s">
        <v>8355</v>
      </c>
      <c r="S2625" s="9">
        <f t="shared" si="162"/>
        <v>42706.256550925929</v>
      </c>
      <c r="T2625" s="9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1380</v>
      </c>
      <c r="P2626">
        <f t="shared" si="161"/>
        <v>31.830000000000002</v>
      </c>
      <c r="Q2626" t="s">
        <v>8319</v>
      </c>
      <c r="R2626" t="s">
        <v>8355</v>
      </c>
      <c r="S2626" s="9">
        <f t="shared" si="162"/>
        <v>41165.42155092593</v>
      </c>
      <c r="T2626" s="9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ROUNDUP(E2627*100/D2627, 0)</f>
        <v>956</v>
      </c>
      <c r="P2627">
        <f t="shared" ref="P2627:P2690" si="165">ROUNDUP(E2627/L2627, 2)</f>
        <v>27.580000000000002</v>
      </c>
      <c r="Q2627" t="s">
        <v>8319</v>
      </c>
      <c r="R2627" t="s">
        <v>8355</v>
      </c>
      <c r="S2627" s="9">
        <f t="shared" ref="S2627:S2690" si="166">(((I2627/60)/60)/24)+DATE(1970,1,1)</f>
        <v>42683.851944444439</v>
      </c>
      <c r="T2627" s="9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42158.628113425926</v>
      </c>
      <c r="T2628" s="9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21.560000000000002</v>
      </c>
      <c r="Q2629" t="s">
        <v>8319</v>
      </c>
      <c r="R2629" t="s">
        <v>8355</v>
      </c>
      <c r="S2629" s="9">
        <f t="shared" si="166"/>
        <v>42334.871076388896</v>
      </c>
      <c r="T2629" s="9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41973.966053240743</v>
      </c>
      <c r="T2630" s="9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42138.538449074069</v>
      </c>
      <c r="T2631" s="9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38.989999999999995</v>
      </c>
      <c r="Q2632" t="s">
        <v>8319</v>
      </c>
      <c r="R2632" t="s">
        <v>8355</v>
      </c>
      <c r="S2632" s="9">
        <f t="shared" si="166"/>
        <v>42551.416666666672</v>
      </c>
      <c r="T2632" s="9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80.190000000000012</v>
      </c>
      <c r="Q2633" t="s">
        <v>8319</v>
      </c>
      <c r="R2633" t="s">
        <v>8355</v>
      </c>
      <c r="S2633" s="9">
        <f t="shared" si="166"/>
        <v>42246.169293981482</v>
      </c>
      <c r="T2633" s="9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>
        <f t="shared" si="165"/>
        <v>34.909999999999997</v>
      </c>
      <c r="Q2634" t="s">
        <v>8319</v>
      </c>
      <c r="R2634" t="s">
        <v>8355</v>
      </c>
      <c r="S2634" s="9">
        <f t="shared" si="166"/>
        <v>42519.061793981484</v>
      </c>
      <c r="T2634" s="9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89.11</v>
      </c>
      <c r="Q2635" t="s">
        <v>8319</v>
      </c>
      <c r="R2635" t="s">
        <v>8355</v>
      </c>
      <c r="S2635" s="9">
        <f t="shared" si="166"/>
        <v>41697.958333333336</v>
      </c>
      <c r="T2635" s="9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42642.656493055561</v>
      </c>
      <c r="T2636" s="9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136.91</v>
      </c>
      <c r="Q2637" t="s">
        <v>8319</v>
      </c>
      <c r="R2637" t="s">
        <v>8355</v>
      </c>
      <c r="S2637" s="9">
        <f t="shared" si="166"/>
        <v>42072.909270833334</v>
      </c>
      <c r="T2637" s="9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42659.041666666672</v>
      </c>
      <c r="T2638" s="9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>
        <f t="shared" si="165"/>
        <v>31.970000000000002</v>
      </c>
      <c r="Q2639" t="s">
        <v>8319</v>
      </c>
      <c r="R2639" t="s">
        <v>8355</v>
      </c>
      <c r="S2639" s="9">
        <f t="shared" si="166"/>
        <v>42655.549479166672</v>
      </c>
      <c r="T2639" s="9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25.220000000000002</v>
      </c>
      <c r="Q2640" t="s">
        <v>8319</v>
      </c>
      <c r="R2640" t="s">
        <v>8355</v>
      </c>
      <c r="S2640" s="9">
        <f t="shared" si="166"/>
        <v>42019.913136574076</v>
      </c>
      <c r="T2640" s="9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10.049999999999999</v>
      </c>
      <c r="Q2641" t="s">
        <v>8319</v>
      </c>
      <c r="R2641" t="s">
        <v>8355</v>
      </c>
      <c r="S2641" s="9">
        <f t="shared" si="166"/>
        <v>42054.86513888889</v>
      </c>
      <c r="T2641" s="9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45.949999999999996</v>
      </c>
      <c r="Q2642" t="s">
        <v>8319</v>
      </c>
      <c r="R2642" t="s">
        <v>8355</v>
      </c>
      <c r="S2642" s="9">
        <f t="shared" si="166"/>
        <v>42163.160578703704</v>
      </c>
      <c r="T2642" s="9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41897.839583333334</v>
      </c>
      <c r="T2643" s="9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42566.289583333331</v>
      </c>
      <c r="T2644" s="9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223.59</v>
      </c>
      <c r="Q2645" t="s">
        <v>8319</v>
      </c>
      <c r="R2645" t="s">
        <v>8355</v>
      </c>
      <c r="S2645" s="9">
        <f t="shared" si="166"/>
        <v>42725.332638888889</v>
      </c>
      <c r="T2645" s="9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>
        <f t="shared" si="165"/>
        <v>39.489999999999995</v>
      </c>
      <c r="Q2646" t="s">
        <v>8319</v>
      </c>
      <c r="R2646" t="s">
        <v>8355</v>
      </c>
      <c r="S2646" s="9">
        <f t="shared" si="166"/>
        <v>42804.792071759264</v>
      </c>
      <c r="T2646" s="9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91.31</v>
      </c>
      <c r="Q2647" t="s">
        <v>8319</v>
      </c>
      <c r="R2647" t="s">
        <v>8355</v>
      </c>
      <c r="S2647" s="9">
        <f t="shared" si="166"/>
        <v>41951.884293981479</v>
      </c>
      <c r="T2647" s="9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42256.313298611116</v>
      </c>
      <c r="T2648" s="9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42230.261793981481</v>
      </c>
      <c r="T2649" s="9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42438.714814814812</v>
      </c>
      <c r="T2650" s="9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>
        <f t="shared" si="165"/>
        <v>41.339999999999996</v>
      </c>
      <c r="Q2651" t="s">
        <v>8319</v>
      </c>
      <c r="R2651" t="s">
        <v>8355</v>
      </c>
      <c r="S2651" s="9">
        <f t="shared" si="166"/>
        <v>42401.99700231482</v>
      </c>
      <c r="T2651" s="9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42725.624340277776</v>
      </c>
      <c r="T2652" s="9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307.83</v>
      </c>
      <c r="Q2653" t="s">
        <v>8319</v>
      </c>
      <c r="R2653" t="s">
        <v>8355</v>
      </c>
      <c r="S2653" s="9">
        <f t="shared" si="166"/>
        <v>42355.805659722217</v>
      </c>
      <c r="T2653" s="9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80.460000000000008</v>
      </c>
      <c r="Q2654" t="s">
        <v>8319</v>
      </c>
      <c r="R2654" t="s">
        <v>8355</v>
      </c>
      <c r="S2654" s="9">
        <f t="shared" si="166"/>
        <v>41983.158854166672</v>
      </c>
      <c r="T2654" s="9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83.95</v>
      </c>
      <c r="Q2655" t="s">
        <v>8319</v>
      </c>
      <c r="R2655" t="s">
        <v>8355</v>
      </c>
      <c r="S2655" s="9">
        <f t="shared" si="166"/>
        <v>41803.166666666664</v>
      </c>
      <c r="T2655" s="9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42115.559328703705</v>
      </c>
      <c r="T2656" s="9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>
        <f t="shared" si="165"/>
        <v>73.38000000000001</v>
      </c>
      <c r="Q2657" t="s">
        <v>8319</v>
      </c>
      <c r="R2657" t="s">
        <v>8355</v>
      </c>
      <c r="S2657" s="9">
        <f t="shared" si="166"/>
        <v>42409.833333333328</v>
      </c>
      <c r="T2657" s="9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>
        <f t="shared" si="165"/>
        <v>112.87</v>
      </c>
      <c r="Q2658" t="s">
        <v>8319</v>
      </c>
      <c r="R2658" t="s">
        <v>8355</v>
      </c>
      <c r="S2658" s="9">
        <f t="shared" si="166"/>
        <v>42806.791666666672</v>
      </c>
      <c r="T2658" s="9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42585.0625</v>
      </c>
      <c r="T2659" s="9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42581.884189814817</v>
      </c>
      <c r="T2660" s="9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42112.069560185191</v>
      </c>
      <c r="T2661" s="9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42332.754837962959</v>
      </c>
      <c r="T2662" s="9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41572.958449074074</v>
      </c>
      <c r="T2663" s="9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42237.746678240743</v>
      </c>
      <c r="T2664" s="9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42251.625</v>
      </c>
      <c r="T2665" s="9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42347.290972222225</v>
      </c>
      <c r="T2666" s="9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42128.895532407405</v>
      </c>
      <c r="T2667" s="9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42272.875</v>
      </c>
      <c r="T2668" s="9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92.23</v>
      </c>
      <c r="Q2669" t="s">
        <v>8319</v>
      </c>
      <c r="R2669" t="s">
        <v>8356</v>
      </c>
      <c r="S2669" s="9">
        <f t="shared" si="166"/>
        <v>42410.926111111112</v>
      </c>
      <c r="T2669" s="9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60.97</v>
      </c>
      <c r="Q2670" t="s">
        <v>8319</v>
      </c>
      <c r="R2670" t="s">
        <v>8356</v>
      </c>
      <c r="S2670" s="9">
        <f t="shared" si="166"/>
        <v>42317.60555555555</v>
      </c>
      <c r="T2670" s="9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42379.035833333335</v>
      </c>
      <c r="T2671" s="9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7</v>
      </c>
      <c r="P2672">
        <f t="shared" si="165"/>
        <v>41.589999999999996</v>
      </c>
      <c r="Q2672" t="s">
        <v>8319</v>
      </c>
      <c r="R2672" t="s">
        <v>8356</v>
      </c>
      <c r="S2672" s="9">
        <f t="shared" si="166"/>
        <v>41849.020601851851</v>
      </c>
      <c r="T2672" s="9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>
        <f t="shared" si="165"/>
        <v>33.769999999999996</v>
      </c>
      <c r="Q2673" t="s">
        <v>8319</v>
      </c>
      <c r="R2673" t="s">
        <v>8356</v>
      </c>
      <c r="S2673" s="9">
        <f t="shared" si="166"/>
        <v>41992.818055555559</v>
      </c>
      <c r="T2673" s="9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42366.25</v>
      </c>
      <c r="T2674" s="9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167.16</v>
      </c>
      <c r="Q2675" t="s">
        <v>8319</v>
      </c>
      <c r="R2675" t="s">
        <v>8356</v>
      </c>
      <c r="S2675" s="9">
        <f t="shared" si="166"/>
        <v>41941.947916666664</v>
      </c>
      <c r="T2675" s="9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42556.207638888889</v>
      </c>
      <c r="T2676" s="9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65.42</v>
      </c>
      <c r="Q2677" t="s">
        <v>8319</v>
      </c>
      <c r="R2677" t="s">
        <v>8356</v>
      </c>
      <c r="S2677" s="9">
        <f t="shared" si="166"/>
        <v>41953.899178240739</v>
      </c>
      <c r="T2677" s="9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42512.624699074076</v>
      </c>
      <c r="T2678" s="9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126.49000000000001</v>
      </c>
      <c r="Q2679" t="s">
        <v>8319</v>
      </c>
      <c r="R2679" t="s">
        <v>8356</v>
      </c>
      <c r="S2679" s="9">
        <f t="shared" si="166"/>
        <v>41823.029432870368</v>
      </c>
      <c r="T2679" s="9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42271.798206018517</v>
      </c>
      <c r="T2680" s="9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42063.001087962963</v>
      </c>
      <c r="T2681" s="9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42466.170034722221</v>
      </c>
      <c r="T2682" s="9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41830.895254629628</v>
      </c>
      <c r="T2683" s="9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41965.249305555553</v>
      </c>
      <c r="T2684" s="9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42064.75509259259</v>
      </c>
      <c r="T2685" s="9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41860.914641203701</v>
      </c>
      <c r="T2686" s="9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42121.654282407413</v>
      </c>
      <c r="T2687" s="9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41912.974803240737</v>
      </c>
      <c r="T2688" s="9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42184.64025462963</v>
      </c>
      <c r="T2689" s="9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42059.125</v>
      </c>
      <c r="T2690" s="9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ROUNDUP(E2691*100/D2691, 0)</f>
        <v>1</v>
      </c>
      <c r="P2691">
        <f t="shared" ref="P2691:P2754" si="169">ROUNDUP(E2691/L2691, 2)</f>
        <v>1</v>
      </c>
      <c r="Q2691" t="s">
        <v>8336</v>
      </c>
      <c r="R2691" t="s">
        <v>8337</v>
      </c>
      <c r="S2691" s="9">
        <f t="shared" ref="S2691:S2754" si="170">(((I2691/60)/60)/24)+DATE(1970,1,1)</f>
        <v>42581.961689814809</v>
      </c>
      <c r="T2691" s="9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72.77000000000001</v>
      </c>
      <c r="Q2692" t="s">
        <v>8336</v>
      </c>
      <c r="R2692" t="s">
        <v>8337</v>
      </c>
      <c r="S2692" s="9">
        <f t="shared" si="170"/>
        <v>42158.105046296296</v>
      </c>
      <c r="T2692" s="9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42134.724039351851</v>
      </c>
      <c r="T2693" s="9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42088.292361111111</v>
      </c>
      <c r="T2694" s="9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13.34</v>
      </c>
      <c r="Q2695" t="s">
        <v>8336</v>
      </c>
      <c r="R2695" t="s">
        <v>8337</v>
      </c>
      <c r="S2695" s="9">
        <f t="shared" si="170"/>
        <v>41864.138495370367</v>
      </c>
      <c r="T2695" s="9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41908.140497685185</v>
      </c>
      <c r="T2696" s="9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42108.14025462963</v>
      </c>
      <c r="T2697" s="9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89.22</v>
      </c>
      <c r="Q2698" t="s">
        <v>8336</v>
      </c>
      <c r="R2698" t="s">
        <v>8337</v>
      </c>
      <c r="S2698" s="9">
        <f t="shared" si="170"/>
        <v>41998.844444444447</v>
      </c>
      <c r="T2698" s="9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42218.916666666672</v>
      </c>
      <c r="T2699" s="9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41817.898240740738</v>
      </c>
      <c r="T2700" s="9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41859.896562499998</v>
      </c>
      <c r="T2701" s="9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41900.87467592593</v>
      </c>
      <c r="T2702" s="9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>
        <f t="shared" si="169"/>
        <v>34.14</v>
      </c>
      <c r="Q2703" t="s">
        <v>8317</v>
      </c>
      <c r="R2703" t="s">
        <v>8357</v>
      </c>
      <c r="S2703" s="9">
        <f t="shared" si="170"/>
        <v>42832.733032407406</v>
      </c>
      <c r="T2703" s="9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42830.760150462964</v>
      </c>
      <c r="T2704" s="9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922.23</v>
      </c>
      <c r="Q2705" t="s">
        <v>8317</v>
      </c>
      <c r="R2705" t="s">
        <v>8357</v>
      </c>
      <c r="S2705" s="9">
        <f t="shared" si="170"/>
        <v>42816.648495370369</v>
      </c>
      <c r="T2705" s="9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7</v>
      </c>
      <c r="P2706">
        <f t="shared" si="169"/>
        <v>163.57999999999998</v>
      </c>
      <c r="Q2706" t="s">
        <v>8317</v>
      </c>
      <c r="R2706" t="s">
        <v>8357</v>
      </c>
      <c r="S2706" s="9">
        <f t="shared" si="170"/>
        <v>42830.820763888885</v>
      </c>
      <c r="T2706" s="9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42818.874513888892</v>
      </c>
      <c r="T2707" s="9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</v>
      </c>
      <c r="P2708">
        <f t="shared" si="169"/>
        <v>149.44999999999999</v>
      </c>
      <c r="Q2708" t="s">
        <v>8317</v>
      </c>
      <c r="R2708" t="s">
        <v>8357</v>
      </c>
      <c r="S2708" s="9">
        <f t="shared" si="170"/>
        <v>41928.290972222225</v>
      </c>
      <c r="T2708" s="9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71.240000000000009</v>
      </c>
      <c r="Q2709" t="s">
        <v>8317</v>
      </c>
      <c r="R2709" t="s">
        <v>8357</v>
      </c>
      <c r="S2709" s="9">
        <f t="shared" si="170"/>
        <v>41421.290972222225</v>
      </c>
      <c r="T2709" s="9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>
        <f t="shared" si="169"/>
        <v>44.47</v>
      </c>
      <c r="Q2710" t="s">
        <v>8317</v>
      </c>
      <c r="R2710" t="s">
        <v>8357</v>
      </c>
      <c r="S2710" s="9">
        <f t="shared" si="170"/>
        <v>42572.698217592595</v>
      </c>
      <c r="T2710" s="9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164.95</v>
      </c>
      <c r="Q2711" t="s">
        <v>8317</v>
      </c>
      <c r="R2711" t="s">
        <v>8357</v>
      </c>
      <c r="S2711" s="9">
        <f t="shared" si="170"/>
        <v>42647.165972222225</v>
      </c>
      <c r="T2711" s="9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84.88000000000001</v>
      </c>
      <c r="Q2712" t="s">
        <v>8317</v>
      </c>
      <c r="R2712" t="s">
        <v>8357</v>
      </c>
      <c r="S2712" s="9">
        <f t="shared" si="170"/>
        <v>41860.083333333336</v>
      </c>
      <c r="T2712" s="9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53.949999999999996</v>
      </c>
      <c r="Q2713" t="s">
        <v>8317</v>
      </c>
      <c r="R2713" t="s">
        <v>8357</v>
      </c>
      <c r="S2713" s="9">
        <f t="shared" si="170"/>
        <v>41810.917361111111</v>
      </c>
      <c r="T2713" s="9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>
        <f t="shared" si="169"/>
        <v>50.54</v>
      </c>
      <c r="Q2714" t="s">
        <v>8317</v>
      </c>
      <c r="R2714" t="s">
        <v>8357</v>
      </c>
      <c r="S2714" s="9">
        <f t="shared" si="170"/>
        <v>41468.75</v>
      </c>
      <c r="T2714" s="9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>
        <f t="shared" si="169"/>
        <v>108.01</v>
      </c>
      <c r="Q2715" t="s">
        <v>8317</v>
      </c>
      <c r="R2715" t="s">
        <v>8357</v>
      </c>
      <c r="S2715" s="9">
        <f t="shared" si="170"/>
        <v>42362.653749999998</v>
      </c>
      <c r="T2715" s="9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>
        <f t="shared" si="169"/>
        <v>95.38000000000001</v>
      </c>
      <c r="Q2716" t="s">
        <v>8317</v>
      </c>
      <c r="R2716" t="s">
        <v>8357</v>
      </c>
      <c r="S2716" s="9">
        <f t="shared" si="170"/>
        <v>42657.958333333328</v>
      </c>
      <c r="T2716" s="9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57.64</v>
      </c>
      <c r="Q2717" t="s">
        <v>8317</v>
      </c>
      <c r="R2717" t="s">
        <v>8357</v>
      </c>
      <c r="S2717" s="9">
        <f t="shared" si="170"/>
        <v>42421.398472222223</v>
      </c>
      <c r="T2717" s="9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64.17</v>
      </c>
      <c r="Q2718" t="s">
        <v>8317</v>
      </c>
      <c r="R2718" t="s">
        <v>8357</v>
      </c>
      <c r="S2718" s="9">
        <f t="shared" si="170"/>
        <v>42285.333252314813</v>
      </c>
      <c r="T2718" s="9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41979.956585648149</v>
      </c>
      <c r="T2719" s="9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42493.958333333328</v>
      </c>
      <c r="T2720" s="9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42477.989513888882</v>
      </c>
      <c r="T2721" s="9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42685.507557870369</v>
      </c>
      <c r="T2722" s="9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40.769999999999996</v>
      </c>
      <c r="Q2723" t="s">
        <v>8319</v>
      </c>
      <c r="R2723" t="s">
        <v>8349</v>
      </c>
      <c r="S2723" s="9">
        <f t="shared" si="170"/>
        <v>41523.791666666664</v>
      </c>
      <c r="T2723" s="9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68.260000000000005</v>
      </c>
      <c r="Q2724" t="s">
        <v>8319</v>
      </c>
      <c r="R2724" t="s">
        <v>8349</v>
      </c>
      <c r="S2724" s="9">
        <f t="shared" si="170"/>
        <v>42764.857094907406</v>
      </c>
      <c r="T2724" s="9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>
        <f t="shared" si="169"/>
        <v>95.490000000000009</v>
      </c>
      <c r="Q2725" t="s">
        <v>8319</v>
      </c>
      <c r="R2725" t="s">
        <v>8349</v>
      </c>
      <c r="S2725" s="9">
        <f t="shared" si="170"/>
        <v>42004.880648148144</v>
      </c>
      <c r="T2725" s="9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7.2</v>
      </c>
      <c r="Q2726" t="s">
        <v>8319</v>
      </c>
      <c r="R2726" t="s">
        <v>8349</v>
      </c>
      <c r="S2726" s="9">
        <f t="shared" si="170"/>
        <v>42231.32707175926</v>
      </c>
      <c r="T2726" s="9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511.65999999999997</v>
      </c>
      <c r="Q2727" t="s">
        <v>8319</v>
      </c>
      <c r="R2727" t="s">
        <v>8349</v>
      </c>
      <c r="S2727" s="9">
        <f t="shared" si="170"/>
        <v>42795.744618055556</v>
      </c>
      <c r="T2727" s="9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42482.579988425925</v>
      </c>
      <c r="T2728" s="9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494</v>
      </c>
      <c r="P2729">
        <f t="shared" si="169"/>
        <v>69.77000000000001</v>
      </c>
      <c r="Q2729" t="s">
        <v>8319</v>
      </c>
      <c r="R2729" t="s">
        <v>8349</v>
      </c>
      <c r="S2729" s="9">
        <f t="shared" si="170"/>
        <v>42223.676655092597</v>
      </c>
      <c r="T2729" s="9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42368.59993055556</v>
      </c>
      <c r="T2730" s="9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42125.240706018521</v>
      </c>
      <c r="T2731" s="9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41386.541377314818</v>
      </c>
      <c r="T2732" s="9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>
        <f t="shared" si="169"/>
        <v>845.71</v>
      </c>
      <c r="Q2733" t="s">
        <v>8319</v>
      </c>
      <c r="R2733" t="s">
        <v>8349</v>
      </c>
      <c r="S2733" s="9">
        <f t="shared" si="170"/>
        <v>41930.166666666664</v>
      </c>
      <c r="T2733" s="9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>
        <f t="shared" si="169"/>
        <v>97.2</v>
      </c>
      <c r="Q2734" t="s">
        <v>8319</v>
      </c>
      <c r="R2734" t="s">
        <v>8349</v>
      </c>
      <c r="S2734" s="9">
        <f t="shared" si="170"/>
        <v>41422</v>
      </c>
      <c r="T2734" s="9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451.84999999999997</v>
      </c>
      <c r="Q2735" t="s">
        <v>8319</v>
      </c>
      <c r="R2735" t="s">
        <v>8349</v>
      </c>
      <c r="S2735" s="9">
        <f t="shared" si="170"/>
        <v>42104.231180555551</v>
      </c>
      <c r="T2735" s="9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42656.915972222225</v>
      </c>
      <c r="T2736" s="9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979</v>
      </c>
      <c r="P2737">
        <f t="shared" si="169"/>
        <v>21.650000000000002</v>
      </c>
      <c r="Q2737" t="s">
        <v>8319</v>
      </c>
      <c r="R2737" t="s">
        <v>8349</v>
      </c>
      <c r="S2737" s="9">
        <f t="shared" si="170"/>
        <v>41346.833333333336</v>
      </c>
      <c r="T2737" s="9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169.51999999999998</v>
      </c>
      <c r="Q2738" t="s">
        <v>8319</v>
      </c>
      <c r="R2738" t="s">
        <v>8349</v>
      </c>
      <c r="S2738" s="9">
        <f t="shared" si="170"/>
        <v>41752.666354166664</v>
      </c>
      <c r="T2738" s="9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247</v>
      </c>
      <c r="P2739">
        <f t="shared" si="169"/>
        <v>161.88999999999999</v>
      </c>
      <c r="Q2739" t="s">
        <v>8319</v>
      </c>
      <c r="R2739" t="s">
        <v>8349</v>
      </c>
      <c r="S2739" s="9">
        <f t="shared" si="170"/>
        <v>41654.791666666664</v>
      </c>
      <c r="T2739" s="9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493.14</v>
      </c>
      <c r="Q2740" t="s">
        <v>8319</v>
      </c>
      <c r="R2740" t="s">
        <v>8349</v>
      </c>
      <c r="S2740" s="9">
        <f t="shared" si="170"/>
        <v>42680.143564814818</v>
      </c>
      <c r="T2740" s="9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385</v>
      </c>
      <c r="P2741">
        <f t="shared" si="169"/>
        <v>22.130000000000003</v>
      </c>
      <c r="Q2741" t="s">
        <v>8319</v>
      </c>
      <c r="R2741" t="s">
        <v>8349</v>
      </c>
      <c r="S2741" s="9">
        <f t="shared" si="170"/>
        <v>41764.887928240743</v>
      </c>
      <c r="T2741" s="9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>
        <f t="shared" si="169"/>
        <v>18.240000000000002</v>
      </c>
      <c r="Q2742" t="s">
        <v>8319</v>
      </c>
      <c r="R2742" t="s">
        <v>8349</v>
      </c>
      <c r="S2742" s="9">
        <f t="shared" si="170"/>
        <v>42074.99018518519</v>
      </c>
      <c r="T2742" s="9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41932.088194444441</v>
      </c>
      <c r="T2743" s="9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>
        <f t="shared" si="169"/>
        <v>40.619999999999997</v>
      </c>
      <c r="Q2744" t="s">
        <v>8322</v>
      </c>
      <c r="R2744" t="s">
        <v>8358</v>
      </c>
      <c r="S2744" s="9">
        <f t="shared" si="170"/>
        <v>41044.719756944447</v>
      </c>
      <c r="T2744" s="9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42662.328784722224</v>
      </c>
      <c r="T2745" s="9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</v>
      </c>
      <c r="P2746">
        <f t="shared" si="169"/>
        <v>37.96</v>
      </c>
      <c r="Q2746" t="s">
        <v>8322</v>
      </c>
      <c r="R2746" t="s">
        <v>8358</v>
      </c>
      <c r="S2746" s="9">
        <f t="shared" si="170"/>
        <v>40968.062476851854</v>
      </c>
      <c r="T2746" s="9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35.739999999999995</v>
      </c>
      <c r="Q2747" t="s">
        <v>8322</v>
      </c>
      <c r="R2747" t="s">
        <v>8358</v>
      </c>
      <c r="S2747" s="9">
        <f t="shared" si="170"/>
        <v>41104.988055555557</v>
      </c>
      <c r="T2747" s="9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41880.781377314815</v>
      </c>
      <c r="T2748" s="9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41076.131944444445</v>
      </c>
      <c r="T2749" s="9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42615.7106712963</v>
      </c>
      <c r="T2750" s="9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42098.757372685184</v>
      </c>
      <c r="T2751" s="9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41090.833333333336</v>
      </c>
      <c r="T2752" s="9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41807.887060185189</v>
      </c>
      <c r="T2753" s="9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12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40895.765092592592</v>
      </c>
      <c r="T2754" s="9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ROUNDUP(E2755*100/D2755, 0)</f>
        <v>19</v>
      </c>
      <c r="P2755">
        <f t="shared" ref="P2755:P2818" si="173">ROUNDUP(E2755/L2755, 2)</f>
        <v>47.5</v>
      </c>
      <c r="Q2755" t="s">
        <v>8322</v>
      </c>
      <c r="R2755" t="s">
        <v>8358</v>
      </c>
      <c r="S2755" s="9">
        <f t="shared" ref="S2755:S2818" si="174">(((I2755/60)/60)/24)+DATE(1970,1,1)</f>
        <v>41147.900729166664</v>
      </c>
      <c r="T2755" s="9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41893.636006944449</v>
      </c>
      <c r="T2756" s="9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17.34</v>
      </c>
      <c r="Q2757" t="s">
        <v>8322</v>
      </c>
      <c r="R2757" t="s">
        <v>8358</v>
      </c>
      <c r="S2757" s="9">
        <f t="shared" si="174"/>
        <v>42102.790821759263</v>
      </c>
      <c r="T2757" s="9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41650.90047453704</v>
      </c>
      <c r="T2758" s="9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42588.65662037037</v>
      </c>
      <c r="T2759" s="9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42653.441932870366</v>
      </c>
      <c r="T2760" s="9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42567.36650462963</v>
      </c>
      <c r="T2761" s="9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41445.461319444446</v>
      </c>
      <c r="T2762" s="9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41277.063576388886</v>
      </c>
      <c r="T2763" s="9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40986.995312500003</v>
      </c>
      <c r="T2764" s="9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41418.579675925925</v>
      </c>
      <c r="T2765" s="9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41059.791666666664</v>
      </c>
      <c r="T2766" s="9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41210.579027777778</v>
      </c>
      <c r="T2767" s="9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40766.668032407404</v>
      </c>
      <c r="T2768" s="9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11.34</v>
      </c>
      <c r="Q2769" t="s">
        <v>8322</v>
      </c>
      <c r="R2769" t="s">
        <v>8358</v>
      </c>
      <c r="S2769" s="9">
        <f t="shared" si="174"/>
        <v>42232.958912037036</v>
      </c>
      <c r="T2769" s="9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</v>
      </c>
      <c r="P2770">
        <f t="shared" si="173"/>
        <v>29.48</v>
      </c>
      <c r="Q2770" t="s">
        <v>8322</v>
      </c>
      <c r="R2770" t="s">
        <v>8358</v>
      </c>
      <c r="S2770" s="9">
        <f t="shared" si="174"/>
        <v>40997.573182870372</v>
      </c>
      <c r="T2770" s="9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41795.826273148145</v>
      </c>
      <c r="T2771" s="9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41716.663541666669</v>
      </c>
      <c r="T2772" s="9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41306.708333333336</v>
      </c>
      <c r="T2773" s="9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41552.869143518517</v>
      </c>
      <c r="T2774" s="9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42484.86482638889</v>
      </c>
      <c r="T2775" s="9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41341.126481481479</v>
      </c>
      <c r="T2776" s="9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40893.013356481482</v>
      </c>
      <c r="T2777" s="9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45.98</v>
      </c>
      <c r="Q2778" t="s">
        <v>8322</v>
      </c>
      <c r="R2778" t="s">
        <v>8358</v>
      </c>
      <c r="S2778" s="9">
        <f t="shared" si="174"/>
        <v>42167.297175925924</v>
      </c>
      <c r="T2778" s="9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42202.669027777782</v>
      </c>
      <c r="T2779" s="9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41876.978078703702</v>
      </c>
      <c r="T2780" s="9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42330.627557870372</v>
      </c>
      <c r="T2781" s="9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42804.447777777779</v>
      </c>
      <c r="T2782" s="9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42047.291666666672</v>
      </c>
      <c r="T2783" s="9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42052.207638888889</v>
      </c>
      <c r="T2784" s="9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18.78</v>
      </c>
      <c r="Q2785" t="s">
        <v>8317</v>
      </c>
      <c r="R2785" t="s">
        <v>8318</v>
      </c>
      <c r="S2785" s="9">
        <f t="shared" si="174"/>
        <v>42117.535254629634</v>
      </c>
      <c r="T2785" s="9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66.12</v>
      </c>
      <c r="Q2786" t="s">
        <v>8317</v>
      </c>
      <c r="R2786" t="s">
        <v>8318</v>
      </c>
      <c r="S2786" s="9">
        <f t="shared" si="174"/>
        <v>41941.787534722222</v>
      </c>
      <c r="T2786" s="9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42587.875</v>
      </c>
      <c r="T2787" s="9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39.82</v>
      </c>
      <c r="Q2788" t="s">
        <v>8317</v>
      </c>
      <c r="R2788" t="s">
        <v>8318</v>
      </c>
      <c r="S2788" s="9">
        <f t="shared" si="174"/>
        <v>41829.569212962961</v>
      </c>
      <c r="T2788" s="9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41838.198518518519</v>
      </c>
      <c r="T2789" s="9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42580.701886574068</v>
      </c>
      <c r="T2790" s="9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>
        <f t="shared" si="173"/>
        <v>126.46000000000001</v>
      </c>
      <c r="Q2791" t="s">
        <v>8317</v>
      </c>
      <c r="R2791" t="s">
        <v>8318</v>
      </c>
      <c r="S2791" s="9">
        <f t="shared" si="174"/>
        <v>42075.166666666672</v>
      </c>
      <c r="T2791" s="9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>
        <f t="shared" si="173"/>
        <v>47.879999999999995</v>
      </c>
      <c r="Q2792" t="s">
        <v>8317</v>
      </c>
      <c r="R2792" t="s">
        <v>8318</v>
      </c>
      <c r="S2792" s="9">
        <f t="shared" si="174"/>
        <v>42046.938692129625</v>
      </c>
      <c r="T2792" s="9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73.22</v>
      </c>
      <c r="Q2793" t="s">
        <v>8317</v>
      </c>
      <c r="R2793" t="s">
        <v>8318</v>
      </c>
      <c r="S2793" s="9">
        <f t="shared" si="174"/>
        <v>42622.166666666672</v>
      </c>
      <c r="T2793" s="9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42228.231006944443</v>
      </c>
      <c r="T2794" s="9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151.47</v>
      </c>
      <c r="Q2795" t="s">
        <v>8317</v>
      </c>
      <c r="R2795" t="s">
        <v>8318</v>
      </c>
      <c r="S2795" s="9">
        <f t="shared" si="174"/>
        <v>42206.419039351851</v>
      </c>
      <c r="T2795" s="9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42432.791666666672</v>
      </c>
      <c r="T2796" s="9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41796.958333333336</v>
      </c>
      <c r="T2797" s="9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41825.528101851851</v>
      </c>
      <c r="T2798" s="9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41828.94027777778</v>
      </c>
      <c r="T2799" s="9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>
        <f t="shared" si="173"/>
        <v>36.479999999999997</v>
      </c>
      <c r="Q2800" t="s">
        <v>8317</v>
      </c>
      <c r="R2800" t="s">
        <v>8318</v>
      </c>
      <c r="S2800" s="9">
        <f t="shared" si="174"/>
        <v>42216.666666666672</v>
      </c>
      <c r="T2800" s="9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42538.666666666672</v>
      </c>
      <c r="T2801" s="9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42.91</v>
      </c>
      <c r="Q2802" t="s">
        <v>8317</v>
      </c>
      <c r="R2802" t="s">
        <v>8318</v>
      </c>
      <c r="S2802" s="9">
        <f t="shared" si="174"/>
        <v>42008.552847222221</v>
      </c>
      <c r="T2802" s="9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>
        <f t="shared" si="173"/>
        <v>51.239999999999995</v>
      </c>
      <c r="Q2803" t="s">
        <v>8317</v>
      </c>
      <c r="R2803" t="s">
        <v>8318</v>
      </c>
      <c r="S2803" s="9">
        <f t="shared" si="174"/>
        <v>41922.458333333336</v>
      </c>
      <c r="T2803" s="9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33.949999999999996</v>
      </c>
      <c r="Q2804" t="s">
        <v>8317</v>
      </c>
      <c r="R2804" t="s">
        <v>8318</v>
      </c>
      <c r="S2804" s="9">
        <f t="shared" si="174"/>
        <v>42222.64707175926</v>
      </c>
      <c r="T2804" s="9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90.75</v>
      </c>
      <c r="Q2805" t="s">
        <v>8317</v>
      </c>
      <c r="R2805" t="s">
        <v>8318</v>
      </c>
      <c r="S2805" s="9">
        <f t="shared" si="174"/>
        <v>42201</v>
      </c>
      <c r="T2805" s="9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41911.453587962962</v>
      </c>
      <c r="T2806" s="9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24.450000000000003</v>
      </c>
      <c r="Q2807" t="s">
        <v>8317</v>
      </c>
      <c r="R2807" t="s">
        <v>8318</v>
      </c>
      <c r="S2807" s="9">
        <f t="shared" si="174"/>
        <v>42238.505474537036</v>
      </c>
      <c r="T2807" s="9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42221.458333333328</v>
      </c>
      <c r="T2808" s="9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67.75</v>
      </c>
      <c r="Q2809" t="s">
        <v>8317</v>
      </c>
      <c r="R2809" t="s">
        <v>8318</v>
      </c>
      <c r="S2809" s="9">
        <f t="shared" si="174"/>
        <v>42184.873124999998</v>
      </c>
      <c r="T2809" s="9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>
        <f t="shared" si="173"/>
        <v>65.38000000000001</v>
      </c>
      <c r="Q2810" t="s">
        <v>8317</v>
      </c>
      <c r="R2810" t="s">
        <v>8318</v>
      </c>
      <c r="S2810" s="9">
        <f t="shared" si="174"/>
        <v>42238.84646990741</v>
      </c>
      <c r="T2810" s="9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>
        <f t="shared" si="173"/>
        <v>121.91000000000001</v>
      </c>
      <c r="Q2811" t="s">
        <v>8317</v>
      </c>
      <c r="R2811" t="s">
        <v>8318</v>
      </c>
      <c r="S2811" s="9">
        <f t="shared" si="174"/>
        <v>42459.610416666663</v>
      </c>
      <c r="T2811" s="9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41791.165972222225</v>
      </c>
      <c r="T2812" s="9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>
        <f t="shared" si="173"/>
        <v>92.850000000000009</v>
      </c>
      <c r="Q2813" t="s">
        <v>8317</v>
      </c>
      <c r="R2813" t="s">
        <v>8318</v>
      </c>
      <c r="S2813" s="9">
        <f t="shared" si="174"/>
        <v>42058.496562500004</v>
      </c>
      <c r="T2813" s="9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114</v>
      </c>
      <c r="P2814">
        <f t="shared" si="173"/>
        <v>68.260000000000005</v>
      </c>
      <c r="Q2814" t="s">
        <v>8317</v>
      </c>
      <c r="R2814" t="s">
        <v>8318</v>
      </c>
      <c r="S2814" s="9">
        <f t="shared" si="174"/>
        <v>42100.166666666672</v>
      </c>
      <c r="T2814" s="9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42718.742604166662</v>
      </c>
      <c r="T2815" s="9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42133.399479166663</v>
      </c>
      <c r="T2816" s="9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43.22</v>
      </c>
      <c r="Q2817" t="s">
        <v>8317</v>
      </c>
      <c r="R2817" t="s">
        <v>8318</v>
      </c>
      <c r="S2817" s="9">
        <f t="shared" si="174"/>
        <v>42589.776724537034</v>
      </c>
      <c r="T2817" s="9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25.14</v>
      </c>
      <c r="Q2818" t="s">
        <v>8317</v>
      </c>
      <c r="R2818" t="s">
        <v>8318</v>
      </c>
      <c r="S2818" s="9">
        <f t="shared" si="174"/>
        <v>42218.666666666672</v>
      </c>
      <c r="T2818" s="9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ROUNDUP(E2819*100/D2819, 0)</f>
        <v>130</v>
      </c>
      <c r="P2819">
        <f t="shared" ref="P2819:P2882" si="177">ROUNDUP(E2819/L2819, 2)</f>
        <v>23.64</v>
      </c>
      <c r="Q2819" t="s">
        <v>8317</v>
      </c>
      <c r="R2819" t="s">
        <v>8318</v>
      </c>
      <c r="S2819" s="9">
        <f t="shared" ref="S2819:S2882" si="178">(((I2819/60)/60)/24)+DATE(1970,1,1)</f>
        <v>42063.634976851856</v>
      </c>
      <c r="T2819" s="9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>
        <f t="shared" si="177"/>
        <v>103.96000000000001</v>
      </c>
      <c r="Q2820" t="s">
        <v>8317</v>
      </c>
      <c r="R2820" t="s">
        <v>8318</v>
      </c>
      <c r="S2820" s="9">
        <f t="shared" si="178"/>
        <v>42270.598217592589</v>
      </c>
      <c r="T2820" s="9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50.39</v>
      </c>
      <c r="Q2821" t="s">
        <v>8317</v>
      </c>
      <c r="R2821" t="s">
        <v>8318</v>
      </c>
      <c r="S2821" s="9">
        <f t="shared" si="178"/>
        <v>42169.525567129633</v>
      </c>
      <c r="T2821" s="9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42426</v>
      </c>
      <c r="T2822" s="9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28.580000000000002</v>
      </c>
      <c r="Q2823" t="s">
        <v>8317</v>
      </c>
      <c r="R2823" t="s">
        <v>8318</v>
      </c>
      <c r="S2823" s="9">
        <f t="shared" si="178"/>
        <v>41905.922858796301</v>
      </c>
      <c r="T2823" s="9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42090.642268518524</v>
      </c>
      <c r="T2824" s="9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42094.957638888889</v>
      </c>
      <c r="T2825" s="9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50.669999999999995</v>
      </c>
      <c r="Q2826" t="s">
        <v>8317</v>
      </c>
      <c r="R2826" t="s">
        <v>8318</v>
      </c>
      <c r="S2826" s="9">
        <f t="shared" si="178"/>
        <v>42168.071527777778</v>
      </c>
      <c r="T2826" s="9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>
        <f t="shared" si="177"/>
        <v>60.79</v>
      </c>
      <c r="Q2827" t="s">
        <v>8317</v>
      </c>
      <c r="R2827" t="s">
        <v>8318</v>
      </c>
      <c r="S2827" s="9">
        <f t="shared" si="178"/>
        <v>42342.792662037042</v>
      </c>
      <c r="T2827" s="9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113.43</v>
      </c>
      <c r="Q2828" t="s">
        <v>8317</v>
      </c>
      <c r="R2828" t="s">
        <v>8318</v>
      </c>
      <c r="S2828" s="9">
        <f t="shared" si="178"/>
        <v>42195.291666666672</v>
      </c>
      <c r="T2828" s="9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>
        <f t="shared" si="177"/>
        <v>104.57000000000001</v>
      </c>
      <c r="Q2829" t="s">
        <v>8317</v>
      </c>
      <c r="R2829" t="s">
        <v>8318</v>
      </c>
      <c r="S2829" s="9">
        <f t="shared" si="178"/>
        <v>42524.6875</v>
      </c>
      <c r="T2829" s="9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42279.958333333328</v>
      </c>
      <c r="T2830" s="9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42523.434236111112</v>
      </c>
      <c r="T2831" s="9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41771.165972222225</v>
      </c>
      <c r="T2832" s="9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42201.824884259258</v>
      </c>
      <c r="T2833" s="9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41966.916666666672</v>
      </c>
      <c r="T2834" s="9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</v>
      </c>
      <c r="P2835">
        <f t="shared" si="177"/>
        <v>83.52000000000001</v>
      </c>
      <c r="Q2835" t="s">
        <v>8317</v>
      </c>
      <c r="R2835" t="s">
        <v>8318</v>
      </c>
      <c r="S2835" s="9">
        <f t="shared" si="178"/>
        <v>42288.083333333328</v>
      </c>
      <c r="T2835" s="9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64.77000000000001</v>
      </c>
      <c r="Q2836" t="s">
        <v>8317</v>
      </c>
      <c r="R2836" t="s">
        <v>8318</v>
      </c>
      <c r="S2836" s="9">
        <f t="shared" si="178"/>
        <v>42034.959837962961</v>
      </c>
      <c r="T2836" s="9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42343</v>
      </c>
      <c r="T2837" s="9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44.1</v>
      </c>
      <c r="Q2838" t="s">
        <v>8317</v>
      </c>
      <c r="R2838" t="s">
        <v>8318</v>
      </c>
      <c r="S2838" s="9">
        <f t="shared" si="178"/>
        <v>42784.207638888889</v>
      </c>
      <c r="T2838" s="9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42347.950046296297</v>
      </c>
      <c r="T2839" s="9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41864.916666666664</v>
      </c>
      <c r="T2840" s="9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41876.207638888889</v>
      </c>
      <c r="T2841" s="9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19.700000000000003</v>
      </c>
      <c r="Q2842" t="s">
        <v>8317</v>
      </c>
      <c r="R2842" t="s">
        <v>8318</v>
      </c>
      <c r="S2842" s="9">
        <f t="shared" si="178"/>
        <v>42081.708333333328</v>
      </c>
      <c r="T2842" s="9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42351.781215277777</v>
      </c>
      <c r="T2843" s="9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41811.458333333336</v>
      </c>
      <c r="T2844" s="9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42534.166666666672</v>
      </c>
      <c r="T2845" s="9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42739.546064814815</v>
      </c>
      <c r="T2846" s="9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60.669999999999995</v>
      </c>
      <c r="Q2847" t="s">
        <v>8317</v>
      </c>
      <c r="R2847" t="s">
        <v>8318</v>
      </c>
      <c r="S2847" s="9">
        <f t="shared" si="178"/>
        <v>42163.016585648147</v>
      </c>
      <c r="T2847" s="9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42153.692060185189</v>
      </c>
      <c r="T2848" s="9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42513.806307870371</v>
      </c>
      <c r="T2849" s="9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>
        <f t="shared" si="177"/>
        <v>23.34</v>
      </c>
      <c r="Q2850" t="s">
        <v>8317</v>
      </c>
      <c r="R2850" t="s">
        <v>8318</v>
      </c>
      <c r="S2850" s="9">
        <f t="shared" si="178"/>
        <v>42153.648831018523</v>
      </c>
      <c r="T2850" s="9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42483.428240740745</v>
      </c>
      <c r="T2851" s="9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23.930000000000003</v>
      </c>
      <c r="Q2852" t="s">
        <v>8317</v>
      </c>
      <c r="R2852" t="s">
        <v>8318</v>
      </c>
      <c r="S2852" s="9">
        <f t="shared" si="178"/>
        <v>41888.007071759261</v>
      </c>
      <c r="T2852" s="9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42398.970138888893</v>
      </c>
      <c r="T2853" s="9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15.84</v>
      </c>
      <c r="Q2854" t="s">
        <v>8317</v>
      </c>
      <c r="R2854" t="s">
        <v>8318</v>
      </c>
      <c r="S2854" s="9">
        <f t="shared" si="178"/>
        <v>41811.045173611114</v>
      </c>
      <c r="T2854" s="9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41896.190937499996</v>
      </c>
      <c r="T2855" s="9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29.790000000000003</v>
      </c>
      <c r="Q2856" t="s">
        <v>8317</v>
      </c>
      <c r="R2856" t="s">
        <v>8318</v>
      </c>
      <c r="S2856" s="9">
        <f t="shared" si="178"/>
        <v>42131.71665509259</v>
      </c>
      <c r="T2856" s="9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42398.981944444444</v>
      </c>
      <c r="T2857" s="9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24.34</v>
      </c>
      <c r="Q2858" t="s">
        <v>8317</v>
      </c>
      <c r="R2858" t="s">
        <v>8318</v>
      </c>
      <c r="S2858" s="9">
        <f t="shared" si="178"/>
        <v>42224.898611111115</v>
      </c>
      <c r="T2858" s="9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42786.75</v>
      </c>
      <c r="T2859" s="9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41978.477777777778</v>
      </c>
      <c r="T2860" s="9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42293.362314814818</v>
      </c>
      <c r="T2861" s="9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29.560000000000002</v>
      </c>
      <c r="Q2862" t="s">
        <v>8317</v>
      </c>
      <c r="R2862" t="s">
        <v>8318</v>
      </c>
      <c r="S2862" s="9">
        <f t="shared" si="178"/>
        <v>42540.800648148142</v>
      </c>
      <c r="T2862" s="9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42271.590833333335</v>
      </c>
      <c r="T2863" s="9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>
        <f t="shared" si="177"/>
        <v>18.34</v>
      </c>
      <c r="Q2864" t="s">
        <v>8317</v>
      </c>
      <c r="R2864" t="s">
        <v>8318</v>
      </c>
      <c r="S2864" s="9">
        <f t="shared" si="178"/>
        <v>41814.789687500001</v>
      </c>
      <c r="T2864" s="9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41891.675034722226</v>
      </c>
      <c r="T2865" s="9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13.34</v>
      </c>
      <c r="Q2866" t="s">
        <v>8317</v>
      </c>
      <c r="R2866" t="s">
        <v>8318</v>
      </c>
      <c r="S2866" s="9">
        <f t="shared" si="178"/>
        <v>42202.554166666669</v>
      </c>
      <c r="T2866" s="9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42010.114108796297</v>
      </c>
      <c r="T2867" s="9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42657.916666666672</v>
      </c>
      <c r="T2868" s="9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42555.166666666672</v>
      </c>
      <c r="T2869" s="9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42648.827013888891</v>
      </c>
      <c r="T2870" s="9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42570.593530092592</v>
      </c>
      <c r="T2871" s="9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83.34</v>
      </c>
      <c r="Q2872" t="s">
        <v>8317</v>
      </c>
      <c r="R2872" t="s">
        <v>8318</v>
      </c>
      <c r="S2872" s="9">
        <f t="shared" si="178"/>
        <v>41776.189409722225</v>
      </c>
      <c r="T2872" s="9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35.93</v>
      </c>
      <c r="Q2873" t="s">
        <v>8317</v>
      </c>
      <c r="R2873" t="s">
        <v>8318</v>
      </c>
      <c r="S2873" s="9">
        <f t="shared" si="178"/>
        <v>41994.738576388889</v>
      </c>
      <c r="T2873" s="9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42175.11618055556</v>
      </c>
      <c r="T2874" s="9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>
        <f t="shared" si="177"/>
        <v>119.13000000000001</v>
      </c>
      <c r="Q2875" t="s">
        <v>8317</v>
      </c>
      <c r="R2875" t="s">
        <v>8318</v>
      </c>
      <c r="S2875" s="9">
        <f t="shared" si="178"/>
        <v>42032.817488425921</v>
      </c>
      <c r="T2875" s="9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</v>
      </c>
      <c r="P2876">
        <f t="shared" si="177"/>
        <v>90.34</v>
      </c>
      <c r="Q2876" t="s">
        <v>8317</v>
      </c>
      <c r="R2876" t="s">
        <v>8318</v>
      </c>
      <c r="S2876" s="9">
        <f t="shared" si="178"/>
        <v>42752.84474537037</v>
      </c>
      <c r="T2876" s="9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>
        <f t="shared" si="177"/>
        <v>2.34</v>
      </c>
      <c r="Q2877" t="s">
        <v>8317</v>
      </c>
      <c r="R2877" t="s">
        <v>8318</v>
      </c>
      <c r="S2877" s="9">
        <f t="shared" si="178"/>
        <v>42495.128391203703</v>
      </c>
      <c r="T2877" s="9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42201.743969907402</v>
      </c>
      <c r="T2878" s="9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108.34</v>
      </c>
      <c r="Q2879" t="s">
        <v>8317</v>
      </c>
      <c r="R2879" t="s">
        <v>8318</v>
      </c>
      <c r="S2879" s="9">
        <f t="shared" si="178"/>
        <v>42704.708333333328</v>
      </c>
      <c r="T2879" s="9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42188.615682870368</v>
      </c>
      <c r="T2880" s="9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42389.725243055553</v>
      </c>
      <c r="T2881" s="9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24</v>
      </c>
      <c r="P2882">
        <f t="shared" si="177"/>
        <v>96.56</v>
      </c>
      <c r="Q2882" t="s">
        <v>8317</v>
      </c>
      <c r="R2882" t="s">
        <v>8318</v>
      </c>
      <c r="S2882" s="9">
        <f t="shared" si="178"/>
        <v>42236.711805555555</v>
      </c>
      <c r="T2882" s="9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ROUNDUP(E2883*100/D2883, 0)</f>
        <v>0</v>
      </c>
      <c r="P2883" t="e">
        <f t="shared" ref="P2883:P2946" si="181">ROUNDUP(E2883/L2883, 2)</f>
        <v>#DIV/0!</v>
      </c>
      <c r="Q2883" t="s">
        <v>8317</v>
      </c>
      <c r="R2883" t="s">
        <v>8318</v>
      </c>
      <c r="S2883" s="9">
        <f t="shared" ref="S2883:S2946" si="182">(((I2883/60)/60)/24)+DATE(1970,1,1)</f>
        <v>41976.639305555553</v>
      </c>
      <c r="T2883" s="9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42491.596273148149</v>
      </c>
      <c r="T2884" s="9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42406.207638888889</v>
      </c>
      <c r="T2885" s="9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41978.727256944447</v>
      </c>
      <c r="T2886" s="9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42077.034733796296</v>
      </c>
      <c r="T2887" s="9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42266.165972222225</v>
      </c>
      <c r="T2888" s="9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42015.427361111113</v>
      </c>
      <c r="T2889" s="9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41930.207638888889</v>
      </c>
      <c r="T2890" s="9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>
        <f t="shared" si="181"/>
        <v>81.58</v>
      </c>
      <c r="Q2891" t="s">
        <v>8317</v>
      </c>
      <c r="R2891" t="s">
        <v>8318</v>
      </c>
      <c r="S2891" s="9">
        <f t="shared" si="182"/>
        <v>41880.863252314812</v>
      </c>
      <c r="T2891" s="9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41860.125</v>
      </c>
      <c r="T2892" s="9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42475.84175925926</v>
      </c>
      <c r="T2893" s="9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>
        <f t="shared" si="181"/>
        <v>29.42</v>
      </c>
      <c r="Q2894" t="s">
        <v>8317</v>
      </c>
      <c r="R2894" t="s">
        <v>8318</v>
      </c>
      <c r="S2894" s="9">
        <f t="shared" si="182"/>
        <v>41876.875</v>
      </c>
      <c r="T2894" s="9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42013.083333333328</v>
      </c>
      <c r="T2895" s="9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42097.944618055553</v>
      </c>
      <c r="T2896" s="9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41812.875</v>
      </c>
      <c r="T2897" s="9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52.089999999999996</v>
      </c>
      <c r="Q2898" t="s">
        <v>8317</v>
      </c>
      <c r="R2898" t="s">
        <v>8318</v>
      </c>
      <c r="S2898" s="9">
        <f t="shared" si="182"/>
        <v>42716.25</v>
      </c>
      <c r="T2898" s="9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183.34</v>
      </c>
      <c r="Q2899" t="s">
        <v>8317</v>
      </c>
      <c r="R2899" t="s">
        <v>8318</v>
      </c>
      <c r="S2899" s="9">
        <f t="shared" si="182"/>
        <v>42288.645196759258</v>
      </c>
      <c r="T2899" s="9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>
        <f t="shared" si="181"/>
        <v>26.34</v>
      </c>
      <c r="Q2900" t="s">
        <v>8317</v>
      </c>
      <c r="R2900" t="s">
        <v>8318</v>
      </c>
      <c r="S2900" s="9">
        <f t="shared" si="182"/>
        <v>42308.664965277778</v>
      </c>
      <c r="T2900" s="9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42575.078217592592</v>
      </c>
      <c r="T2901" s="9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41860.234166666669</v>
      </c>
      <c r="T2902" s="9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42042.904386574075</v>
      </c>
      <c r="T2903" s="9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42240.439768518518</v>
      </c>
      <c r="T2904" s="9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42256.166874999995</v>
      </c>
      <c r="T2905" s="9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41952.5</v>
      </c>
      <c r="T2906" s="9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36.589999999999996</v>
      </c>
      <c r="Q2907" t="s">
        <v>8317</v>
      </c>
      <c r="R2907" t="s">
        <v>8318</v>
      </c>
      <c r="S2907" s="9">
        <f t="shared" si="182"/>
        <v>42620.056863425925</v>
      </c>
      <c r="T2907" s="9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>
        <f t="shared" si="181"/>
        <v>80.72</v>
      </c>
      <c r="Q2908" t="s">
        <v>8317</v>
      </c>
      <c r="R2908" t="s">
        <v>8318</v>
      </c>
      <c r="S2908" s="9">
        <f t="shared" si="182"/>
        <v>42217.041666666672</v>
      </c>
      <c r="T2908" s="9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42504.877743055549</v>
      </c>
      <c r="T2909" s="9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42529.731701388882</v>
      </c>
      <c r="T2910" s="9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41968.823611111111</v>
      </c>
      <c r="T2911" s="9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42167.841284722221</v>
      </c>
      <c r="T2912" s="9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42182.768819444449</v>
      </c>
      <c r="T2913" s="9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42384.131643518514</v>
      </c>
      <c r="T2914" s="9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41888.922905092593</v>
      </c>
      <c r="T2915" s="9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42077.865671296298</v>
      </c>
      <c r="T2916" s="9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42445.356365740736</v>
      </c>
      <c r="T2917" s="9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20.720000000000002</v>
      </c>
      <c r="Q2918" t="s">
        <v>8317</v>
      </c>
      <c r="R2918" t="s">
        <v>8318</v>
      </c>
      <c r="S2918" s="9">
        <f t="shared" si="182"/>
        <v>41778.476724537039</v>
      </c>
      <c r="T2918" s="9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48.559999999999995</v>
      </c>
      <c r="Q2919" t="s">
        <v>8317</v>
      </c>
      <c r="R2919" t="s">
        <v>8318</v>
      </c>
      <c r="S2919" s="9">
        <f t="shared" si="182"/>
        <v>42263.234340277777</v>
      </c>
      <c r="T2919" s="9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42306.629710648151</v>
      </c>
      <c r="T2920" s="9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41856.61954861111</v>
      </c>
      <c r="T2921" s="9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42088.750810185185</v>
      </c>
      <c r="T2922" s="9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41907.886620370373</v>
      </c>
      <c r="T2923" s="9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83.34</v>
      </c>
      <c r="Q2924" t="s">
        <v>8317</v>
      </c>
      <c r="R2924" t="s">
        <v>8359</v>
      </c>
      <c r="S2924" s="9">
        <f t="shared" si="182"/>
        <v>42142.874155092592</v>
      </c>
      <c r="T2924" s="9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42028.125</v>
      </c>
      <c r="T2925" s="9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>
        <f t="shared" si="181"/>
        <v>175.51999999999998</v>
      </c>
      <c r="Q2926" t="s">
        <v>8317</v>
      </c>
      <c r="R2926" t="s">
        <v>8359</v>
      </c>
      <c r="S2926" s="9">
        <f t="shared" si="182"/>
        <v>42133.165972222225</v>
      </c>
      <c r="T2926" s="9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>
        <f t="shared" si="181"/>
        <v>231.67</v>
      </c>
      <c r="Q2927" t="s">
        <v>8317</v>
      </c>
      <c r="R2927" t="s">
        <v>8359</v>
      </c>
      <c r="S2927" s="9">
        <f t="shared" si="182"/>
        <v>41893.584120370368</v>
      </c>
      <c r="T2927" s="9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42058.765960648147</v>
      </c>
      <c r="T2928" s="9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112.15</v>
      </c>
      <c r="Q2929" t="s">
        <v>8317</v>
      </c>
      <c r="R2929" t="s">
        <v>8359</v>
      </c>
      <c r="S2929" s="9">
        <f t="shared" si="182"/>
        <v>41835.208333333336</v>
      </c>
      <c r="T2929" s="9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41.669999999999995</v>
      </c>
      <c r="Q2930" t="s">
        <v>8317</v>
      </c>
      <c r="R2930" t="s">
        <v>8359</v>
      </c>
      <c r="S2930" s="9">
        <f t="shared" si="182"/>
        <v>42433.998217592598</v>
      </c>
      <c r="T2930" s="9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>
        <f t="shared" si="181"/>
        <v>255.17999999999998</v>
      </c>
      <c r="Q2931" t="s">
        <v>8317</v>
      </c>
      <c r="R2931" t="s">
        <v>8359</v>
      </c>
      <c r="S2931" s="9">
        <f t="shared" si="182"/>
        <v>41784.564328703702</v>
      </c>
      <c r="T2931" s="9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162.78</v>
      </c>
      <c r="Q2932" t="s">
        <v>8317</v>
      </c>
      <c r="R2932" t="s">
        <v>8359</v>
      </c>
      <c r="S2932" s="9">
        <f t="shared" si="182"/>
        <v>42131.584074074075</v>
      </c>
      <c r="T2932" s="9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88.34</v>
      </c>
      <c r="Q2933" t="s">
        <v>8317</v>
      </c>
      <c r="R2933" t="s">
        <v>8359</v>
      </c>
      <c r="S2933" s="9">
        <f t="shared" si="182"/>
        <v>41897.255555555559</v>
      </c>
      <c r="T2933" s="9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>
        <f t="shared" si="181"/>
        <v>85.740000000000009</v>
      </c>
      <c r="Q2934" t="s">
        <v>8317</v>
      </c>
      <c r="R2934" t="s">
        <v>8359</v>
      </c>
      <c r="S2934" s="9">
        <f t="shared" si="182"/>
        <v>42056.458333333328</v>
      </c>
      <c r="T2934" s="9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47.58</v>
      </c>
      <c r="Q2935" t="s">
        <v>8317</v>
      </c>
      <c r="R2935" t="s">
        <v>8359</v>
      </c>
      <c r="S2935" s="9">
        <f t="shared" si="182"/>
        <v>42525.956631944442</v>
      </c>
      <c r="T2935" s="9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72.98</v>
      </c>
      <c r="Q2936" t="s">
        <v>8317</v>
      </c>
      <c r="R2936" t="s">
        <v>8359</v>
      </c>
      <c r="S2936" s="9">
        <f t="shared" si="182"/>
        <v>41805.636157407411</v>
      </c>
      <c r="T2936" s="9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42611.708333333328</v>
      </c>
      <c r="T2937" s="9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41925.207638888889</v>
      </c>
      <c r="T2938" s="9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>
        <f t="shared" si="181"/>
        <v>36.369999999999997</v>
      </c>
      <c r="Q2939" t="s">
        <v>8317</v>
      </c>
      <c r="R2939" t="s">
        <v>8359</v>
      </c>
      <c r="S2939" s="9">
        <f t="shared" si="182"/>
        <v>41833.457326388889</v>
      </c>
      <c r="T2939" s="9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42034.703865740739</v>
      </c>
      <c r="T2940" s="9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41879.041666666664</v>
      </c>
      <c r="T2941" s="9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>
        <f t="shared" si="181"/>
        <v>81.25</v>
      </c>
      <c r="Q2942" t="s">
        <v>8317</v>
      </c>
      <c r="R2942" t="s">
        <v>8359</v>
      </c>
      <c r="S2942" s="9">
        <f t="shared" si="182"/>
        <v>42022.773356481484</v>
      </c>
      <c r="T2942" s="9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42064.960127314815</v>
      </c>
      <c r="T2943" s="9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42354.845833333333</v>
      </c>
      <c r="T2944" s="9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42107.129398148143</v>
      </c>
      <c r="T2945" s="9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42162.9143287037</v>
      </c>
      <c r="T2946" s="9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ROUNDUP(E2947*100/D2947, 0)</f>
        <v>0</v>
      </c>
      <c r="P2947" t="e">
        <f t="shared" ref="P2947:P3010" si="185">ROUNDUP(E2947/L2947, 2)</f>
        <v>#DIV/0!</v>
      </c>
      <c r="Q2947" t="s">
        <v>8317</v>
      </c>
      <c r="R2947" t="s">
        <v>8357</v>
      </c>
      <c r="S2947" s="9">
        <f t="shared" ref="S2947:S3010" si="186">(((I2947/60)/60)/24)+DATE(1970,1,1)</f>
        <v>42148.139583333337</v>
      </c>
      <c r="T2947" s="9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42597.531157407408</v>
      </c>
      <c r="T2948" s="9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>
        <f t="shared" si="185"/>
        <v>82.47</v>
      </c>
      <c r="Q2949" t="s">
        <v>8317</v>
      </c>
      <c r="R2949" t="s">
        <v>8357</v>
      </c>
      <c r="S2949" s="9">
        <f t="shared" si="186"/>
        <v>42698.715972222228</v>
      </c>
      <c r="T2949" s="9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42157.649224537032</v>
      </c>
      <c r="T2950" s="9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42327.864780092597</v>
      </c>
      <c r="T2951" s="9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42392.36518518519</v>
      </c>
      <c r="T2952" s="9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>
        <f t="shared" si="185"/>
        <v>18.900000000000002</v>
      </c>
      <c r="Q2953" t="s">
        <v>8317</v>
      </c>
      <c r="R2953" t="s">
        <v>8357</v>
      </c>
      <c r="S2953" s="9">
        <f t="shared" si="186"/>
        <v>41917.802928240737</v>
      </c>
      <c r="T2953" s="9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42660.166666666672</v>
      </c>
      <c r="T2954" s="9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42285.791909722218</v>
      </c>
      <c r="T2955" s="9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42810.541701388895</v>
      </c>
      <c r="T2956" s="9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42171.741307870368</v>
      </c>
      <c r="T2957" s="9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42494.958912037036</v>
      </c>
      <c r="T2958" s="9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93.34</v>
      </c>
      <c r="Q2959" t="s">
        <v>8317</v>
      </c>
      <c r="R2959" t="s">
        <v>8357</v>
      </c>
      <c r="S2959" s="9">
        <f t="shared" si="186"/>
        <v>42090.969583333332</v>
      </c>
      <c r="T2959" s="9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42498.73746527778</v>
      </c>
      <c r="T2960" s="9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42528.008391203708</v>
      </c>
      <c r="T2961" s="9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41893.757210648146</v>
      </c>
      <c r="T2962" s="9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42089.166666666672</v>
      </c>
      <c r="T2963" s="9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42064.290972222225</v>
      </c>
      <c r="T2964" s="9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109.04</v>
      </c>
      <c r="Q2965" t="s">
        <v>8317</v>
      </c>
      <c r="R2965" t="s">
        <v>8318</v>
      </c>
      <c r="S2965" s="9">
        <f t="shared" si="186"/>
        <v>42187.470185185186</v>
      </c>
      <c r="T2965" s="9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25.700000000000003</v>
      </c>
      <c r="Q2966" t="s">
        <v>8317</v>
      </c>
      <c r="R2966" t="s">
        <v>8318</v>
      </c>
      <c r="S2966" s="9">
        <f t="shared" si="186"/>
        <v>41857.897222222222</v>
      </c>
      <c r="T2966" s="9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41.93</v>
      </c>
      <c r="Q2967" t="s">
        <v>8317</v>
      </c>
      <c r="R2967" t="s">
        <v>8318</v>
      </c>
      <c r="S2967" s="9">
        <f t="shared" si="186"/>
        <v>42192.729548611111</v>
      </c>
      <c r="T2967" s="9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88.78</v>
      </c>
      <c r="Q2968" t="s">
        <v>8317</v>
      </c>
      <c r="R2968" t="s">
        <v>8318</v>
      </c>
      <c r="S2968" s="9">
        <f t="shared" si="186"/>
        <v>42263.738564814819</v>
      </c>
      <c r="T2968" s="9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42072.156157407408</v>
      </c>
      <c r="T2969" s="9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78.940000000000012</v>
      </c>
      <c r="Q2970" t="s">
        <v>8317</v>
      </c>
      <c r="R2970" t="s">
        <v>8318</v>
      </c>
      <c r="S2970" s="9">
        <f t="shared" si="186"/>
        <v>42599.165972222225</v>
      </c>
      <c r="T2970" s="9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42127.952083333337</v>
      </c>
      <c r="T2971" s="9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69.900000000000006</v>
      </c>
      <c r="Q2972" t="s">
        <v>8317</v>
      </c>
      <c r="R2972" t="s">
        <v>8318</v>
      </c>
      <c r="S2972" s="9">
        <f t="shared" si="186"/>
        <v>41838.669571759259</v>
      </c>
      <c r="T2972" s="9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>
        <f t="shared" si="185"/>
        <v>74.540000000000006</v>
      </c>
      <c r="Q2973" t="s">
        <v>8317</v>
      </c>
      <c r="R2973" t="s">
        <v>8318</v>
      </c>
      <c r="S2973" s="9">
        <f t="shared" si="186"/>
        <v>41882.658310185187</v>
      </c>
      <c r="T2973" s="9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>
        <f t="shared" si="185"/>
        <v>123.95</v>
      </c>
      <c r="Q2974" t="s">
        <v>8317</v>
      </c>
      <c r="R2974" t="s">
        <v>8318</v>
      </c>
      <c r="S2974" s="9">
        <f t="shared" si="186"/>
        <v>42709.041666666672</v>
      </c>
      <c r="T2974" s="9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264.84999999999997</v>
      </c>
      <c r="Q2975" t="s">
        <v>8317</v>
      </c>
      <c r="R2975" t="s">
        <v>8318</v>
      </c>
      <c r="S2975" s="9">
        <f t="shared" si="186"/>
        <v>42370.166666666672</v>
      </c>
      <c r="T2975" s="9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58.629999999999995</v>
      </c>
      <c r="Q2976" t="s">
        <v>8317</v>
      </c>
      <c r="R2976" t="s">
        <v>8318</v>
      </c>
      <c r="S2976" s="9">
        <f t="shared" si="186"/>
        <v>41908.065972222219</v>
      </c>
      <c r="T2976" s="9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>
        <f t="shared" si="185"/>
        <v>70.89</v>
      </c>
      <c r="Q2977" t="s">
        <v>8317</v>
      </c>
      <c r="R2977" t="s">
        <v>8318</v>
      </c>
      <c r="S2977" s="9">
        <f t="shared" si="186"/>
        <v>41970.125</v>
      </c>
      <c r="T2977" s="9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>
        <f t="shared" si="185"/>
        <v>8.58</v>
      </c>
      <c r="Q2978" t="s">
        <v>8317</v>
      </c>
      <c r="R2978" t="s">
        <v>8318</v>
      </c>
      <c r="S2978" s="9">
        <f t="shared" si="186"/>
        <v>42442.5</v>
      </c>
      <c r="T2978" s="9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113.57000000000001</v>
      </c>
      <c r="Q2979" t="s">
        <v>8317</v>
      </c>
      <c r="R2979" t="s">
        <v>8318</v>
      </c>
      <c r="S2979" s="9">
        <f t="shared" si="186"/>
        <v>42086.093055555553</v>
      </c>
      <c r="T2979" s="9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41932.249305555553</v>
      </c>
      <c r="T2980" s="9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42010.25</v>
      </c>
      <c r="T2981" s="9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</v>
      </c>
      <c r="P2982">
        <f t="shared" si="185"/>
        <v>136.45999999999998</v>
      </c>
      <c r="Q2982" t="s">
        <v>8317</v>
      </c>
      <c r="R2982" t="s">
        <v>8318</v>
      </c>
      <c r="S2982" s="9">
        <f t="shared" si="186"/>
        <v>42240.083333333328</v>
      </c>
      <c r="T2982" s="9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53.169999999999995</v>
      </c>
      <c r="Q2983" t="s">
        <v>8317</v>
      </c>
      <c r="R2983" t="s">
        <v>8357</v>
      </c>
      <c r="S2983" s="9">
        <f t="shared" si="186"/>
        <v>42270.559675925921</v>
      </c>
      <c r="T2983" s="9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86.5</v>
      </c>
      <c r="Q2984" t="s">
        <v>8317</v>
      </c>
      <c r="R2984" t="s">
        <v>8357</v>
      </c>
      <c r="S2984" s="9">
        <f t="shared" si="186"/>
        <v>42411.686840277776</v>
      </c>
      <c r="T2984" s="9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155.23999999999998</v>
      </c>
      <c r="Q2985" t="s">
        <v>8317</v>
      </c>
      <c r="R2985" t="s">
        <v>8357</v>
      </c>
      <c r="S2985" s="9">
        <f t="shared" si="186"/>
        <v>41954.674027777779</v>
      </c>
      <c r="T2985" s="9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>
        <f t="shared" si="185"/>
        <v>115.09</v>
      </c>
      <c r="Q2986" t="s">
        <v>8317</v>
      </c>
      <c r="R2986" t="s">
        <v>8357</v>
      </c>
      <c r="S2986" s="9">
        <f t="shared" si="186"/>
        <v>42606.278715277775</v>
      </c>
      <c r="T2986" s="9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109.60000000000001</v>
      </c>
      <c r="Q2987" t="s">
        <v>8317</v>
      </c>
      <c r="R2987" t="s">
        <v>8357</v>
      </c>
      <c r="S2987" s="9">
        <f t="shared" si="186"/>
        <v>42674.166666666672</v>
      </c>
      <c r="T2987" s="9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45.22</v>
      </c>
      <c r="Q2988" t="s">
        <v>8317</v>
      </c>
      <c r="R2988" t="s">
        <v>8357</v>
      </c>
      <c r="S2988" s="9">
        <f t="shared" si="186"/>
        <v>42491.458402777775</v>
      </c>
      <c r="T2988" s="9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</v>
      </c>
      <c r="P2989">
        <f t="shared" si="185"/>
        <v>104.16000000000001</v>
      </c>
      <c r="Q2989" t="s">
        <v>8317</v>
      </c>
      <c r="R2989" t="s">
        <v>8357</v>
      </c>
      <c r="S2989" s="9">
        <f t="shared" si="186"/>
        <v>42656</v>
      </c>
      <c r="T2989" s="9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35.72</v>
      </c>
      <c r="Q2990" t="s">
        <v>8317</v>
      </c>
      <c r="R2990" t="s">
        <v>8357</v>
      </c>
      <c r="S2990" s="9">
        <f t="shared" si="186"/>
        <v>42541.362048611118</v>
      </c>
      <c r="T2990" s="9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42359.207638888889</v>
      </c>
      <c r="T2991" s="9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370.38</v>
      </c>
      <c r="Q2992" t="s">
        <v>8317</v>
      </c>
      <c r="R2992" t="s">
        <v>8357</v>
      </c>
      <c r="S2992" s="9">
        <f t="shared" si="186"/>
        <v>42376.57430555555</v>
      </c>
      <c r="T2992" s="9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>
        <f t="shared" si="185"/>
        <v>94.410000000000011</v>
      </c>
      <c r="Q2993" t="s">
        <v>8317</v>
      </c>
      <c r="R2993" t="s">
        <v>8357</v>
      </c>
      <c r="S2993" s="9">
        <f t="shared" si="186"/>
        <v>42762.837152777778</v>
      </c>
      <c r="T2993" s="9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48.989999999999995</v>
      </c>
      <c r="Q2994" t="s">
        <v>8317</v>
      </c>
      <c r="R2994" t="s">
        <v>8357</v>
      </c>
      <c r="S2994" s="9">
        <f t="shared" si="186"/>
        <v>42652.767476851848</v>
      </c>
      <c r="T2994" s="9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>
        <f t="shared" si="185"/>
        <v>45.6</v>
      </c>
      <c r="Q2995" t="s">
        <v>8317</v>
      </c>
      <c r="R2995" t="s">
        <v>8357</v>
      </c>
      <c r="S2995" s="9">
        <f t="shared" si="186"/>
        <v>42420.838738425926</v>
      </c>
      <c r="T2995" s="9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41915.478842592594</v>
      </c>
      <c r="T2996" s="9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42754.665173611109</v>
      </c>
      <c r="T2997" s="9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153.53</v>
      </c>
      <c r="Q2998" t="s">
        <v>8317</v>
      </c>
      <c r="R2998" t="s">
        <v>8357</v>
      </c>
      <c r="S2998" s="9">
        <f t="shared" si="186"/>
        <v>42150.912500000006</v>
      </c>
      <c r="T2998" s="9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42793.207638888889</v>
      </c>
      <c r="T2999" s="9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>
        <f t="shared" si="185"/>
        <v>118.98</v>
      </c>
      <c r="Q3000" t="s">
        <v>8317</v>
      </c>
      <c r="R3000" t="s">
        <v>8357</v>
      </c>
      <c r="S3000" s="9">
        <f t="shared" si="186"/>
        <v>41806.184027777781</v>
      </c>
      <c r="T3000" s="9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42795.083333333328</v>
      </c>
      <c r="T3001" s="9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42766.75</v>
      </c>
      <c r="T3002" s="9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42564.895625000005</v>
      </c>
      <c r="T3003" s="9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73.040000000000006</v>
      </c>
      <c r="Q3004" t="s">
        <v>8317</v>
      </c>
      <c r="R3004" t="s">
        <v>8357</v>
      </c>
      <c r="S3004" s="9">
        <f t="shared" si="186"/>
        <v>41269.83625</v>
      </c>
      <c r="T3004" s="9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42430.249305555553</v>
      </c>
      <c r="T3005" s="9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41958.922731481478</v>
      </c>
      <c r="T3006" s="9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>
        <f t="shared" si="185"/>
        <v>108.25</v>
      </c>
      <c r="Q3007" t="s">
        <v>8317</v>
      </c>
      <c r="R3007" t="s">
        <v>8357</v>
      </c>
      <c r="S3007" s="9">
        <f t="shared" si="186"/>
        <v>41918.674826388888</v>
      </c>
      <c r="T3007" s="9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41987.756840277783</v>
      </c>
      <c r="T3008" s="9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42119.216238425928</v>
      </c>
      <c r="T3009" s="9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102</v>
      </c>
      <c r="P3010">
        <f t="shared" si="185"/>
        <v>116.74000000000001</v>
      </c>
      <c r="Q3010" t="s">
        <v>8317</v>
      </c>
      <c r="R3010" t="s">
        <v>8357</v>
      </c>
      <c r="S3010" s="9">
        <f t="shared" si="186"/>
        <v>42390.212025462963</v>
      </c>
      <c r="T3010" s="9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ROUNDUP(E3011*100/D3011, 0)</f>
        <v>120</v>
      </c>
      <c r="P3011">
        <f t="shared" ref="P3011:P3074" si="189">ROUNDUP(E3011/L3011, 2)</f>
        <v>233.89999999999998</v>
      </c>
      <c r="Q3011" t="s">
        <v>8317</v>
      </c>
      <c r="R3011" t="s">
        <v>8357</v>
      </c>
      <c r="S3011" s="9">
        <f t="shared" ref="S3011:S3074" si="190">(((I3011/60)/60)/24)+DATE(1970,1,1)</f>
        <v>41969.611574074079</v>
      </c>
      <c r="T3011" s="9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42056.832395833335</v>
      </c>
      <c r="T3012" s="9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42361.957638888889</v>
      </c>
      <c r="T3013" s="9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>
        <f t="shared" si="189"/>
        <v>85.190000000000012</v>
      </c>
      <c r="Q3014" t="s">
        <v>8317</v>
      </c>
      <c r="R3014" t="s">
        <v>8357</v>
      </c>
      <c r="S3014" s="9">
        <f t="shared" si="190"/>
        <v>42045.702893518523</v>
      </c>
      <c r="T3014" s="9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146.69999999999999</v>
      </c>
      <c r="Q3015" t="s">
        <v>8317</v>
      </c>
      <c r="R3015" t="s">
        <v>8357</v>
      </c>
      <c r="S3015" s="9">
        <f t="shared" si="190"/>
        <v>42176.836215277777</v>
      </c>
      <c r="T3015" s="9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114</v>
      </c>
      <c r="P3016">
        <f t="shared" si="189"/>
        <v>50.769999999999996</v>
      </c>
      <c r="Q3016" t="s">
        <v>8317</v>
      </c>
      <c r="R3016" t="s">
        <v>8357</v>
      </c>
      <c r="S3016" s="9">
        <f t="shared" si="190"/>
        <v>41948.208333333336</v>
      </c>
      <c r="T3016" s="9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41801.166666666664</v>
      </c>
      <c r="T3017" s="9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41838.548055555555</v>
      </c>
      <c r="T3018" s="9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41871.850034722222</v>
      </c>
      <c r="T3019" s="9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103.18</v>
      </c>
      <c r="Q3020" t="s">
        <v>8317</v>
      </c>
      <c r="R3020" t="s">
        <v>8357</v>
      </c>
      <c r="S3020" s="9">
        <f t="shared" si="190"/>
        <v>42205.916666666672</v>
      </c>
      <c r="T3020" s="9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>
        <f t="shared" si="189"/>
        <v>80.47</v>
      </c>
      <c r="Q3021" t="s">
        <v>8317</v>
      </c>
      <c r="R3021" t="s">
        <v>8357</v>
      </c>
      <c r="S3021" s="9">
        <f t="shared" si="190"/>
        <v>41786.125</v>
      </c>
      <c r="T3021" s="9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42230.846446759257</v>
      </c>
      <c r="T3022" s="9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42696.249305555553</v>
      </c>
      <c r="T3023" s="9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162.70999999999998</v>
      </c>
      <c r="Q3024" t="s">
        <v>8317</v>
      </c>
      <c r="R3024" t="s">
        <v>8357</v>
      </c>
      <c r="S3024" s="9">
        <f t="shared" si="190"/>
        <v>42609.95380787037</v>
      </c>
      <c r="T3024" s="9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42166.675763888896</v>
      </c>
      <c r="T3025" s="9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247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41188.993923611109</v>
      </c>
      <c r="T3026" s="9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>
        <f t="shared" si="189"/>
        <v>52.11</v>
      </c>
      <c r="Q3027" t="s">
        <v>8317</v>
      </c>
      <c r="R3027" t="s">
        <v>8357</v>
      </c>
      <c r="S3027" s="9">
        <f t="shared" si="190"/>
        <v>41789.666666666664</v>
      </c>
      <c r="T3027" s="9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42797.459398148145</v>
      </c>
      <c r="T3028" s="9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42083.662627314814</v>
      </c>
      <c r="T3029" s="9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42597.264178240745</v>
      </c>
      <c r="T3030" s="9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94.550000000000011</v>
      </c>
      <c r="Q3031" t="s">
        <v>8317</v>
      </c>
      <c r="R3031" t="s">
        <v>8357</v>
      </c>
      <c r="S3031" s="9">
        <f t="shared" si="190"/>
        <v>41961.190972222219</v>
      </c>
      <c r="T3031" s="9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42263.747349537036</v>
      </c>
      <c r="T3032" s="9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51.73</v>
      </c>
      <c r="Q3033" t="s">
        <v>8317</v>
      </c>
      <c r="R3033" t="s">
        <v>8357</v>
      </c>
      <c r="S3033" s="9">
        <f t="shared" si="190"/>
        <v>42657.882488425923</v>
      </c>
      <c r="T3033" s="9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42258.044664351852</v>
      </c>
      <c r="T3034" s="9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191.14</v>
      </c>
      <c r="Q3035" t="s">
        <v>8317</v>
      </c>
      <c r="R3035" t="s">
        <v>8357</v>
      </c>
      <c r="S3035" s="9">
        <f t="shared" si="190"/>
        <v>42600.110243055555</v>
      </c>
      <c r="T3035" s="9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89.320000000000007</v>
      </c>
      <c r="Q3036" t="s">
        <v>8317</v>
      </c>
      <c r="R3036" t="s">
        <v>8357</v>
      </c>
      <c r="S3036" s="9">
        <f t="shared" si="190"/>
        <v>42675.165972222225</v>
      </c>
      <c r="T3036" s="9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41398.560289351852</v>
      </c>
      <c r="T3037" s="9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96.31</v>
      </c>
      <c r="Q3038" t="s">
        <v>8317</v>
      </c>
      <c r="R3038" t="s">
        <v>8357</v>
      </c>
      <c r="S3038" s="9">
        <f t="shared" si="190"/>
        <v>41502.499305555553</v>
      </c>
      <c r="T3038" s="9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214</v>
      </c>
      <c r="P3039">
        <f t="shared" si="189"/>
        <v>33.32</v>
      </c>
      <c r="Q3039" t="s">
        <v>8317</v>
      </c>
      <c r="R3039" t="s">
        <v>8357</v>
      </c>
      <c r="S3039" s="9">
        <f t="shared" si="190"/>
        <v>40453.207638888889</v>
      </c>
      <c r="T3039" s="9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37.229999999999997</v>
      </c>
      <c r="Q3040" t="s">
        <v>8317</v>
      </c>
      <c r="R3040" t="s">
        <v>8357</v>
      </c>
      <c r="S3040" s="9">
        <f t="shared" si="190"/>
        <v>42433.252280092594</v>
      </c>
      <c r="T3040" s="9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92.14</v>
      </c>
      <c r="Q3041" t="s">
        <v>8317</v>
      </c>
      <c r="R3041" t="s">
        <v>8357</v>
      </c>
      <c r="S3041" s="9">
        <f t="shared" si="190"/>
        <v>41637.332638888889</v>
      </c>
      <c r="T3041" s="9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42181.958333333328</v>
      </c>
      <c r="T3042" s="9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42389.868611111116</v>
      </c>
      <c r="T3043" s="9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51.9</v>
      </c>
      <c r="Q3044" t="s">
        <v>8317</v>
      </c>
      <c r="R3044" t="s">
        <v>8357</v>
      </c>
      <c r="S3044" s="9">
        <f t="shared" si="190"/>
        <v>42283.688043981485</v>
      </c>
      <c r="T3044" s="9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</v>
      </c>
      <c r="P3045">
        <f t="shared" si="189"/>
        <v>128.91999999999999</v>
      </c>
      <c r="Q3045" t="s">
        <v>8317</v>
      </c>
      <c r="R3045" t="s">
        <v>8357</v>
      </c>
      <c r="S3045" s="9">
        <f t="shared" si="190"/>
        <v>42110.118055555555</v>
      </c>
      <c r="T3045" s="9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42402.7268287037</v>
      </c>
      <c r="T3046" s="9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82.95</v>
      </c>
      <c r="Q3047" t="s">
        <v>8317</v>
      </c>
      <c r="R3047" t="s">
        <v>8357</v>
      </c>
      <c r="S3047" s="9">
        <f t="shared" si="190"/>
        <v>41873.155729166669</v>
      </c>
      <c r="T3047" s="9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41892.202777777777</v>
      </c>
      <c r="T3048" s="9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42487.552777777775</v>
      </c>
      <c r="T3049" s="9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>
        <f t="shared" si="189"/>
        <v>177.03</v>
      </c>
      <c r="Q3050" t="s">
        <v>8317</v>
      </c>
      <c r="R3050" t="s">
        <v>8357</v>
      </c>
      <c r="S3050" s="9">
        <f t="shared" si="190"/>
        <v>42004.890277777777</v>
      </c>
      <c r="T3050" s="9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74.08</v>
      </c>
      <c r="Q3051" t="s">
        <v>8317</v>
      </c>
      <c r="R3051" t="s">
        <v>8357</v>
      </c>
      <c r="S3051" s="9">
        <f t="shared" si="190"/>
        <v>42169.014525462961</v>
      </c>
      <c r="T3051" s="9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42495.16851851852</v>
      </c>
      <c r="T3052" s="9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23.630000000000003</v>
      </c>
      <c r="Q3053" t="s">
        <v>8317</v>
      </c>
      <c r="R3053" t="s">
        <v>8357</v>
      </c>
      <c r="S3053" s="9">
        <f t="shared" si="190"/>
        <v>42774.416030092587</v>
      </c>
      <c r="T3053" s="9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42152.665972222225</v>
      </c>
      <c r="T3054" s="9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>
        <f t="shared" si="189"/>
        <v>13.34</v>
      </c>
      <c r="Q3055" t="s">
        <v>8317</v>
      </c>
      <c r="R3055" t="s">
        <v>8357</v>
      </c>
      <c r="S3055" s="9">
        <f t="shared" si="190"/>
        <v>41914.165972222225</v>
      </c>
      <c r="T3055" s="9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42065.044444444444</v>
      </c>
      <c r="T3056" s="9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42013.95821759259</v>
      </c>
      <c r="T3057" s="9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41911.636388888888</v>
      </c>
      <c r="T3058" s="9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42463.608923611115</v>
      </c>
      <c r="T3059" s="9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42510.374305555553</v>
      </c>
      <c r="T3060" s="9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41859.935717592591</v>
      </c>
      <c r="T3061" s="9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>
        <f t="shared" si="189"/>
        <v>55.839999999999996</v>
      </c>
      <c r="Q3062" t="s">
        <v>8317</v>
      </c>
      <c r="R3062" t="s">
        <v>8357</v>
      </c>
      <c r="S3062" s="9">
        <f t="shared" si="190"/>
        <v>42275.274699074071</v>
      </c>
      <c r="T3062" s="9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41864.784120370372</v>
      </c>
      <c r="T3063" s="9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99.77000000000001</v>
      </c>
      <c r="Q3064" t="s">
        <v>8317</v>
      </c>
      <c r="R3064" t="s">
        <v>8357</v>
      </c>
      <c r="S3064" s="9">
        <f t="shared" si="190"/>
        <v>42277.75</v>
      </c>
      <c r="T3064" s="9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25.53</v>
      </c>
      <c r="Q3065" t="s">
        <v>8317</v>
      </c>
      <c r="R3065" t="s">
        <v>8357</v>
      </c>
      <c r="S3065" s="9">
        <f t="shared" si="190"/>
        <v>42665.922893518517</v>
      </c>
      <c r="T3065" s="9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>
        <f t="shared" si="189"/>
        <v>117.66000000000001</v>
      </c>
      <c r="Q3066" t="s">
        <v>8317</v>
      </c>
      <c r="R3066" t="s">
        <v>8357</v>
      </c>
      <c r="S3066" s="9">
        <f t="shared" si="190"/>
        <v>42330.290972222225</v>
      </c>
      <c r="T3066" s="9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41850.055231481485</v>
      </c>
      <c r="T3067" s="9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42561.228437500002</v>
      </c>
      <c r="T3068" s="9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42256.938414351855</v>
      </c>
      <c r="T3069" s="9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42293.691574074073</v>
      </c>
      <c r="T3070" s="9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</v>
      </c>
      <c r="P3071">
        <f t="shared" si="189"/>
        <v>20.150000000000002</v>
      </c>
      <c r="Q3071" t="s">
        <v>8317</v>
      </c>
      <c r="R3071" t="s">
        <v>8357</v>
      </c>
      <c r="S3071" s="9">
        <f t="shared" si="190"/>
        <v>41987.833726851852</v>
      </c>
      <c r="T3071" s="9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>
        <f t="shared" si="189"/>
        <v>20.880000000000003</v>
      </c>
      <c r="Q3072" t="s">
        <v>8317</v>
      </c>
      <c r="R3072" t="s">
        <v>8357</v>
      </c>
      <c r="S3072" s="9">
        <f t="shared" si="190"/>
        <v>42711.733437499999</v>
      </c>
      <c r="T3072" s="9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61.309999999999995</v>
      </c>
      <c r="Q3073" t="s">
        <v>8317</v>
      </c>
      <c r="R3073" t="s">
        <v>8357</v>
      </c>
      <c r="S3073" s="9">
        <f t="shared" si="190"/>
        <v>42115.249305555553</v>
      </c>
      <c r="T3073" s="9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42673.073611111111</v>
      </c>
      <c r="T3074" s="9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ROUNDUP(E3075*100/D3075, 0)</f>
        <v>1</v>
      </c>
      <c r="P3075">
        <f t="shared" ref="P3075:P3138" si="193">ROUNDUP(E3075/L3075, 2)</f>
        <v>92.15</v>
      </c>
      <c r="Q3075" t="s">
        <v>8317</v>
      </c>
      <c r="R3075" t="s">
        <v>8357</v>
      </c>
      <c r="S3075" s="9">
        <f t="shared" ref="S3075:S3138" si="194">(((I3075/60)/60)/24)+DATE(1970,1,1)</f>
        <v>42169.804861111115</v>
      </c>
      <c r="T3075" s="9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>
        <f t="shared" si="193"/>
        <v>7.34</v>
      </c>
      <c r="Q3076" t="s">
        <v>8317</v>
      </c>
      <c r="R3076" t="s">
        <v>8357</v>
      </c>
      <c r="S3076" s="9">
        <f t="shared" si="194"/>
        <v>42439.571284722217</v>
      </c>
      <c r="T3076" s="9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42601.102314814809</v>
      </c>
      <c r="T3077" s="9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42286.651886574073</v>
      </c>
      <c r="T3078" s="9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42796.956921296296</v>
      </c>
      <c r="T3079" s="9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42061.138831018514</v>
      </c>
      <c r="T3080" s="9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42085.671701388885</v>
      </c>
      <c r="T3081" s="9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>
        <f t="shared" si="193"/>
        <v>53.72</v>
      </c>
      <c r="Q3082" t="s">
        <v>8317</v>
      </c>
      <c r="R3082" t="s">
        <v>8357</v>
      </c>
      <c r="S3082" s="9">
        <f t="shared" si="194"/>
        <v>42000.0699537037</v>
      </c>
      <c r="T3082" s="9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42267.181608796294</v>
      </c>
      <c r="T3083" s="9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42323.96465277778</v>
      </c>
      <c r="T3084" s="9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41883.208333333336</v>
      </c>
      <c r="T3085" s="9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78.34</v>
      </c>
      <c r="Q3086" t="s">
        <v>8317</v>
      </c>
      <c r="R3086" t="s">
        <v>8357</v>
      </c>
      <c r="S3086" s="9">
        <f t="shared" si="194"/>
        <v>42129.783333333333</v>
      </c>
      <c r="T3086" s="9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42276.883784722217</v>
      </c>
      <c r="T3087" s="9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42233.67082175926</v>
      </c>
      <c r="T3088" s="9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42725.192013888889</v>
      </c>
      <c r="T3089" s="9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42012.570138888885</v>
      </c>
      <c r="T3090" s="9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42560.082638888889</v>
      </c>
      <c r="T3091" s="9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</v>
      </c>
      <c r="P3092">
        <f t="shared" si="193"/>
        <v>1270.23</v>
      </c>
      <c r="Q3092" t="s">
        <v>8317</v>
      </c>
      <c r="R3092" t="s">
        <v>8357</v>
      </c>
      <c r="S3092" s="9">
        <f t="shared" si="194"/>
        <v>42125.777141203704</v>
      </c>
      <c r="T3092" s="9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88.45</v>
      </c>
      <c r="Q3093" t="s">
        <v>8317</v>
      </c>
      <c r="R3093" t="s">
        <v>8357</v>
      </c>
      <c r="S3093" s="9">
        <f t="shared" si="194"/>
        <v>42596.948414351849</v>
      </c>
      <c r="T3093" s="9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>
        <f t="shared" si="193"/>
        <v>56.35</v>
      </c>
      <c r="Q3094" t="s">
        <v>8317</v>
      </c>
      <c r="R3094" t="s">
        <v>8357</v>
      </c>
      <c r="S3094" s="9">
        <f t="shared" si="194"/>
        <v>42292.916666666672</v>
      </c>
      <c r="T3094" s="9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41791.165972222225</v>
      </c>
      <c r="T3095" s="9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42267.795787037037</v>
      </c>
      <c r="T3096" s="9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42583.025231481486</v>
      </c>
      <c r="T3097" s="9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42144.825532407413</v>
      </c>
      <c r="T3098" s="9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</v>
      </c>
      <c r="P3099">
        <f t="shared" si="193"/>
        <v>40.839999999999996</v>
      </c>
      <c r="Q3099" t="s">
        <v>8317</v>
      </c>
      <c r="R3099" t="s">
        <v>8357</v>
      </c>
      <c r="S3099" s="9">
        <f t="shared" si="194"/>
        <v>42650.583333333328</v>
      </c>
      <c r="T3099" s="9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65.12</v>
      </c>
      <c r="Q3100" t="s">
        <v>8317</v>
      </c>
      <c r="R3100" t="s">
        <v>8357</v>
      </c>
      <c r="S3100" s="9">
        <f t="shared" si="194"/>
        <v>42408.01180555555</v>
      </c>
      <c r="T3100" s="9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42412.189710648148</v>
      </c>
      <c r="T3101" s="9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41932.622395833336</v>
      </c>
      <c r="T3102" s="9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42201.330555555556</v>
      </c>
      <c r="T3103" s="9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>
        <f t="shared" si="193"/>
        <v>69.540000000000006</v>
      </c>
      <c r="Q3104" t="s">
        <v>8317</v>
      </c>
      <c r="R3104" t="s">
        <v>8357</v>
      </c>
      <c r="S3104" s="9">
        <f t="shared" si="194"/>
        <v>42605.340486111112</v>
      </c>
      <c r="T3104" s="9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42167.156319444446</v>
      </c>
      <c r="T3105" s="9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42038.083333333328</v>
      </c>
      <c r="T3106" s="9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>
        <f t="shared" si="193"/>
        <v>79.88000000000001</v>
      </c>
      <c r="Q3107" t="s">
        <v>8317</v>
      </c>
      <c r="R3107" t="s">
        <v>8357</v>
      </c>
      <c r="S3107" s="9">
        <f t="shared" si="194"/>
        <v>41931.208333333336</v>
      </c>
      <c r="T3107" s="9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42263.916666666672</v>
      </c>
      <c r="T3108" s="9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42135.814247685179</v>
      </c>
      <c r="T3109" s="9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42122.638819444444</v>
      </c>
      <c r="T3110" s="9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>
        <f t="shared" si="193"/>
        <v>58.19</v>
      </c>
      <c r="Q3111" t="s">
        <v>8317</v>
      </c>
      <c r="R3111" t="s">
        <v>8357</v>
      </c>
      <c r="S3111" s="9">
        <f t="shared" si="194"/>
        <v>41879.125115740739</v>
      </c>
      <c r="T3111" s="9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42785.031469907408</v>
      </c>
      <c r="T3112" s="9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41916.595138888886</v>
      </c>
      <c r="T3113" s="9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42675.121921296297</v>
      </c>
      <c r="T3114" s="9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>
        <f t="shared" si="193"/>
        <v>125.28</v>
      </c>
      <c r="Q3115" t="s">
        <v>8317</v>
      </c>
      <c r="R3115" t="s">
        <v>8357</v>
      </c>
      <c r="S3115" s="9">
        <f t="shared" si="194"/>
        <v>42111.731273148151</v>
      </c>
      <c r="T3115" s="9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41903.632523148146</v>
      </c>
      <c r="T3116" s="9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42526.447071759263</v>
      </c>
      <c r="T3117" s="9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42095.515335648146</v>
      </c>
      <c r="T3118" s="9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42517.55</v>
      </c>
      <c r="T3119" s="9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42553.649571759262</v>
      </c>
      <c r="T3120" s="9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42090.003842592589</v>
      </c>
      <c r="T3121" s="9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42495.900416666671</v>
      </c>
      <c r="T3122" s="9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41908.679803240739</v>
      </c>
      <c r="T3123" s="9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42683.973750000005</v>
      </c>
      <c r="T3124" s="9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>
        <f t="shared" si="193"/>
        <v>244.81</v>
      </c>
      <c r="Q3125" t="s">
        <v>8317</v>
      </c>
      <c r="R3125" t="s">
        <v>8357</v>
      </c>
      <c r="S3125" s="9">
        <f t="shared" si="194"/>
        <v>42560.993032407408</v>
      </c>
      <c r="T3125" s="9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42037.780104166668</v>
      </c>
      <c r="T3126" s="9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42376.20685185185</v>
      </c>
      <c r="T3127" s="9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42456.976412037038</v>
      </c>
      <c r="T3128" s="9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42064.856817129628</v>
      </c>
      <c r="T3129" s="9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139.23999999999998</v>
      </c>
      <c r="Q3130" t="s">
        <v>8317</v>
      </c>
      <c r="R3130" t="s">
        <v>8318</v>
      </c>
      <c r="S3130" s="9">
        <f t="shared" si="194"/>
        <v>42810.784039351856</v>
      </c>
      <c r="T3130" s="9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42843.801145833335</v>
      </c>
      <c r="T3131" s="9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42839.207638888889</v>
      </c>
      <c r="T3132" s="9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42833.537557870368</v>
      </c>
      <c r="T3133" s="9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42846.308564814812</v>
      </c>
      <c r="T3134" s="9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42818.523541666669</v>
      </c>
      <c r="T3135" s="9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42821.678460648152</v>
      </c>
      <c r="T3136" s="9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23.150000000000002</v>
      </c>
      <c r="Q3137" t="s">
        <v>8317</v>
      </c>
      <c r="R3137" t="s">
        <v>8318</v>
      </c>
      <c r="S3137" s="9">
        <f t="shared" si="194"/>
        <v>42829.151863425926</v>
      </c>
      <c r="T3137" s="9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42825.957638888889</v>
      </c>
      <c r="T3138" s="9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ROUNDUP(E3139*100/D3139, 0)</f>
        <v>4</v>
      </c>
      <c r="P3139">
        <f t="shared" ref="P3139:P3202" si="197">ROUNDUP(E3139/L3139, 2)</f>
        <v>50</v>
      </c>
      <c r="Q3139" t="s">
        <v>8317</v>
      </c>
      <c r="R3139" t="s">
        <v>8318</v>
      </c>
      <c r="S3139" s="9">
        <f t="shared" ref="S3139:S3202" si="198">(((I3139/60)/60)/24)+DATE(1970,1,1)</f>
        <v>42858.8</v>
      </c>
      <c r="T3139" s="9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42828.645914351851</v>
      </c>
      <c r="T3140" s="9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42819.189583333333</v>
      </c>
      <c r="T3141" s="9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42832.677118055552</v>
      </c>
      <c r="T3142" s="9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42841.833333333328</v>
      </c>
      <c r="T3143" s="9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42813.471516203703</v>
      </c>
      <c r="T3144" s="9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42834.358287037037</v>
      </c>
      <c r="T3145" s="9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>
        <f t="shared" si="197"/>
        <v>251.34</v>
      </c>
      <c r="Q3146" t="s">
        <v>8317</v>
      </c>
      <c r="R3146" t="s">
        <v>8318</v>
      </c>
      <c r="S3146" s="9">
        <f t="shared" si="198"/>
        <v>42813.25</v>
      </c>
      <c r="T3146" s="9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42821.999236111107</v>
      </c>
      <c r="T3147" s="9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42841.640810185185</v>
      </c>
      <c r="T3148" s="9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110.36</v>
      </c>
      <c r="Q3149" t="s">
        <v>8317</v>
      </c>
      <c r="R3149" t="s">
        <v>8318</v>
      </c>
      <c r="S3149" s="9">
        <f t="shared" si="198"/>
        <v>41950.011053240742</v>
      </c>
      <c r="T3149" s="9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>
        <f t="shared" si="197"/>
        <v>41.43</v>
      </c>
      <c r="Q3150" t="s">
        <v>8317</v>
      </c>
      <c r="R3150" t="s">
        <v>8318</v>
      </c>
      <c r="S3150" s="9">
        <f t="shared" si="198"/>
        <v>41913.166666666664</v>
      </c>
      <c r="T3150" s="9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41250.083333333336</v>
      </c>
      <c r="T3151" s="9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9">
        <f t="shared" si="198"/>
        <v>40568.166666666664</v>
      </c>
      <c r="T3152" s="9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>
        <f t="shared" si="197"/>
        <v>103.36</v>
      </c>
      <c r="Q3153" t="s">
        <v>8317</v>
      </c>
      <c r="R3153" t="s">
        <v>8318</v>
      </c>
      <c r="S3153" s="9">
        <f t="shared" si="198"/>
        <v>41892.83997685185</v>
      </c>
      <c r="T3153" s="9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34.799999999999997</v>
      </c>
      <c r="Q3154" t="s">
        <v>8317</v>
      </c>
      <c r="R3154" t="s">
        <v>8318</v>
      </c>
      <c r="S3154" s="9">
        <f t="shared" si="198"/>
        <v>41580.867673611108</v>
      </c>
      <c r="T3154" s="9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41.78</v>
      </c>
      <c r="Q3155" t="s">
        <v>8317</v>
      </c>
      <c r="R3155" t="s">
        <v>8318</v>
      </c>
      <c r="S3155" s="9">
        <f t="shared" si="198"/>
        <v>40664.207638888889</v>
      </c>
      <c r="T3155" s="9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64.27000000000001</v>
      </c>
      <c r="Q3156" t="s">
        <v>8317</v>
      </c>
      <c r="R3156" t="s">
        <v>8318</v>
      </c>
      <c r="S3156" s="9">
        <f t="shared" si="198"/>
        <v>41000.834004629629</v>
      </c>
      <c r="T3156" s="9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41263.499131944445</v>
      </c>
      <c r="T3157" s="9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62.93</v>
      </c>
      <c r="Q3158" t="s">
        <v>8317</v>
      </c>
      <c r="R3158" t="s">
        <v>8318</v>
      </c>
      <c r="S3158" s="9">
        <f t="shared" si="198"/>
        <v>41061.953055555554</v>
      </c>
      <c r="T3158" s="9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41839.208333333336</v>
      </c>
      <c r="T3159" s="9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41477.839722222219</v>
      </c>
      <c r="T3160" s="9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>
        <f t="shared" si="197"/>
        <v>38.51</v>
      </c>
      <c r="Q3161" t="s">
        <v>8317</v>
      </c>
      <c r="R3161" t="s">
        <v>8318</v>
      </c>
      <c r="S3161" s="9">
        <f t="shared" si="198"/>
        <v>40926.958333333336</v>
      </c>
      <c r="T3161" s="9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80.160000000000011</v>
      </c>
      <c r="Q3162" t="s">
        <v>8317</v>
      </c>
      <c r="R3162" t="s">
        <v>8318</v>
      </c>
      <c r="S3162" s="9">
        <f t="shared" si="198"/>
        <v>41864.207638888889</v>
      </c>
      <c r="T3162" s="9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41927.536134259259</v>
      </c>
      <c r="T3163" s="9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>
        <f t="shared" si="197"/>
        <v>80.740000000000009</v>
      </c>
      <c r="Q3164" t="s">
        <v>8317</v>
      </c>
      <c r="R3164" t="s">
        <v>8318</v>
      </c>
      <c r="S3164" s="9">
        <f t="shared" si="198"/>
        <v>41827.083333333336</v>
      </c>
      <c r="T3164" s="9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</v>
      </c>
      <c r="P3165">
        <f t="shared" si="197"/>
        <v>200.7</v>
      </c>
      <c r="Q3165" t="s">
        <v>8317</v>
      </c>
      <c r="R3165" t="s">
        <v>8318</v>
      </c>
      <c r="S3165" s="9">
        <f t="shared" si="198"/>
        <v>41805.753761574073</v>
      </c>
      <c r="T3165" s="9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37.6</v>
      </c>
      <c r="Q3166" t="s">
        <v>8317</v>
      </c>
      <c r="R3166" t="s">
        <v>8318</v>
      </c>
      <c r="S3166" s="9">
        <f t="shared" si="198"/>
        <v>41799.80572916667</v>
      </c>
      <c r="T3166" s="9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40666.165972222225</v>
      </c>
      <c r="T3167" s="9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>
        <f t="shared" si="197"/>
        <v>60.309999999999995</v>
      </c>
      <c r="Q3168" t="s">
        <v>8317</v>
      </c>
      <c r="R3168" t="s">
        <v>8318</v>
      </c>
      <c r="S3168" s="9">
        <f t="shared" si="198"/>
        <v>41969.332638888889</v>
      </c>
      <c r="T3168" s="9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>
        <f t="shared" si="197"/>
        <v>63.37</v>
      </c>
      <c r="Q3169" t="s">
        <v>8317</v>
      </c>
      <c r="R3169" t="s">
        <v>8318</v>
      </c>
      <c r="S3169" s="9">
        <f t="shared" si="198"/>
        <v>41853.175706018519</v>
      </c>
      <c r="T3169" s="9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>
        <f t="shared" si="197"/>
        <v>50.91</v>
      </c>
      <c r="Q3170" t="s">
        <v>8317</v>
      </c>
      <c r="R3170" t="s">
        <v>8318</v>
      </c>
      <c r="S3170" s="9">
        <f t="shared" si="198"/>
        <v>41803.916666666664</v>
      </c>
      <c r="T3170" s="9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41621.207638888889</v>
      </c>
      <c r="T3171" s="9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41822.166666666664</v>
      </c>
      <c r="T3172" s="9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65.11</v>
      </c>
      <c r="Q3173" t="s">
        <v>8317</v>
      </c>
      <c r="R3173" t="s">
        <v>8318</v>
      </c>
      <c r="S3173" s="9">
        <f t="shared" si="198"/>
        <v>42496.608310185184</v>
      </c>
      <c r="T3173" s="9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79.320000000000007</v>
      </c>
      <c r="Q3174" t="s">
        <v>8317</v>
      </c>
      <c r="R3174" t="s">
        <v>8318</v>
      </c>
      <c r="S3174" s="9">
        <f t="shared" si="198"/>
        <v>40953.729953703703</v>
      </c>
      <c r="T3174" s="9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41908.878379629627</v>
      </c>
      <c r="T3175" s="9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>
        <f t="shared" si="197"/>
        <v>131.91999999999999</v>
      </c>
      <c r="Q3176" t="s">
        <v>8317</v>
      </c>
      <c r="R3176" t="s">
        <v>8318</v>
      </c>
      <c r="S3176" s="9">
        <f t="shared" si="198"/>
        <v>41876.864675925928</v>
      </c>
      <c r="T3176" s="9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40591.886886574073</v>
      </c>
      <c r="T3177" s="9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39.68</v>
      </c>
      <c r="Q3178" t="s">
        <v>8317</v>
      </c>
      <c r="R3178" t="s">
        <v>8318</v>
      </c>
      <c r="S3178" s="9">
        <f t="shared" si="198"/>
        <v>41504.625</v>
      </c>
      <c r="T3178" s="9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41811.666770833333</v>
      </c>
      <c r="T3179" s="9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41836.605034722219</v>
      </c>
      <c r="T3180" s="9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115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41400.702210648145</v>
      </c>
      <c r="T3181" s="9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31.94</v>
      </c>
      <c r="Q3182" t="s">
        <v>8317</v>
      </c>
      <c r="R3182" t="s">
        <v>8318</v>
      </c>
      <c r="S3182" s="9">
        <f t="shared" si="198"/>
        <v>41810.412604166668</v>
      </c>
      <c r="T3182" s="9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36.339999999999996</v>
      </c>
      <c r="Q3183" t="s">
        <v>8317</v>
      </c>
      <c r="R3183" t="s">
        <v>8318</v>
      </c>
      <c r="S3183" s="9">
        <f t="shared" si="198"/>
        <v>41805.666666666664</v>
      </c>
      <c r="T3183" s="9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46.769999999999996</v>
      </c>
      <c r="Q3184" t="s">
        <v>8317</v>
      </c>
      <c r="R3184" t="s">
        <v>8318</v>
      </c>
      <c r="S3184" s="9">
        <f t="shared" si="198"/>
        <v>40939.708333333336</v>
      </c>
      <c r="T3184" s="9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40.08</v>
      </c>
      <c r="Q3185" t="s">
        <v>8317</v>
      </c>
      <c r="R3185" t="s">
        <v>8318</v>
      </c>
      <c r="S3185" s="9">
        <f t="shared" si="198"/>
        <v>41509.79478009259</v>
      </c>
      <c r="T3185" s="9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41821.993414351848</v>
      </c>
      <c r="T3186" s="9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41.669999999999995</v>
      </c>
      <c r="Q3187" t="s">
        <v>8317</v>
      </c>
      <c r="R3187" t="s">
        <v>8318</v>
      </c>
      <c r="S3187" s="9">
        <f t="shared" si="198"/>
        <v>41836.977326388893</v>
      </c>
      <c r="T3187" s="9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>
        <f t="shared" si="197"/>
        <v>46.72</v>
      </c>
      <c r="Q3188" t="s">
        <v>8317</v>
      </c>
      <c r="R3188" t="s">
        <v>8318</v>
      </c>
      <c r="S3188" s="9">
        <f t="shared" si="198"/>
        <v>41898.875</v>
      </c>
      <c r="T3188" s="9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>
        <f t="shared" si="197"/>
        <v>71.5</v>
      </c>
      <c r="Q3189" t="s">
        <v>8317</v>
      </c>
      <c r="R3189" t="s">
        <v>8318</v>
      </c>
      <c r="S3189" s="9">
        <f t="shared" si="198"/>
        <v>41855.666354166664</v>
      </c>
      <c r="T3189" s="9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14.45</v>
      </c>
      <c r="Q3190" t="s">
        <v>8317</v>
      </c>
      <c r="R3190" t="s">
        <v>8359</v>
      </c>
      <c r="S3190" s="9">
        <f t="shared" si="198"/>
        <v>42165.415532407409</v>
      </c>
      <c r="T3190" s="9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>
        <f t="shared" si="197"/>
        <v>356.84999999999997</v>
      </c>
      <c r="Q3191" t="s">
        <v>8317</v>
      </c>
      <c r="R3191" t="s">
        <v>8359</v>
      </c>
      <c r="S3191" s="9">
        <f t="shared" si="198"/>
        <v>42148.346435185187</v>
      </c>
      <c r="T3191" s="9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42713.192997685182</v>
      </c>
      <c r="T3192" s="9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42598.755428240736</v>
      </c>
      <c r="T3193" s="9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42063.916666666672</v>
      </c>
      <c r="T3194" s="9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42055.968240740738</v>
      </c>
      <c r="T3195" s="9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42212.062476851846</v>
      </c>
      <c r="T3196" s="9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42047.594236111108</v>
      </c>
      <c r="T3197" s="9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42217.583333333328</v>
      </c>
      <c r="T3198" s="9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42039.493263888886</v>
      </c>
      <c r="T3199" s="9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>
        <f t="shared" si="197"/>
        <v>36.669999999999995</v>
      </c>
      <c r="Q3200" t="s">
        <v>8317</v>
      </c>
      <c r="R3200" t="s">
        <v>8359</v>
      </c>
      <c r="S3200" s="9">
        <f t="shared" si="198"/>
        <v>42051.424502314811</v>
      </c>
      <c r="T3200" s="9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41888.875</v>
      </c>
      <c r="T3201" s="9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42490.231944444444</v>
      </c>
      <c r="T3202" s="9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ROUNDUP(E3203*100/D3203, 0)</f>
        <v>2</v>
      </c>
      <c r="P3203">
        <f t="shared" ref="P3203:P3266" si="201">ROUNDUP(E3203/L3203, 2)</f>
        <v>12.5</v>
      </c>
      <c r="Q3203" t="s">
        <v>8317</v>
      </c>
      <c r="R3203" t="s">
        <v>8359</v>
      </c>
      <c r="S3203" s="9">
        <f t="shared" ref="S3203:S3266" si="202">(((I3203/60)/60)/24)+DATE(1970,1,1)</f>
        <v>41882.767094907409</v>
      </c>
      <c r="T3203" s="9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42352.249305555553</v>
      </c>
      <c r="T3204" s="9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41.669999999999995</v>
      </c>
      <c r="Q3205" t="s">
        <v>8317</v>
      </c>
      <c r="R3205" t="s">
        <v>8359</v>
      </c>
      <c r="S3205" s="9">
        <f t="shared" si="202"/>
        <v>42272.988680555558</v>
      </c>
      <c r="T3205" s="9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42202.676388888889</v>
      </c>
      <c r="T3206" s="9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42125.374675925923</v>
      </c>
      <c r="T3207" s="9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42266.276053240741</v>
      </c>
      <c r="T3208" s="9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>
        <f t="shared" si="201"/>
        <v>70.84</v>
      </c>
      <c r="Q3209" t="s">
        <v>8317</v>
      </c>
      <c r="R3209" t="s">
        <v>8359</v>
      </c>
      <c r="S3209" s="9">
        <f t="shared" si="202"/>
        <v>42117.236192129625</v>
      </c>
      <c r="T3209" s="9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41848.605057870373</v>
      </c>
      <c r="T3210" s="9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41810.958333333336</v>
      </c>
      <c r="T3211" s="9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62.89</v>
      </c>
      <c r="Q3212" t="s">
        <v>8317</v>
      </c>
      <c r="R3212" t="s">
        <v>8318</v>
      </c>
      <c r="S3212" s="9">
        <f t="shared" si="202"/>
        <v>41061.165972222225</v>
      </c>
      <c r="T3212" s="9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85.54</v>
      </c>
      <c r="Q3213" t="s">
        <v>8317</v>
      </c>
      <c r="R3213" t="s">
        <v>8318</v>
      </c>
      <c r="S3213" s="9">
        <f t="shared" si="202"/>
        <v>41866.083333333336</v>
      </c>
      <c r="T3213" s="9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>
        <f t="shared" si="201"/>
        <v>53.73</v>
      </c>
      <c r="Q3214" t="s">
        <v>8317</v>
      </c>
      <c r="R3214" t="s">
        <v>8318</v>
      </c>
      <c r="S3214" s="9">
        <f t="shared" si="202"/>
        <v>41859.795729166668</v>
      </c>
      <c r="T3214" s="9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42211.763414351852</v>
      </c>
      <c r="T3215" s="9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>
        <f t="shared" si="201"/>
        <v>106.58</v>
      </c>
      <c r="Q3216" t="s">
        <v>8317</v>
      </c>
      <c r="R3216" t="s">
        <v>8318</v>
      </c>
      <c r="S3216" s="9">
        <f t="shared" si="202"/>
        <v>42374.996527777781</v>
      </c>
      <c r="T3216" s="9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>
        <f t="shared" si="201"/>
        <v>262.12</v>
      </c>
      <c r="Q3217" t="s">
        <v>8317</v>
      </c>
      <c r="R3217" t="s">
        <v>8318</v>
      </c>
      <c r="S3217" s="9">
        <f t="shared" si="202"/>
        <v>42257.165972222225</v>
      </c>
      <c r="T3217" s="9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>
        <f t="shared" si="201"/>
        <v>57.18</v>
      </c>
      <c r="Q3218" t="s">
        <v>8317</v>
      </c>
      <c r="R3218" t="s">
        <v>8318</v>
      </c>
      <c r="S3218" s="9">
        <f t="shared" si="202"/>
        <v>42196.604166666672</v>
      </c>
      <c r="T3218" s="9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>
        <f t="shared" si="201"/>
        <v>50.21</v>
      </c>
      <c r="Q3219" t="s">
        <v>8317</v>
      </c>
      <c r="R3219" t="s">
        <v>8318</v>
      </c>
      <c r="S3219" s="9">
        <f t="shared" si="202"/>
        <v>42678.546111111107</v>
      </c>
      <c r="T3219" s="9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42004</v>
      </c>
      <c r="T3220" s="9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>
        <f t="shared" si="201"/>
        <v>168.26</v>
      </c>
      <c r="Q3221" t="s">
        <v>8317</v>
      </c>
      <c r="R3221" t="s">
        <v>8318</v>
      </c>
      <c r="S3221" s="9">
        <f t="shared" si="202"/>
        <v>42085.941516203704</v>
      </c>
      <c r="T3221" s="9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256.38</v>
      </c>
      <c r="Q3222" t="s">
        <v>8317</v>
      </c>
      <c r="R3222" t="s">
        <v>8318</v>
      </c>
      <c r="S3222" s="9">
        <f t="shared" si="202"/>
        <v>42806.875</v>
      </c>
      <c r="T3222" s="9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>
        <f t="shared" si="201"/>
        <v>36.619999999999997</v>
      </c>
      <c r="Q3223" t="s">
        <v>8317</v>
      </c>
      <c r="R3223" t="s">
        <v>8318</v>
      </c>
      <c r="S3223" s="9">
        <f t="shared" si="202"/>
        <v>42190.696793981479</v>
      </c>
      <c r="T3223" s="9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37.15</v>
      </c>
      <c r="Q3224" t="s">
        <v>8317</v>
      </c>
      <c r="R3224" t="s">
        <v>8318</v>
      </c>
      <c r="S3224" s="9">
        <f t="shared" si="202"/>
        <v>42301.895138888889</v>
      </c>
      <c r="T3224" s="9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45.879999999999995</v>
      </c>
      <c r="Q3225" t="s">
        <v>8317</v>
      </c>
      <c r="R3225" t="s">
        <v>8318</v>
      </c>
      <c r="S3225" s="9">
        <f t="shared" si="202"/>
        <v>42236.835370370376</v>
      </c>
      <c r="T3225" s="9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>
        <f t="shared" si="201"/>
        <v>141.72</v>
      </c>
      <c r="Q3226" t="s">
        <v>8317</v>
      </c>
      <c r="R3226" t="s">
        <v>8318</v>
      </c>
      <c r="S3226" s="9">
        <f t="shared" si="202"/>
        <v>42745.208333333328</v>
      </c>
      <c r="T3226" s="9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>
        <f t="shared" si="201"/>
        <v>52.489999999999995</v>
      </c>
      <c r="Q3227" t="s">
        <v>8317</v>
      </c>
      <c r="R3227" t="s">
        <v>8318</v>
      </c>
      <c r="S3227" s="9">
        <f t="shared" si="202"/>
        <v>42524.875</v>
      </c>
      <c r="T3227" s="9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>
        <f t="shared" si="201"/>
        <v>59.53</v>
      </c>
      <c r="Q3228" t="s">
        <v>8317</v>
      </c>
      <c r="R3228" t="s">
        <v>8318</v>
      </c>
      <c r="S3228" s="9">
        <f t="shared" si="202"/>
        <v>42307.583472222221</v>
      </c>
      <c r="T3228" s="9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42752.882361111115</v>
      </c>
      <c r="T3229" s="9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>
        <f t="shared" si="201"/>
        <v>193.63</v>
      </c>
      <c r="Q3230" t="s">
        <v>8317</v>
      </c>
      <c r="R3230" t="s">
        <v>8318</v>
      </c>
      <c r="S3230" s="9">
        <f t="shared" si="202"/>
        <v>42355.207638888889</v>
      </c>
      <c r="T3230" s="9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106.80000000000001</v>
      </c>
      <c r="Q3231" t="s">
        <v>8317</v>
      </c>
      <c r="R3231" t="s">
        <v>8318</v>
      </c>
      <c r="S3231" s="9">
        <f t="shared" si="202"/>
        <v>41963.333310185189</v>
      </c>
      <c r="T3231" s="9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41913.165972222225</v>
      </c>
      <c r="T3232" s="9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42476.943831018521</v>
      </c>
      <c r="T3233" s="9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>
        <f t="shared" si="201"/>
        <v>50.47</v>
      </c>
      <c r="Q3234" t="s">
        <v>8317</v>
      </c>
      <c r="R3234" t="s">
        <v>8318</v>
      </c>
      <c r="S3234" s="9">
        <f t="shared" si="202"/>
        <v>42494.165972222225</v>
      </c>
      <c r="T3234" s="9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97.38000000000001</v>
      </c>
      <c r="Q3235" t="s">
        <v>8317</v>
      </c>
      <c r="R3235" t="s">
        <v>8318</v>
      </c>
      <c r="S3235" s="9">
        <f t="shared" si="202"/>
        <v>42796.805034722223</v>
      </c>
      <c r="T3235" s="9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>
        <f t="shared" si="201"/>
        <v>34.919999999999995</v>
      </c>
      <c r="Q3236" t="s">
        <v>8317</v>
      </c>
      <c r="R3236" t="s">
        <v>8318</v>
      </c>
      <c r="S3236" s="9">
        <f t="shared" si="202"/>
        <v>42767.979861111111</v>
      </c>
      <c r="T3236" s="9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>
        <f t="shared" si="201"/>
        <v>85.54</v>
      </c>
      <c r="Q3237" t="s">
        <v>8317</v>
      </c>
      <c r="R3237" t="s">
        <v>8318</v>
      </c>
      <c r="S3237" s="9">
        <f t="shared" si="202"/>
        <v>42552.347812499997</v>
      </c>
      <c r="T3237" s="9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42732.917048611111</v>
      </c>
      <c r="T3238" s="9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42276.165972222225</v>
      </c>
      <c r="T3239" s="9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</v>
      </c>
      <c r="P3240">
        <f t="shared" si="201"/>
        <v>39.82</v>
      </c>
      <c r="Q3240" t="s">
        <v>8317</v>
      </c>
      <c r="R3240" t="s">
        <v>8318</v>
      </c>
      <c r="S3240" s="9">
        <f t="shared" si="202"/>
        <v>42186.510393518518</v>
      </c>
      <c r="T3240" s="9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59.71</v>
      </c>
      <c r="Q3241" t="s">
        <v>8317</v>
      </c>
      <c r="R3241" t="s">
        <v>8318</v>
      </c>
      <c r="S3241" s="9">
        <f t="shared" si="202"/>
        <v>42302.999305555553</v>
      </c>
      <c r="T3241" s="9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88.740000000000009</v>
      </c>
      <c r="Q3242" t="s">
        <v>8317</v>
      </c>
      <c r="R3242" t="s">
        <v>8318</v>
      </c>
      <c r="S3242" s="9">
        <f t="shared" si="202"/>
        <v>42782.958333333328</v>
      </c>
      <c r="T3242" s="9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116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41926.290972222225</v>
      </c>
      <c r="T3243" s="9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>
        <f t="shared" si="201"/>
        <v>69.570000000000007</v>
      </c>
      <c r="Q3244" t="s">
        <v>8317</v>
      </c>
      <c r="R3244" t="s">
        <v>8318</v>
      </c>
      <c r="S3244" s="9">
        <f t="shared" si="202"/>
        <v>41901.755694444444</v>
      </c>
      <c r="T3244" s="9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115.88000000000001</v>
      </c>
      <c r="Q3245" t="s">
        <v>8317</v>
      </c>
      <c r="R3245" t="s">
        <v>8318</v>
      </c>
      <c r="S3245" s="9">
        <f t="shared" si="202"/>
        <v>42286</v>
      </c>
      <c r="T3245" s="9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42705.735902777778</v>
      </c>
      <c r="T3246" s="9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>
        <f t="shared" si="201"/>
        <v>81.13000000000001</v>
      </c>
      <c r="Q3247" t="s">
        <v>8317</v>
      </c>
      <c r="R3247" t="s">
        <v>8318</v>
      </c>
      <c r="S3247" s="9">
        <f t="shared" si="202"/>
        <v>42167.083333333328</v>
      </c>
      <c r="T3247" s="9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</v>
      </c>
      <c r="P3248">
        <f t="shared" si="201"/>
        <v>57.629999999999995</v>
      </c>
      <c r="Q3248" t="s">
        <v>8317</v>
      </c>
      <c r="R3248" t="s">
        <v>8318</v>
      </c>
      <c r="S3248" s="9">
        <f t="shared" si="202"/>
        <v>42259.165972222225</v>
      </c>
      <c r="T3248" s="9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42197.434166666666</v>
      </c>
      <c r="T3249" s="9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42098.846724537041</v>
      </c>
      <c r="T3250" s="9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42175.746689814812</v>
      </c>
      <c r="T3251" s="9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119.2</v>
      </c>
      <c r="Q3252" t="s">
        <v>8317</v>
      </c>
      <c r="R3252" t="s">
        <v>8318</v>
      </c>
      <c r="S3252" s="9">
        <f t="shared" si="202"/>
        <v>41948.783842592595</v>
      </c>
      <c r="T3252" s="9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42176.731087962966</v>
      </c>
      <c r="T3253" s="9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42620.472685185188</v>
      </c>
      <c r="T3254" s="9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42621.15625</v>
      </c>
      <c r="T3255" s="9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>
        <f t="shared" si="201"/>
        <v>70.78</v>
      </c>
      <c r="Q3256" t="s">
        <v>8317</v>
      </c>
      <c r="R3256" t="s">
        <v>8318</v>
      </c>
      <c r="S3256" s="9">
        <f t="shared" si="202"/>
        <v>42089.044085648144</v>
      </c>
      <c r="T3256" s="9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41919.768229166664</v>
      </c>
      <c r="T3257" s="9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>
        <f t="shared" si="201"/>
        <v>72.77000000000001</v>
      </c>
      <c r="Q3258" t="s">
        <v>8317</v>
      </c>
      <c r="R3258" t="s">
        <v>8318</v>
      </c>
      <c r="S3258" s="9">
        <f t="shared" si="202"/>
        <v>42166.165972222225</v>
      </c>
      <c r="T3258" s="9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>
        <f t="shared" si="201"/>
        <v>51.86</v>
      </c>
      <c r="Q3259" t="s">
        <v>8317</v>
      </c>
      <c r="R3259" t="s">
        <v>8318</v>
      </c>
      <c r="S3259" s="9">
        <f t="shared" si="202"/>
        <v>42788.559629629628</v>
      </c>
      <c r="T3259" s="9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42012.887280092589</v>
      </c>
      <c r="T3260" s="9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>
        <f t="shared" si="201"/>
        <v>251.73999999999998</v>
      </c>
      <c r="Q3261" t="s">
        <v>8317</v>
      </c>
      <c r="R3261" t="s">
        <v>8318</v>
      </c>
      <c r="S3261" s="9">
        <f t="shared" si="202"/>
        <v>42644.165972222225</v>
      </c>
      <c r="T3261" s="9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</v>
      </c>
      <c r="P3262">
        <f t="shared" si="201"/>
        <v>74.83</v>
      </c>
      <c r="Q3262" t="s">
        <v>8317</v>
      </c>
      <c r="R3262" t="s">
        <v>8318</v>
      </c>
      <c r="S3262" s="9">
        <f t="shared" si="202"/>
        <v>42338.714328703703</v>
      </c>
      <c r="T3262" s="9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>
        <f t="shared" si="201"/>
        <v>67.660000000000011</v>
      </c>
      <c r="Q3263" t="s">
        <v>8317</v>
      </c>
      <c r="R3263" t="s">
        <v>8318</v>
      </c>
      <c r="S3263" s="9">
        <f t="shared" si="202"/>
        <v>42201.725416666668</v>
      </c>
      <c r="T3263" s="9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>
        <f t="shared" si="201"/>
        <v>93.820000000000007</v>
      </c>
      <c r="Q3264" t="s">
        <v>8317</v>
      </c>
      <c r="R3264" t="s">
        <v>8318</v>
      </c>
      <c r="S3264" s="9">
        <f t="shared" si="202"/>
        <v>41995.166666666672</v>
      </c>
      <c r="T3264" s="9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</v>
      </c>
      <c r="P3265">
        <f t="shared" si="201"/>
        <v>41.239999999999995</v>
      </c>
      <c r="Q3265" t="s">
        <v>8317</v>
      </c>
      <c r="R3265" t="s">
        <v>8318</v>
      </c>
      <c r="S3265" s="9">
        <f t="shared" si="202"/>
        <v>42307.875</v>
      </c>
      <c r="T3265" s="9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52.559999999999995</v>
      </c>
      <c r="Q3266" t="s">
        <v>8317</v>
      </c>
      <c r="R3266" t="s">
        <v>8318</v>
      </c>
      <c r="S3266" s="9">
        <f t="shared" si="202"/>
        <v>42032.916666666672</v>
      </c>
      <c r="T3266" s="9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ROUNDUP(E3267*100/D3267, 0)</f>
        <v>164</v>
      </c>
      <c r="P3267">
        <f t="shared" ref="P3267:P3330" si="205">ROUNDUP(E3267/L3267, 2)</f>
        <v>70.290000000000006</v>
      </c>
      <c r="Q3267" t="s">
        <v>8317</v>
      </c>
      <c r="R3267" t="s">
        <v>8318</v>
      </c>
      <c r="S3267" s="9">
        <f t="shared" ref="S3267:S3330" si="206">(((I3267/60)/60)/24)+DATE(1970,1,1)</f>
        <v>42341.708333333328</v>
      </c>
      <c r="T3267" s="9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42167.875</v>
      </c>
      <c r="T3268" s="9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42202.757638888885</v>
      </c>
      <c r="T3269" s="9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60.96</v>
      </c>
      <c r="Q3270" t="s">
        <v>8317</v>
      </c>
      <c r="R3270" t="s">
        <v>8318</v>
      </c>
      <c r="S3270" s="9">
        <f t="shared" si="206"/>
        <v>42606.90425925926</v>
      </c>
      <c r="T3270" s="9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42171.458333333328</v>
      </c>
      <c r="T3271" s="9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42197.533159722225</v>
      </c>
      <c r="T3272" s="9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38.239999999999995</v>
      </c>
      <c r="Q3273" t="s">
        <v>8317</v>
      </c>
      <c r="R3273" t="s">
        <v>8318</v>
      </c>
      <c r="S3273" s="9">
        <f t="shared" si="206"/>
        <v>41945.478877314818</v>
      </c>
      <c r="T3273" s="9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>
        <f t="shared" si="205"/>
        <v>106.51</v>
      </c>
      <c r="Q3274" t="s">
        <v>8317</v>
      </c>
      <c r="R3274" t="s">
        <v>8318</v>
      </c>
      <c r="S3274" s="9">
        <f t="shared" si="206"/>
        <v>42314.541770833333</v>
      </c>
      <c r="T3274" s="9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>
        <f t="shared" si="205"/>
        <v>204.57999999999998</v>
      </c>
      <c r="Q3275" t="s">
        <v>8317</v>
      </c>
      <c r="R3275" t="s">
        <v>8318</v>
      </c>
      <c r="S3275" s="9">
        <f t="shared" si="206"/>
        <v>42627.791666666672</v>
      </c>
      <c r="T3275" s="9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>
        <f t="shared" si="205"/>
        <v>54.919999999999995</v>
      </c>
      <c r="Q3276" t="s">
        <v>8317</v>
      </c>
      <c r="R3276" t="s">
        <v>8318</v>
      </c>
      <c r="S3276" s="9">
        <f t="shared" si="206"/>
        <v>42444.875</v>
      </c>
      <c r="T3276" s="9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42044.1875</v>
      </c>
      <c r="T3277" s="9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42461.165972222225</v>
      </c>
      <c r="T3278" s="9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41961.724606481483</v>
      </c>
      <c r="T3279" s="9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42154.848414351851</v>
      </c>
      <c r="T3280" s="9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115</v>
      </c>
      <c r="P3281">
        <f t="shared" si="205"/>
        <v>105.21000000000001</v>
      </c>
      <c r="Q3281" t="s">
        <v>8317</v>
      </c>
      <c r="R3281" t="s">
        <v>8318</v>
      </c>
      <c r="S3281" s="9">
        <f t="shared" si="206"/>
        <v>42461.06086805556</v>
      </c>
      <c r="T3281" s="9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42156.208333333328</v>
      </c>
      <c r="T3282" s="9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129.37</v>
      </c>
      <c r="Q3283" t="s">
        <v>8317</v>
      </c>
      <c r="R3283" t="s">
        <v>8318</v>
      </c>
      <c r="S3283" s="9">
        <f t="shared" si="206"/>
        <v>42249.019733796296</v>
      </c>
      <c r="T3283" s="9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134.26999999999998</v>
      </c>
      <c r="Q3284" t="s">
        <v>8317</v>
      </c>
      <c r="R3284" t="s">
        <v>8318</v>
      </c>
      <c r="S3284" s="9">
        <f t="shared" si="206"/>
        <v>42489.19430555556</v>
      </c>
      <c r="T3284" s="9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17.830000000000002</v>
      </c>
      <c r="Q3285" t="s">
        <v>8317</v>
      </c>
      <c r="R3285" t="s">
        <v>8318</v>
      </c>
      <c r="S3285" s="9">
        <f t="shared" si="206"/>
        <v>42410.875</v>
      </c>
      <c r="T3285" s="9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42398.249305555553</v>
      </c>
      <c r="T3286" s="9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</v>
      </c>
      <c r="P3287">
        <f t="shared" si="205"/>
        <v>69.190000000000012</v>
      </c>
      <c r="Q3287" t="s">
        <v>8317</v>
      </c>
      <c r="R3287" t="s">
        <v>8318</v>
      </c>
      <c r="S3287" s="9">
        <f t="shared" si="206"/>
        <v>42794.208333333328</v>
      </c>
      <c r="T3287" s="9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125.13000000000001</v>
      </c>
      <c r="Q3288" t="s">
        <v>8317</v>
      </c>
      <c r="R3288" t="s">
        <v>8318</v>
      </c>
      <c r="S3288" s="9">
        <f t="shared" si="206"/>
        <v>42597.840069444443</v>
      </c>
      <c r="T3288" s="9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42336.750324074077</v>
      </c>
      <c r="T3289" s="9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42541.958333333328</v>
      </c>
      <c r="T3290" s="9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>
        <f t="shared" si="205"/>
        <v>26.610000000000003</v>
      </c>
      <c r="Q3291" t="s">
        <v>8317</v>
      </c>
      <c r="R3291" t="s">
        <v>8318</v>
      </c>
      <c r="S3291" s="9">
        <f t="shared" si="206"/>
        <v>42786.368078703701</v>
      </c>
      <c r="T3291" s="9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>
        <f t="shared" si="205"/>
        <v>33.669999999999995</v>
      </c>
      <c r="Q3292" t="s">
        <v>8317</v>
      </c>
      <c r="R3292" t="s">
        <v>8318</v>
      </c>
      <c r="S3292" s="9">
        <f t="shared" si="206"/>
        <v>42805.51494212963</v>
      </c>
      <c r="T3292" s="9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40.72</v>
      </c>
      <c r="Q3293" t="s">
        <v>8317</v>
      </c>
      <c r="R3293" t="s">
        <v>8318</v>
      </c>
      <c r="S3293" s="9">
        <f t="shared" si="206"/>
        <v>42264.165972222225</v>
      </c>
      <c r="T3293" s="9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287</v>
      </c>
      <c r="P3294">
        <f t="shared" si="205"/>
        <v>19.270000000000003</v>
      </c>
      <c r="Q3294" t="s">
        <v>8317</v>
      </c>
      <c r="R3294" t="s">
        <v>8318</v>
      </c>
      <c r="S3294" s="9">
        <f t="shared" si="206"/>
        <v>42342.811898148153</v>
      </c>
      <c r="T3294" s="9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42798.425370370373</v>
      </c>
      <c r="T3295" s="9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>
        <f t="shared" si="205"/>
        <v>29.59</v>
      </c>
      <c r="Q3296" t="s">
        <v>8317</v>
      </c>
      <c r="R3296" t="s">
        <v>8318</v>
      </c>
      <c r="S3296" s="9">
        <f t="shared" si="206"/>
        <v>42171.541134259256</v>
      </c>
      <c r="T3296" s="9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42639.442465277782</v>
      </c>
      <c r="T3297" s="9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42330.916666666672</v>
      </c>
      <c r="T3298" s="9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>
        <f t="shared" si="205"/>
        <v>125.10000000000001</v>
      </c>
      <c r="Q3299" t="s">
        <v>8317</v>
      </c>
      <c r="R3299" t="s">
        <v>8318</v>
      </c>
      <c r="S3299" s="9">
        <f t="shared" si="206"/>
        <v>42212.957638888889</v>
      </c>
      <c r="T3299" s="9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141.29999999999998</v>
      </c>
      <c r="Q3300" t="s">
        <v>8317</v>
      </c>
      <c r="R3300" t="s">
        <v>8318</v>
      </c>
      <c r="S3300" s="9">
        <f t="shared" si="206"/>
        <v>42260</v>
      </c>
      <c r="T3300" s="9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>
        <f t="shared" si="205"/>
        <v>55.339999999999996</v>
      </c>
      <c r="Q3301" t="s">
        <v>8317</v>
      </c>
      <c r="R3301" t="s">
        <v>8318</v>
      </c>
      <c r="S3301" s="9">
        <f t="shared" si="206"/>
        <v>42291.917395833334</v>
      </c>
      <c r="T3301" s="9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>
        <f t="shared" si="205"/>
        <v>46.43</v>
      </c>
      <c r="Q3302" t="s">
        <v>8317</v>
      </c>
      <c r="R3302" t="s">
        <v>8318</v>
      </c>
      <c r="S3302" s="9">
        <f t="shared" si="206"/>
        <v>42123.743773148148</v>
      </c>
      <c r="T3302" s="9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42583.290972222225</v>
      </c>
      <c r="T3303" s="9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42711.35157407407</v>
      </c>
      <c r="T3304" s="9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42091.609768518523</v>
      </c>
      <c r="T3305" s="9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42726.624444444446</v>
      </c>
      <c r="T3306" s="9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42216.855879629627</v>
      </c>
      <c r="T3307" s="9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>
        <f t="shared" si="205"/>
        <v>48.71</v>
      </c>
      <c r="Q3308" t="s">
        <v>8317</v>
      </c>
      <c r="R3308" t="s">
        <v>8318</v>
      </c>
      <c r="S3308" s="9">
        <f t="shared" si="206"/>
        <v>42531.125</v>
      </c>
      <c r="T3308" s="9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42505.057164351849</v>
      </c>
      <c r="T3309" s="9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42473.876909722225</v>
      </c>
      <c r="T3310" s="9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42659.650208333333</v>
      </c>
      <c r="T3311" s="9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42283.928530092591</v>
      </c>
      <c r="T3312" s="9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61.03</v>
      </c>
      <c r="Q3313" t="s">
        <v>8317</v>
      </c>
      <c r="R3313" t="s">
        <v>8318</v>
      </c>
      <c r="S3313" s="9">
        <f t="shared" si="206"/>
        <v>42294.29178240741</v>
      </c>
      <c r="T3313" s="9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42685.916666666672</v>
      </c>
      <c r="T3314" s="9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>
        <f t="shared" si="205"/>
        <v>80.040000000000006</v>
      </c>
      <c r="Q3315" t="s">
        <v>8317</v>
      </c>
      <c r="R3315" t="s">
        <v>8318</v>
      </c>
      <c r="S3315" s="9">
        <f t="shared" si="206"/>
        <v>42396.041666666672</v>
      </c>
      <c r="T3315" s="9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42132.836805555555</v>
      </c>
      <c r="T3316" s="9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42496.303715277783</v>
      </c>
      <c r="T3317" s="9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41859.57916666667</v>
      </c>
      <c r="T3318" s="9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>
        <f t="shared" si="205"/>
        <v>61.949999999999996</v>
      </c>
      <c r="Q3319" t="s">
        <v>8317</v>
      </c>
      <c r="R3319" t="s">
        <v>8318</v>
      </c>
      <c r="S3319" s="9">
        <f t="shared" si="206"/>
        <v>42529.039629629624</v>
      </c>
      <c r="T3319" s="9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42471.104166666672</v>
      </c>
      <c r="T3320" s="9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42035.585486111115</v>
      </c>
      <c r="T3321" s="9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42543.045798611114</v>
      </c>
      <c r="T3322" s="9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41928.165972222225</v>
      </c>
      <c r="T3323" s="9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145.66</v>
      </c>
      <c r="Q3324" t="s">
        <v>8317</v>
      </c>
      <c r="R3324" t="s">
        <v>8318</v>
      </c>
      <c r="S3324" s="9">
        <f t="shared" si="206"/>
        <v>42543.163194444445</v>
      </c>
      <c r="T3324" s="9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25.700000000000003</v>
      </c>
      <c r="Q3325" t="s">
        <v>8317</v>
      </c>
      <c r="R3325" t="s">
        <v>8318</v>
      </c>
      <c r="S3325" s="9">
        <f t="shared" si="206"/>
        <v>42638.36583333333</v>
      </c>
      <c r="T3325" s="9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42526.58321759259</v>
      </c>
      <c r="T3326" s="9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42099.743946759263</v>
      </c>
      <c r="T3327" s="9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>
        <f t="shared" si="205"/>
        <v>142.29</v>
      </c>
      <c r="Q3328" t="s">
        <v>8317</v>
      </c>
      <c r="R3328" t="s">
        <v>8318</v>
      </c>
      <c r="S3328" s="9">
        <f t="shared" si="206"/>
        <v>42071.67251157407</v>
      </c>
      <c r="T3328" s="9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42498.374606481477</v>
      </c>
      <c r="T3329" s="9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147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41825.041666666664</v>
      </c>
      <c r="T3330" s="9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ROUNDUP(E3331*100/D3331, 0)</f>
        <v>117</v>
      </c>
      <c r="P3331">
        <f t="shared" ref="P3331:P3394" si="209">ROUNDUP(E3331/L3331, 2)</f>
        <v>44.93</v>
      </c>
      <c r="Q3331" t="s">
        <v>8317</v>
      </c>
      <c r="R3331" t="s">
        <v>8318</v>
      </c>
      <c r="S3331" s="9">
        <f t="shared" ref="S3331:S3394" si="210">(((I3331/60)/60)/24)+DATE(1970,1,1)</f>
        <v>41847.958333333336</v>
      </c>
      <c r="T3331" s="9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>
        <f t="shared" si="209"/>
        <v>23.110000000000003</v>
      </c>
      <c r="Q3332" t="s">
        <v>8317</v>
      </c>
      <c r="R3332" t="s">
        <v>8318</v>
      </c>
      <c r="S3332" s="9">
        <f t="shared" si="210"/>
        <v>42095.845694444448</v>
      </c>
      <c r="T3332" s="9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42283.697754629626</v>
      </c>
      <c r="T3333" s="9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41839.860300925924</v>
      </c>
      <c r="T3334" s="9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32.979999999999997</v>
      </c>
      <c r="Q3335" t="s">
        <v>8317</v>
      </c>
      <c r="R3335" t="s">
        <v>8318</v>
      </c>
      <c r="S3335" s="9">
        <f t="shared" si="210"/>
        <v>42170.676851851851</v>
      </c>
      <c r="T3335" s="9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116.66000000000001</v>
      </c>
      <c r="Q3336" t="s">
        <v>8317</v>
      </c>
      <c r="R3336" t="s">
        <v>8318</v>
      </c>
      <c r="S3336" s="9">
        <f t="shared" si="210"/>
        <v>42215.521087962959</v>
      </c>
      <c r="T3336" s="9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41854.958333333336</v>
      </c>
      <c r="T3337" s="9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42465.35701388889</v>
      </c>
      <c r="T3338" s="9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41922.875</v>
      </c>
      <c r="T3339" s="9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42790.574999999997</v>
      </c>
      <c r="T3340" s="9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42579.665717592594</v>
      </c>
      <c r="T3341" s="9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42710.974004629628</v>
      </c>
      <c r="T3342" s="9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119.65</v>
      </c>
      <c r="Q3343" t="s">
        <v>8317</v>
      </c>
      <c r="R3343" t="s">
        <v>8318</v>
      </c>
      <c r="S3343" s="9">
        <f t="shared" si="210"/>
        <v>42533.708333333328</v>
      </c>
      <c r="T3343" s="9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78.210000000000008</v>
      </c>
      <c r="Q3344" t="s">
        <v>8317</v>
      </c>
      <c r="R3344" t="s">
        <v>8318</v>
      </c>
      <c r="S3344" s="9">
        <f t="shared" si="210"/>
        <v>42095.207638888889</v>
      </c>
      <c r="T3344" s="9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>
        <f t="shared" si="209"/>
        <v>52.18</v>
      </c>
      <c r="Q3345" t="s">
        <v>8317</v>
      </c>
      <c r="R3345" t="s">
        <v>8318</v>
      </c>
      <c r="S3345" s="9">
        <f t="shared" si="210"/>
        <v>42473.554166666669</v>
      </c>
      <c r="T3345" s="9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>
        <f t="shared" si="209"/>
        <v>114.13000000000001</v>
      </c>
      <c r="Q3346" t="s">
        <v>8317</v>
      </c>
      <c r="R3346" t="s">
        <v>8318</v>
      </c>
      <c r="S3346" s="9">
        <f t="shared" si="210"/>
        <v>41881.200150462959</v>
      </c>
      <c r="T3346" s="9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42112.025694444441</v>
      </c>
      <c r="T3347" s="9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42061.024421296301</v>
      </c>
      <c r="T3348" s="9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>
        <f t="shared" si="209"/>
        <v>108.60000000000001</v>
      </c>
      <c r="Q3349" t="s">
        <v>8317</v>
      </c>
      <c r="R3349" t="s">
        <v>8318</v>
      </c>
      <c r="S3349" s="9">
        <f t="shared" si="210"/>
        <v>42498.875</v>
      </c>
      <c r="T3349" s="9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>
        <f t="shared" si="209"/>
        <v>69.83</v>
      </c>
      <c r="Q3350" t="s">
        <v>8317</v>
      </c>
      <c r="R3350" t="s">
        <v>8318</v>
      </c>
      <c r="S3350" s="9">
        <f t="shared" si="210"/>
        <v>42490.165972222225</v>
      </c>
      <c r="T3350" s="9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>
        <f t="shared" si="209"/>
        <v>109.58</v>
      </c>
      <c r="Q3351" t="s">
        <v>8317</v>
      </c>
      <c r="R3351" t="s">
        <v>8318</v>
      </c>
      <c r="S3351" s="9">
        <f t="shared" si="210"/>
        <v>42534.708333333328</v>
      </c>
      <c r="T3351" s="9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42337.958333333328</v>
      </c>
      <c r="T3352" s="9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>
        <f t="shared" si="209"/>
        <v>93.62</v>
      </c>
      <c r="Q3353" t="s">
        <v>8317</v>
      </c>
      <c r="R3353" t="s">
        <v>8318</v>
      </c>
      <c r="S3353" s="9">
        <f t="shared" si="210"/>
        <v>41843.458333333336</v>
      </c>
      <c r="T3353" s="9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42552.958333333328</v>
      </c>
      <c r="T3354" s="9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42492.958333333328</v>
      </c>
      <c r="T3355" s="9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42306.167361111111</v>
      </c>
      <c r="T3356" s="9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>
        <f t="shared" si="209"/>
        <v>147.34</v>
      </c>
      <c r="Q3357" t="s">
        <v>8317</v>
      </c>
      <c r="R3357" t="s">
        <v>8318</v>
      </c>
      <c r="S3357" s="9">
        <f t="shared" si="210"/>
        <v>42500.470138888893</v>
      </c>
      <c r="T3357" s="9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>
        <f t="shared" si="209"/>
        <v>56.339999999999996</v>
      </c>
      <c r="Q3358" t="s">
        <v>8317</v>
      </c>
      <c r="R3358" t="s">
        <v>8318</v>
      </c>
      <c r="S3358" s="9">
        <f t="shared" si="210"/>
        <v>42566.815648148149</v>
      </c>
      <c r="T3358" s="9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96.2</v>
      </c>
      <c r="Q3359" t="s">
        <v>8317</v>
      </c>
      <c r="R3359" t="s">
        <v>8318</v>
      </c>
      <c r="S3359" s="9">
        <f t="shared" si="210"/>
        <v>41852.417939814812</v>
      </c>
      <c r="T3359" s="9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63.58</v>
      </c>
      <c r="Q3360" t="s">
        <v>8317</v>
      </c>
      <c r="R3360" t="s">
        <v>8318</v>
      </c>
      <c r="S3360" s="9">
        <f t="shared" si="210"/>
        <v>41962.352766203709</v>
      </c>
      <c r="T3360" s="9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>
        <f t="shared" si="209"/>
        <v>184.79</v>
      </c>
      <c r="Q3361" t="s">
        <v>8317</v>
      </c>
      <c r="R3361" t="s">
        <v>8318</v>
      </c>
      <c r="S3361" s="9">
        <f t="shared" si="210"/>
        <v>42791.057106481487</v>
      </c>
      <c r="T3361" s="9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>
        <f t="shared" si="209"/>
        <v>126.73</v>
      </c>
      <c r="Q3362" t="s">
        <v>8317</v>
      </c>
      <c r="R3362" t="s">
        <v>8318</v>
      </c>
      <c r="S3362" s="9">
        <f t="shared" si="210"/>
        <v>42718.665972222225</v>
      </c>
      <c r="T3362" s="9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114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41883.665972222225</v>
      </c>
      <c r="T3363" s="9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42070.204861111109</v>
      </c>
      <c r="T3364" s="9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41870.666666666664</v>
      </c>
      <c r="T3365" s="9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42444.875</v>
      </c>
      <c r="T3366" s="9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42351.101759259262</v>
      </c>
      <c r="T3367" s="9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42137.067557870367</v>
      </c>
      <c r="T3368" s="9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42217.933958333335</v>
      </c>
      <c r="T3369" s="9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42005.208333333328</v>
      </c>
      <c r="T3370" s="9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96.210000000000008</v>
      </c>
      <c r="Q3371" t="s">
        <v>8317</v>
      </c>
      <c r="R3371" t="s">
        <v>8318</v>
      </c>
      <c r="S3371" s="9">
        <f t="shared" si="210"/>
        <v>42750.041435185187</v>
      </c>
      <c r="T3371" s="9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67.930000000000007</v>
      </c>
      <c r="Q3372" t="s">
        <v>8317</v>
      </c>
      <c r="R3372" t="s">
        <v>8318</v>
      </c>
      <c r="S3372" s="9">
        <f t="shared" si="210"/>
        <v>42721.333333333328</v>
      </c>
      <c r="T3372" s="9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42340.874594907407</v>
      </c>
      <c r="T3373" s="9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38.339999999999996</v>
      </c>
      <c r="Q3374" t="s">
        <v>8317</v>
      </c>
      <c r="R3374" t="s">
        <v>8318</v>
      </c>
      <c r="S3374" s="9">
        <f t="shared" si="210"/>
        <v>41876.207638888889</v>
      </c>
      <c r="T3374" s="9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>
        <f t="shared" si="209"/>
        <v>66.84</v>
      </c>
      <c r="Q3375" t="s">
        <v>8317</v>
      </c>
      <c r="R3375" t="s">
        <v>8318</v>
      </c>
      <c r="S3375" s="9">
        <f t="shared" si="210"/>
        <v>42203.666666666672</v>
      </c>
      <c r="T3375" s="9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71.740000000000009</v>
      </c>
      <c r="Q3376" t="s">
        <v>8317</v>
      </c>
      <c r="R3376" t="s">
        <v>8318</v>
      </c>
      <c r="S3376" s="9">
        <f t="shared" si="210"/>
        <v>42305.731666666667</v>
      </c>
      <c r="T3376" s="9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176.48</v>
      </c>
      <c r="Q3377" t="s">
        <v>8317</v>
      </c>
      <c r="R3377" t="s">
        <v>8318</v>
      </c>
      <c r="S3377" s="9">
        <f t="shared" si="210"/>
        <v>41777.610798611109</v>
      </c>
      <c r="T3377" s="9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42119.659652777773</v>
      </c>
      <c r="T3378" s="9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>
        <f t="shared" si="209"/>
        <v>104.99000000000001</v>
      </c>
      <c r="Q3379" t="s">
        <v>8317</v>
      </c>
      <c r="R3379" t="s">
        <v>8318</v>
      </c>
      <c r="S3379" s="9">
        <f t="shared" si="210"/>
        <v>42083.705555555556</v>
      </c>
      <c r="T3379" s="9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28.200000000000003</v>
      </c>
      <c r="Q3380" t="s">
        <v>8317</v>
      </c>
      <c r="R3380" t="s">
        <v>8318</v>
      </c>
      <c r="S3380" s="9">
        <f t="shared" si="210"/>
        <v>41882.547222222223</v>
      </c>
      <c r="T3380" s="9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54.559999999999995</v>
      </c>
      <c r="Q3381" t="s">
        <v>8317</v>
      </c>
      <c r="R3381" t="s">
        <v>8318</v>
      </c>
      <c r="S3381" s="9">
        <f t="shared" si="210"/>
        <v>42242.958333333328</v>
      </c>
      <c r="T3381" s="9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>
        <f t="shared" si="209"/>
        <v>111.9</v>
      </c>
      <c r="Q3382" t="s">
        <v>8317</v>
      </c>
      <c r="R3382" t="s">
        <v>8318</v>
      </c>
      <c r="S3382" s="9">
        <f t="shared" si="210"/>
        <v>41972.995115740734</v>
      </c>
      <c r="T3382" s="9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>
        <f t="shared" si="209"/>
        <v>85.210000000000008</v>
      </c>
      <c r="Q3383" t="s">
        <v>8317</v>
      </c>
      <c r="R3383" t="s">
        <v>8318</v>
      </c>
      <c r="S3383" s="9">
        <f t="shared" si="210"/>
        <v>42074.143321759257</v>
      </c>
      <c r="T3383" s="9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76.660000000000011</v>
      </c>
      <c r="Q3384" t="s">
        <v>8317</v>
      </c>
      <c r="R3384" t="s">
        <v>8318</v>
      </c>
      <c r="S3384" s="9">
        <f t="shared" si="210"/>
        <v>42583.957638888889</v>
      </c>
      <c r="T3384" s="9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42544.782638888893</v>
      </c>
      <c r="T3385" s="9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>
        <f t="shared" si="209"/>
        <v>93.77000000000001</v>
      </c>
      <c r="Q3386" t="s">
        <v>8317</v>
      </c>
      <c r="R3386" t="s">
        <v>8318</v>
      </c>
      <c r="S3386" s="9">
        <f t="shared" si="210"/>
        <v>42329.125</v>
      </c>
      <c r="T3386" s="9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133.34</v>
      </c>
      <c r="Q3387" t="s">
        <v>8317</v>
      </c>
      <c r="R3387" t="s">
        <v>8318</v>
      </c>
      <c r="S3387" s="9">
        <f t="shared" si="210"/>
        <v>41983.8675</v>
      </c>
      <c r="T3387" s="9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41976.644745370373</v>
      </c>
      <c r="T3388" s="9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100.18</v>
      </c>
      <c r="Q3389" t="s">
        <v>8317</v>
      </c>
      <c r="R3389" t="s">
        <v>8318</v>
      </c>
      <c r="S3389" s="9">
        <f t="shared" si="210"/>
        <v>41987.762592592597</v>
      </c>
      <c r="T3389" s="9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42173.461122685185</v>
      </c>
      <c r="T3390" s="9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184.67999999999998</v>
      </c>
      <c r="Q3391" t="s">
        <v>8317</v>
      </c>
      <c r="R3391" t="s">
        <v>8318</v>
      </c>
      <c r="S3391" s="9">
        <f t="shared" si="210"/>
        <v>42524.563449074078</v>
      </c>
      <c r="T3391" s="9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>
        <f t="shared" si="209"/>
        <v>69.820000000000007</v>
      </c>
      <c r="Q3392" t="s">
        <v>8317</v>
      </c>
      <c r="R3392" t="s">
        <v>8318</v>
      </c>
      <c r="S3392" s="9">
        <f t="shared" si="210"/>
        <v>41830.774826388886</v>
      </c>
      <c r="T3392" s="9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61.949999999999996</v>
      </c>
      <c r="Q3393" t="s">
        <v>8317</v>
      </c>
      <c r="R3393" t="s">
        <v>8318</v>
      </c>
      <c r="S3393" s="9">
        <f t="shared" si="210"/>
        <v>41859.936111111114</v>
      </c>
      <c r="T3393" s="9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41.669999999999995</v>
      </c>
      <c r="Q3394" t="s">
        <v>8317</v>
      </c>
      <c r="R3394" t="s">
        <v>8318</v>
      </c>
      <c r="S3394" s="9">
        <f t="shared" si="210"/>
        <v>42496.845543981486</v>
      </c>
      <c r="T3394" s="9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ROUNDUP(E3395*100/D3395, 0)</f>
        <v>106</v>
      </c>
      <c r="P3395">
        <f t="shared" ref="P3395:P3458" si="213">ROUNDUP(E3395/L3395, 2)</f>
        <v>36.07</v>
      </c>
      <c r="Q3395" t="s">
        <v>8317</v>
      </c>
      <c r="R3395" t="s">
        <v>8318</v>
      </c>
      <c r="S3395" s="9">
        <f t="shared" ref="S3395:S3458" si="214">(((I3395/60)/60)/24)+DATE(1970,1,1)</f>
        <v>41949.031944444447</v>
      </c>
      <c r="T3395" s="9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41847.59542824074</v>
      </c>
      <c r="T3396" s="9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24.220000000000002</v>
      </c>
      <c r="Q3397" t="s">
        <v>8317</v>
      </c>
      <c r="R3397" t="s">
        <v>8318</v>
      </c>
      <c r="S3397" s="9">
        <f t="shared" si="214"/>
        <v>42154.756944444445</v>
      </c>
      <c r="T3397" s="9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>
        <f t="shared" si="213"/>
        <v>55.9</v>
      </c>
      <c r="Q3398" t="s">
        <v>8317</v>
      </c>
      <c r="R3398" t="s">
        <v>8318</v>
      </c>
      <c r="S3398" s="9">
        <f t="shared" si="214"/>
        <v>41791.165972222225</v>
      </c>
      <c r="T3398" s="9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42418.916666666672</v>
      </c>
      <c r="T3399" s="9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</v>
      </c>
      <c r="P3400">
        <f t="shared" si="213"/>
        <v>68.36</v>
      </c>
      <c r="Q3400" t="s">
        <v>8317</v>
      </c>
      <c r="R3400" t="s">
        <v>8318</v>
      </c>
      <c r="S3400" s="9">
        <f t="shared" si="214"/>
        <v>41964.708333333328</v>
      </c>
      <c r="T3400" s="9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42056.920428240745</v>
      </c>
      <c r="T3401" s="9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>
        <f t="shared" si="213"/>
        <v>118.13000000000001</v>
      </c>
      <c r="Q3402" t="s">
        <v>8317</v>
      </c>
      <c r="R3402" t="s">
        <v>8318</v>
      </c>
      <c r="S3402" s="9">
        <f t="shared" si="214"/>
        <v>41879.953865740739</v>
      </c>
      <c r="T3402" s="9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42223.723912037036</v>
      </c>
      <c r="T3403" s="9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42320.104861111111</v>
      </c>
      <c r="T3404" s="9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42180.462083333332</v>
      </c>
      <c r="T3405" s="9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203.34</v>
      </c>
      <c r="Q3406" t="s">
        <v>8317</v>
      </c>
      <c r="R3406" t="s">
        <v>8318</v>
      </c>
      <c r="S3406" s="9">
        <f t="shared" si="214"/>
        <v>42172.503495370373</v>
      </c>
      <c r="T3406" s="9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28.330000000000002</v>
      </c>
      <c r="Q3407" t="s">
        <v>8317</v>
      </c>
      <c r="R3407" t="s">
        <v>8318</v>
      </c>
      <c r="S3407" s="9">
        <f t="shared" si="214"/>
        <v>42430.999305555553</v>
      </c>
      <c r="T3407" s="9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>
        <f t="shared" si="213"/>
        <v>110.24000000000001</v>
      </c>
      <c r="Q3408" t="s">
        <v>8317</v>
      </c>
      <c r="R3408" t="s">
        <v>8318</v>
      </c>
      <c r="S3408" s="9">
        <f t="shared" si="214"/>
        <v>41836.492777777778</v>
      </c>
      <c r="T3408" s="9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>
        <f t="shared" si="213"/>
        <v>31.98</v>
      </c>
      <c r="Q3409" t="s">
        <v>8317</v>
      </c>
      <c r="R3409" t="s">
        <v>8318</v>
      </c>
      <c r="S3409" s="9">
        <f t="shared" si="214"/>
        <v>41826.422326388885</v>
      </c>
      <c r="T3409" s="9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58.62</v>
      </c>
      <c r="Q3410" t="s">
        <v>8317</v>
      </c>
      <c r="R3410" t="s">
        <v>8318</v>
      </c>
      <c r="S3410" s="9">
        <f t="shared" si="214"/>
        <v>41838.991944444446</v>
      </c>
      <c r="T3410" s="9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29.430000000000003</v>
      </c>
      <c r="Q3411" t="s">
        <v>8317</v>
      </c>
      <c r="R3411" t="s">
        <v>8318</v>
      </c>
      <c r="S3411" s="9">
        <f t="shared" si="214"/>
        <v>42582.873611111107</v>
      </c>
      <c r="T3411" s="9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81.38000000000001</v>
      </c>
      <c r="Q3412" t="s">
        <v>8317</v>
      </c>
      <c r="R3412" t="s">
        <v>8318</v>
      </c>
      <c r="S3412" s="9">
        <f t="shared" si="214"/>
        <v>42527.291666666672</v>
      </c>
      <c r="T3412" s="9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42285.022824074069</v>
      </c>
      <c r="T3413" s="9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115.39</v>
      </c>
      <c r="Q3414" t="s">
        <v>8317</v>
      </c>
      <c r="R3414" t="s">
        <v>8318</v>
      </c>
      <c r="S3414" s="9">
        <f t="shared" si="214"/>
        <v>41909.959050925929</v>
      </c>
      <c r="T3414" s="9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42063.207638888889</v>
      </c>
      <c r="T3415" s="9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70.570000000000007</v>
      </c>
      <c r="Q3416" t="s">
        <v>8317</v>
      </c>
      <c r="R3416" t="s">
        <v>8318</v>
      </c>
      <c r="S3416" s="9">
        <f t="shared" si="214"/>
        <v>42705.332638888889</v>
      </c>
      <c r="T3416" s="9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22.23</v>
      </c>
      <c r="Q3417" t="s">
        <v>8317</v>
      </c>
      <c r="R3417" t="s">
        <v>8318</v>
      </c>
      <c r="S3417" s="9">
        <f t="shared" si="214"/>
        <v>42477.979166666672</v>
      </c>
      <c r="T3417" s="9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42117.770833333328</v>
      </c>
      <c r="T3418" s="9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41938.029861111114</v>
      </c>
      <c r="T3419" s="9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72.06</v>
      </c>
      <c r="Q3420" t="s">
        <v>8317</v>
      </c>
      <c r="R3420" t="s">
        <v>8318</v>
      </c>
      <c r="S3420" s="9">
        <f t="shared" si="214"/>
        <v>41782.83457175926</v>
      </c>
      <c r="T3420" s="9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63.699999999999996</v>
      </c>
      <c r="Q3421" t="s">
        <v>8317</v>
      </c>
      <c r="R3421" t="s">
        <v>8318</v>
      </c>
      <c r="S3421" s="9">
        <f t="shared" si="214"/>
        <v>42466.895833333328</v>
      </c>
      <c r="T3421" s="9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28.42</v>
      </c>
      <c r="Q3422" t="s">
        <v>8317</v>
      </c>
      <c r="R3422" t="s">
        <v>8318</v>
      </c>
      <c r="S3422" s="9">
        <f t="shared" si="214"/>
        <v>42414</v>
      </c>
      <c r="T3422" s="9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>
        <f t="shared" si="213"/>
        <v>103.22</v>
      </c>
      <c r="Q3423" t="s">
        <v>8317</v>
      </c>
      <c r="R3423" t="s">
        <v>8318</v>
      </c>
      <c r="S3423" s="9">
        <f t="shared" si="214"/>
        <v>42067.791238425925</v>
      </c>
      <c r="T3423" s="9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</v>
      </c>
      <c r="P3424">
        <f t="shared" si="213"/>
        <v>71.160000000000011</v>
      </c>
      <c r="Q3424" t="s">
        <v>8317</v>
      </c>
      <c r="R3424" t="s">
        <v>8318</v>
      </c>
      <c r="S3424" s="9">
        <f t="shared" si="214"/>
        <v>42352</v>
      </c>
      <c r="T3424" s="9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42118.911354166667</v>
      </c>
      <c r="T3425" s="9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42040.290972222225</v>
      </c>
      <c r="T3426" s="9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41916.617314814815</v>
      </c>
      <c r="T3427" s="9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41903.083333333336</v>
      </c>
      <c r="T3428" s="9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51.73</v>
      </c>
      <c r="Q3429" t="s">
        <v>8317</v>
      </c>
      <c r="R3429" t="s">
        <v>8318</v>
      </c>
      <c r="S3429" s="9">
        <f t="shared" si="214"/>
        <v>41822.645277777774</v>
      </c>
      <c r="T3429" s="9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40.299999999999997</v>
      </c>
      <c r="Q3430" t="s">
        <v>8317</v>
      </c>
      <c r="R3430" t="s">
        <v>8318</v>
      </c>
      <c r="S3430" s="9">
        <f t="shared" si="214"/>
        <v>42063.708333333328</v>
      </c>
      <c r="T3430" s="9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42676.021539351852</v>
      </c>
      <c r="T3431" s="9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30.16</v>
      </c>
      <c r="Q3432" t="s">
        <v>8317</v>
      </c>
      <c r="R3432" t="s">
        <v>8318</v>
      </c>
      <c r="S3432" s="9">
        <f t="shared" si="214"/>
        <v>41850.945613425924</v>
      </c>
      <c r="T3432" s="9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95.240000000000009</v>
      </c>
      <c r="Q3433" t="s">
        <v>8317</v>
      </c>
      <c r="R3433" t="s">
        <v>8318</v>
      </c>
      <c r="S3433" s="9">
        <f t="shared" si="214"/>
        <v>41869.730937500004</v>
      </c>
      <c r="T3433" s="9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52.22</v>
      </c>
      <c r="Q3434" t="s">
        <v>8317</v>
      </c>
      <c r="R3434" t="s">
        <v>8318</v>
      </c>
      <c r="S3434" s="9">
        <f t="shared" si="214"/>
        <v>42405.916666666672</v>
      </c>
      <c r="T3434" s="9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>
        <f t="shared" si="213"/>
        <v>134.16</v>
      </c>
      <c r="Q3435" t="s">
        <v>8317</v>
      </c>
      <c r="R3435" t="s">
        <v>8318</v>
      </c>
      <c r="S3435" s="9">
        <f t="shared" si="214"/>
        <v>41807.125</v>
      </c>
      <c r="T3435" s="9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41830.380428240744</v>
      </c>
      <c r="T3436" s="9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58.949999999999996</v>
      </c>
      <c r="Q3437" t="s">
        <v>8317</v>
      </c>
      <c r="R3437" t="s">
        <v>8318</v>
      </c>
      <c r="S3437" s="9">
        <f t="shared" si="214"/>
        <v>42589.125</v>
      </c>
      <c r="T3437" s="9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143.10999999999999</v>
      </c>
      <c r="Q3438" t="s">
        <v>8317</v>
      </c>
      <c r="R3438" t="s">
        <v>8318</v>
      </c>
      <c r="S3438" s="9">
        <f t="shared" si="214"/>
        <v>41872.686111111114</v>
      </c>
      <c r="T3438" s="9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42235.710879629631</v>
      </c>
      <c r="T3439" s="9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186.07999999999998</v>
      </c>
      <c r="Q3440" t="s">
        <v>8317</v>
      </c>
      <c r="R3440" t="s">
        <v>8318</v>
      </c>
      <c r="S3440" s="9">
        <f t="shared" si="214"/>
        <v>42126.875</v>
      </c>
      <c r="T3440" s="9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42388.207638888889</v>
      </c>
      <c r="T3441" s="9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>
        <f t="shared" si="213"/>
        <v>64.160000000000011</v>
      </c>
      <c r="Q3442" t="s">
        <v>8317</v>
      </c>
      <c r="R3442" t="s">
        <v>8318</v>
      </c>
      <c r="S3442" s="9">
        <f t="shared" si="214"/>
        <v>41831.677083333336</v>
      </c>
      <c r="T3442" s="9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59.66</v>
      </c>
      <c r="Q3443" t="s">
        <v>8317</v>
      </c>
      <c r="R3443" t="s">
        <v>8318</v>
      </c>
      <c r="S3443" s="9">
        <f t="shared" si="214"/>
        <v>42321.845138888893</v>
      </c>
      <c r="T3443" s="9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42154.841111111105</v>
      </c>
      <c r="T3444" s="9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41.23</v>
      </c>
      <c r="Q3445" t="s">
        <v>8317</v>
      </c>
      <c r="R3445" t="s">
        <v>8318</v>
      </c>
      <c r="S3445" s="9">
        <f t="shared" si="214"/>
        <v>41891.524837962963</v>
      </c>
      <c r="T3445" s="9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42529.582638888889</v>
      </c>
      <c r="T3446" s="9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64.52000000000001</v>
      </c>
      <c r="Q3447" t="s">
        <v>8317</v>
      </c>
      <c r="R3447" t="s">
        <v>8318</v>
      </c>
      <c r="S3447" s="9">
        <f t="shared" si="214"/>
        <v>42300.530509259261</v>
      </c>
      <c r="T3447" s="9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42040.513888888891</v>
      </c>
      <c r="T3448" s="9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42447.847361111111</v>
      </c>
      <c r="T3449" s="9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51.23</v>
      </c>
      <c r="Q3450" t="s">
        <v>8317</v>
      </c>
      <c r="R3450" t="s">
        <v>8318</v>
      </c>
      <c r="S3450" s="9">
        <f t="shared" si="214"/>
        <v>41990.119085648148</v>
      </c>
      <c r="T3450" s="9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42560.166666666672</v>
      </c>
      <c r="T3451" s="9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19.490000000000002</v>
      </c>
      <c r="Q3452" t="s">
        <v>8317</v>
      </c>
      <c r="R3452" t="s">
        <v>8318</v>
      </c>
      <c r="S3452" s="9">
        <f t="shared" si="214"/>
        <v>42096.662858796291</v>
      </c>
      <c r="T3452" s="9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>
        <f t="shared" si="213"/>
        <v>41.129999999999995</v>
      </c>
      <c r="Q3453" t="s">
        <v>8317</v>
      </c>
      <c r="R3453" t="s">
        <v>8318</v>
      </c>
      <c r="S3453" s="9">
        <f t="shared" si="214"/>
        <v>42115.723692129628</v>
      </c>
      <c r="T3453" s="9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41843.165972222225</v>
      </c>
      <c r="T3454" s="9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42595.97865740741</v>
      </c>
      <c r="T3455" s="9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33.58</v>
      </c>
      <c r="Q3456" t="s">
        <v>8317</v>
      </c>
      <c r="R3456" t="s">
        <v>8318</v>
      </c>
      <c r="S3456" s="9">
        <f t="shared" si="214"/>
        <v>41851.698599537034</v>
      </c>
      <c r="T3456" s="9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42656.7503125</v>
      </c>
      <c r="T3457" s="9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192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41852.290972222225</v>
      </c>
      <c r="T3458" s="9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ROUNDUP(E3459*100/D3459, 0)</f>
        <v>141</v>
      </c>
      <c r="P3459">
        <f t="shared" ref="P3459:P3522" si="217">ROUNDUP(E3459/L3459, 2)</f>
        <v>50.989999999999995</v>
      </c>
      <c r="Q3459" t="s">
        <v>8317</v>
      </c>
      <c r="R3459" t="s">
        <v>8318</v>
      </c>
      <c r="S3459" s="9">
        <f t="shared" ref="S3459:S3522" si="218">(((I3459/60)/60)/24)+DATE(1970,1,1)</f>
        <v>42047.249305555553</v>
      </c>
      <c r="T3459" s="9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42038.185416666667</v>
      </c>
      <c r="T3460" s="9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42510.479861111111</v>
      </c>
      <c r="T3461" s="9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41866.527222222219</v>
      </c>
      <c r="T3462" s="9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57.919999999999995</v>
      </c>
      <c r="Q3463" t="s">
        <v>8317</v>
      </c>
      <c r="R3463" t="s">
        <v>8318</v>
      </c>
      <c r="S3463" s="9">
        <f t="shared" si="218"/>
        <v>42672.125</v>
      </c>
      <c r="T3463" s="9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42195.75</v>
      </c>
      <c r="T3464" s="9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>
        <f t="shared" si="217"/>
        <v>90.690000000000012</v>
      </c>
      <c r="Q3465" t="s">
        <v>8317</v>
      </c>
      <c r="R3465" t="s">
        <v>8318</v>
      </c>
      <c r="S3465" s="9">
        <f t="shared" si="218"/>
        <v>42654.165972222225</v>
      </c>
      <c r="T3465" s="9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>
        <f t="shared" si="217"/>
        <v>55.019999999999996</v>
      </c>
      <c r="Q3466" t="s">
        <v>8317</v>
      </c>
      <c r="R3466" t="s">
        <v>8318</v>
      </c>
      <c r="S3466" s="9">
        <f t="shared" si="218"/>
        <v>42605.130057870367</v>
      </c>
      <c r="T3466" s="9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57.23</v>
      </c>
      <c r="Q3467" t="s">
        <v>8317</v>
      </c>
      <c r="R3467" t="s">
        <v>8318</v>
      </c>
      <c r="S3467" s="9">
        <f t="shared" si="218"/>
        <v>42225.666666666672</v>
      </c>
      <c r="T3467" s="9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>
        <f t="shared" si="217"/>
        <v>72.960000000000008</v>
      </c>
      <c r="Q3468" t="s">
        <v>8317</v>
      </c>
      <c r="R3468" t="s">
        <v>8318</v>
      </c>
      <c r="S3468" s="9">
        <f t="shared" si="218"/>
        <v>42479.977430555555</v>
      </c>
      <c r="T3468" s="9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42083.630000000005</v>
      </c>
      <c r="T3469" s="9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716.36</v>
      </c>
      <c r="Q3470" t="s">
        <v>8317</v>
      </c>
      <c r="R3470" t="s">
        <v>8318</v>
      </c>
      <c r="S3470" s="9">
        <f t="shared" si="218"/>
        <v>42634.125</v>
      </c>
      <c r="T3470" s="9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114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42488.641724537039</v>
      </c>
      <c r="T3471" s="9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41.669999999999995</v>
      </c>
      <c r="Q3472" t="s">
        <v>8317</v>
      </c>
      <c r="R3472" t="s">
        <v>8318</v>
      </c>
      <c r="S3472" s="9">
        <f t="shared" si="218"/>
        <v>42566.901388888888</v>
      </c>
      <c r="T3472" s="9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35.769999999999996</v>
      </c>
      <c r="Q3473" t="s">
        <v>8317</v>
      </c>
      <c r="R3473" t="s">
        <v>8318</v>
      </c>
      <c r="S3473" s="9">
        <f t="shared" si="218"/>
        <v>41882.833333333336</v>
      </c>
      <c r="T3473" s="9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>
        <f t="shared" si="217"/>
        <v>88.740000000000009</v>
      </c>
      <c r="Q3474" t="s">
        <v>8317</v>
      </c>
      <c r="R3474" t="s">
        <v>8318</v>
      </c>
      <c r="S3474" s="9">
        <f t="shared" si="218"/>
        <v>41949.249305555553</v>
      </c>
      <c r="T3474" s="9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148.48999999999998</v>
      </c>
      <c r="Q3475" t="s">
        <v>8317</v>
      </c>
      <c r="R3475" t="s">
        <v>8318</v>
      </c>
      <c r="S3475" s="9">
        <f t="shared" si="218"/>
        <v>42083.852083333331</v>
      </c>
      <c r="T3475" s="9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51.8</v>
      </c>
      <c r="Q3476" t="s">
        <v>8317</v>
      </c>
      <c r="R3476" t="s">
        <v>8318</v>
      </c>
      <c r="S3476" s="9">
        <f t="shared" si="218"/>
        <v>42571.501516203702</v>
      </c>
      <c r="T3476" s="9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41946</v>
      </c>
      <c r="T3477" s="9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41939.125</v>
      </c>
      <c r="T3478" s="9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116</v>
      </c>
      <c r="P3479">
        <f t="shared" si="217"/>
        <v>53.239999999999995</v>
      </c>
      <c r="Q3479" t="s">
        <v>8317</v>
      </c>
      <c r="R3479" t="s">
        <v>8318</v>
      </c>
      <c r="S3479" s="9">
        <f t="shared" si="218"/>
        <v>42141.125</v>
      </c>
      <c r="T3479" s="9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42079.875</v>
      </c>
      <c r="T3480" s="9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41811.855092592588</v>
      </c>
      <c r="T3481" s="9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42195.875</v>
      </c>
      <c r="T3482" s="9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125.06</v>
      </c>
      <c r="Q3483" t="s">
        <v>8317</v>
      </c>
      <c r="R3483" t="s">
        <v>8318</v>
      </c>
      <c r="S3483" s="9">
        <f t="shared" si="218"/>
        <v>42006.24754629629</v>
      </c>
      <c r="T3483" s="9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>
        <f t="shared" si="217"/>
        <v>51.879999999999995</v>
      </c>
      <c r="Q3484" t="s">
        <v>8317</v>
      </c>
      <c r="R3484" t="s">
        <v>8318</v>
      </c>
      <c r="S3484" s="9">
        <f t="shared" si="218"/>
        <v>41826.771597222221</v>
      </c>
      <c r="T3484" s="9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41823.668761574074</v>
      </c>
      <c r="T3485" s="9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115</v>
      </c>
      <c r="P3486">
        <f t="shared" si="217"/>
        <v>64.910000000000011</v>
      </c>
      <c r="Q3486" t="s">
        <v>8317</v>
      </c>
      <c r="R3486" t="s">
        <v>8318</v>
      </c>
      <c r="S3486" s="9">
        <f t="shared" si="218"/>
        <v>42536.760405092587</v>
      </c>
      <c r="T3486" s="9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55.339999999999996</v>
      </c>
      <c r="Q3487" t="s">
        <v>8317</v>
      </c>
      <c r="R3487" t="s">
        <v>8318</v>
      </c>
      <c r="S3487" s="9">
        <f t="shared" si="218"/>
        <v>42402.693055555559</v>
      </c>
      <c r="T3487" s="9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>
        <f t="shared" si="217"/>
        <v>83.15</v>
      </c>
      <c r="Q3488" t="s">
        <v>8317</v>
      </c>
      <c r="R3488" t="s">
        <v>8318</v>
      </c>
      <c r="S3488" s="9">
        <f t="shared" si="218"/>
        <v>42158.290972222225</v>
      </c>
      <c r="T3488" s="9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38.72</v>
      </c>
      <c r="Q3489" t="s">
        <v>8317</v>
      </c>
      <c r="R3489" t="s">
        <v>8318</v>
      </c>
      <c r="S3489" s="9">
        <f t="shared" si="218"/>
        <v>42179.940416666665</v>
      </c>
      <c r="T3489" s="9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>
        <f t="shared" si="217"/>
        <v>125.38000000000001</v>
      </c>
      <c r="Q3490" t="s">
        <v>8317</v>
      </c>
      <c r="R3490" t="s">
        <v>8318</v>
      </c>
      <c r="S3490" s="9">
        <f t="shared" si="218"/>
        <v>42111.666666666672</v>
      </c>
      <c r="T3490" s="9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78.27000000000001</v>
      </c>
      <c r="Q3491" t="s">
        <v>8317</v>
      </c>
      <c r="R3491" t="s">
        <v>8318</v>
      </c>
      <c r="S3491" s="9">
        <f t="shared" si="218"/>
        <v>41783.875</v>
      </c>
      <c r="T3491" s="9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47.23</v>
      </c>
      <c r="Q3492" t="s">
        <v>8317</v>
      </c>
      <c r="R3492" t="s">
        <v>8318</v>
      </c>
      <c r="S3492" s="9">
        <f t="shared" si="218"/>
        <v>42473.802361111113</v>
      </c>
      <c r="T3492" s="9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42142.249814814815</v>
      </c>
      <c r="T3493" s="9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>
        <f t="shared" si="217"/>
        <v>114.30000000000001</v>
      </c>
      <c r="Q3494" t="s">
        <v>8317</v>
      </c>
      <c r="R3494" t="s">
        <v>8318</v>
      </c>
      <c r="S3494" s="9">
        <f t="shared" si="218"/>
        <v>42303.009224537032</v>
      </c>
      <c r="T3494" s="9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51.73</v>
      </c>
      <c r="Q3495" t="s">
        <v>8317</v>
      </c>
      <c r="R3495" t="s">
        <v>8318</v>
      </c>
      <c r="S3495" s="9">
        <f t="shared" si="218"/>
        <v>41868.21597222222</v>
      </c>
      <c r="T3495" s="9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30.770000000000003</v>
      </c>
      <c r="Q3496" t="s">
        <v>8317</v>
      </c>
      <c r="R3496" t="s">
        <v>8318</v>
      </c>
      <c r="S3496" s="9">
        <f t="shared" si="218"/>
        <v>42700.25</v>
      </c>
      <c r="T3496" s="9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74.210000000000008</v>
      </c>
      <c r="Q3497" t="s">
        <v>8317</v>
      </c>
      <c r="R3497" t="s">
        <v>8318</v>
      </c>
      <c r="S3497" s="9">
        <f t="shared" si="218"/>
        <v>41944.720833333333</v>
      </c>
      <c r="T3497" s="9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42624.846828703703</v>
      </c>
      <c r="T3498" s="9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42523.916666666672</v>
      </c>
      <c r="T3499" s="9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>
        <f t="shared" si="217"/>
        <v>40.239999999999995</v>
      </c>
      <c r="Q3500" t="s">
        <v>8317</v>
      </c>
      <c r="R3500" t="s">
        <v>8318</v>
      </c>
      <c r="S3500" s="9">
        <f t="shared" si="218"/>
        <v>42518.905555555553</v>
      </c>
      <c r="T3500" s="9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42186.290972222225</v>
      </c>
      <c r="T3501" s="9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>
        <f t="shared" si="217"/>
        <v>25.310000000000002</v>
      </c>
      <c r="Q3502" t="s">
        <v>8317</v>
      </c>
      <c r="R3502" t="s">
        <v>8318</v>
      </c>
      <c r="S3502" s="9">
        <f t="shared" si="218"/>
        <v>42436.207638888889</v>
      </c>
      <c r="T3502" s="9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35.96</v>
      </c>
      <c r="Q3503" t="s">
        <v>8317</v>
      </c>
      <c r="R3503" t="s">
        <v>8318</v>
      </c>
      <c r="S3503" s="9">
        <f t="shared" si="218"/>
        <v>42258.763831018514</v>
      </c>
      <c r="T3503" s="9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42445.165972222225</v>
      </c>
      <c r="T3504" s="9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70.77000000000001</v>
      </c>
      <c r="Q3505" t="s">
        <v>8317</v>
      </c>
      <c r="R3505" t="s">
        <v>8318</v>
      </c>
      <c r="S3505" s="9">
        <f t="shared" si="218"/>
        <v>42575.478333333333</v>
      </c>
      <c r="T3505" s="9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42327.790405092594</v>
      </c>
      <c r="T3506" s="9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66.52000000000001</v>
      </c>
      <c r="Q3507" t="s">
        <v>8317</v>
      </c>
      <c r="R3507" t="s">
        <v>8318</v>
      </c>
      <c r="S3507" s="9">
        <f t="shared" si="218"/>
        <v>41772.166666666664</v>
      </c>
      <c r="T3507" s="9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41874.734259259261</v>
      </c>
      <c r="T3508" s="9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42521.92288194444</v>
      </c>
      <c r="T3509" s="9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42500.875</v>
      </c>
      <c r="T3510" s="9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41964.204861111109</v>
      </c>
      <c r="T3511" s="9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60.339999999999996</v>
      </c>
      <c r="Q3512" t="s">
        <v>8317</v>
      </c>
      <c r="R3512" t="s">
        <v>8318</v>
      </c>
      <c r="S3512" s="9">
        <f t="shared" si="218"/>
        <v>41822.62090277778</v>
      </c>
      <c r="T3512" s="9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>
        <f t="shared" si="217"/>
        <v>79.900000000000006</v>
      </c>
      <c r="Q3513" t="s">
        <v>8317</v>
      </c>
      <c r="R3513" t="s">
        <v>8318</v>
      </c>
      <c r="S3513" s="9">
        <f t="shared" si="218"/>
        <v>41950.770833333336</v>
      </c>
      <c r="T3513" s="9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58.83</v>
      </c>
      <c r="Q3514" t="s">
        <v>8317</v>
      </c>
      <c r="R3514" t="s">
        <v>8318</v>
      </c>
      <c r="S3514" s="9">
        <f t="shared" si="218"/>
        <v>42117.49527777778</v>
      </c>
      <c r="T3514" s="9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>
        <f t="shared" si="217"/>
        <v>75.350000000000009</v>
      </c>
      <c r="Q3515" t="s">
        <v>8317</v>
      </c>
      <c r="R3515" t="s">
        <v>8318</v>
      </c>
      <c r="S3515" s="9">
        <f t="shared" si="218"/>
        <v>41794.207638888889</v>
      </c>
      <c r="T3515" s="9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42037.207638888889</v>
      </c>
      <c r="T3516" s="9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66.960000000000008</v>
      </c>
      <c r="Q3517" t="s">
        <v>8317</v>
      </c>
      <c r="R3517" t="s">
        <v>8318</v>
      </c>
      <c r="S3517" s="9">
        <f t="shared" si="218"/>
        <v>42155.772812499999</v>
      </c>
      <c r="T3517" s="9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227.28</v>
      </c>
      <c r="Q3518" t="s">
        <v>8317</v>
      </c>
      <c r="R3518" t="s">
        <v>8318</v>
      </c>
      <c r="S3518" s="9">
        <f t="shared" si="218"/>
        <v>41890.125</v>
      </c>
      <c r="T3518" s="9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307.7</v>
      </c>
      <c r="Q3519" t="s">
        <v>8317</v>
      </c>
      <c r="R3519" t="s">
        <v>8318</v>
      </c>
      <c r="S3519" s="9">
        <f t="shared" si="218"/>
        <v>41824.458333333336</v>
      </c>
      <c r="T3519" s="9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</v>
      </c>
      <c r="P3520">
        <f t="shared" si="217"/>
        <v>50.03</v>
      </c>
      <c r="Q3520" t="s">
        <v>8317</v>
      </c>
      <c r="R3520" t="s">
        <v>8318</v>
      </c>
      <c r="S3520" s="9">
        <f t="shared" si="218"/>
        <v>41914.597916666666</v>
      </c>
      <c r="T3520" s="9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>
        <f t="shared" si="217"/>
        <v>72.400000000000006</v>
      </c>
      <c r="Q3521" t="s">
        <v>8317</v>
      </c>
      <c r="R3521" t="s">
        <v>8318</v>
      </c>
      <c r="S3521" s="9">
        <f t="shared" si="218"/>
        <v>42067.598958333328</v>
      </c>
      <c r="T3521" s="9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95.960000000000008</v>
      </c>
      <c r="Q3522" t="s">
        <v>8317</v>
      </c>
      <c r="R3522" t="s">
        <v>8318</v>
      </c>
      <c r="S3522" s="9">
        <f t="shared" si="218"/>
        <v>42253.57430555555</v>
      </c>
      <c r="T3522" s="9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ROUNDUP(E3523*100/D3523, 0)</f>
        <v>170</v>
      </c>
      <c r="P3523">
        <f t="shared" ref="P3523:P3586" si="221">ROUNDUP(E3523/L3523, 2)</f>
        <v>45.62</v>
      </c>
      <c r="Q3523" t="s">
        <v>8317</v>
      </c>
      <c r="R3523" t="s">
        <v>8318</v>
      </c>
      <c r="S3523" s="9">
        <f t="shared" ref="S3523:S3586" si="222">(((I3523/60)/60)/24)+DATE(1970,1,1)</f>
        <v>41911.361342592594</v>
      </c>
      <c r="T3523" s="9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42262.420833333337</v>
      </c>
      <c r="T3524" s="9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42638.958333333328</v>
      </c>
      <c r="T3525" s="9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137.25</v>
      </c>
      <c r="Q3526" t="s">
        <v>8317</v>
      </c>
      <c r="R3526" t="s">
        <v>8318</v>
      </c>
      <c r="S3526" s="9">
        <f t="shared" si="222"/>
        <v>41895.166666666664</v>
      </c>
      <c r="T3526" s="9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75.72</v>
      </c>
      <c r="Q3527" t="s">
        <v>8317</v>
      </c>
      <c r="R3527" t="s">
        <v>8318</v>
      </c>
      <c r="S3527" s="9">
        <f t="shared" si="222"/>
        <v>42225.666666666672</v>
      </c>
      <c r="T3527" s="9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42488.249305555553</v>
      </c>
      <c r="T3528" s="9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81.570000000000007</v>
      </c>
      <c r="Q3529" t="s">
        <v>8317</v>
      </c>
      <c r="R3529" t="s">
        <v>8318</v>
      </c>
      <c r="S3529" s="9">
        <f t="shared" si="222"/>
        <v>42196.165972222225</v>
      </c>
      <c r="T3529" s="9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42753.50136574074</v>
      </c>
      <c r="T3530" s="9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36.669999999999995</v>
      </c>
      <c r="Q3531" t="s">
        <v>8317</v>
      </c>
      <c r="R3531" t="s">
        <v>8318</v>
      </c>
      <c r="S3531" s="9">
        <f t="shared" si="222"/>
        <v>42198.041666666672</v>
      </c>
      <c r="T3531" s="9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42470.833333333328</v>
      </c>
      <c r="T3532" s="9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49.239999999999995</v>
      </c>
      <c r="Q3533" t="s">
        <v>8317</v>
      </c>
      <c r="R3533" t="s">
        <v>8318</v>
      </c>
      <c r="S3533" s="9">
        <f t="shared" si="222"/>
        <v>42551.654328703706</v>
      </c>
      <c r="T3533" s="9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41900.165972222225</v>
      </c>
      <c r="T3534" s="9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>
        <f t="shared" si="221"/>
        <v>78.88000000000001</v>
      </c>
      <c r="Q3535" t="s">
        <v>8317</v>
      </c>
      <c r="R3535" t="s">
        <v>8318</v>
      </c>
      <c r="S3535" s="9">
        <f t="shared" si="222"/>
        <v>42319.802858796291</v>
      </c>
      <c r="T3535" s="9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>
        <f t="shared" si="221"/>
        <v>38.29</v>
      </c>
      <c r="Q3536" t="s">
        <v>8317</v>
      </c>
      <c r="R3536" t="s">
        <v>8318</v>
      </c>
      <c r="S3536" s="9">
        <f t="shared" si="222"/>
        <v>42278.6252662037</v>
      </c>
      <c r="T3536" s="9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42279.75</v>
      </c>
      <c r="T3537" s="9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42358.499305555553</v>
      </c>
      <c r="T3538" s="9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41960.332638888889</v>
      </c>
      <c r="T3539" s="9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>
        <f t="shared" si="221"/>
        <v>30.96</v>
      </c>
      <c r="Q3540" t="s">
        <v>8317</v>
      </c>
      <c r="R3540" t="s">
        <v>8318</v>
      </c>
      <c r="S3540" s="9">
        <f t="shared" si="222"/>
        <v>42599.420601851853</v>
      </c>
      <c r="T3540" s="9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55.239999999999995</v>
      </c>
      <c r="Q3541" t="s">
        <v>8317</v>
      </c>
      <c r="R3541" t="s">
        <v>8318</v>
      </c>
      <c r="S3541" s="9">
        <f t="shared" si="222"/>
        <v>42621.756041666667</v>
      </c>
      <c r="T3541" s="9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46.129999999999995</v>
      </c>
      <c r="Q3542" t="s">
        <v>8317</v>
      </c>
      <c r="R3542" t="s">
        <v>8318</v>
      </c>
      <c r="S3542" s="9">
        <f t="shared" si="222"/>
        <v>42547.003368055557</v>
      </c>
      <c r="T3542" s="9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39.379999999999995</v>
      </c>
      <c r="Q3543" t="s">
        <v>8317</v>
      </c>
      <c r="R3543" t="s">
        <v>8318</v>
      </c>
      <c r="S3543" s="9">
        <f t="shared" si="222"/>
        <v>42247.730034722219</v>
      </c>
      <c r="T3543" s="9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>
        <f t="shared" si="221"/>
        <v>66.160000000000011</v>
      </c>
      <c r="Q3544" t="s">
        <v>8317</v>
      </c>
      <c r="R3544" t="s">
        <v>8318</v>
      </c>
      <c r="S3544" s="9">
        <f t="shared" si="222"/>
        <v>41889.599791666667</v>
      </c>
      <c r="T3544" s="9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42180.755312499998</v>
      </c>
      <c r="T3545" s="9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42070.831678240742</v>
      </c>
      <c r="T3546" s="9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>
        <f t="shared" si="221"/>
        <v>31.380000000000003</v>
      </c>
      <c r="Q3547" t="s">
        <v>8317</v>
      </c>
      <c r="R3547" t="s">
        <v>8318</v>
      </c>
      <c r="S3547" s="9">
        <f t="shared" si="222"/>
        <v>42105.807395833333</v>
      </c>
      <c r="T3547" s="9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>
        <f t="shared" si="221"/>
        <v>59.22</v>
      </c>
      <c r="Q3548" t="s">
        <v>8317</v>
      </c>
      <c r="R3548" t="s">
        <v>8318</v>
      </c>
      <c r="S3548" s="9">
        <f t="shared" si="222"/>
        <v>42095.165972222225</v>
      </c>
      <c r="T3548" s="9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115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42504.165972222225</v>
      </c>
      <c r="T3549" s="9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42434.041666666672</v>
      </c>
      <c r="T3550" s="9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24.290000000000003</v>
      </c>
      <c r="Q3551" t="s">
        <v>8317</v>
      </c>
      <c r="R3551" t="s">
        <v>8318</v>
      </c>
      <c r="S3551" s="9">
        <f t="shared" si="222"/>
        <v>42251.394363425927</v>
      </c>
      <c r="T3551" s="9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42492.893495370372</v>
      </c>
      <c r="T3552" s="9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41781.921527777777</v>
      </c>
      <c r="T3553" s="9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41818.587083333332</v>
      </c>
      <c r="T3554" s="9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>
        <f t="shared" si="221"/>
        <v>56.21</v>
      </c>
      <c r="Q3555" t="s">
        <v>8317</v>
      </c>
      <c r="R3555" t="s">
        <v>8318</v>
      </c>
      <c r="S3555" s="9">
        <f t="shared" si="222"/>
        <v>42228</v>
      </c>
      <c r="T3555" s="9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114</v>
      </c>
      <c r="P3556">
        <f t="shared" si="221"/>
        <v>107.01</v>
      </c>
      <c r="Q3556" t="s">
        <v>8317</v>
      </c>
      <c r="R3556" t="s">
        <v>8318</v>
      </c>
      <c r="S3556" s="9">
        <f t="shared" si="222"/>
        <v>42046.708333333328</v>
      </c>
      <c r="T3556" s="9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171.42999999999998</v>
      </c>
      <c r="Q3557" t="s">
        <v>8317</v>
      </c>
      <c r="R3557" t="s">
        <v>8318</v>
      </c>
      <c r="S3557" s="9">
        <f t="shared" si="222"/>
        <v>42691.483726851846</v>
      </c>
      <c r="T3557" s="9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41868.649583333332</v>
      </c>
      <c r="T3558" s="9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41764.276747685188</v>
      </c>
      <c r="T3559" s="9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42181.875</v>
      </c>
      <c r="T3560" s="9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43.129999999999995</v>
      </c>
      <c r="Q3561" t="s">
        <v>8317</v>
      </c>
      <c r="R3561" t="s">
        <v>8318</v>
      </c>
      <c r="S3561" s="9">
        <f t="shared" si="222"/>
        <v>42216.373611111107</v>
      </c>
      <c r="T3561" s="9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</v>
      </c>
      <c r="P3562">
        <f t="shared" si="221"/>
        <v>46.9</v>
      </c>
      <c r="Q3562" t="s">
        <v>8317</v>
      </c>
      <c r="R3562" t="s">
        <v>8318</v>
      </c>
      <c r="S3562" s="9">
        <f t="shared" si="222"/>
        <v>42151.114583333328</v>
      </c>
      <c r="T3562" s="9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42221.774999999994</v>
      </c>
      <c r="T3563" s="9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15.129999999999999</v>
      </c>
      <c r="Q3564" t="s">
        <v>8317</v>
      </c>
      <c r="R3564" t="s">
        <v>8318</v>
      </c>
      <c r="S3564" s="9">
        <f t="shared" si="222"/>
        <v>42442.916666666672</v>
      </c>
      <c r="T3564" s="9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42583.791666666672</v>
      </c>
      <c r="T3565" s="9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42282.666666666672</v>
      </c>
      <c r="T3566" s="9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42004.743148148147</v>
      </c>
      <c r="T3567" s="9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55.14</v>
      </c>
      <c r="Q3568" t="s">
        <v>8317</v>
      </c>
      <c r="R3568" t="s">
        <v>8318</v>
      </c>
      <c r="S3568" s="9">
        <f t="shared" si="222"/>
        <v>42027.507905092592</v>
      </c>
      <c r="T3568" s="9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26.540000000000003</v>
      </c>
      <c r="Q3569" t="s">
        <v>8317</v>
      </c>
      <c r="R3569" t="s">
        <v>8318</v>
      </c>
      <c r="S3569" s="9">
        <f t="shared" si="222"/>
        <v>42165.810694444444</v>
      </c>
      <c r="T3569" s="9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58.43</v>
      </c>
      <c r="Q3570" t="s">
        <v>8317</v>
      </c>
      <c r="R3570" t="s">
        <v>8318</v>
      </c>
      <c r="S3570" s="9">
        <f t="shared" si="222"/>
        <v>41899.740671296298</v>
      </c>
      <c r="T3570" s="9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42012.688611111109</v>
      </c>
      <c r="T3571" s="9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115</v>
      </c>
      <c r="P3572">
        <f t="shared" si="221"/>
        <v>87.97</v>
      </c>
      <c r="Q3572" t="s">
        <v>8317</v>
      </c>
      <c r="R3572" t="s">
        <v>8318</v>
      </c>
      <c r="S3572" s="9">
        <f t="shared" si="222"/>
        <v>42004.291666666672</v>
      </c>
      <c r="T3572" s="9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41942.858946759261</v>
      </c>
      <c r="T3573" s="9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55.559999999999995</v>
      </c>
      <c r="Q3574" t="s">
        <v>8317</v>
      </c>
      <c r="R3574" t="s">
        <v>8318</v>
      </c>
      <c r="S3574" s="9">
        <f t="shared" si="222"/>
        <v>42176.570393518516</v>
      </c>
      <c r="T3574" s="9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41951.417199074072</v>
      </c>
      <c r="T3575" s="9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41956.984351851846</v>
      </c>
      <c r="T3576" s="9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>
        <f t="shared" si="221"/>
        <v>99.350000000000009</v>
      </c>
      <c r="Q3577" t="s">
        <v>8317</v>
      </c>
      <c r="R3577" t="s">
        <v>8318</v>
      </c>
      <c r="S3577" s="9">
        <f t="shared" si="222"/>
        <v>42593.165972222225</v>
      </c>
      <c r="T3577" s="9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42709.590902777782</v>
      </c>
      <c r="T3578" s="9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42120.26944444445</v>
      </c>
      <c r="T3579" s="9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42490.733530092592</v>
      </c>
      <c r="T3580" s="9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35.72</v>
      </c>
      <c r="Q3581" t="s">
        <v>8317</v>
      </c>
      <c r="R3581" t="s">
        <v>8318</v>
      </c>
      <c r="S3581" s="9">
        <f t="shared" si="222"/>
        <v>42460.720555555556</v>
      </c>
      <c r="T3581" s="9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37.97</v>
      </c>
      <c r="Q3582" t="s">
        <v>8317</v>
      </c>
      <c r="R3582" t="s">
        <v>8318</v>
      </c>
      <c r="S3582" s="9">
        <f t="shared" si="222"/>
        <v>42064.207638888889</v>
      </c>
      <c r="T3582" s="9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33.339999999999996</v>
      </c>
      <c r="Q3583" t="s">
        <v>8317</v>
      </c>
      <c r="R3583" t="s">
        <v>8318</v>
      </c>
      <c r="S3583" s="9">
        <f t="shared" si="222"/>
        <v>41850.471180555556</v>
      </c>
      <c r="T3583" s="9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58.58</v>
      </c>
      <c r="Q3584" t="s">
        <v>8317</v>
      </c>
      <c r="R3584" t="s">
        <v>8318</v>
      </c>
      <c r="S3584" s="9">
        <f t="shared" si="222"/>
        <v>42465.095856481479</v>
      </c>
      <c r="T3584" s="9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42478.384317129632</v>
      </c>
      <c r="T3585" s="9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42198.316481481481</v>
      </c>
      <c r="T3586" s="9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ROUNDUP(E3587*100/D3587, 0)</f>
        <v>120</v>
      </c>
      <c r="P3587">
        <f t="shared" ref="P3587:P3650" si="225">ROUNDUP(E3587/L3587, 2)</f>
        <v>176.09</v>
      </c>
      <c r="Q3587" t="s">
        <v>8317</v>
      </c>
      <c r="R3587" t="s">
        <v>8318</v>
      </c>
      <c r="S3587" s="9">
        <f t="shared" ref="S3587:S3650" si="226">(((I3587/60)/60)/24)+DATE(1970,1,1)</f>
        <v>41994.716319444444</v>
      </c>
      <c r="T3587" s="9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</v>
      </c>
      <c r="P3588">
        <f t="shared" si="225"/>
        <v>151.98999999999998</v>
      </c>
      <c r="Q3588" t="s">
        <v>8317</v>
      </c>
      <c r="R3588" t="s">
        <v>8318</v>
      </c>
      <c r="S3588" s="9">
        <f t="shared" si="226"/>
        <v>42636.697569444441</v>
      </c>
      <c r="T3588" s="9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22.610000000000003</v>
      </c>
      <c r="Q3589" t="s">
        <v>8317</v>
      </c>
      <c r="R3589" t="s">
        <v>8318</v>
      </c>
      <c r="S3589" s="9">
        <f t="shared" si="226"/>
        <v>42548.791666666672</v>
      </c>
      <c r="T3589" s="9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18.28</v>
      </c>
      <c r="Q3590" t="s">
        <v>8317</v>
      </c>
      <c r="R3590" t="s">
        <v>8318</v>
      </c>
      <c r="S3590" s="9">
        <f t="shared" si="226"/>
        <v>42123.958333333328</v>
      </c>
      <c r="T3590" s="9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42150.647534722222</v>
      </c>
      <c r="T3591" s="9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>
        <f t="shared" si="225"/>
        <v>68.540000000000006</v>
      </c>
      <c r="Q3592" t="s">
        <v>8317</v>
      </c>
      <c r="R3592" t="s">
        <v>8318</v>
      </c>
      <c r="S3592" s="9">
        <f t="shared" si="226"/>
        <v>41932.333726851852</v>
      </c>
      <c r="T3592" s="9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42028.207638888889</v>
      </c>
      <c r="T3593" s="9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>
        <f t="shared" si="225"/>
        <v>72.72</v>
      </c>
      <c r="Q3594" t="s">
        <v>8317</v>
      </c>
      <c r="R3594" t="s">
        <v>8318</v>
      </c>
      <c r="S3594" s="9">
        <f t="shared" si="226"/>
        <v>42046.207638888889</v>
      </c>
      <c r="T3594" s="9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77.190000000000012</v>
      </c>
      <c r="Q3595" t="s">
        <v>8317</v>
      </c>
      <c r="R3595" t="s">
        <v>8318</v>
      </c>
      <c r="S3595" s="9">
        <f t="shared" si="226"/>
        <v>42009.851388888885</v>
      </c>
      <c r="T3595" s="9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55.98</v>
      </c>
      <c r="Q3596" t="s">
        <v>8317</v>
      </c>
      <c r="R3596" t="s">
        <v>8318</v>
      </c>
      <c r="S3596" s="9">
        <f t="shared" si="226"/>
        <v>42617.066921296297</v>
      </c>
      <c r="T3596" s="9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49.699999999999996</v>
      </c>
      <c r="Q3597" t="s">
        <v>8317</v>
      </c>
      <c r="R3597" t="s">
        <v>8318</v>
      </c>
      <c r="S3597" s="9">
        <f t="shared" si="226"/>
        <v>42076.290972222225</v>
      </c>
      <c r="T3597" s="9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41877.715069444443</v>
      </c>
      <c r="T3598" s="9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42432.249305555553</v>
      </c>
      <c r="T3599" s="9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41885.207638888889</v>
      </c>
      <c r="T3600" s="9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59.419999999999995</v>
      </c>
      <c r="Q3601" t="s">
        <v>8317</v>
      </c>
      <c r="R3601" t="s">
        <v>8318</v>
      </c>
      <c r="S3601" s="9">
        <f t="shared" si="226"/>
        <v>42246</v>
      </c>
      <c r="T3601" s="9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42656.849120370374</v>
      </c>
      <c r="T3602" s="9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>
        <f t="shared" si="225"/>
        <v>39.379999999999995</v>
      </c>
      <c r="Q3603" t="s">
        <v>8317</v>
      </c>
      <c r="R3603" t="s">
        <v>8318</v>
      </c>
      <c r="S3603" s="9">
        <f t="shared" si="226"/>
        <v>42020.99863425926</v>
      </c>
      <c r="T3603" s="9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>
        <f t="shared" si="225"/>
        <v>81.680000000000007</v>
      </c>
      <c r="Q3604" t="s">
        <v>8317</v>
      </c>
      <c r="R3604" t="s">
        <v>8318</v>
      </c>
      <c r="S3604" s="9">
        <f t="shared" si="226"/>
        <v>42507.894432870366</v>
      </c>
      <c r="T3604" s="9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44.919999999999995</v>
      </c>
      <c r="Q3605" t="s">
        <v>8317</v>
      </c>
      <c r="R3605" t="s">
        <v>8318</v>
      </c>
      <c r="S3605" s="9">
        <f t="shared" si="226"/>
        <v>42313.906018518523</v>
      </c>
      <c r="T3605" s="9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49.059999999999995</v>
      </c>
      <c r="Q3606" t="s">
        <v>8317</v>
      </c>
      <c r="R3606" t="s">
        <v>8318</v>
      </c>
      <c r="S3606" s="9">
        <f t="shared" si="226"/>
        <v>42489.290972222225</v>
      </c>
      <c r="T3606" s="9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42413.793124999997</v>
      </c>
      <c r="T3607" s="9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>
        <f t="shared" si="225"/>
        <v>61.07</v>
      </c>
      <c r="Q3608" t="s">
        <v>8317</v>
      </c>
      <c r="R3608" t="s">
        <v>8318</v>
      </c>
      <c r="S3608" s="9">
        <f t="shared" si="226"/>
        <v>42596.604826388888</v>
      </c>
      <c r="T3608" s="9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42353</v>
      </c>
      <c r="T3609" s="9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29.630000000000003</v>
      </c>
      <c r="Q3610" t="s">
        <v>8317</v>
      </c>
      <c r="R3610" t="s">
        <v>8318</v>
      </c>
      <c r="S3610" s="9">
        <f t="shared" si="226"/>
        <v>42538.583333333328</v>
      </c>
      <c r="T3610" s="9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42459.950057870374</v>
      </c>
      <c r="T3611" s="9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>
        <f t="shared" si="225"/>
        <v>52.36</v>
      </c>
      <c r="Q3612" t="s">
        <v>8317</v>
      </c>
      <c r="R3612" t="s">
        <v>8318</v>
      </c>
      <c r="S3612" s="9">
        <f t="shared" si="226"/>
        <v>42233.432129629626</v>
      </c>
      <c r="T3612" s="9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42102.370381944449</v>
      </c>
      <c r="T3613" s="9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41799.726979166669</v>
      </c>
      <c r="T3614" s="9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41818.58997685185</v>
      </c>
      <c r="T3615" s="9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35.5</v>
      </c>
      <c r="Q3616" t="s">
        <v>8317</v>
      </c>
      <c r="R3616" t="s">
        <v>8318</v>
      </c>
      <c r="S3616" s="9">
        <f t="shared" si="226"/>
        <v>42174.041851851856</v>
      </c>
      <c r="T3616" s="9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37.089999999999996</v>
      </c>
      <c r="Q3617" t="s">
        <v>8317</v>
      </c>
      <c r="R3617" t="s">
        <v>8318</v>
      </c>
      <c r="S3617" s="9">
        <f t="shared" si="226"/>
        <v>42348.593703703707</v>
      </c>
      <c r="T3617" s="9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69.34</v>
      </c>
      <c r="Q3618" t="s">
        <v>8317</v>
      </c>
      <c r="R3618" t="s">
        <v>8318</v>
      </c>
      <c r="S3618" s="9">
        <f t="shared" si="226"/>
        <v>42082.908148148148</v>
      </c>
      <c r="T3618" s="9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17.260000000000002</v>
      </c>
      <c r="Q3619" t="s">
        <v>8317</v>
      </c>
      <c r="R3619" t="s">
        <v>8318</v>
      </c>
      <c r="S3619" s="9">
        <f t="shared" si="226"/>
        <v>42794</v>
      </c>
      <c r="T3619" s="9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36.08</v>
      </c>
      <c r="Q3620" t="s">
        <v>8317</v>
      </c>
      <c r="R3620" t="s">
        <v>8318</v>
      </c>
      <c r="S3620" s="9">
        <f t="shared" si="226"/>
        <v>42158.627893518518</v>
      </c>
      <c r="T3620" s="9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66.48</v>
      </c>
      <c r="Q3621" t="s">
        <v>8317</v>
      </c>
      <c r="R3621" t="s">
        <v>8318</v>
      </c>
      <c r="S3621" s="9">
        <f t="shared" si="226"/>
        <v>42693.916666666672</v>
      </c>
      <c r="T3621" s="9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42068.166666666672</v>
      </c>
      <c r="T3622" s="9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42643.875</v>
      </c>
      <c r="T3623" s="9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>
        <f t="shared" si="225"/>
        <v>47.669999999999995</v>
      </c>
      <c r="Q3624" t="s">
        <v>8317</v>
      </c>
      <c r="R3624" t="s">
        <v>8318</v>
      </c>
      <c r="S3624" s="9">
        <f t="shared" si="226"/>
        <v>41910.140972222223</v>
      </c>
      <c r="T3624" s="9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88.240000000000009</v>
      </c>
      <c r="Q3625" t="s">
        <v>8317</v>
      </c>
      <c r="R3625" t="s">
        <v>8318</v>
      </c>
      <c r="S3625" s="9">
        <f t="shared" si="226"/>
        <v>41846.291666666664</v>
      </c>
      <c r="T3625" s="9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42605.774189814809</v>
      </c>
      <c r="T3626" s="9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39.489999999999995</v>
      </c>
      <c r="Q3627" t="s">
        <v>8317</v>
      </c>
      <c r="R3627" t="s">
        <v>8318</v>
      </c>
      <c r="S3627" s="9">
        <f t="shared" si="226"/>
        <v>42187.652511574073</v>
      </c>
      <c r="T3627" s="9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84.86</v>
      </c>
      <c r="Q3628" t="s">
        <v>8317</v>
      </c>
      <c r="R3628" t="s">
        <v>8318</v>
      </c>
      <c r="S3628" s="9">
        <f t="shared" si="226"/>
        <v>41867.667326388888</v>
      </c>
      <c r="T3628" s="9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42511.165972222225</v>
      </c>
      <c r="T3629" s="9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42351.874953703707</v>
      </c>
      <c r="T3630" s="9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42495.708333333328</v>
      </c>
      <c r="T3631" s="9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41972.888773148152</v>
      </c>
      <c r="T3632" s="9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>
        <f t="shared" si="225"/>
        <v>147.88999999999999</v>
      </c>
      <c r="Q3633" t="s">
        <v>8317</v>
      </c>
      <c r="R3633" t="s">
        <v>8359</v>
      </c>
      <c r="S3633" s="9">
        <f t="shared" si="226"/>
        <v>41905.165972222225</v>
      </c>
      <c r="T3633" s="9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41966.936909722222</v>
      </c>
      <c r="T3634" s="9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>
        <f t="shared" si="225"/>
        <v>56.839999999999996</v>
      </c>
      <c r="Q3635" t="s">
        <v>8317</v>
      </c>
      <c r="R3635" t="s">
        <v>8359</v>
      </c>
      <c r="S3635" s="9">
        <f t="shared" si="226"/>
        <v>42693.041666666672</v>
      </c>
      <c r="T3635" s="9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>
        <f t="shared" si="225"/>
        <v>176.95</v>
      </c>
      <c r="Q3636" t="s">
        <v>8317</v>
      </c>
      <c r="R3636" t="s">
        <v>8359</v>
      </c>
      <c r="S3636" s="9">
        <f t="shared" si="226"/>
        <v>42749.165972222225</v>
      </c>
      <c r="T3636" s="9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42480.88282407407</v>
      </c>
      <c r="T3637" s="9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42261.694780092599</v>
      </c>
      <c r="T3638" s="9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66.150000000000006</v>
      </c>
      <c r="Q3639" t="s">
        <v>8317</v>
      </c>
      <c r="R3639" t="s">
        <v>8359</v>
      </c>
      <c r="S3639" s="9">
        <f t="shared" si="226"/>
        <v>42005.700636574074</v>
      </c>
      <c r="T3639" s="9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42113.631157407406</v>
      </c>
      <c r="T3640" s="9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42650.632638888885</v>
      </c>
      <c r="T3641" s="9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18.34</v>
      </c>
      <c r="Q3642" t="s">
        <v>8317</v>
      </c>
      <c r="R3642" t="s">
        <v>8359</v>
      </c>
      <c r="S3642" s="9">
        <f t="shared" si="226"/>
        <v>42134.781597222223</v>
      </c>
      <c r="T3642" s="9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41917.208333333336</v>
      </c>
      <c r="T3643" s="9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42338.708333333328</v>
      </c>
      <c r="T3644" s="9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42325.185636574075</v>
      </c>
      <c r="T3645" s="9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42437.207638888889</v>
      </c>
      <c r="T3646" s="9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42696.012013888889</v>
      </c>
      <c r="T3647" s="9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60.129999999999995</v>
      </c>
      <c r="Q3648" t="s">
        <v>8317</v>
      </c>
      <c r="R3648" t="s">
        <v>8359</v>
      </c>
      <c r="S3648" s="9">
        <f t="shared" si="226"/>
        <v>42171.979166666672</v>
      </c>
      <c r="T3648" s="9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42643.749155092592</v>
      </c>
      <c r="T3649" s="9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101</v>
      </c>
      <c r="P3650">
        <f t="shared" si="225"/>
        <v>550.04999999999995</v>
      </c>
      <c r="Q3650" t="s">
        <v>8317</v>
      </c>
      <c r="R3650" t="s">
        <v>8318</v>
      </c>
      <c r="S3650" s="9">
        <f t="shared" si="226"/>
        <v>41917.292187500003</v>
      </c>
      <c r="T3650" s="9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ROUNDUP(E3651*100/D3651, 0)</f>
        <v>104</v>
      </c>
      <c r="P3651">
        <f t="shared" ref="P3651:P3714" si="229">ROUNDUP(E3651/L3651, 2)</f>
        <v>97.5</v>
      </c>
      <c r="Q3651" t="s">
        <v>8317</v>
      </c>
      <c r="R3651" t="s">
        <v>8318</v>
      </c>
      <c r="S3651" s="9">
        <f t="shared" ref="S3651:S3714" si="230">(((I3651/60)/60)/24)+DATE(1970,1,1)</f>
        <v>41806.712893518517</v>
      </c>
      <c r="T3651" s="9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29.42</v>
      </c>
      <c r="Q3652" t="s">
        <v>8317</v>
      </c>
      <c r="R3652" t="s">
        <v>8318</v>
      </c>
      <c r="S3652" s="9">
        <f t="shared" si="230"/>
        <v>42402.478981481487</v>
      </c>
      <c r="T3652" s="9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41861.665972222225</v>
      </c>
      <c r="T3653" s="9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44.239999999999995</v>
      </c>
      <c r="Q3654" t="s">
        <v>8317</v>
      </c>
      <c r="R3654" t="s">
        <v>8318</v>
      </c>
      <c r="S3654" s="9">
        <f t="shared" si="230"/>
        <v>42607.165972222225</v>
      </c>
      <c r="T3654" s="9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42221.363506944443</v>
      </c>
      <c r="T3655" s="9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>
        <f t="shared" si="229"/>
        <v>68.850000000000009</v>
      </c>
      <c r="Q3656" t="s">
        <v>8317</v>
      </c>
      <c r="R3656" t="s">
        <v>8318</v>
      </c>
      <c r="S3656" s="9">
        <f t="shared" si="230"/>
        <v>42463.708333333328</v>
      </c>
      <c r="T3656" s="9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>
        <f t="shared" si="229"/>
        <v>73.59</v>
      </c>
      <c r="Q3657" t="s">
        <v>8317</v>
      </c>
      <c r="R3657" t="s">
        <v>8318</v>
      </c>
      <c r="S3657" s="9">
        <f t="shared" si="230"/>
        <v>42203.290972222225</v>
      </c>
      <c r="T3657" s="9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115.03</v>
      </c>
      <c r="Q3658" t="s">
        <v>8317</v>
      </c>
      <c r="R3658" t="s">
        <v>8318</v>
      </c>
      <c r="S3658" s="9">
        <f t="shared" si="230"/>
        <v>42767.957638888889</v>
      </c>
      <c r="T3658" s="9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42522.904166666667</v>
      </c>
      <c r="T3659" s="9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41822.165972222225</v>
      </c>
      <c r="T3660" s="9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>
        <f t="shared" si="229"/>
        <v>235.47</v>
      </c>
      <c r="Q3661" t="s">
        <v>8317</v>
      </c>
      <c r="R3661" t="s">
        <v>8318</v>
      </c>
      <c r="S3661" s="9">
        <f t="shared" si="230"/>
        <v>42082.610416666663</v>
      </c>
      <c r="T3661" s="9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11.37</v>
      </c>
      <c r="Q3662" t="s">
        <v>8317</v>
      </c>
      <c r="R3662" t="s">
        <v>8318</v>
      </c>
      <c r="S3662" s="9">
        <f t="shared" si="230"/>
        <v>41996.881076388891</v>
      </c>
      <c r="T3662" s="9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42470.166666666672</v>
      </c>
      <c r="T3663" s="9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42094.178402777776</v>
      </c>
      <c r="T3664" s="9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42725.493402777778</v>
      </c>
      <c r="T3665" s="9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</v>
      </c>
      <c r="P3666">
        <f t="shared" si="229"/>
        <v>46.059999999999995</v>
      </c>
      <c r="Q3666" t="s">
        <v>8317</v>
      </c>
      <c r="R3666" t="s">
        <v>8318</v>
      </c>
      <c r="S3666" s="9">
        <f t="shared" si="230"/>
        <v>42537.248715277776</v>
      </c>
      <c r="T3666" s="9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42305.829166666663</v>
      </c>
      <c r="T3667" s="9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31.580000000000002</v>
      </c>
      <c r="Q3668" t="s">
        <v>8317</v>
      </c>
      <c r="R3668" t="s">
        <v>8318</v>
      </c>
      <c r="S3668" s="9">
        <f t="shared" si="230"/>
        <v>41844.291666666664</v>
      </c>
      <c r="T3668" s="9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>
        <f t="shared" si="229"/>
        <v>53.37</v>
      </c>
      <c r="Q3669" t="s">
        <v>8317</v>
      </c>
      <c r="R3669" t="s">
        <v>8318</v>
      </c>
      <c r="S3669" s="9">
        <f t="shared" si="230"/>
        <v>42203.970127314817</v>
      </c>
      <c r="T3669" s="9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36.97</v>
      </c>
      <c r="Q3670" t="s">
        <v>8317</v>
      </c>
      <c r="R3670" t="s">
        <v>8318</v>
      </c>
      <c r="S3670" s="9">
        <f t="shared" si="230"/>
        <v>42208.772916666669</v>
      </c>
      <c r="T3670" s="9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>
        <f t="shared" si="229"/>
        <v>81.300000000000011</v>
      </c>
      <c r="Q3671" t="s">
        <v>8317</v>
      </c>
      <c r="R3671" t="s">
        <v>8318</v>
      </c>
      <c r="S3671" s="9">
        <f t="shared" si="230"/>
        <v>42166.675196759257</v>
      </c>
      <c r="T3671" s="9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20.09</v>
      </c>
      <c r="Q3672" t="s">
        <v>8317</v>
      </c>
      <c r="R3672" t="s">
        <v>8318</v>
      </c>
      <c r="S3672" s="9">
        <f t="shared" si="230"/>
        <v>42155.958333333328</v>
      </c>
      <c r="T3672" s="9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41841.165972222225</v>
      </c>
      <c r="T3673" s="9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41908.946574074071</v>
      </c>
      <c r="T3674" s="9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41948.536111111112</v>
      </c>
      <c r="T3675" s="9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145.16999999999999</v>
      </c>
      <c r="Q3676" t="s">
        <v>8317</v>
      </c>
      <c r="R3676" t="s">
        <v>8318</v>
      </c>
      <c r="S3676" s="9">
        <f t="shared" si="230"/>
        <v>42616.873020833329</v>
      </c>
      <c r="T3676" s="9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23.34</v>
      </c>
      <c r="Q3677" t="s">
        <v>8317</v>
      </c>
      <c r="R3677" t="s">
        <v>8318</v>
      </c>
      <c r="S3677" s="9">
        <f t="shared" si="230"/>
        <v>42505.958333333328</v>
      </c>
      <c r="T3677" s="9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64.38000000000001</v>
      </c>
      <c r="Q3678" t="s">
        <v>8317</v>
      </c>
      <c r="R3678" t="s">
        <v>8318</v>
      </c>
      <c r="S3678" s="9">
        <f t="shared" si="230"/>
        <v>41894.815787037034</v>
      </c>
      <c r="T3678" s="9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62.059999999999995</v>
      </c>
      <c r="Q3679" t="s">
        <v>8317</v>
      </c>
      <c r="R3679" t="s">
        <v>8318</v>
      </c>
      <c r="S3679" s="9">
        <f t="shared" si="230"/>
        <v>41823.165972222225</v>
      </c>
      <c r="T3679" s="9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66.13000000000001</v>
      </c>
      <c r="Q3680" t="s">
        <v>8317</v>
      </c>
      <c r="R3680" t="s">
        <v>8318</v>
      </c>
      <c r="S3680" s="9">
        <f t="shared" si="230"/>
        <v>42155.531226851846</v>
      </c>
      <c r="T3680" s="9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41821.207638888889</v>
      </c>
      <c r="T3681" s="9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42648.454097222217</v>
      </c>
      <c r="T3682" s="9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62.169999999999995</v>
      </c>
      <c r="Q3683" t="s">
        <v>8317</v>
      </c>
      <c r="R3683" t="s">
        <v>8318</v>
      </c>
      <c r="S3683" s="9">
        <f t="shared" si="230"/>
        <v>42384.651504629626</v>
      </c>
      <c r="T3683" s="9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41806.290972222225</v>
      </c>
      <c r="T3684" s="9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42663.116851851853</v>
      </c>
      <c r="T3685" s="9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42249.180393518516</v>
      </c>
      <c r="T3686" s="9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41.949999999999996</v>
      </c>
      <c r="Q3687" t="s">
        <v>8317</v>
      </c>
      <c r="R3687" t="s">
        <v>8318</v>
      </c>
      <c r="S3687" s="9">
        <f t="shared" si="230"/>
        <v>41778.875</v>
      </c>
      <c r="T3687" s="9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>
        <f t="shared" si="229"/>
        <v>59.169999999999995</v>
      </c>
      <c r="Q3688" t="s">
        <v>8317</v>
      </c>
      <c r="R3688" t="s">
        <v>8318</v>
      </c>
      <c r="S3688" s="9">
        <f t="shared" si="230"/>
        <v>42245.165972222225</v>
      </c>
      <c r="T3688" s="9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41817.218229166669</v>
      </c>
      <c r="T3689" s="9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</v>
      </c>
      <c r="P3690">
        <f t="shared" si="229"/>
        <v>83.98</v>
      </c>
      <c r="Q3690" t="s">
        <v>8317</v>
      </c>
      <c r="R3690" t="s">
        <v>8318</v>
      </c>
      <c r="S3690" s="9">
        <f t="shared" si="230"/>
        <v>41859.787083333329</v>
      </c>
      <c r="T3690" s="9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42176.934027777781</v>
      </c>
      <c r="T3691" s="9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58.07</v>
      </c>
      <c r="Q3692" t="s">
        <v>8317</v>
      </c>
      <c r="R3692" t="s">
        <v>8318</v>
      </c>
      <c r="S3692" s="9">
        <f t="shared" si="230"/>
        <v>41970.639849537038</v>
      </c>
      <c r="T3692" s="9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186.81</v>
      </c>
      <c r="Q3693" t="s">
        <v>8317</v>
      </c>
      <c r="R3693" t="s">
        <v>8318</v>
      </c>
      <c r="S3693" s="9">
        <f t="shared" si="230"/>
        <v>42065.207638888889</v>
      </c>
      <c r="T3693" s="9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41901</v>
      </c>
      <c r="T3694" s="9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>
        <f t="shared" si="229"/>
        <v>30.720000000000002</v>
      </c>
      <c r="Q3695" t="s">
        <v>8317</v>
      </c>
      <c r="R3695" t="s">
        <v>8318</v>
      </c>
      <c r="S3695" s="9">
        <f t="shared" si="230"/>
        <v>42338.9375</v>
      </c>
      <c r="T3695" s="9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>
        <f t="shared" si="229"/>
        <v>62.669999999999995</v>
      </c>
      <c r="Q3696" t="s">
        <v>8317</v>
      </c>
      <c r="R3696" t="s">
        <v>8318</v>
      </c>
      <c r="S3696" s="9">
        <f t="shared" si="230"/>
        <v>42527.083333333328</v>
      </c>
      <c r="T3696" s="9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>
        <f t="shared" si="229"/>
        <v>121.37</v>
      </c>
      <c r="Q3697" t="s">
        <v>8317</v>
      </c>
      <c r="R3697" t="s">
        <v>8318</v>
      </c>
      <c r="S3697" s="9">
        <f t="shared" si="230"/>
        <v>42015.870486111111</v>
      </c>
      <c r="T3697" s="9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39.75</v>
      </c>
      <c r="Q3698" t="s">
        <v>8317</v>
      </c>
      <c r="R3698" t="s">
        <v>8318</v>
      </c>
      <c r="S3698" s="9">
        <f t="shared" si="230"/>
        <v>42048.617083333331</v>
      </c>
      <c r="T3698" s="9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42500.465833333335</v>
      </c>
      <c r="T3699" s="9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40.64</v>
      </c>
      <c r="Q3700" t="s">
        <v>8317</v>
      </c>
      <c r="R3700" t="s">
        <v>8318</v>
      </c>
      <c r="S3700" s="9">
        <f t="shared" si="230"/>
        <v>42431.806562500002</v>
      </c>
      <c r="T3700" s="9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41927.602037037039</v>
      </c>
      <c r="T3701" s="9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>
        <f t="shared" si="229"/>
        <v>33.669999999999995</v>
      </c>
      <c r="Q3702" t="s">
        <v>8317</v>
      </c>
      <c r="R3702" t="s">
        <v>8318</v>
      </c>
      <c r="S3702" s="9">
        <f t="shared" si="230"/>
        <v>41912.666666666664</v>
      </c>
      <c r="T3702" s="9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>
        <f t="shared" si="229"/>
        <v>38.589999999999996</v>
      </c>
      <c r="Q3703" t="s">
        <v>8317</v>
      </c>
      <c r="R3703" t="s">
        <v>8318</v>
      </c>
      <c r="S3703" s="9">
        <f t="shared" si="230"/>
        <v>42159.541585648149</v>
      </c>
      <c r="T3703" s="9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</v>
      </c>
      <c r="P3704">
        <f t="shared" si="229"/>
        <v>155.95999999999998</v>
      </c>
      <c r="Q3704" t="s">
        <v>8317</v>
      </c>
      <c r="R3704" t="s">
        <v>8318</v>
      </c>
      <c r="S3704" s="9">
        <f t="shared" si="230"/>
        <v>42561.957638888889</v>
      </c>
      <c r="T3704" s="9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42595.290972222225</v>
      </c>
      <c r="T3705" s="9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42521.689745370371</v>
      </c>
      <c r="T3706" s="9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>
        <f t="shared" si="229"/>
        <v>83.58</v>
      </c>
      <c r="Q3707" t="s">
        <v>8317</v>
      </c>
      <c r="R3707" t="s">
        <v>8318</v>
      </c>
      <c r="S3707" s="9">
        <f t="shared" si="230"/>
        <v>41813.75</v>
      </c>
      <c r="T3707" s="9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41894.913761574076</v>
      </c>
      <c r="T3708" s="9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42573.226388888885</v>
      </c>
      <c r="T3709" s="9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41824.142199074071</v>
      </c>
      <c r="T3710" s="9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</v>
      </c>
      <c r="P3711">
        <f t="shared" si="229"/>
        <v>30.930000000000003</v>
      </c>
      <c r="Q3711" t="s">
        <v>8317</v>
      </c>
      <c r="R3711" t="s">
        <v>8318</v>
      </c>
      <c r="S3711" s="9">
        <f t="shared" si="230"/>
        <v>41815.707708333335</v>
      </c>
      <c r="T3711" s="9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>
        <f t="shared" si="229"/>
        <v>67.97</v>
      </c>
      <c r="Q3712" t="s">
        <v>8317</v>
      </c>
      <c r="R3712" t="s">
        <v>8318</v>
      </c>
      <c r="S3712" s="9">
        <f t="shared" si="230"/>
        <v>42097.576249999998</v>
      </c>
      <c r="T3712" s="9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27.150000000000002</v>
      </c>
      <c r="Q3713" t="s">
        <v>8317</v>
      </c>
      <c r="R3713" t="s">
        <v>8318</v>
      </c>
      <c r="S3713" s="9">
        <f t="shared" si="230"/>
        <v>41805.666666666664</v>
      </c>
      <c r="T3713" s="9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42155.290972222225</v>
      </c>
      <c r="T3714" s="9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ROUNDUP(E3715*100/D3715, 0)</f>
        <v>102</v>
      </c>
      <c r="P3715">
        <f t="shared" ref="P3715:P3778" si="233">ROUNDUP(E3715/L3715, 2)</f>
        <v>106.85000000000001</v>
      </c>
      <c r="Q3715" t="s">
        <v>8317</v>
      </c>
      <c r="R3715" t="s">
        <v>8318</v>
      </c>
      <c r="S3715" s="9">
        <f t="shared" ref="S3715:S3778" si="234">(((I3715/60)/60)/24)+DATE(1970,1,1)</f>
        <v>42525.738032407404</v>
      </c>
      <c r="T3715" s="9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>
        <f t="shared" si="233"/>
        <v>105.52000000000001</v>
      </c>
      <c r="Q3716" t="s">
        <v>8317</v>
      </c>
      <c r="R3716" t="s">
        <v>8318</v>
      </c>
      <c r="S3716" s="9">
        <f t="shared" si="234"/>
        <v>42150.165972222225</v>
      </c>
      <c r="T3716" s="9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132.97</v>
      </c>
      <c r="Q3717" t="s">
        <v>8317</v>
      </c>
      <c r="R3717" t="s">
        <v>8318</v>
      </c>
      <c r="S3717" s="9">
        <f t="shared" si="234"/>
        <v>42094.536111111112</v>
      </c>
      <c r="T3717" s="9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51.919999999999995</v>
      </c>
      <c r="Q3718" t="s">
        <v>8317</v>
      </c>
      <c r="R3718" t="s">
        <v>8318</v>
      </c>
      <c r="S3718" s="9">
        <f t="shared" si="234"/>
        <v>42390.887835648144</v>
      </c>
      <c r="T3718" s="9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42133.866307870368</v>
      </c>
      <c r="T3719" s="9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>
        <f t="shared" si="233"/>
        <v>26.03</v>
      </c>
      <c r="Q3720" t="s">
        <v>8317</v>
      </c>
      <c r="R3720" t="s">
        <v>8318</v>
      </c>
      <c r="S3720" s="9">
        <f t="shared" si="234"/>
        <v>42062.716145833328</v>
      </c>
      <c r="T3720" s="9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42177.729930555557</v>
      </c>
      <c r="T3721" s="9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42187.993125000001</v>
      </c>
      <c r="T3722" s="9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114.55000000000001</v>
      </c>
      <c r="Q3723" t="s">
        <v>8317</v>
      </c>
      <c r="R3723" t="s">
        <v>8318</v>
      </c>
      <c r="S3723" s="9">
        <f t="shared" si="234"/>
        <v>41948.977824074071</v>
      </c>
      <c r="T3723" s="9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42411.957638888889</v>
      </c>
      <c r="T3724" s="9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41973.794699074075</v>
      </c>
      <c r="T3725" s="9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42494.958333333328</v>
      </c>
      <c r="T3726" s="9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42418.895833333328</v>
      </c>
      <c r="T3727" s="9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62.589999999999996</v>
      </c>
      <c r="Q3728" t="s">
        <v>8317</v>
      </c>
      <c r="R3728" t="s">
        <v>8318</v>
      </c>
      <c r="S3728" s="9">
        <f t="shared" si="234"/>
        <v>42489.875</v>
      </c>
      <c r="T3728" s="9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61.07</v>
      </c>
      <c r="Q3729" t="s">
        <v>8317</v>
      </c>
      <c r="R3729" t="s">
        <v>8318</v>
      </c>
      <c r="S3729" s="9">
        <f t="shared" si="234"/>
        <v>42663.204861111109</v>
      </c>
      <c r="T3729" s="9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>
        <f t="shared" si="233"/>
        <v>60.07</v>
      </c>
      <c r="Q3730" t="s">
        <v>8317</v>
      </c>
      <c r="R3730" t="s">
        <v>8318</v>
      </c>
      <c r="S3730" s="9">
        <f t="shared" si="234"/>
        <v>42235.171018518522</v>
      </c>
      <c r="T3730" s="9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42086.16333333333</v>
      </c>
      <c r="T3731" s="9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42233.677766203706</v>
      </c>
      <c r="T3732" s="9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>
        <f t="shared" si="233"/>
        <v>51.669999999999995</v>
      </c>
      <c r="Q3733" t="s">
        <v>8317</v>
      </c>
      <c r="R3733" t="s">
        <v>8318</v>
      </c>
      <c r="S3733" s="9">
        <f t="shared" si="234"/>
        <v>42014.140972222223</v>
      </c>
      <c r="T3733" s="9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42028.5</v>
      </c>
      <c r="T3734" s="9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42112.9375</v>
      </c>
      <c r="T3735" s="9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42149.901574074072</v>
      </c>
      <c r="T3736" s="9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42152.693159722221</v>
      </c>
      <c r="T3737" s="9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42086.75</v>
      </c>
      <c r="T3738" s="9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42320.290972222225</v>
      </c>
      <c r="T3739" s="9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41835.916666666664</v>
      </c>
      <c r="T3740" s="9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</v>
      </c>
      <c r="P3741">
        <f t="shared" si="233"/>
        <v>100.63000000000001</v>
      </c>
      <c r="Q3741" t="s">
        <v>8317</v>
      </c>
      <c r="R3741" t="s">
        <v>8318</v>
      </c>
      <c r="S3741" s="9">
        <f t="shared" si="234"/>
        <v>42568.449861111112</v>
      </c>
      <c r="T3741" s="9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25.580000000000002</v>
      </c>
      <c r="Q3742" t="s">
        <v>8317</v>
      </c>
      <c r="R3742" t="s">
        <v>8318</v>
      </c>
      <c r="S3742" s="9">
        <f t="shared" si="234"/>
        <v>41863.079143518517</v>
      </c>
      <c r="T3742" s="9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42355.920717592591</v>
      </c>
      <c r="T3743" s="9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41888.214629629627</v>
      </c>
      <c r="T3744" s="9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41823.710231481484</v>
      </c>
      <c r="T3745" s="9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41825.165972222225</v>
      </c>
      <c r="T3746" s="9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41861.697939814818</v>
      </c>
      <c r="T3747" s="9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42651.389340277776</v>
      </c>
      <c r="T3748" s="9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42190.957638888889</v>
      </c>
      <c r="T3749" s="9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42416.249305555553</v>
      </c>
      <c r="T3750" s="9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42489.165972222225</v>
      </c>
      <c r="T3751" s="9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42045.332638888889</v>
      </c>
      <c r="T3752" s="9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120.55000000000001</v>
      </c>
      <c r="Q3753" t="s">
        <v>8317</v>
      </c>
      <c r="R3753" t="s">
        <v>8359</v>
      </c>
      <c r="S3753" s="9">
        <f t="shared" si="234"/>
        <v>42462.993900462956</v>
      </c>
      <c r="T3753" s="9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37.669999999999995</v>
      </c>
      <c r="Q3754" t="s">
        <v>8317</v>
      </c>
      <c r="R3754" t="s">
        <v>8359</v>
      </c>
      <c r="S3754" s="9">
        <f t="shared" si="234"/>
        <v>42659.875</v>
      </c>
      <c r="T3754" s="9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>
        <f t="shared" si="233"/>
        <v>172.23999999999998</v>
      </c>
      <c r="Q3755" t="s">
        <v>8317</v>
      </c>
      <c r="R3755" t="s">
        <v>8359</v>
      </c>
      <c r="S3755" s="9">
        <f t="shared" si="234"/>
        <v>42158</v>
      </c>
      <c r="T3755" s="9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111.12</v>
      </c>
      <c r="Q3756" t="s">
        <v>8317</v>
      </c>
      <c r="R3756" t="s">
        <v>8359</v>
      </c>
      <c r="S3756" s="9">
        <f t="shared" si="234"/>
        <v>41846.207638888889</v>
      </c>
      <c r="T3756" s="9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25.470000000000002</v>
      </c>
      <c r="Q3757" t="s">
        <v>8317</v>
      </c>
      <c r="R3757" t="s">
        <v>8359</v>
      </c>
      <c r="S3757" s="9">
        <f t="shared" si="234"/>
        <v>42475.866979166662</v>
      </c>
      <c r="T3757" s="9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41801.814791666664</v>
      </c>
      <c r="T3758" s="9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41974.850868055553</v>
      </c>
      <c r="T3759" s="9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41778.208333333336</v>
      </c>
      <c r="T3760" s="9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</v>
      </c>
      <c r="P3761">
        <f t="shared" si="233"/>
        <v>50.12</v>
      </c>
      <c r="Q3761" t="s">
        <v>8317</v>
      </c>
      <c r="R3761" t="s">
        <v>8359</v>
      </c>
      <c r="S3761" s="9">
        <f t="shared" si="234"/>
        <v>42242.108252314814</v>
      </c>
      <c r="T3761" s="9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>
        <f t="shared" si="233"/>
        <v>55.51</v>
      </c>
      <c r="Q3762" t="s">
        <v>8317</v>
      </c>
      <c r="R3762" t="s">
        <v>8359</v>
      </c>
      <c r="S3762" s="9">
        <f t="shared" si="234"/>
        <v>41764.525300925925</v>
      </c>
      <c r="T3762" s="9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42226.958333333328</v>
      </c>
      <c r="T3763" s="9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42218.813530092593</v>
      </c>
      <c r="T3764" s="9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64.940000000000012</v>
      </c>
      <c r="Q3765" t="s">
        <v>8317</v>
      </c>
      <c r="R3765" t="s">
        <v>8359</v>
      </c>
      <c r="S3765" s="9">
        <f t="shared" si="234"/>
        <v>42095.708634259259</v>
      </c>
      <c r="T3765" s="9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55.559999999999995</v>
      </c>
      <c r="Q3766" t="s">
        <v>8317</v>
      </c>
      <c r="R3766" t="s">
        <v>8359</v>
      </c>
      <c r="S3766" s="9">
        <f t="shared" si="234"/>
        <v>42519.024999999994</v>
      </c>
      <c r="T3766" s="9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114</v>
      </c>
      <c r="P3767">
        <f t="shared" si="233"/>
        <v>74.23</v>
      </c>
      <c r="Q3767" t="s">
        <v>8317</v>
      </c>
      <c r="R3767" t="s">
        <v>8359</v>
      </c>
      <c r="S3767" s="9">
        <f t="shared" si="234"/>
        <v>41850.776412037041</v>
      </c>
      <c r="T3767" s="9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41823.167187500003</v>
      </c>
      <c r="T3768" s="9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41.699999999999996</v>
      </c>
      <c r="Q3769" t="s">
        <v>8317</v>
      </c>
      <c r="R3769" t="s">
        <v>8359</v>
      </c>
      <c r="S3769" s="9">
        <f t="shared" si="234"/>
        <v>42064.207638888889</v>
      </c>
      <c r="T3769" s="9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74.25</v>
      </c>
      <c r="Q3770" t="s">
        <v>8317</v>
      </c>
      <c r="R3770" t="s">
        <v>8359</v>
      </c>
      <c r="S3770" s="9">
        <f t="shared" si="234"/>
        <v>41802.727893518517</v>
      </c>
      <c r="T3770" s="9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73.34</v>
      </c>
      <c r="Q3771" t="s">
        <v>8317</v>
      </c>
      <c r="R3771" t="s">
        <v>8359</v>
      </c>
      <c r="S3771" s="9">
        <f t="shared" si="234"/>
        <v>42475.598136574074</v>
      </c>
      <c r="T3771" s="9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42168.930671296301</v>
      </c>
      <c r="T3772" s="9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38.43</v>
      </c>
      <c r="Q3773" t="s">
        <v>8317</v>
      </c>
      <c r="R3773" t="s">
        <v>8359</v>
      </c>
      <c r="S3773" s="9">
        <f t="shared" si="234"/>
        <v>42508</v>
      </c>
      <c r="T3773" s="9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42703.25</v>
      </c>
      <c r="T3774" s="9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</v>
      </c>
      <c r="P3775">
        <f t="shared" si="233"/>
        <v>94.92</v>
      </c>
      <c r="Q3775" t="s">
        <v>8317</v>
      </c>
      <c r="R3775" t="s">
        <v>8359</v>
      </c>
      <c r="S3775" s="9">
        <f t="shared" si="234"/>
        <v>42689.088888888888</v>
      </c>
      <c r="T3775" s="9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42103.792303240742</v>
      </c>
      <c r="T3776" s="9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>
        <f t="shared" si="233"/>
        <v>143.22</v>
      </c>
      <c r="Q3777" t="s">
        <v>8317</v>
      </c>
      <c r="R3777" t="s">
        <v>8359</v>
      </c>
      <c r="S3777" s="9">
        <f t="shared" si="234"/>
        <v>42103.166666666672</v>
      </c>
      <c r="T3777" s="9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90.820000000000007</v>
      </c>
      <c r="Q3778" t="s">
        <v>8317</v>
      </c>
      <c r="R3778" t="s">
        <v>8359</v>
      </c>
      <c r="S3778" s="9">
        <f t="shared" si="234"/>
        <v>41852.041666666664</v>
      </c>
      <c r="T3778" s="9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ROUNDUP(E3779*100/D3779, 0)</f>
        <v>144</v>
      </c>
      <c r="P3779">
        <f t="shared" ref="P3779:P3842" si="237">ROUNDUP(E3779/L3779, 2)</f>
        <v>48.55</v>
      </c>
      <c r="Q3779" t="s">
        <v>8317</v>
      </c>
      <c r="R3779" t="s">
        <v>8359</v>
      </c>
      <c r="S3779" s="9">
        <f t="shared" ref="S3779:S3842" si="238">(((I3779/60)/60)/24)+DATE(1970,1,1)</f>
        <v>41909.166666666664</v>
      </c>
      <c r="T3779" s="9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42049.819212962961</v>
      </c>
      <c r="T3780" s="9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42455.693750000006</v>
      </c>
      <c r="T3781" s="9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42198.837499999994</v>
      </c>
      <c r="T3782" s="9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94.910000000000011</v>
      </c>
      <c r="Q3783" t="s">
        <v>8317</v>
      </c>
      <c r="R3783" t="s">
        <v>8359</v>
      </c>
      <c r="S3783" s="9">
        <f t="shared" si="238"/>
        <v>41890.882928240739</v>
      </c>
      <c r="T3783" s="9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75.38000000000001</v>
      </c>
      <c r="Q3784" t="s">
        <v>8317</v>
      </c>
      <c r="R3784" t="s">
        <v>8359</v>
      </c>
      <c r="S3784" s="9">
        <f t="shared" si="238"/>
        <v>42575.958333333328</v>
      </c>
      <c r="T3784" s="9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64.460000000000008</v>
      </c>
      <c r="Q3785" t="s">
        <v>8317</v>
      </c>
      <c r="R3785" t="s">
        <v>8359</v>
      </c>
      <c r="S3785" s="9">
        <f t="shared" si="238"/>
        <v>42444.666666666672</v>
      </c>
      <c r="T3785" s="9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42561.980694444443</v>
      </c>
      <c r="T3786" s="9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42584.418749999997</v>
      </c>
      <c r="T3787" s="9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93.78</v>
      </c>
      <c r="Q3788" t="s">
        <v>8317</v>
      </c>
      <c r="R3788" t="s">
        <v>8359</v>
      </c>
      <c r="S3788" s="9">
        <f t="shared" si="238"/>
        <v>42517.037905092591</v>
      </c>
      <c r="T3788" s="9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42196.165972222225</v>
      </c>
      <c r="T3789" s="9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42361.679166666669</v>
      </c>
      <c r="T3790" s="9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42170.798819444448</v>
      </c>
      <c r="T3791" s="9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42696.708599537036</v>
      </c>
      <c r="T3792" s="9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41826.692037037035</v>
      </c>
      <c r="T3793" s="9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42200.447013888886</v>
      </c>
      <c r="T3794" s="9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41989.938993055555</v>
      </c>
      <c r="T3795" s="9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42162.58048611111</v>
      </c>
      <c r="T3796" s="9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42244.9375</v>
      </c>
      <c r="T3797" s="9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42749.029583333337</v>
      </c>
      <c r="T3798" s="9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42114.881539351853</v>
      </c>
      <c r="T3799" s="9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41861.722777777781</v>
      </c>
      <c r="T3800" s="9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42440.93105324074</v>
      </c>
      <c r="T3801" s="9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>
        <f t="shared" si="237"/>
        <v>55.07</v>
      </c>
      <c r="Q3802" t="s">
        <v>8317</v>
      </c>
      <c r="R3802" t="s">
        <v>8359</v>
      </c>
      <c r="S3802" s="9">
        <f t="shared" si="238"/>
        <v>42015.207638888889</v>
      </c>
      <c r="T3802" s="9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47.339999999999996</v>
      </c>
      <c r="Q3803" t="s">
        <v>8317</v>
      </c>
      <c r="R3803" t="s">
        <v>8359</v>
      </c>
      <c r="S3803" s="9">
        <f t="shared" si="238"/>
        <v>42006.676111111112</v>
      </c>
      <c r="T3803" s="9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42299.126226851848</v>
      </c>
      <c r="T3804" s="9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42433.971851851849</v>
      </c>
      <c r="T3805" s="9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42582.291666666672</v>
      </c>
      <c r="T3806" s="9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41909.887037037035</v>
      </c>
      <c r="T3807" s="9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41819.259039351848</v>
      </c>
      <c r="T3808" s="9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>
        <f t="shared" si="237"/>
        <v>50.559999999999995</v>
      </c>
      <c r="Q3809" t="s">
        <v>8317</v>
      </c>
      <c r="R3809" t="s">
        <v>8359</v>
      </c>
      <c r="S3809" s="9">
        <f t="shared" si="238"/>
        <v>42097.909016203703</v>
      </c>
      <c r="T3809" s="9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41.669999999999995</v>
      </c>
      <c r="Q3810" t="s">
        <v>8317</v>
      </c>
      <c r="R3810" t="s">
        <v>8318</v>
      </c>
      <c r="S3810" s="9">
        <f t="shared" si="238"/>
        <v>42119.412256944444</v>
      </c>
      <c r="T3810" s="9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41850.958333333336</v>
      </c>
      <c r="T3811" s="9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70.240000000000009</v>
      </c>
      <c r="Q3812" t="s">
        <v>8317</v>
      </c>
      <c r="R3812" t="s">
        <v>8318</v>
      </c>
      <c r="S3812" s="9">
        <f t="shared" si="238"/>
        <v>42084.807384259257</v>
      </c>
      <c r="T3812" s="9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43.43</v>
      </c>
      <c r="Q3813" t="s">
        <v>8317</v>
      </c>
      <c r="R3813" t="s">
        <v>8318</v>
      </c>
      <c r="S3813" s="9">
        <f t="shared" si="238"/>
        <v>42521.458333333328</v>
      </c>
      <c r="T3813" s="9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199.19</v>
      </c>
      <c r="Q3814" t="s">
        <v>8317</v>
      </c>
      <c r="R3814" t="s">
        <v>8318</v>
      </c>
      <c r="S3814" s="9">
        <f t="shared" si="238"/>
        <v>42156.165972222225</v>
      </c>
      <c r="T3814" s="9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78.52000000000001</v>
      </c>
      <c r="Q3815" t="s">
        <v>8317</v>
      </c>
      <c r="R3815" t="s">
        <v>8318</v>
      </c>
      <c r="S3815" s="9">
        <f t="shared" si="238"/>
        <v>42535.904861111107</v>
      </c>
      <c r="T3815" s="9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>
        <f t="shared" si="237"/>
        <v>61.83</v>
      </c>
      <c r="Q3816" t="s">
        <v>8317</v>
      </c>
      <c r="R3816" t="s">
        <v>8318</v>
      </c>
      <c r="S3816" s="9">
        <f t="shared" si="238"/>
        <v>42095.165972222225</v>
      </c>
      <c r="T3816" s="9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>
        <f t="shared" si="237"/>
        <v>50.01</v>
      </c>
      <c r="Q3817" t="s">
        <v>8317</v>
      </c>
      <c r="R3817" t="s">
        <v>8318</v>
      </c>
      <c r="S3817" s="9">
        <f t="shared" si="238"/>
        <v>42236.958333333328</v>
      </c>
      <c r="T3817" s="9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>
        <f t="shared" si="237"/>
        <v>48.339999999999996</v>
      </c>
      <c r="Q3818" t="s">
        <v>8317</v>
      </c>
      <c r="R3818" t="s">
        <v>8318</v>
      </c>
      <c r="S3818" s="9">
        <f t="shared" si="238"/>
        <v>41837.690081018518</v>
      </c>
      <c r="T3818" s="9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42301.165972222225</v>
      </c>
      <c r="T3819" s="9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42075.800717592589</v>
      </c>
      <c r="T3820" s="9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>
        <f t="shared" si="237"/>
        <v>40.93</v>
      </c>
      <c r="Q3821" t="s">
        <v>8317</v>
      </c>
      <c r="R3821" t="s">
        <v>8318</v>
      </c>
      <c r="S3821" s="9">
        <f t="shared" si="238"/>
        <v>42202.876388888893</v>
      </c>
      <c r="T3821" s="9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42190.651817129634</v>
      </c>
      <c r="T3822" s="9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79.550000000000011</v>
      </c>
      <c r="Q3823" t="s">
        <v>8317</v>
      </c>
      <c r="R3823" t="s">
        <v>8318</v>
      </c>
      <c r="S3823" s="9">
        <f t="shared" si="238"/>
        <v>42373.180636574078</v>
      </c>
      <c r="T3823" s="9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</v>
      </c>
      <c r="P3824">
        <f t="shared" si="237"/>
        <v>72.39</v>
      </c>
      <c r="Q3824" t="s">
        <v>8317</v>
      </c>
      <c r="R3824" t="s">
        <v>8318</v>
      </c>
      <c r="S3824" s="9">
        <f t="shared" si="238"/>
        <v>42388.957638888889</v>
      </c>
      <c r="T3824" s="9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64.64</v>
      </c>
      <c r="Q3825" t="s">
        <v>8317</v>
      </c>
      <c r="R3825" t="s">
        <v>8318</v>
      </c>
      <c r="S3825" s="9">
        <f t="shared" si="238"/>
        <v>42205.165972222225</v>
      </c>
      <c r="T3825" s="9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38.58</v>
      </c>
      <c r="Q3826" t="s">
        <v>8317</v>
      </c>
      <c r="R3826" t="s">
        <v>8318</v>
      </c>
      <c r="S3826" s="9">
        <f t="shared" si="238"/>
        <v>42583.570138888885</v>
      </c>
      <c r="T3826" s="9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>
        <f t="shared" si="237"/>
        <v>107.58</v>
      </c>
      <c r="Q3827" t="s">
        <v>8317</v>
      </c>
      <c r="R3827" t="s">
        <v>8318</v>
      </c>
      <c r="S3827" s="9">
        <f t="shared" si="238"/>
        <v>42172.069606481484</v>
      </c>
      <c r="T3827" s="9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42131.423541666663</v>
      </c>
      <c r="T3828" s="9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70.47</v>
      </c>
      <c r="Q3829" t="s">
        <v>8317</v>
      </c>
      <c r="R3829" t="s">
        <v>8318</v>
      </c>
      <c r="S3829" s="9">
        <f t="shared" si="238"/>
        <v>42090</v>
      </c>
      <c r="T3829" s="9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178.57999999999998</v>
      </c>
      <c r="Q3830" t="s">
        <v>8317</v>
      </c>
      <c r="R3830" t="s">
        <v>8318</v>
      </c>
      <c r="S3830" s="9">
        <f t="shared" si="238"/>
        <v>42004.569293981483</v>
      </c>
      <c r="T3830" s="9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>
        <f t="shared" si="237"/>
        <v>62.629999999999995</v>
      </c>
      <c r="Q3831" t="s">
        <v>8317</v>
      </c>
      <c r="R3831" t="s">
        <v>8318</v>
      </c>
      <c r="S3831" s="9">
        <f t="shared" si="238"/>
        <v>42613.865405092598</v>
      </c>
      <c r="T3831" s="9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42517.740868055553</v>
      </c>
      <c r="T3832" s="9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>
        <f t="shared" si="237"/>
        <v>58.91</v>
      </c>
      <c r="Q3833" t="s">
        <v>8317</v>
      </c>
      <c r="R3833" t="s">
        <v>8318</v>
      </c>
      <c r="S3833" s="9">
        <f t="shared" si="238"/>
        <v>41948.890567129631</v>
      </c>
      <c r="T3833" s="9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42420.114988425921</v>
      </c>
      <c r="T3834" s="9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41974.797916666663</v>
      </c>
      <c r="T3835" s="9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42173.445219907408</v>
      </c>
      <c r="T3836" s="9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42481.94222222222</v>
      </c>
      <c r="T3837" s="9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42585.172916666663</v>
      </c>
      <c r="T3838" s="9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42188.765717592592</v>
      </c>
      <c r="T3839" s="9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42146.710752314815</v>
      </c>
      <c r="T3840" s="9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>
        <f t="shared" si="237"/>
        <v>63.29</v>
      </c>
      <c r="Q3841" t="s">
        <v>8317</v>
      </c>
      <c r="R3841" t="s">
        <v>8318</v>
      </c>
      <c r="S3841" s="9">
        <f t="shared" si="238"/>
        <v>42215.142638888887</v>
      </c>
      <c r="T3841" s="9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42457.660057870366</v>
      </c>
      <c r="T3842" s="9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ROUNDUP(E3843*100/D3843, 0)</f>
        <v>9</v>
      </c>
      <c r="P3843">
        <f t="shared" ref="P3843:P3906" si="241">ROUNDUP(E3843/L3843, 2)</f>
        <v>25.650000000000002</v>
      </c>
      <c r="Q3843" t="s">
        <v>8317</v>
      </c>
      <c r="R3843" t="s">
        <v>8318</v>
      </c>
      <c r="S3843" s="9">
        <f t="shared" ref="S3843:S3906" si="242">(((I3843/60)/60)/24)+DATE(1970,1,1)</f>
        <v>41840.785729166666</v>
      </c>
      <c r="T3843" s="9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47.699999999999996</v>
      </c>
      <c r="Q3844" t="s">
        <v>8317</v>
      </c>
      <c r="R3844" t="s">
        <v>8318</v>
      </c>
      <c r="S3844" s="9">
        <f t="shared" si="242"/>
        <v>41770.493657407409</v>
      </c>
      <c r="T3844" s="9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>
        <f t="shared" si="241"/>
        <v>56.059999999999995</v>
      </c>
      <c r="Q3845" t="s">
        <v>8317</v>
      </c>
      <c r="R3845" t="s">
        <v>8318</v>
      </c>
      <c r="S3845" s="9">
        <f t="shared" si="242"/>
        <v>41791.072500000002</v>
      </c>
      <c r="T3845" s="9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41793.290972222225</v>
      </c>
      <c r="T3846" s="9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42278.627013888887</v>
      </c>
      <c r="T3847" s="9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23.630000000000003</v>
      </c>
      <c r="Q3848" t="s">
        <v>8317</v>
      </c>
      <c r="R3848" t="s">
        <v>8318</v>
      </c>
      <c r="S3848" s="9">
        <f t="shared" si="242"/>
        <v>41916.290972222225</v>
      </c>
      <c r="T3848" s="9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42204.224432870367</v>
      </c>
      <c r="T3849" s="9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>
        <f t="shared" si="241"/>
        <v>49.519999999999996</v>
      </c>
      <c r="Q3850" t="s">
        <v>8317</v>
      </c>
      <c r="R3850" t="s">
        <v>8318</v>
      </c>
      <c r="S3850" s="9">
        <f t="shared" si="242"/>
        <v>42295.817002314812</v>
      </c>
      <c r="T3850" s="9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>
        <f t="shared" si="241"/>
        <v>75.47</v>
      </c>
      <c r="Q3851" t="s">
        <v>8317</v>
      </c>
      <c r="R3851" t="s">
        <v>8318</v>
      </c>
      <c r="S3851" s="9">
        <f t="shared" si="242"/>
        <v>42166.767175925925</v>
      </c>
      <c r="T3851" s="9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42005.124340277776</v>
      </c>
      <c r="T3852" s="9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42202.439571759256</v>
      </c>
      <c r="T3853" s="9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42090.149027777778</v>
      </c>
      <c r="T3854" s="9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41883.84002314815</v>
      </c>
      <c r="T3855" s="9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42133.884930555556</v>
      </c>
      <c r="T3856" s="9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42089.929062499999</v>
      </c>
      <c r="T3857" s="9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42071.701423611114</v>
      </c>
      <c r="T3858" s="9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41852.716666666667</v>
      </c>
      <c r="T3859" s="9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42146.875</v>
      </c>
      <c r="T3860" s="9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41815.875</v>
      </c>
      <c r="T3861" s="9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41863.660995370366</v>
      </c>
      <c r="T3862" s="9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41955.907638888893</v>
      </c>
      <c r="T3863" s="9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42625.707638888889</v>
      </c>
      <c r="T3864" s="9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42313.674826388888</v>
      </c>
      <c r="T3865" s="9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42325.933495370366</v>
      </c>
      <c r="T3866" s="9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41881.229166666664</v>
      </c>
      <c r="T3867" s="9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42452.145138888889</v>
      </c>
      <c r="T3868" s="9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42539.814108796301</v>
      </c>
      <c r="T3869" s="9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41890.659780092588</v>
      </c>
      <c r="T3870" s="9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>
        <f t="shared" si="241"/>
        <v>30.14</v>
      </c>
      <c r="Q3871" t="s">
        <v>8317</v>
      </c>
      <c r="R3871" t="s">
        <v>8359</v>
      </c>
      <c r="S3871" s="9">
        <f t="shared" si="242"/>
        <v>42077.132638888885</v>
      </c>
      <c r="T3871" s="9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41823.17219907407</v>
      </c>
      <c r="T3872" s="9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13.34</v>
      </c>
      <c r="Q3873" t="s">
        <v>8317</v>
      </c>
      <c r="R3873" t="s">
        <v>8359</v>
      </c>
      <c r="S3873" s="9">
        <f t="shared" si="242"/>
        <v>42823.739004629635</v>
      </c>
      <c r="T3873" s="9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42230.145787037036</v>
      </c>
      <c r="T3874" s="9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42285.696006944447</v>
      </c>
      <c r="T3875" s="9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42028.041666666672</v>
      </c>
      <c r="T3876" s="9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42616.416666666672</v>
      </c>
      <c r="T3877" s="9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44.769999999999996</v>
      </c>
      <c r="Q3878" t="s">
        <v>8317</v>
      </c>
      <c r="R3878" t="s">
        <v>8359</v>
      </c>
      <c r="S3878" s="9">
        <f t="shared" si="242"/>
        <v>42402.624166666668</v>
      </c>
      <c r="T3878" s="9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88.65</v>
      </c>
      <c r="Q3879" t="s">
        <v>8317</v>
      </c>
      <c r="R3879" t="s">
        <v>8359</v>
      </c>
      <c r="S3879" s="9">
        <f t="shared" si="242"/>
        <v>42712.67768518519</v>
      </c>
      <c r="T3879" s="9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42185.165972222225</v>
      </c>
      <c r="T3880" s="9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42029.861064814817</v>
      </c>
      <c r="T3881" s="9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41850.958333333336</v>
      </c>
      <c r="T3882" s="9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42786.018506944441</v>
      </c>
      <c r="T3883" s="9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42400.960416666669</v>
      </c>
      <c r="T3884" s="9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41884.602650462963</v>
      </c>
      <c r="T3885" s="9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42090.749907407408</v>
      </c>
      <c r="T3886" s="9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42499.951284722221</v>
      </c>
      <c r="T3887" s="9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41984.228032407409</v>
      </c>
      <c r="T3888" s="9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42125.916666666672</v>
      </c>
      <c r="T3889" s="9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</v>
      </c>
      <c r="P3890">
        <f t="shared" si="241"/>
        <v>38.72</v>
      </c>
      <c r="Q3890" t="s">
        <v>8317</v>
      </c>
      <c r="R3890" t="s">
        <v>8318</v>
      </c>
      <c r="S3890" s="9">
        <f t="shared" si="242"/>
        <v>42792.545810185184</v>
      </c>
      <c r="T3890" s="9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>
        <f t="shared" si="241"/>
        <v>13.12</v>
      </c>
      <c r="Q3891" t="s">
        <v>8317</v>
      </c>
      <c r="R3891" t="s">
        <v>8318</v>
      </c>
      <c r="S3891" s="9">
        <f t="shared" si="242"/>
        <v>42008.976388888885</v>
      </c>
      <c r="T3891" s="9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42231.758611111116</v>
      </c>
      <c r="T3892" s="9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37.15</v>
      </c>
      <c r="Q3893" t="s">
        <v>8317</v>
      </c>
      <c r="R3893" t="s">
        <v>8318</v>
      </c>
      <c r="S3893" s="9">
        <f t="shared" si="242"/>
        <v>42086.207638888889</v>
      </c>
      <c r="T3893" s="9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41875.291666666664</v>
      </c>
      <c r="T3894" s="9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128.28</v>
      </c>
      <c r="Q3895" t="s">
        <v>8317</v>
      </c>
      <c r="R3895" t="s">
        <v>8318</v>
      </c>
      <c r="S3895" s="9">
        <f t="shared" si="242"/>
        <v>41821.25</v>
      </c>
      <c r="T3895" s="9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>
        <f t="shared" si="241"/>
        <v>47.28</v>
      </c>
      <c r="Q3896" t="s">
        <v>8317</v>
      </c>
      <c r="R3896" t="s">
        <v>8318</v>
      </c>
      <c r="S3896" s="9">
        <f t="shared" si="242"/>
        <v>42710.207638888889</v>
      </c>
      <c r="T3896" s="9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42063.250208333338</v>
      </c>
      <c r="T3897" s="9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41807.191875000004</v>
      </c>
      <c r="T3898" s="9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42012.87364583333</v>
      </c>
      <c r="T3899" s="9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50.879999999999995</v>
      </c>
      <c r="Q3900" t="s">
        <v>8317</v>
      </c>
      <c r="R3900" t="s">
        <v>8318</v>
      </c>
      <c r="S3900" s="9">
        <f t="shared" si="242"/>
        <v>42233.666666666672</v>
      </c>
      <c r="T3900" s="9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41863.775011574071</v>
      </c>
      <c r="T3901" s="9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42166.092488425929</v>
      </c>
      <c r="T3902" s="9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42357.826377314821</v>
      </c>
      <c r="T3903" s="9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42688.509745370371</v>
      </c>
      <c r="T3904" s="9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42230.818055555559</v>
      </c>
      <c r="T3905" s="9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1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42109.211111111115</v>
      </c>
      <c r="T3906" s="9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ROUNDUP(E3907*100/D3907, 0)</f>
        <v>12</v>
      </c>
      <c r="P3907">
        <f t="shared" ref="P3907:P3970" si="245">ROUNDUP(E3907/L3907, 2)</f>
        <v>24.720000000000002</v>
      </c>
      <c r="Q3907" t="s">
        <v>8317</v>
      </c>
      <c r="R3907" t="s">
        <v>8318</v>
      </c>
      <c r="S3907" s="9">
        <f t="shared" ref="S3907:S3970" si="246">(((I3907/60)/60)/24)+DATE(1970,1,1)</f>
        <v>42166.958333333328</v>
      </c>
      <c r="T3907" s="9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>
        <f t="shared" si="245"/>
        <v>63.129999999999995</v>
      </c>
      <c r="Q3908" t="s">
        <v>8317</v>
      </c>
      <c r="R3908" t="s">
        <v>8318</v>
      </c>
      <c r="S3908" s="9">
        <f t="shared" si="246"/>
        <v>42181.559027777781</v>
      </c>
      <c r="T3908" s="9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41938.838888888888</v>
      </c>
      <c r="T3909" s="9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41849.135370370372</v>
      </c>
      <c r="T3910" s="9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41893.359282407408</v>
      </c>
      <c r="T3911" s="9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>
        <f t="shared" si="245"/>
        <v>61.669999999999995</v>
      </c>
      <c r="Q3912" t="s">
        <v>8317</v>
      </c>
      <c r="R3912" t="s">
        <v>8318</v>
      </c>
      <c r="S3912" s="9">
        <f t="shared" si="246"/>
        <v>42254.756909722222</v>
      </c>
      <c r="T3912" s="9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41969.853900462964</v>
      </c>
      <c r="T3913" s="9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42119.190972222219</v>
      </c>
      <c r="T3914" s="9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142.85999999999999</v>
      </c>
      <c r="Q3915" t="s">
        <v>8317</v>
      </c>
      <c r="R3915" t="s">
        <v>8318</v>
      </c>
      <c r="S3915" s="9">
        <f t="shared" si="246"/>
        <v>42338.252881944441</v>
      </c>
      <c r="T3915" s="9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>
        <f t="shared" si="245"/>
        <v>33.669999999999995</v>
      </c>
      <c r="Q3916" t="s">
        <v>8317</v>
      </c>
      <c r="R3916" t="s">
        <v>8318</v>
      </c>
      <c r="S3916" s="9">
        <f t="shared" si="246"/>
        <v>42134.957638888889</v>
      </c>
      <c r="T3916" s="9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42522.98505787037</v>
      </c>
      <c r="T3917" s="9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42524.471666666665</v>
      </c>
      <c r="T3918" s="9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41893.527326388888</v>
      </c>
      <c r="T3919" s="9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41855.666666666664</v>
      </c>
      <c r="T3920" s="9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42387</v>
      </c>
      <c r="T3921" s="9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42687.428935185191</v>
      </c>
      <c r="T3922" s="9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41938.75</v>
      </c>
      <c r="T3923" s="9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42065.958333333328</v>
      </c>
      <c r="T3924" s="9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>
        <f t="shared" si="245"/>
        <v>81.42</v>
      </c>
      <c r="Q3925" t="s">
        <v>8317</v>
      </c>
      <c r="R3925" t="s">
        <v>8318</v>
      </c>
      <c r="S3925" s="9">
        <f t="shared" si="246"/>
        <v>42103.979988425926</v>
      </c>
      <c r="T3925" s="9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41816.959745370368</v>
      </c>
      <c r="T3926" s="9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41850.870821759258</v>
      </c>
      <c r="T3927" s="9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42000.085046296299</v>
      </c>
      <c r="T3928" s="9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41860.267407407409</v>
      </c>
      <c r="T3929" s="9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42293.207638888889</v>
      </c>
      <c r="T3930" s="9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42631.827141203699</v>
      </c>
      <c r="T3931" s="9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42461.25</v>
      </c>
      <c r="T3932" s="9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42253.151701388888</v>
      </c>
      <c r="T3933" s="9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42445.126898148148</v>
      </c>
      <c r="T3934" s="9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91.84</v>
      </c>
      <c r="Q3935" t="s">
        <v>8317</v>
      </c>
      <c r="R3935" t="s">
        <v>8318</v>
      </c>
      <c r="S3935" s="9">
        <f t="shared" si="246"/>
        <v>42568.029861111107</v>
      </c>
      <c r="T3935" s="9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45.839999999999996</v>
      </c>
      <c r="Q3936" t="s">
        <v>8317</v>
      </c>
      <c r="R3936" t="s">
        <v>8318</v>
      </c>
      <c r="S3936" s="9">
        <f t="shared" si="246"/>
        <v>42278.541666666672</v>
      </c>
      <c r="T3936" s="9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57.18</v>
      </c>
      <c r="Q3937" t="s">
        <v>8317</v>
      </c>
      <c r="R3937" t="s">
        <v>8318</v>
      </c>
      <c r="S3937" s="9">
        <f t="shared" si="246"/>
        <v>42281.656782407401</v>
      </c>
      <c r="T3937" s="9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42705.304629629631</v>
      </c>
      <c r="T3938" s="9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42562.631481481483</v>
      </c>
      <c r="T3939" s="9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42182.905717592599</v>
      </c>
      <c r="T3940" s="9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41919.1875</v>
      </c>
      <c r="T3941" s="9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42006.492488425924</v>
      </c>
      <c r="T3942" s="9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41968.041666666672</v>
      </c>
      <c r="T3943" s="9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42171.904097222221</v>
      </c>
      <c r="T3944" s="9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137.07999999999998</v>
      </c>
      <c r="Q3945" t="s">
        <v>8317</v>
      </c>
      <c r="R3945" t="s">
        <v>8318</v>
      </c>
      <c r="S3945" s="9">
        <f t="shared" si="246"/>
        <v>42310.701388888891</v>
      </c>
      <c r="T3945" s="9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42243.662905092591</v>
      </c>
      <c r="T3946" s="9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42139.801712962959</v>
      </c>
      <c r="T3947" s="9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42063.333333333328</v>
      </c>
      <c r="T3948" s="9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42645.142870370371</v>
      </c>
      <c r="T3949" s="9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41889.325497685182</v>
      </c>
      <c r="T3950" s="9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49.29</v>
      </c>
      <c r="Q3951" t="s">
        <v>8317</v>
      </c>
      <c r="R3951" t="s">
        <v>8318</v>
      </c>
      <c r="S3951" s="9">
        <f t="shared" si="246"/>
        <v>42046.120613425926</v>
      </c>
      <c r="T3951" s="9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42468.774305555555</v>
      </c>
      <c r="T3952" s="9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42493.784050925926</v>
      </c>
      <c r="T3953" s="9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42303.790393518517</v>
      </c>
      <c r="T3954" s="9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42580.978472222225</v>
      </c>
      <c r="T3955" s="9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41834.651203703703</v>
      </c>
      <c r="T3956" s="9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>
        <f t="shared" si="245"/>
        <v>53.129999999999995</v>
      </c>
      <c r="Q3957" t="s">
        <v>8317</v>
      </c>
      <c r="R3957" t="s">
        <v>8318</v>
      </c>
      <c r="S3957" s="9">
        <f t="shared" si="246"/>
        <v>42336.890520833331</v>
      </c>
      <c r="T3957" s="9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42485.013888888891</v>
      </c>
      <c r="T3958" s="9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42559.976319444439</v>
      </c>
      <c r="T3959" s="9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>
        <f t="shared" si="245"/>
        <v>40.07</v>
      </c>
      <c r="Q3960" t="s">
        <v>8317</v>
      </c>
      <c r="R3960" t="s">
        <v>8318</v>
      </c>
      <c r="S3960" s="9">
        <f t="shared" si="246"/>
        <v>41853.583333333336</v>
      </c>
      <c r="T3960" s="9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>
        <f t="shared" si="245"/>
        <v>24.34</v>
      </c>
      <c r="Q3961" t="s">
        <v>8317</v>
      </c>
      <c r="R3961" t="s">
        <v>8318</v>
      </c>
      <c r="S3961" s="9">
        <f t="shared" si="246"/>
        <v>41910.788842592592</v>
      </c>
      <c r="T3961" s="9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42372.845555555556</v>
      </c>
      <c r="T3962" s="9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41767.891319444447</v>
      </c>
      <c r="T3963" s="9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42336.621458333335</v>
      </c>
      <c r="T3964" s="9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42326.195798611108</v>
      </c>
      <c r="T3965" s="9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42113.680393518516</v>
      </c>
      <c r="T3966" s="9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42474.194212962961</v>
      </c>
      <c r="T3967" s="9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41844.124305555553</v>
      </c>
      <c r="T3968" s="9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42800.290590277778</v>
      </c>
      <c r="T3969" s="9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42512.815659722226</v>
      </c>
      <c r="T3970" s="9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ROUNDUP(E3971*100/D3971, 0)</f>
        <v>8</v>
      </c>
      <c r="P3971">
        <f t="shared" ref="P3971:P4034" si="249">ROUNDUP(E3971/L3971, 2)</f>
        <v>35.169999999999995</v>
      </c>
      <c r="Q3971" t="s">
        <v>8317</v>
      </c>
      <c r="R3971" t="s">
        <v>8318</v>
      </c>
      <c r="S3971" s="9">
        <f t="shared" ref="S3971:S4034" si="250">(((I3971/60)/60)/24)+DATE(1970,1,1)</f>
        <v>42611.163194444445</v>
      </c>
      <c r="T3971" s="9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42477.863553240735</v>
      </c>
      <c r="T3972" s="9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41841.536180555559</v>
      </c>
      <c r="T3973" s="9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>
        <f t="shared" si="249"/>
        <v>26.380000000000003</v>
      </c>
      <c r="Q3974" t="s">
        <v>8317</v>
      </c>
      <c r="R3974" t="s">
        <v>8318</v>
      </c>
      <c r="S3974" s="9">
        <f t="shared" si="250"/>
        <v>42041.067523148144</v>
      </c>
      <c r="T3974" s="9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>
        <f t="shared" si="249"/>
        <v>105.55000000000001</v>
      </c>
      <c r="Q3975" t="s">
        <v>8317</v>
      </c>
      <c r="R3975" t="s">
        <v>8318</v>
      </c>
      <c r="S3975" s="9">
        <f t="shared" si="250"/>
        <v>42499.166666666672</v>
      </c>
      <c r="T3975" s="9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29.1</v>
      </c>
      <c r="Q3976" t="s">
        <v>8317</v>
      </c>
      <c r="R3976" t="s">
        <v>8318</v>
      </c>
      <c r="S3976" s="9">
        <f t="shared" si="250"/>
        <v>42523.546851851846</v>
      </c>
      <c r="T3976" s="9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42564.866875</v>
      </c>
      <c r="T3977" s="9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41852.291666666664</v>
      </c>
      <c r="T3978" s="9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42573.788564814815</v>
      </c>
      <c r="T3979" s="9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42035.642974537041</v>
      </c>
      <c r="T3980" s="9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18.34</v>
      </c>
      <c r="Q3981" t="s">
        <v>8317</v>
      </c>
      <c r="R3981" t="s">
        <v>8318</v>
      </c>
      <c r="S3981" s="9">
        <f t="shared" si="250"/>
        <v>42092.833333333328</v>
      </c>
      <c r="T3981" s="9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41825.598923611113</v>
      </c>
      <c r="T3982" s="9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42568.179965277777</v>
      </c>
      <c r="T3983" s="9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42192.809953703705</v>
      </c>
      <c r="T3984" s="9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84.29</v>
      </c>
      <c r="Q3985" t="s">
        <v>8317</v>
      </c>
      <c r="R3985" t="s">
        <v>8318</v>
      </c>
      <c r="S3985" s="9">
        <f t="shared" si="250"/>
        <v>41779.290972222225</v>
      </c>
      <c r="T3985" s="9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7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41951</v>
      </c>
      <c r="T3986" s="9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>
        <f t="shared" si="249"/>
        <v>33.739999999999995</v>
      </c>
      <c r="Q3987" t="s">
        <v>8317</v>
      </c>
      <c r="R3987" t="s">
        <v>8318</v>
      </c>
      <c r="S3987" s="9">
        <f t="shared" si="250"/>
        <v>42420.878472222219</v>
      </c>
      <c r="T3987" s="9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42496.544444444444</v>
      </c>
      <c r="T3988" s="9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41775.92465277778</v>
      </c>
      <c r="T3989" s="9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42245.08116898148</v>
      </c>
      <c r="T3990" s="9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42316.791446759264</v>
      </c>
      <c r="T3991" s="9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42431.672372685185</v>
      </c>
      <c r="T3992" s="9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42155.644467592589</v>
      </c>
      <c r="T3993" s="9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</v>
      </c>
      <c r="P3994">
        <f t="shared" si="249"/>
        <v>60.12</v>
      </c>
      <c r="Q3994" t="s">
        <v>8317</v>
      </c>
      <c r="R3994" t="s">
        <v>8318</v>
      </c>
      <c r="S3994" s="9">
        <f t="shared" si="250"/>
        <v>42349.982164351852</v>
      </c>
      <c r="T3994" s="9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42137.864722222221</v>
      </c>
      <c r="T3995" s="9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41839.389930555553</v>
      </c>
      <c r="T3996" s="9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42049.477083333331</v>
      </c>
      <c r="T3997" s="9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29.240000000000002</v>
      </c>
      <c r="Q3998" t="s">
        <v>8317</v>
      </c>
      <c r="R3998" t="s">
        <v>8318</v>
      </c>
      <c r="S3998" s="9">
        <f t="shared" si="250"/>
        <v>41963.669444444444</v>
      </c>
      <c r="T3998" s="9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42099.349780092598</v>
      </c>
      <c r="T3999" s="9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58</v>
      </c>
      <c r="P4000">
        <f t="shared" si="249"/>
        <v>59.589999999999996</v>
      </c>
      <c r="Q4000" t="s">
        <v>8317</v>
      </c>
      <c r="R4000" t="s">
        <v>8318</v>
      </c>
      <c r="S4000" s="9">
        <f t="shared" si="250"/>
        <v>42091.921597222223</v>
      </c>
      <c r="T4000" s="9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82.58</v>
      </c>
      <c r="Q4001" t="s">
        <v>8317</v>
      </c>
      <c r="R4001" t="s">
        <v>8318</v>
      </c>
      <c r="S4001" s="9">
        <f t="shared" si="250"/>
        <v>41882.827650462961</v>
      </c>
      <c r="T4001" s="9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42497.603680555556</v>
      </c>
      <c r="T4002" s="9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42795.791666666672</v>
      </c>
      <c r="T4003" s="9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41909.043530092589</v>
      </c>
      <c r="T4004" s="9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42050.587349537032</v>
      </c>
      <c r="T4005" s="9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41920.16269675926</v>
      </c>
      <c r="T4006" s="9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41932.807696759257</v>
      </c>
      <c r="T4007" s="9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42416.772997685184</v>
      </c>
      <c r="T4008" s="9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41877.686111111114</v>
      </c>
      <c r="T4009" s="9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42207.964201388888</v>
      </c>
      <c r="T4010" s="9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41891.700925925928</v>
      </c>
      <c r="T4011" s="9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>
        <f t="shared" si="249"/>
        <v>45.85</v>
      </c>
      <c r="Q4012" t="s">
        <v>8317</v>
      </c>
      <c r="R4012" t="s">
        <v>8318</v>
      </c>
      <c r="S4012" s="9">
        <f t="shared" si="250"/>
        <v>41938.770439814813</v>
      </c>
      <c r="T4012" s="9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42032.54488425926</v>
      </c>
      <c r="T4013" s="9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42126.544548611113</v>
      </c>
      <c r="T4014" s="9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42051.301192129627</v>
      </c>
      <c r="T4015" s="9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42434.246168981481</v>
      </c>
      <c r="T4016" s="9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42204.780821759254</v>
      </c>
      <c r="T4017" s="9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41899.872685185182</v>
      </c>
      <c r="T4018" s="9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41886.672152777777</v>
      </c>
      <c r="T4019" s="9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42650.91097222222</v>
      </c>
      <c r="T4020" s="9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42475.686111111107</v>
      </c>
      <c r="T4021" s="9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33.339999999999996</v>
      </c>
      <c r="Q4022" t="s">
        <v>8317</v>
      </c>
      <c r="R4022" t="s">
        <v>8318</v>
      </c>
      <c r="S4022" s="9">
        <f t="shared" si="250"/>
        <v>42087.149293981478</v>
      </c>
      <c r="T4022" s="9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41938.911550925928</v>
      </c>
      <c r="T4023" s="9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63.559999999999995</v>
      </c>
      <c r="Q4024" t="s">
        <v>8317</v>
      </c>
      <c r="R4024" t="s">
        <v>8318</v>
      </c>
      <c r="S4024" s="9">
        <f t="shared" si="250"/>
        <v>42036.120833333334</v>
      </c>
      <c r="T4024" s="9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42453.957905092597</v>
      </c>
      <c r="T4025" s="9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42247.670104166667</v>
      </c>
      <c r="T4026" s="9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42211.237685185188</v>
      </c>
      <c r="T4027" s="9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42342.697210648148</v>
      </c>
      <c r="T4028" s="9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>
        <f t="shared" si="249"/>
        <v>30.720000000000002</v>
      </c>
      <c r="Q4029" t="s">
        <v>8317</v>
      </c>
      <c r="R4029" t="s">
        <v>8318</v>
      </c>
      <c r="S4029" s="9">
        <f t="shared" si="250"/>
        <v>42789.041666666672</v>
      </c>
      <c r="T4029" s="9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41795.938657407409</v>
      </c>
      <c r="T4030" s="9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42352.025115740747</v>
      </c>
      <c r="T4031" s="9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42403.784027777772</v>
      </c>
      <c r="T4032" s="9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41991.626898148148</v>
      </c>
      <c r="T4033" s="9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42353.85087962963</v>
      </c>
      <c r="T4034" s="9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ROUNDUP(E4035*100/D4035, 0)</f>
        <v>26</v>
      </c>
      <c r="P4035">
        <f t="shared" ref="P4035:P4098" si="253">ROUNDUP(E4035/L4035, 2)</f>
        <v>65.350000000000009</v>
      </c>
      <c r="Q4035" t="s">
        <v>8317</v>
      </c>
      <c r="R4035" t="s">
        <v>8318</v>
      </c>
      <c r="S4035" s="9">
        <f t="shared" ref="S4035:S4098" si="254">(((I4035/60)/60)/24)+DATE(1970,1,1)</f>
        <v>42645.375</v>
      </c>
      <c r="T4035" s="9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42097.905671296292</v>
      </c>
      <c r="T4036" s="9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41933.882951388885</v>
      </c>
      <c r="T4037" s="9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41821.9375</v>
      </c>
      <c r="T4038" s="9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42514.600694444445</v>
      </c>
      <c r="T4039" s="9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41929.798726851855</v>
      </c>
      <c r="T4040" s="9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42339.249305555553</v>
      </c>
      <c r="T4041" s="9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42203.125</v>
      </c>
      <c r="T4042" s="9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42619.474004629628</v>
      </c>
      <c r="T4043" s="9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42024.802777777775</v>
      </c>
      <c r="T4044" s="9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41963.957465277781</v>
      </c>
      <c r="T4045" s="9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42104.208333333328</v>
      </c>
      <c r="T4046" s="9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41872.201261574075</v>
      </c>
      <c r="T4047" s="9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>
        <f t="shared" si="253"/>
        <v>38.339999999999996</v>
      </c>
      <c r="Q4048" t="s">
        <v>8317</v>
      </c>
      <c r="R4048" t="s">
        <v>8318</v>
      </c>
      <c r="S4048" s="9">
        <f t="shared" si="254"/>
        <v>41934.650578703702</v>
      </c>
      <c r="T4048" s="9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42015.041666666672</v>
      </c>
      <c r="T4049" s="9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42471.467442129629</v>
      </c>
      <c r="T4050" s="9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42199.958506944444</v>
      </c>
      <c r="T4051" s="9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41935.636469907404</v>
      </c>
      <c r="T4052" s="9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41768.286805555559</v>
      </c>
      <c r="T4053" s="9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41925.878657407404</v>
      </c>
      <c r="T4054" s="9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41958.833333333328</v>
      </c>
      <c r="T4055" s="9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42644.166666666672</v>
      </c>
      <c r="T4056" s="9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41.96</v>
      </c>
      <c r="Q4057" t="s">
        <v>8317</v>
      </c>
      <c r="R4057" t="s">
        <v>8318</v>
      </c>
      <c r="S4057" s="9">
        <f t="shared" si="254"/>
        <v>41809.648506944446</v>
      </c>
      <c r="T4057" s="9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88.34</v>
      </c>
      <c r="Q4058" t="s">
        <v>8317</v>
      </c>
      <c r="R4058" t="s">
        <v>8318</v>
      </c>
      <c r="S4058" s="9">
        <f t="shared" si="254"/>
        <v>42554.832638888889</v>
      </c>
      <c r="T4058" s="9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42333.958333333328</v>
      </c>
      <c r="T4059" s="9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42461.165972222225</v>
      </c>
      <c r="T4060" s="9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35.72</v>
      </c>
      <c r="Q4061" t="s">
        <v>8317</v>
      </c>
      <c r="R4061" t="s">
        <v>8318</v>
      </c>
      <c r="S4061" s="9">
        <f t="shared" si="254"/>
        <v>41898.125</v>
      </c>
      <c r="T4061" s="9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41813.666666666664</v>
      </c>
      <c r="T4062" s="9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42481.099803240737</v>
      </c>
      <c r="T4063" s="9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>
        <f t="shared" si="253"/>
        <v>163.34</v>
      </c>
      <c r="Q4064" t="s">
        <v>8317</v>
      </c>
      <c r="R4064" t="s">
        <v>8318</v>
      </c>
      <c r="S4064" s="9">
        <f t="shared" si="254"/>
        <v>42553.739212962959</v>
      </c>
      <c r="T4064" s="9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41817.681527777779</v>
      </c>
      <c r="T4065" s="9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42123.588263888887</v>
      </c>
      <c r="T4066" s="9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41863.951516203706</v>
      </c>
      <c r="T4067" s="9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42509.039212962962</v>
      </c>
      <c r="T4068" s="9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42275.117476851854</v>
      </c>
      <c r="T4069" s="9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42748.961805555555</v>
      </c>
      <c r="T4070" s="9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42063.5</v>
      </c>
      <c r="T4071" s="9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42064.125</v>
      </c>
      <c r="T4072" s="9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42730.804756944446</v>
      </c>
      <c r="T4073" s="9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41872.77443287037</v>
      </c>
      <c r="T4074" s="9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42133.166666666672</v>
      </c>
      <c r="T4075" s="9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42313.594618055555</v>
      </c>
      <c r="T4076" s="9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44.309999999999995</v>
      </c>
      <c r="Q4077" t="s">
        <v>8317</v>
      </c>
      <c r="R4077" t="s">
        <v>8318</v>
      </c>
      <c r="S4077" s="9">
        <f t="shared" si="254"/>
        <v>41820.727777777778</v>
      </c>
      <c r="T4077" s="9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41933.82708333333</v>
      </c>
      <c r="T4078" s="9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42725.7105787037</v>
      </c>
      <c r="T4079" s="9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42762.787523148145</v>
      </c>
      <c r="T4080" s="9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42540.938900462963</v>
      </c>
      <c r="T4081" s="9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42535.787500000006</v>
      </c>
      <c r="T4082" s="9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42071.539641203708</v>
      </c>
      <c r="T4083" s="9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42322.958333333328</v>
      </c>
      <c r="T4084" s="9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42383.761759259258</v>
      </c>
      <c r="T4085" s="9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42652.436412037037</v>
      </c>
      <c r="T4086" s="9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42087.165972222225</v>
      </c>
      <c r="T4087" s="9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42329.166666666672</v>
      </c>
      <c r="T4088" s="9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42568.742893518516</v>
      </c>
      <c r="T4089" s="9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42020.434722222228</v>
      </c>
      <c r="T4090" s="9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42155.732638888891</v>
      </c>
      <c r="T4091" s="9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42223.625</v>
      </c>
      <c r="T4092" s="9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42020.506377314814</v>
      </c>
      <c r="T4093" s="9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42099.153321759266</v>
      </c>
      <c r="T4094" s="9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42238.815891203703</v>
      </c>
      <c r="T4095" s="9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41934.207638888889</v>
      </c>
      <c r="T4096" s="9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42723.031828703708</v>
      </c>
      <c r="T4097" s="9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42794.368749999994</v>
      </c>
      <c r="T4098" s="9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ROUNDUP(E4099*100/D4099, 0)</f>
        <v>0</v>
      </c>
      <c r="P4099" t="e">
        <f t="shared" ref="P4099:P4115" si="257">ROUNDUP(E4099/L4099, 2)</f>
        <v>#DIV/0!</v>
      </c>
      <c r="Q4099" t="s">
        <v>8317</v>
      </c>
      <c r="R4099" t="s">
        <v>8318</v>
      </c>
      <c r="S4099" s="9">
        <f t="shared" ref="S4099:S4115" si="258">(((I4099/60)/60)/24)+DATE(1970,1,1)</f>
        <v>42400.996527777781</v>
      </c>
      <c r="T4099" s="9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42525.722187499996</v>
      </c>
      <c r="T4100" s="9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42615.850381944445</v>
      </c>
      <c r="T4101" s="9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41937.124884259261</v>
      </c>
      <c r="T4102" s="9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42760.903726851851</v>
      </c>
      <c r="T4103" s="9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</v>
      </c>
      <c r="P4104">
        <f t="shared" si="257"/>
        <v>22.84</v>
      </c>
      <c r="Q4104" t="s">
        <v>8317</v>
      </c>
      <c r="R4104" t="s">
        <v>8318</v>
      </c>
      <c r="S4104" s="9">
        <f t="shared" si="258"/>
        <v>42505.848067129627</v>
      </c>
      <c r="T4104" s="9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42242.772222222222</v>
      </c>
      <c r="T4105" s="9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42670.278171296297</v>
      </c>
      <c r="T4106" s="9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383.34</v>
      </c>
      <c r="Q4107" t="s">
        <v>8317</v>
      </c>
      <c r="R4107" t="s">
        <v>8318</v>
      </c>
      <c r="S4107" s="9">
        <f t="shared" si="258"/>
        <v>42730.010520833333</v>
      </c>
      <c r="T4107" s="9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42096.041666666672</v>
      </c>
      <c r="T4108" s="9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41906.916678240741</v>
      </c>
      <c r="T4109" s="9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42797.208333333328</v>
      </c>
      <c r="T4110" s="9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42337.581064814818</v>
      </c>
      <c r="T4111" s="9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14.34</v>
      </c>
      <c r="Q4112" t="s">
        <v>8317</v>
      </c>
      <c r="R4112" t="s">
        <v>8318</v>
      </c>
      <c r="S4112" s="9">
        <f t="shared" si="258"/>
        <v>42572.626747685179</v>
      </c>
      <c r="T4112" s="9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42059.135879629626</v>
      </c>
      <c r="T4113" s="9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42428</v>
      </c>
      <c r="T4114" s="9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42377.273611111115</v>
      </c>
      <c r="T4115" s="9">
        <f t="shared" si="259"/>
        <v>42358.573182870372</v>
      </c>
    </row>
  </sheetData>
  <autoFilter ref="A1:T4115" xr:uid="{F648EEDD-AF1F-4339-962A-F37C551108D9}"/>
  <conditionalFormatting sqref="F1:F1048576">
    <cfRule type="cellIs" dxfId="4" priority="3" operator="equal">
      <formula>"live"</formula>
    </cfRule>
    <cfRule type="cellIs" dxfId="3" priority="4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</conditionalFormatting>
  <conditionalFormatting sqref="F1">
    <cfRule type="expression" dxfId="0" priority="5">
      <formula>"live"</formula>
    </cfRule>
  </conditionalFormatting>
  <conditionalFormatting sqref="P1:R1 T1 O1:O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9739-B3A6-4097-BE2E-BF964B2BB1BB}">
  <dimension ref="A1:F14"/>
  <sheetViews>
    <sheetView workbookViewId="0">
      <selection activeCell="B40" sqref="B4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6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6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6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6" t="s">
        <v>8331</v>
      </c>
      <c r="B8" s="7"/>
      <c r="C8" s="7"/>
      <c r="D8" s="7"/>
      <c r="E8" s="7">
        <v>24</v>
      </c>
      <c r="F8" s="7">
        <v>24</v>
      </c>
    </row>
    <row r="9" spans="1:6" x14ac:dyDescent="0.3">
      <c r="A9" s="6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6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6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A1C1-A15C-4FDF-A3A2-E85BC9F03725}">
  <dimension ref="A1:F46"/>
  <sheetViews>
    <sheetView workbookViewId="0">
      <selection activeCell="J35" sqref="J3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8316</v>
      </c>
      <c r="B5" s="7"/>
      <c r="C5" s="7">
        <v>100</v>
      </c>
      <c r="D5" s="7"/>
      <c r="E5" s="7"/>
      <c r="F5" s="7">
        <v>100</v>
      </c>
    </row>
    <row r="6" spans="1:6" x14ac:dyDescent="0.3">
      <c r="A6" s="6" t="s">
        <v>8344</v>
      </c>
      <c r="B6" s="7">
        <v>20</v>
      </c>
      <c r="C6" s="7"/>
      <c r="D6" s="7"/>
      <c r="E6" s="7"/>
      <c r="F6" s="7">
        <v>20</v>
      </c>
    </row>
    <row r="7" spans="1:6" x14ac:dyDescent="0.3">
      <c r="A7" s="6" t="s">
        <v>8332</v>
      </c>
      <c r="B7" s="7">
        <v>24</v>
      </c>
      <c r="C7" s="7"/>
      <c r="D7" s="7"/>
      <c r="E7" s="7"/>
      <c r="F7" s="7">
        <v>24</v>
      </c>
    </row>
    <row r="8" spans="1:6" x14ac:dyDescent="0.3">
      <c r="A8" s="6" t="s">
        <v>8358</v>
      </c>
      <c r="B8" s="7"/>
      <c r="C8" s="7">
        <v>40</v>
      </c>
      <c r="D8" s="7"/>
      <c r="E8" s="7"/>
      <c r="F8" s="7">
        <v>40</v>
      </c>
    </row>
    <row r="9" spans="1:6" x14ac:dyDescent="0.3">
      <c r="A9" s="6" t="s">
        <v>8354</v>
      </c>
      <c r="B9" s="7"/>
      <c r="C9" s="7"/>
      <c r="D9" s="7"/>
      <c r="E9" s="7">
        <v>40</v>
      </c>
      <c r="F9" s="7">
        <v>40</v>
      </c>
    </row>
    <row r="10" spans="1:6" x14ac:dyDescent="0.3">
      <c r="A10" s="6" t="s">
        <v>8315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6" t="s">
        <v>8314</v>
      </c>
      <c r="B11" s="7"/>
      <c r="C11" s="7">
        <v>80</v>
      </c>
      <c r="D11" s="7"/>
      <c r="E11" s="7"/>
      <c r="F11" s="7">
        <v>80</v>
      </c>
    </row>
    <row r="12" spans="1:6" x14ac:dyDescent="0.3">
      <c r="A12" s="6" t="s">
        <v>8330</v>
      </c>
      <c r="B12" s="7"/>
      <c r="C12" s="7"/>
      <c r="D12" s="7"/>
      <c r="E12" s="7">
        <v>40</v>
      </c>
      <c r="F12" s="7">
        <v>40</v>
      </c>
    </row>
    <row r="13" spans="1:6" x14ac:dyDescent="0.3">
      <c r="A13" s="6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6" t="s">
        <v>8324</v>
      </c>
      <c r="B14" s="7"/>
      <c r="C14" s="7">
        <v>40</v>
      </c>
      <c r="D14" s="7"/>
      <c r="E14" s="7"/>
      <c r="F14" s="7">
        <v>40</v>
      </c>
    </row>
    <row r="15" spans="1:6" x14ac:dyDescent="0.3">
      <c r="A15" s="6" t="s">
        <v>8337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6" t="s">
        <v>8348</v>
      </c>
      <c r="B16" s="7"/>
      <c r="C16" s="7">
        <v>20</v>
      </c>
      <c r="D16" s="7"/>
      <c r="E16" s="7"/>
      <c r="F16" s="7">
        <v>20</v>
      </c>
    </row>
    <row r="17" spans="1:6" x14ac:dyDescent="0.3">
      <c r="A17" s="6" t="s">
        <v>8349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6" t="s">
        <v>8329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6" t="s">
        <v>8328</v>
      </c>
      <c r="B19" s="7"/>
      <c r="C19" s="7">
        <v>60</v>
      </c>
      <c r="D19" s="7"/>
      <c r="E19" s="7"/>
      <c r="F19" s="7">
        <v>60</v>
      </c>
    </row>
    <row r="20" spans="1:6" x14ac:dyDescent="0.3">
      <c r="A20" s="6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6" t="s">
        <v>8327</v>
      </c>
      <c r="B21" s="7"/>
      <c r="C21" s="7"/>
      <c r="D21" s="7"/>
      <c r="E21" s="7">
        <v>20</v>
      </c>
      <c r="F21" s="7">
        <v>20</v>
      </c>
    </row>
    <row r="22" spans="1:6" x14ac:dyDescent="0.3">
      <c r="A22" s="6" t="s">
        <v>8335</v>
      </c>
      <c r="B22" s="7"/>
      <c r="C22" s="7">
        <v>40</v>
      </c>
      <c r="D22" s="7"/>
      <c r="E22" s="7"/>
      <c r="F22" s="7">
        <v>40</v>
      </c>
    </row>
    <row r="23" spans="1:6" x14ac:dyDescent="0.3">
      <c r="A23" s="6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6" t="s">
        <v>8343</v>
      </c>
      <c r="B24" s="7"/>
      <c r="C24" s="7">
        <v>20</v>
      </c>
      <c r="D24" s="7"/>
      <c r="E24" s="7"/>
      <c r="F24" s="7">
        <v>20</v>
      </c>
    </row>
    <row r="25" spans="1:6" x14ac:dyDescent="0.3">
      <c r="A25" s="6" t="s">
        <v>8323</v>
      </c>
      <c r="B25" s="7"/>
      <c r="C25" s="7"/>
      <c r="D25" s="7"/>
      <c r="E25" s="7">
        <v>60</v>
      </c>
      <c r="F25" s="7">
        <v>60</v>
      </c>
    </row>
    <row r="26" spans="1:6" x14ac:dyDescent="0.3">
      <c r="A26" s="6" t="s">
        <v>8350</v>
      </c>
      <c r="B26" s="7"/>
      <c r="C26" s="7">
        <v>20</v>
      </c>
      <c r="D26" s="7"/>
      <c r="E26" s="7"/>
      <c r="F26" s="7">
        <v>20</v>
      </c>
    </row>
    <row r="27" spans="1:6" x14ac:dyDescent="0.3">
      <c r="A27" s="6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6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">
      <c r="A29" s="6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6" t="s">
        <v>8346</v>
      </c>
      <c r="B30" s="7"/>
      <c r="C30" s="7"/>
      <c r="D30" s="7"/>
      <c r="E30" s="7">
        <v>40</v>
      </c>
      <c r="F30" s="7">
        <v>40</v>
      </c>
    </row>
    <row r="31" spans="1:6" x14ac:dyDescent="0.3">
      <c r="A31" s="6" t="s">
        <v>8342</v>
      </c>
      <c r="B31" s="7"/>
      <c r="C31" s="7"/>
      <c r="D31" s="7"/>
      <c r="E31" s="7">
        <v>20</v>
      </c>
      <c r="F31" s="7">
        <v>20</v>
      </c>
    </row>
    <row r="32" spans="1:6" x14ac:dyDescent="0.3">
      <c r="A32" s="6" t="s">
        <v>8353</v>
      </c>
      <c r="B32" s="7"/>
      <c r="C32" s="7">
        <v>20</v>
      </c>
      <c r="D32" s="7"/>
      <c r="E32" s="7"/>
      <c r="F32" s="7">
        <v>20</v>
      </c>
    </row>
    <row r="33" spans="1:6" x14ac:dyDescent="0.3">
      <c r="A33" s="6" t="s">
        <v>8326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6" t="s">
        <v>8313</v>
      </c>
      <c r="B34" s="7">
        <v>40</v>
      </c>
      <c r="C34" s="7"/>
      <c r="D34" s="7"/>
      <c r="E34" s="7"/>
      <c r="F34" s="7">
        <v>40</v>
      </c>
    </row>
    <row r="35" spans="1:6" x14ac:dyDescent="0.3">
      <c r="A35" s="6" t="s">
        <v>8312</v>
      </c>
      <c r="B35" s="7"/>
      <c r="C35" s="7"/>
      <c r="D35" s="7"/>
      <c r="E35" s="7">
        <v>60</v>
      </c>
      <c r="F35" s="7">
        <v>60</v>
      </c>
    </row>
    <row r="36" spans="1:6" x14ac:dyDescent="0.3">
      <c r="A36" s="6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6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6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6" t="s">
        <v>8351</v>
      </c>
      <c r="B39" s="7"/>
      <c r="C39" s="7"/>
      <c r="D39" s="7"/>
      <c r="E39" s="7">
        <v>80</v>
      </c>
      <c r="F39" s="7">
        <v>80</v>
      </c>
    </row>
    <row r="40" spans="1:6" x14ac:dyDescent="0.3">
      <c r="A40" s="6" t="s">
        <v>8311</v>
      </c>
      <c r="B40" s="7"/>
      <c r="C40" s="7"/>
      <c r="D40" s="7"/>
      <c r="E40" s="7">
        <v>60</v>
      </c>
      <c r="F40" s="7">
        <v>60</v>
      </c>
    </row>
    <row r="41" spans="1:6" x14ac:dyDescent="0.3">
      <c r="A41" s="6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6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6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6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6" t="s">
        <v>8340</v>
      </c>
      <c r="B45" s="7">
        <v>20</v>
      </c>
      <c r="C45" s="7"/>
      <c r="D45" s="7"/>
      <c r="E45" s="7"/>
      <c r="F45" s="7">
        <v>20</v>
      </c>
    </row>
    <row r="46" spans="1:6" x14ac:dyDescent="0.3">
      <c r="A46" s="6" t="s">
        <v>8361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7860B-7806-4941-A6EF-BF4669848606}">
  <dimension ref="A1:E18"/>
  <sheetViews>
    <sheetView topLeftCell="A16" workbookViewId="0">
      <selection activeCell="A11" sqref="A11"/>
    </sheetView>
  </sheetViews>
  <sheetFormatPr defaultRowHeight="14.4" x14ac:dyDescent="0.3"/>
  <cols>
    <col min="1" max="1" width="13.554687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1" spans="1:5" x14ac:dyDescent="0.3">
      <c r="A1" s="5" t="s">
        <v>8379</v>
      </c>
      <c r="B1" t="s">
        <v>8364</v>
      </c>
    </row>
    <row r="2" spans="1:5" x14ac:dyDescent="0.3">
      <c r="A2" s="5" t="s">
        <v>8308</v>
      </c>
      <c r="B2" t="s">
        <v>8364</v>
      </c>
    </row>
    <row r="4" spans="1:5" x14ac:dyDescent="0.3">
      <c r="A4" s="5" t="s">
        <v>8380</v>
      </c>
      <c r="B4" s="5" t="s">
        <v>8362</v>
      </c>
    </row>
    <row r="5" spans="1:5" x14ac:dyDescent="0.3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6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6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6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6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6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6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6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6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18A8-53C4-423D-8644-43D7044965BC}">
  <dimension ref="A1:H13"/>
  <sheetViews>
    <sheetView workbookViewId="0">
      <selection activeCell="N13" sqref="N13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8382</v>
      </c>
      <c r="B2">
        <f>COUNTIFS('basic sheet'!D:D, "&lt;1000", 'basic sheet'!F:F, "successful")</f>
        <v>322</v>
      </c>
      <c r="C2">
        <f>COUNTIFS('basic sheet'!D:D, "&lt;1000", 'basic sheet'!F:F, "failed")</f>
        <v>113</v>
      </c>
      <c r="D2">
        <f>COUNTIFS('basic sheet'!D:D, "&lt;1000", 'basic sheet'!F:F, "canceled")</f>
        <v>18</v>
      </c>
      <c r="E2">
        <f>(SUM(B2:D2))</f>
        <v>453</v>
      </c>
      <c r="F2" s="10">
        <f>ROUND((B2*100)/E2, 0)%</f>
        <v>0.71</v>
      </c>
      <c r="G2" s="10">
        <f>ROUND(C2*100/E2, 0)%</f>
        <v>0.25</v>
      </c>
      <c r="H2" s="10">
        <f>ROUND(D2*100/E2, 0)%</f>
        <v>0.04</v>
      </c>
    </row>
    <row r="3" spans="1:8" x14ac:dyDescent="0.3">
      <c r="A3" t="s">
        <v>8383</v>
      </c>
      <c r="B3">
        <f>COUNTIFS('basic sheet'!D:D,"&gt;=1000", 'basic sheet'!D:D,"&lt;= 4999", 'basic sheet'!F:F,"successful")</f>
        <v>932</v>
      </c>
      <c r="C3">
        <f>COUNTIFS('basic sheet'!D:D,"&gt;=1000", 'basic sheet'!D:D,"&lt;= 4999", 'basic sheet'!F:F,"failed")</f>
        <v>420</v>
      </c>
      <c r="D3">
        <f>COUNTIFS('basic sheet'!D:D,"&gt;=1000", 'basic sheet'!D:D,"&lt;= 4999", 'basic sheet'!F:F,"canceled")</f>
        <v>60</v>
      </c>
      <c r="E3">
        <f t="shared" ref="E3:E13" si="0">(SUM(B3:D3))</f>
        <v>1412</v>
      </c>
      <c r="F3" s="10">
        <f t="shared" ref="F3:F13" si="1">ROUND((B3*100)/E3, 0)%</f>
        <v>0.66</v>
      </c>
      <c r="G3" s="10">
        <f t="shared" ref="G3:G13" si="2">ROUND(C3*100/E3, 0)%</f>
        <v>0.3</v>
      </c>
      <c r="H3" s="10">
        <f t="shared" ref="H3:H13" si="3">ROUND(D3*100/E3, 0)%</f>
        <v>0.04</v>
      </c>
    </row>
    <row r="4" spans="1:8" x14ac:dyDescent="0.3">
      <c r="A4" t="s">
        <v>8384</v>
      </c>
      <c r="B4">
        <f>COUNTIFS('basic sheet'!D:D,"&gt;=5000", 'basic sheet'!D:D,"&lt;10000", 'basic sheet'!F:F,"successful")</f>
        <v>381</v>
      </c>
      <c r="C4">
        <f>COUNTIFS('basic sheet'!D:D,"&gt;=5000", 'basic sheet'!D:D,"&lt;10000", 'basic sheet'!F:F,"failed")</f>
        <v>283</v>
      </c>
      <c r="D4">
        <f>COUNTIFS('basic sheet'!D:D,"&gt;=5000", 'basic sheet'!D:D,"&lt;10000", 'basic sheet'!F:F,"canceled")</f>
        <v>52</v>
      </c>
      <c r="E4">
        <f t="shared" si="0"/>
        <v>716</v>
      </c>
      <c r="F4" s="10">
        <f t="shared" si="1"/>
        <v>0.53</v>
      </c>
      <c r="G4" s="10">
        <f t="shared" si="2"/>
        <v>0.4</v>
      </c>
      <c r="H4" s="10">
        <f t="shared" si="3"/>
        <v>7.0000000000000007E-2</v>
      </c>
    </row>
    <row r="5" spans="1:8" x14ac:dyDescent="0.3">
      <c r="A5" t="s">
        <v>8385</v>
      </c>
      <c r="B5">
        <f>COUNTIFS('basic sheet'!D:D,"&gt;=10000", 'basic sheet'!D:D,"&lt;15000", 'basic sheet'!F:F,"successful")</f>
        <v>168</v>
      </c>
      <c r="C5">
        <f>COUNTIFS('basic sheet'!D:D,"&gt;=10000", 'basic sheet'!D:D,"&lt;15000", 'basic sheet'!F:F,"failed")</f>
        <v>144</v>
      </c>
      <c r="D5">
        <f>COUNTIFS('basic sheet'!D:D,"&gt;=10000", 'basic sheet'!D:D,"&lt;15000", 'basic sheet'!F:F,"canceled")</f>
        <v>40</v>
      </c>
      <c r="E5">
        <f t="shared" si="0"/>
        <v>352</v>
      </c>
      <c r="F5" s="10">
        <f t="shared" si="1"/>
        <v>0.48</v>
      </c>
      <c r="G5" s="10">
        <f t="shared" si="2"/>
        <v>0.41</v>
      </c>
      <c r="H5" s="10">
        <f t="shared" si="3"/>
        <v>0.11</v>
      </c>
    </row>
    <row r="6" spans="1:8" x14ac:dyDescent="0.3">
      <c r="A6" t="s">
        <v>8386</v>
      </c>
      <c r="B6">
        <f>COUNTIFS('basic sheet'!D:D,"&gt;=15000", 'basic sheet'!D:D,"&lt;20000", 'basic sheet'!F:F,"successful")</f>
        <v>94</v>
      </c>
      <c r="C6">
        <f>COUNTIFS('basic sheet'!D:D,"&gt;=15000", 'basic sheet'!D:D,"&lt;20000", 'basic sheet'!F:F,"failed")</f>
        <v>90</v>
      </c>
      <c r="D6">
        <f>COUNTIFS('basic sheet'!D:D,"&gt;=15000", 'basic sheet'!D:D,"&lt;20000", 'basic sheet'!F:F,"canceled")</f>
        <v>17</v>
      </c>
      <c r="E6">
        <f t="shared" si="0"/>
        <v>201</v>
      </c>
      <c r="F6" s="10">
        <f t="shared" si="1"/>
        <v>0.47</v>
      </c>
      <c r="G6" s="10">
        <f t="shared" si="2"/>
        <v>0.45</v>
      </c>
      <c r="H6" s="10">
        <f t="shared" si="3"/>
        <v>0.08</v>
      </c>
    </row>
    <row r="7" spans="1:8" x14ac:dyDescent="0.3">
      <c r="A7" t="s">
        <v>8387</v>
      </c>
      <c r="B7">
        <f>COUNTIFS('basic sheet'!D:D,"&gt;=20000", 'basic sheet'!D:D,"&lt;25000", 'basic sheet'!F:F,"successful")</f>
        <v>62</v>
      </c>
      <c r="C7">
        <f>COUNTIFS('basic sheet'!D:D,"&gt;=20000", 'basic sheet'!D:D,"&lt;25000", 'basic sheet'!F:F,"failed")</f>
        <v>72</v>
      </c>
      <c r="D7">
        <f>COUNTIFS('basic sheet'!D:D,"&gt;=20000", 'basic sheet'!D:D,"&lt;25000", 'basic sheet'!F:F,"canceled")</f>
        <v>14</v>
      </c>
      <c r="E7">
        <f t="shared" si="0"/>
        <v>148</v>
      </c>
      <c r="F7" s="10">
        <f t="shared" si="1"/>
        <v>0.42</v>
      </c>
      <c r="G7" s="10">
        <f t="shared" si="2"/>
        <v>0.49</v>
      </c>
      <c r="H7" s="10">
        <f t="shared" si="3"/>
        <v>0.09</v>
      </c>
    </row>
    <row r="8" spans="1:8" x14ac:dyDescent="0.3">
      <c r="A8" t="s">
        <v>8388</v>
      </c>
      <c r="B8">
        <f>COUNTIFS('basic sheet'!D:D,"&gt;=25000", 'basic sheet'!D:D,"&lt;30000", 'basic sheet'!F:F,"successful")</f>
        <v>55</v>
      </c>
      <c r="C8">
        <f>COUNTIFS('basic sheet'!D:D,"&gt;=25000", 'basic sheet'!D:D,"&lt;30000", 'basic sheet'!F:F,"failed")</f>
        <v>64</v>
      </c>
      <c r="D8">
        <f>COUNTIFS('basic sheet'!D:D,"&gt;=25000", 'basic sheet'!D:D,"&lt;30000", 'basic sheet'!F:F,"canceled")</f>
        <v>18</v>
      </c>
      <c r="E8">
        <f t="shared" si="0"/>
        <v>137</v>
      </c>
      <c r="F8" s="10">
        <f t="shared" si="1"/>
        <v>0.4</v>
      </c>
      <c r="G8" s="10">
        <f t="shared" si="2"/>
        <v>0.47</v>
      </c>
      <c r="H8" s="10">
        <f t="shared" si="3"/>
        <v>0.13</v>
      </c>
    </row>
    <row r="9" spans="1:8" x14ac:dyDescent="0.3">
      <c r="A9" t="s">
        <v>8389</v>
      </c>
      <c r="B9">
        <f>COUNTIFS('basic sheet'!D:D,"&gt;=30000", 'basic sheet'!D:D,"&lt;35000", 'basic sheet'!F:F,"successful")</f>
        <v>32</v>
      </c>
      <c r="C9">
        <f>COUNTIFS('basic sheet'!D:D,"&gt;=30000", 'basic sheet'!D:D,"&lt;35000", 'basic sheet'!F:F,"failed")</f>
        <v>37</v>
      </c>
      <c r="D9">
        <f>COUNTIFS('basic sheet'!D:D,"&gt;=30000", 'basic sheet'!D:D,"&lt;35000", 'basic sheet'!F:F,"canceled")</f>
        <v>13</v>
      </c>
      <c r="E9">
        <f t="shared" si="0"/>
        <v>82</v>
      </c>
      <c r="F9" s="10">
        <f t="shared" si="1"/>
        <v>0.39</v>
      </c>
      <c r="G9" s="10">
        <f t="shared" si="2"/>
        <v>0.45</v>
      </c>
      <c r="H9" s="10">
        <f t="shared" si="3"/>
        <v>0.16</v>
      </c>
    </row>
    <row r="10" spans="1:8" x14ac:dyDescent="0.3">
      <c r="A10" t="s">
        <v>8390</v>
      </c>
      <c r="B10">
        <f>COUNTIFS('basic sheet'!D:D,"&gt;=35000", 'basic sheet'!D:D,"&lt;40000", 'basic sheet'!F:F,"successful")</f>
        <v>26</v>
      </c>
      <c r="C10">
        <f>COUNTIFS('basic sheet'!D:D,"&gt;=35000", 'basic sheet'!D:D,"&lt;40000", 'basic sheet'!F:F,"failed")</f>
        <v>22</v>
      </c>
      <c r="D10">
        <f>COUNTIFS('basic sheet'!D:D,"&gt;=35000", 'basic sheet'!D:D,"&lt;40000", 'basic sheet'!F:F,"canceled")</f>
        <v>7</v>
      </c>
      <c r="E10">
        <f t="shared" si="0"/>
        <v>55</v>
      </c>
      <c r="F10" s="10">
        <f t="shared" si="1"/>
        <v>0.47</v>
      </c>
      <c r="G10" s="10">
        <f t="shared" si="2"/>
        <v>0.4</v>
      </c>
      <c r="H10" s="10">
        <f t="shared" si="3"/>
        <v>0.13</v>
      </c>
    </row>
    <row r="11" spans="1:8" x14ac:dyDescent="0.3">
      <c r="A11" t="s">
        <v>8391</v>
      </c>
      <c r="B11">
        <f>COUNTIFS('basic sheet'!D:D,"&gt;=40000", 'basic sheet'!D:D,"&lt;45000", 'basic sheet'!F:F,"successful")</f>
        <v>21</v>
      </c>
      <c r="C11">
        <f>COUNTIFS('basic sheet'!D:D,"&gt;=40000", 'basic sheet'!D:D,"&lt;45000", 'basic sheet'!F:F,"failed")</f>
        <v>16</v>
      </c>
      <c r="D11">
        <f>COUNTIFS('basic sheet'!D:D,"&gt;=40000", 'basic sheet'!D:D,"&lt;45000", 'basic sheet'!F:F,"canceled")</f>
        <v>6</v>
      </c>
      <c r="E11">
        <f t="shared" si="0"/>
        <v>43</v>
      </c>
      <c r="F11" s="10">
        <f t="shared" si="1"/>
        <v>0.49</v>
      </c>
      <c r="G11" s="10">
        <f t="shared" si="2"/>
        <v>0.37</v>
      </c>
      <c r="H11" s="10">
        <f t="shared" si="3"/>
        <v>0.14000000000000001</v>
      </c>
    </row>
    <row r="12" spans="1:8" x14ac:dyDescent="0.3">
      <c r="A12" t="s">
        <v>8392</v>
      </c>
      <c r="B12">
        <f>COUNTIFS('basic sheet'!D:D,"&gt;=45000", 'basic sheet'!D:D,"&lt;50000", 'basic sheet'!F:F,"successful")</f>
        <v>6</v>
      </c>
      <c r="C12">
        <f>COUNTIFS('basic sheet'!D:D,"&gt;=45000", 'basic sheet'!D:D,"&lt;50000", 'basic sheet'!F:F,"failed")</f>
        <v>11</v>
      </c>
      <c r="D12">
        <f>COUNTIFS('basic sheet'!D:D,"&gt;=45000", 'basic sheet'!D:D,"&lt;50000", 'basic sheet'!F:F,"canceled")</f>
        <v>4</v>
      </c>
      <c r="E12">
        <f t="shared" si="0"/>
        <v>21</v>
      </c>
      <c r="F12" s="10">
        <f t="shared" si="1"/>
        <v>0.28999999999999998</v>
      </c>
      <c r="G12" s="10">
        <f t="shared" si="2"/>
        <v>0.52</v>
      </c>
      <c r="H12" s="10">
        <f t="shared" si="3"/>
        <v>0.19</v>
      </c>
    </row>
    <row r="13" spans="1:8" x14ac:dyDescent="0.3">
      <c r="A13" t="s">
        <v>8393</v>
      </c>
      <c r="B13">
        <f>COUNTIFS('basic sheet'!D:D,"&gt;=50000", 'basic sheet'!F:F,"successful")</f>
        <v>86</v>
      </c>
      <c r="C13">
        <f>COUNTIFS('basic sheet'!D:D,"&gt;=50000", 'basic sheet'!F:F,"failed")</f>
        <v>258</v>
      </c>
      <c r="D13">
        <f>COUNTIFS('basic sheet'!D:D,"&gt;=50000", 'basic sheet'!F:F,"canceled")</f>
        <v>100</v>
      </c>
      <c r="E13">
        <f t="shared" si="0"/>
        <v>444</v>
      </c>
      <c r="F13" s="10">
        <f t="shared" si="1"/>
        <v>0.19</v>
      </c>
      <c r="G13" s="10">
        <f t="shared" si="2"/>
        <v>0.57999999999999996</v>
      </c>
      <c r="H13" s="10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basic sheet</vt:lpstr>
      <vt:lpstr>Category pivot table</vt:lpstr>
      <vt:lpstr>subcategory pivot table</vt:lpstr>
      <vt:lpstr>Date created Pivot table</vt:lpstr>
      <vt:lpstr>Bonus&gt;Goal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ankur srivastava</cp:lastModifiedBy>
  <dcterms:created xsi:type="dcterms:W3CDTF">2017-04-20T15:17:24Z</dcterms:created>
  <dcterms:modified xsi:type="dcterms:W3CDTF">2020-03-11T04:13:06Z</dcterms:modified>
</cp:coreProperties>
</file>