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ur/Documents/GitHub/data-migration-assessment/data/source/"/>
    </mc:Choice>
  </mc:AlternateContent>
  <xr:revisionPtr revIDLastSave="0" documentId="13_ncr:1_{D6CB9EC3-6847-C64B-9999-3CDDD3C84875}" xr6:coauthVersionLast="47" xr6:coauthVersionMax="47" xr10:uidLastSave="{00000000-0000-0000-0000-000000000000}"/>
  <bookViews>
    <workbookView xWindow="0" yWindow="500" windowWidth="27040" windowHeight="14860" xr2:uid="{7891E3C3-68CA-4FD3-BD62-F4B9A30D7A8F}"/>
  </bookViews>
  <sheets>
    <sheet name="Sheet1" sheetId="1" r:id="rId1"/>
  </sheets>
  <definedNames>
    <definedName name="_xlnm._FilterDatabase" localSheetId="0" hidden="1">Sheet1!$A$6:$V$134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4" i="1" l="1"/>
  <c r="R134" i="1" s="1"/>
  <c r="R133" i="1"/>
  <c r="Q133" i="1"/>
  <c r="R132" i="1"/>
  <c r="Q132" i="1"/>
  <c r="Q131" i="1"/>
  <c r="R131" i="1" s="1"/>
  <c r="R130" i="1"/>
  <c r="Q129" i="1"/>
  <c r="R129" i="1" s="1"/>
  <c r="R128" i="1"/>
  <c r="Q128" i="1"/>
  <c r="Q127" i="1"/>
  <c r="R127" i="1" s="1"/>
  <c r="R126" i="1"/>
  <c r="Q126" i="1"/>
  <c r="R125" i="1"/>
  <c r="Q125" i="1"/>
  <c r="Q124" i="1"/>
  <c r="R124" i="1" s="1"/>
  <c r="R123" i="1"/>
  <c r="Q123" i="1"/>
  <c r="R122" i="1"/>
  <c r="Q122" i="1"/>
  <c r="Q121" i="1"/>
  <c r="R121" i="1" s="1"/>
  <c r="Q120" i="1"/>
  <c r="R120" i="1" s="1"/>
  <c r="Q119" i="1"/>
  <c r="R119" i="1" s="1"/>
  <c r="Q118" i="1"/>
  <c r="R118" i="1" s="1"/>
  <c r="Q117" i="1"/>
  <c r="R117" i="1" s="1"/>
  <c r="R116" i="1"/>
  <c r="Q115" i="1"/>
  <c r="R115" i="1" s="1"/>
  <c r="Q114" i="1"/>
  <c r="R114" i="1" s="1"/>
  <c r="R113" i="1"/>
  <c r="Q113" i="1"/>
  <c r="Q112" i="1"/>
  <c r="R112" i="1" s="1"/>
  <c r="Q111" i="1"/>
  <c r="R111" i="1" s="1"/>
  <c r="R110" i="1"/>
  <c r="Q110" i="1"/>
  <c r="Q109" i="1"/>
  <c r="R109" i="1" s="1"/>
  <c r="R108" i="1"/>
  <c r="Q108" i="1"/>
  <c r="Q107" i="1"/>
  <c r="R107" i="1" s="1"/>
  <c r="Q106" i="1"/>
  <c r="R106" i="1" s="1"/>
  <c r="R105" i="1"/>
  <c r="Q105" i="1"/>
  <c r="Q104" i="1"/>
  <c r="R104" i="1" s="1"/>
  <c r="R103" i="1"/>
  <c r="Q103" i="1"/>
  <c r="Q102" i="1"/>
  <c r="R102" i="1" s="1"/>
  <c r="R101" i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Q86" i="1"/>
  <c r="R86" i="1" s="1"/>
  <c r="Q85" i="1"/>
  <c r="R85" i="1" s="1"/>
  <c r="Q84" i="1"/>
  <c r="R84" i="1" s="1"/>
  <c r="R83" i="1"/>
  <c r="Q83" i="1"/>
  <c r="R82" i="1"/>
  <c r="Q82" i="1"/>
  <c r="Q81" i="1"/>
  <c r="R81" i="1" s="1"/>
  <c r="R80" i="1"/>
  <c r="Q79" i="1"/>
  <c r="R79" i="1" s="1"/>
  <c r="Q78" i="1"/>
  <c r="R78" i="1" s="1"/>
  <c r="R77" i="1"/>
  <c r="Q77" i="1"/>
  <c r="Q76" i="1"/>
  <c r="R76" i="1" s="1"/>
  <c r="R75" i="1"/>
  <c r="Q75" i="1"/>
  <c r="R74" i="1"/>
  <c r="Q74" i="1"/>
  <c r="R73" i="1"/>
  <c r="Q73" i="1"/>
  <c r="R72" i="1"/>
  <c r="Q72" i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R65" i="1"/>
  <c r="Q65" i="1"/>
  <c r="Q64" i="1"/>
  <c r="R64" i="1" s="1"/>
  <c r="R63" i="1"/>
  <c r="Q63" i="1"/>
  <c r="R62" i="1"/>
  <c r="Q62" i="1"/>
  <c r="R61" i="1"/>
  <c r="Q61" i="1"/>
  <c r="Q60" i="1"/>
  <c r="R60" i="1" s="1"/>
  <c r="Q59" i="1"/>
  <c r="R59" i="1" s="1"/>
  <c r="Q58" i="1"/>
  <c r="R58" i="1" s="1"/>
  <c r="R57" i="1"/>
  <c r="Q57" i="1"/>
  <c r="Q56" i="1"/>
  <c r="R56" i="1" s="1"/>
  <c r="Q55" i="1"/>
  <c r="R55" i="1" s="1"/>
  <c r="R54" i="1"/>
  <c r="Q54" i="1"/>
  <c r="Q53" i="1"/>
  <c r="R53" i="1" s="1"/>
  <c r="Q52" i="1"/>
  <c r="R52" i="1" s="1"/>
  <c r="R51" i="1"/>
  <c r="Q50" i="1"/>
  <c r="R50" i="1" s="1"/>
  <c r="R49" i="1"/>
  <c r="R48" i="1"/>
  <c r="Q48" i="1"/>
  <c r="Q47" i="1"/>
  <c r="R47" i="1" s="1"/>
  <c r="Q46" i="1"/>
  <c r="R46" i="1" s="1"/>
  <c r="Q45" i="1"/>
  <c r="R45" i="1" s="1"/>
  <c r="Q44" i="1"/>
  <c r="R44" i="1" s="1"/>
  <c r="R43" i="1"/>
  <c r="R42" i="1"/>
  <c r="Q41" i="1"/>
  <c r="R41" i="1" s="1"/>
  <c r="Q40" i="1"/>
  <c r="R40" i="1" s="1"/>
  <c r="R39" i="1"/>
  <c r="Q39" i="1"/>
  <c r="Q38" i="1"/>
  <c r="R38" i="1" s="1"/>
  <c r="R37" i="1"/>
  <c r="Q37" i="1"/>
  <c r="Q36" i="1"/>
  <c r="R36" i="1" s="1"/>
  <c r="Q35" i="1"/>
  <c r="R35" i="1" s="1"/>
  <c r="Q34" i="1"/>
  <c r="R34" i="1" s="1"/>
  <c r="R33" i="1"/>
  <c r="R32" i="1"/>
  <c r="Q32" i="1"/>
  <c r="R31" i="1"/>
  <c r="Q31" i="1"/>
  <c r="Q30" i="1"/>
  <c r="R30" i="1" s="1"/>
  <c r="R29" i="1"/>
  <c r="Q28" i="1"/>
  <c r="R28" i="1" s="1"/>
  <c r="R27" i="1"/>
  <c r="R26" i="1"/>
  <c r="Q25" i="1"/>
  <c r="R25" i="1" s="1"/>
  <c r="Q24" i="1"/>
  <c r="R24" i="1" s="1"/>
  <c r="Q23" i="1"/>
  <c r="R23" i="1" s="1"/>
  <c r="R22" i="1"/>
  <c r="R21" i="1"/>
  <c r="Q21" i="1"/>
  <c r="Q20" i="1"/>
  <c r="R20" i="1" s="1"/>
  <c r="R19" i="1"/>
  <c r="Q19" i="1"/>
  <c r="Q18" i="1"/>
  <c r="R18" i="1" s="1"/>
  <c r="R17" i="1"/>
  <c r="Q17" i="1"/>
  <c r="Q16" i="1"/>
  <c r="R16" i="1" s="1"/>
  <c r="Q15" i="1"/>
  <c r="R15" i="1" s="1"/>
  <c r="Q11" i="1"/>
  <c r="R11" i="1" s="1"/>
  <c r="Q10" i="1"/>
  <c r="R10" i="1" s="1"/>
  <c r="Q7" i="1"/>
  <c r="R7" i="1" s="1"/>
</calcChain>
</file>

<file path=xl/sharedStrings.xml><?xml version="1.0" encoding="utf-8"?>
<sst xmlns="http://schemas.openxmlformats.org/spreadsheetml/2006/main" count="1734" uniqueCount="483">
  <si>
    <t>Financial Services</t>
  </si>
  <si>
    <t>Data &amp; Information Services</t>
  </si>
  <si>
    <t>Payments</t>
  </si>
  <si>
    <t>Please fill out all applicable columns</t>
  </si>
  <si>
    <t>Sponsor to Sponsor</t>
  </si>
  <si>
    <t>IT Services</t>
  </si>
  <si>
    <t>Banks / Lending</t>
  </si>
  <si>
    <t>Auction</t>
  </si>
  <si>
    <t>Other Private Buyout</t>
  </si>
  <si>
    <t>Marketing Services</t>
  </si>
  <si>
    <t>On Hold</t>
  </si>
  <si>
    <t>Corporate Seller</t>
  </si>
  <si>
    <t>Insurance</t>
  </si>
  <si>
    <t>Approximate</t>
  </si>
  <si>
    <t>Proprietary</t>
  </si>
  <si>
    <t>Financial Metrics (USD Unless Otherwise Specified)</t>
  </si>
  <si>
    <t>Active</t>
  </si>
  <si>
    <t>Company Name</t>
  </si>
  <si>
    <t>Project Name</t>
  </si>
  <si>
    <t>Date Added</t>
  </si>
  <si>
    <t>Invest. Bank</t>
  </si>
  <si>
    <t>Banker</t>
  </si>
  <si>
    <t>Sourcing</t>
  </si>
  <si>
    <t>Transaction Type</t>
  </si>
  <si>
    <t>LTM Revenue</t>
  </si>
  <si>
    <t>LTM EBITDA</t>
  </si>
  <si>
    <t>2014A EBITDA</t>
  </si>
  <si>
    <t>2015A EBITDA</t>
  </si>
  <si>
    <t>2016A EBITDA</t>
  </si>
  <si>
    <t>2017A/E EBITDA</t>
  </si>
  <si>
    <t>2018E EBITDA</t>
  </si>
  <si>
    <t>Vertical</t>
  </si>
  <si>
    <t>Sub Vertical</t>
  </si>
  <si>
    <t>Enterprise Value</t>
  </si>
  <si>
    <t>Equity Investment Est.</t>
  </si>
  <si>
    <t>Status</t>
  </si>
  <si>
    <t>Current Owner</t>
  </si>
  <si>
    <t>Business Description</t>
  </si>
  <si>
    <t>Shermco</t>
  </si>
  <si>
    <t>Harris Williams</t>
  </si>
  <si>
    <t>Testing, Inspection &amp; Certificaiton</t>
  </si>
  <si>
    <t>Oaktree</t>
  </si>
  <si>
    <t>Electrical testing, maintenance, and commissioning services</t>
  </si>
  <si>
    <t>Kastle Systems</t>
  </si>
  <si>
    <t>Facilities Services</t>
  </si>
  <si>
    <t>Venturehouse</t>
  </si>
  <si>
    <t>Provider of comprehensive, turnkey security solutions</t>
  </si>
  <si>
    <t>CLEAResult</t>
  </si>
  <si>
    <t>General Atlantic</t>
  </si>
  <si>
    <t>Provider of energy efficiency and demand management programs</t>
  </si>
  <si>
    <t>PLH</t>
  </si>
  <si>
    <t>Barclays</t>
  </si>
  <si>
    <t>Industrial &amp; Environmental Services</t>
  </si>
  <si>
    <t>Energy Capital Partners</t>
  </si>
  <si>
    <t>Specialty contractor serving the electric power and energy pipeline infrastructure markets</t>
  </si>
  <si>
    <t>BBB Industries</t>
  </si>
  <si>
    <t>Baird, Jefferies</t>
  </si>
  <si>
    <t>Specialty Distribution</t>
  </si>
  <si>
    <t>Pamplona</t>
  </si>
  <si>
    <t>Provider of remanufactured replacement parts to the automotive aftermarket</t>
  </si>
  <si>
    <t>Restaurant Technology</t>
  </si>
  <si>
    <t xml:space="preserve">Aurora </t>
  </si>
  <si>
    <t>Provider of cooking oil solutions to the restaurant, hospitality and foodservice markets</t>
  </si>
  <si>
    <t>Osmose</t>
  </si>
  <si>
    <t>Kohlberg &amp; Company, L.L.C.</t>
  </si>
  <si>
    <t>Provider of maintenance services to the transmission and distribution infrastructure grid</t>
  </si>
  <si>
    <t>Quality Solutions</t>
  </si>
  <si>
    <t>Gridiron</t>
  </si>
  <si>
    <t>Managers of facilities services for retail, foodservice, and other industries</t>
  </si>
  <si>
    <t>SRS Distribution</t>
  </si>
  <si>
    <t>Berkshire Partners</t>
  </si>
  <si>
    <t>Roofing distributor</t>
  </si>
  <si>
    <t>Discover.org</t>
  </si>
  <si>
    <t>Raymond James</t>
  </si>
  <si>
    <t/>
  </si>
  <si>
    <t xml:space="preserve">TA </t>
  </si>
  <si>
    <t>Info services with focus on B2B sales</t>
  </si>
  <si>
    <t xml:space="preserve">Carve out of Navigant </t>
  </si>
  <si>
    <t>Jefferies</t>
  </si>
  <si>
    <t>Professional Services</t>
  </si>
  <si>
    <t>Publicly Traded</t>
  </si>
  <si>
    <t>Legal, risk and compliance consulting platform</t>
  </si>
  <si>
    <t>Crossmark</t>
  </si>
  <si>
    <t>BAML</t>
  </si>
  <si>
    <t>Warburg</t>
  </si>
  <si>
    <t>Sales and marketing services for the consumer goods industry</t>
  </si>
  <si>
    <t>MeridianLink</t>
  </si>
  <si>
    <t>Financial Technology</t>
  </si>
  <si>
    <t>Mgmt</t>
  </si>
  <si>
    <t xml:space="preserve">Underwriting software for financial institutions </t>
  </si>
  <si>
    <t>CompoSecure</t>
  </si>
  <si>
    <t>FT Partners</t>
  </si>
  <si>
    <t>LRR Partners</t>
  </si>
  <si>
    <t xml:space="preserve">Leading designer and manufacturer of high-end metal cards </t>
  </si>
  <si>
    <t>PLI</t>
  </si>
  <si>
    <t>JP Morgan</t>
  </si>
  <si>
    <t>Advantage Capital</t>
  </si>
  <si>
    <t xml:space="preserve">Manufacturer and designer of cards for gift cards, loyalty programs and hospitality </t>
  </si>
  <si>
    <t>FMG</t>
  </si>
  <si>
    <t>KeyBanc</t>
  </si>
  <si>
    <t>$5 - $10</t>
  </si>
  <si>
    <t>Privately Held</t>
  </si>
  <si>
    <t>Financial advisor and insurance broker marketing software and related marketing services</t>
  </si>
  <si>
    <t>US Security Associates</t>
  </si>
  <si>
    <t>GS</t>
  </si>
  <si>
    <t>GS Merchant Banking</t>
  </si>
  <si>
    <t>Outsourced security services</t>
  </si>
  <si>
    <t>Red Hawk Fire &amp; Security</t>
  </si>
  <si>
    <t>Comvest</t>
  </si>
  <si>
    <t>Fire and security systems integration</t>
  </si>
  <si>
    <t>Halo</t>
  </si>
  <si>
    <t>William Blair</t>
  </si>
  <si>
    <t>Audax</t>
  </si>
  <si>
    <t>Promotional products marketing services</t>
  </si>
  <si>
    <t>Qualtek</t>
  </si>
  <si>
    <t>$50
(LTM)</t>
  </si>
  <si>
    <t>Technology Services</t>
  </si>
  <si>
    <t>Charlesbank</t>
  </si>
  <si>
    <t>Telecommunications services</t>
  </si>
  <si>
    <t>Dwyer Group</t>
  </si>
  <si>
    <t>Harris Williams, William Blair</t>
  </si>
  <si>
    <t>$60
(LTM)</t>
  </si>
  <si>
    <t>Riverside</t>
  </si>
  <si>
    <t>Holding company for 11 service-based franchise organizations</t>
  </si>
  <si>
    <t xml:space="preserve">Electrical Components International </t>
  </si>
  <si>
    <t>KPS Capital Partners</t>
  </si>
  <si>
    <t>Wire harness/control box manufacturer</t>
  </si>
  <si>
    <t>PSSI</t>
  </si>
  <si>
    <t>$116 (LTM)</t>
  </si>
  <si>
    <t>Leonard Green</t>
  </si>
  <si>
    <t>Food processing cleaning and sanitation services</t>
  </si>
  <si>
    <t>Togetherworks</t>
  </si>
  <si>
    <t>Dead</t>
  </si>
  <si>
    <t>Aquiline Capital</t>
  </si>
  <si>
    <t>Payments ISV</t>
  </si>
  <si>
    <t>Genpact IT Transformation assets</t>
  </si>
  <si>
    <t>Centerview</t>
  </si>
  <si>
    <t xml:space="preserve">Corporate Seller </t>
  </si>
  <si>
    <t>Public</t>
  </si>
  <si>
    <t>IT and transformation services for cap markets firms</t>
  </si>
  <si>
    <t>Direxion Investments</t>
  </si>
  <si>
    <t>Deutsche Bank</t>
  </si>
  <si>
    <t>Asset Management</t>
  </si>
  <si>
    <t>Provides index-based ETF and mutual fund products</t>
  </si>
  <si>
    <t>Amherst Pierpont</t>
  </si>
  <si>
    <t>Citi</t>
  </si>
  <si>
    <t>$45mm pre-tax income</t>
  </si>
  <si>
    <t>GA / Stonepoint</t>
  </si>
  <si>
    <t xml:space="preserve">Broker dealer operating in the fixed income capital markets </t>
  </si>
  <si>
    <t>Zafin</t>
  </si>
  <si>
    <t>Kayne Anderson</t>
  </si>
  <si>
    <t>Bank software</t>
  </si>
  <si>
    <t>SMS Assist</t>
  </si>
  <si>
    <t>Direct to Company</t>
  </si>
  <si>
    <t>GS, Insight Venture, Pritzker, Huizenga</t>
  </si>
  <si>
    <t>Tech services</t>
  </si>
  <si>
    <t>Secure 24</t>
  </si>
  <si>
    <t>NTT Communications</t>
  </si>
  <si>
    <t>Managed IT Services</t>
  </si>
  <si>
    <t>Project Yoder</t>
  </si>
  <si>
    <t>BKD Corporate Finance</t>
  </si>
  <si>
    <t>Supply chain consulting</t>
  </si>
  <si>
    <t>Galls</t>
  </si>
  <si>
    <t>Moelis</t>
  </si>
  <si>
    <t>Value-added distributor of public safety uniforms and gear</t>
  </si>
  <si>
    <t>Planet Payment</t>
  </si>
  <si>
    <t>Fintrax</t>
  </si>
  <si>
    <t>Payment processing solutions</t>
  </si>
  <si>
    <t>US Retirement &amp; Benefits Partners</t>
  </si>
  <si>
    <t>Centre Partners</t>
  </si>
  <si>
    <t>Provider of tech-enabled employee benefits and retirement services</t>
  </si>
  <si>
    <t>Ryan Herco Flow Solutions</t>
  </si>
  <si>
    <t>Greenbriar</t>
  </si>
  <si>
    <t xml:space="preserve">Nationwide distributor of fluid conveyance, measurement, and control products </t>
  </si>
  <si>
    <t>NV5 Global</t>
  </si>
  <si>
    <t>Houlihan Lokey</t>
  </si>
  <si>
    <t>$53
(LTM)</t>
  </si>
  <si>
    <t>TIC</t>
  </si>
  <si>
    <t>PSI Services</t>
  </si>
  <si>
    <t>$50 
(LTM)</t>
  </si>
  <si>
    <t>Waud Capital</t>
  </si>
  <si>
    <t>Outsourced testing solutions</t>
  </si>
  <si>
    <t>Energy Solutions</t>
  </si>
  <si>
    <t>Goldman Sachs</t>
  </si>
  <si>
    <t>Hankyul Invest</t>
  </si>
  <si>
    <t>Nuclear waste disposal and reactor decommissioning</t>
  </si>
  <si>
    <t>Aclara Technologies</t>
  </si>
  <si>
    <t>MS, Stephens</t>
  </si>
  <si>
    <t>Hubbell Incorporated</t>
  </si>
  <si>
    <t>Smart infrastructure solutions provider serving utilities</t>
  </si>
  <si>
    <t>Convergint Technologies</t>
  </si>
  <si>
    <t>Ares</t>
  </si>
  <si>
    <t>Systems integration</t>
  </si>
  <si>
    <t>CFGI</t>
  </si>
  <si>
    <t>Baird / Stifel</t>
  </si>
  <si>
    <t>Flexpoint</t>
  </si>
  <si>
    <t>Outsourced CFO Services</t>
  </si>
  <si>
    <t>Aqua Finance</t>
  </si>
  <si>
    <t>$42.0 (Net Income)</t>
  </si>
  <si>
    <t>Consumer Finance</t>
  </si>
  <si>
    <t>Advanced Discovery</t>
  </si>
  <si>
    <t>BlackArch</t>
  </si>
  <si>
    <t>$30.0
(LTM)</t>
  </si>
  <si>
    <t>BPO</t>
  </si>
  <si>
    <t>Trivest</t>
  </si>
  <si>
    <t>Legal process outsourcing, eDiscovery</t>
  </si>
  <si>
    <t>Consilio</t>
  </si>
  <si>
    <t>Shamrock</t>
  </si>
  <si>
    <t>Montrose Environmental</t>
  </si>
  <si>
    <t>$26
(LTM)</t>
  </si>
  <si>
    <t>Yukon Capital</t>
  </si>
  <si>
    <t>Environmental engineering solutions</t>
  </si>
  <si>
    <t>Liquid Environmental Solutions</t>
  </si>
  <si>
    <t xml:space="preserve">Route based grease trap cleaning business </t>
  </si>
  <si>
    <t>Aricent</t>
  </si>
  <si>
    <t>JPM</t>
  </si>
  <si>
    <t>Altran</t>
  </si>
  <si>
    <t>R&amp;D engineering services</t>
  </si>
  <si>
    <t>Prometric</t>
  </si>
  <si>
    <t>Baring Private Equity Asia</t>
  </si>
  <si>
    <t>Tech-enabled testing and assessment</t>
  </si>
  <si>
    <t>Peak Utility Services</t>
  </si>
  <si>
    <t>CIVC</t>
  </si>
  <si>
    <t>Utility services provider in Pac Northwest and Intermountain West</t>
  </si>
  <si>
    <t>CHA Consulting</t>
  </si>
  <si>
    <t>Long Point</t>
  </si>
  <si>
    <t>Engineering consulting platform</t>
  </si>
  <si>
    <t>TransPerfect</t>
  </si>
  <si>
    <t>Credit Suisse</t>
  </si>
  <si>
    <t>Language and Technology</t>
  </si>
  <si>
    <t>Snowden Lane</t>
  </si>
  <si>
    <t>Sandler O’Neill</t>
  </si>
  <si>
    <t>Estancia</t>
  </si>
  <si>
    <t>Wealth management RIA</t>
  </si>
  <si>
    <t>United Capital</t>
  </si>
  <si>
    <t>Bessemer Venture</t>
  </si>
  <si>
    <t>Organix</t>
  </si>
  <si>
    <t>Pegasus Capital Advisors</t>
  </si>
  <si>
    <t>Food recycling</t>
  </si>
  <si>
    <t>Pearl</t>
  </si>
  <si>
    <t>Evercore</t>
  </si>
  <si>
    <t>Pearl Companies</t>
  </si>
  <si>
    <t>MGA writing nonstandard auto insurance policies</t>
  </si>
  <si>
    <t>Project Cougar</t>
  </si>
  <si>
    <t>Utility services provider</t>
  </si>
  <si>
    <t>HighTower</t>
  </si>
  <si>
    <t>Closed By THL</t>
  </si>
  <si>
    <t xml:space="preserve">Continental, etc. </t>
  </si>
  <si>
    <t>Gopher Resource</t>
  </si>
  <si>
    <t>Norwest</t>
  </si>
  <si>
    <t>Battery recycling</t>
  </si>
  <si>
    <t>Trust Company of America</t>
  </si>
  <si>
    <t>E*TRADE</t>
  </si>
  <si>
    <t>SMG</t>
  </si>
  <si>
    <t>Onex</t>
  </si>
  <si>
    <t>Convention and venue management</t>
  </si>
  <si>
    <t>Seastar Solutions</t>
  </si>
  <si>
    <t>RBC / Baird</t>
  </si>
  <si>
    <t>Dometic Group</t>
  </si>
  <si>
    <t>Vessel control, fuel systems, and boat system integration</t>
  </si>
  <si>
    <t>Cross Country Infrastructure</t>
  </si>
  <si>
    <t xml:space="preserve">Odyssey Investment </t>
  </si>
  <si>
    <t>Outsourced equipment and service provider to midstream pipeline market</t>
  </si>
  <si>
    <t xml:space="preserve">Divisions Maintenance Group </t>
  </si>
  <si>
    <t>Caltius</t>
  </si>
  <si>
    <t>Facilities outsourcing</t>
  </si>
  <si>
    <t>DRB Systems</t>
  </si>
  <si>
    <t xml:space="preserve">BlackArch </t>
  </si>
  <si>
    <t>New Mountain</t>
  </si>
  <si>
    <t>System of systems technology for car wash industry</t>
  </si>
  <si>
    <t>American Advisors Group</t>
  </si>
  <si>
    <t>FFL Partners</t>
  </si>
  <si>
    <t>Reverse Mortgages</t>
  </si>
  <si>
    <t>AmTrust</t>
  </si>
  <si>
    <t>Bank of America</t>
  </si>
  <si>
    <t>Insurance Services</t>
  </si>
  <si>
    <t>Elior NA</t>
  </si>
  <si>
    <t>Facility Services</t>
  </si>
  <si>
    <t>Elior Group</t>
  </si>
  <si>
    <t>Foodservice management and catering</t>
  </si>
  <si>
    <t>Guaranteed Rate</t>
  </si>
  <si>
    <t>Founder</t>
  </si>
  <si>
    <t>Mortgage lending</t>
  </si>
  <si>
    <t>Smart Carte</t>
  </si>
  <si>
    <t>Transportation &amp; Logistics</t>
  </si>
  <si>
    <t>3i</t>
  </si>
  <si>
    <t>Self-serve vended luggage carts, electronic lockers, commercial strollers and massage chairs</t>
  </si>
  <si>
    <t>MediaMath</t>
  </si>
  <si>
    <t>Luma Partners</t>
  </si>
  <si>
    <t>Akamai, etc.</t>
  </si>
  <si>
    <t>Advertising technology</t>
  </si>
  <si>
    <t>ABC Billing</t>
  </si>
  <si>
    <t>Stephens</t>
  </si>
  <si>
    <t>Thoma Bravo</t>
  </si>
  <si>
    <t>Software and billing provider for the health and fitness industry</t>
  </si>
  <si>
    <t>LiquidHub</t>
  </si>
  <si>
    <t>Capgemini</t>
  </si>
  <si>
    <t>Digital Transformation</t>
  </si>
  <si>
    <t>PrimeSource</t>
  </si>
  <si>
    <t>Platinum</t>
  </si>
  <si>
    <t>Construction fastening solutions</t>
  </si>
  <si>
    <t>SIRVA</t>
  </si>
  <si>
    <t>$87.0
(LTM Oct-16)</t>
  </si>
  <si>
    <t>Tranportation &amp; Logistics</t>
  </si>
  <si>
    <t>Relocation and moving services</t>
  </si>
  <si>
    <t>Bluepay</t>
  </si>
  <si>
    <t>First Data</t>
  </si>
  <si>
    <t>Merchant processing</t>
  </si>
  <si>
    <t>Dynasty Financial Partners</t>
  </si>
  <si>
    <t>RIA Technology Platform</t>
  </si>
  <si>
    <t>Evestment</t>
  </si>
  <si>
    <t>Nasdaq</t>
  </si>
  <si>
    <t>Analytics for institutional investors</t>
  </si>
  <si>
    <t>Vaco</t>
  </si>
  <si>
    <t>Human Capital Services</t>
  </si>
  <si>
    <t>Olympus</t>
  </si>
  <si>
    <t>Staffing</t>
  </si>
  <si>
    <t>BenefitMall</t>
  </si>
  <si>
    <t>Carlyle</t>
  </si>
  <si>
    <t>Online payroll and benefits</t>
  </si>
  <si>
    <t>EAG</t>
  </si>
  <si>
    <t>Eurofins</t>
  </si>
  <si>
    <t>Scientific Services</t>
  </si>
  <si>
    <t>Wipro Assets</t>
  </si>
  <si>
    <t>Wipro</t>
  </si>
  <si>
    <t>Datacenter and Cloud Services</t>
  </si>
  <si>
    <t>Treliant Risk Advisors</t>
  </si>
  <si>
    <t>Governance, risk management, and compliance advisory</t>
  </si>
  <si>
    <t>ThoughtWorks</t>
  </si>
  <si>
    <t>Apax</t>
  </si>
  <si>
    <t>IT Consulting</t>
  </si>
  <si>
    <t>Brightstar (U.S.)</t>
  </si>
  <si>
    <t>Softbank</t>
  </si>
  <si>
    <t>B2B wireless services</t>
  </si>
  <si>
    <t>International Catastrophe Insurance Managers</t>
  </si>
  <si>
    <t>May-17</t>
  </si>
  <si>
    <t>Marsh &amp; McLennan</t>
  </si>
  <si>
    <t>Managing General Agency</t>
  </si>
  <si>
    <t>International Cash Distributors</t>
  </si>
  <si>
    <t>Jul-17</t>
  </si>
  <si>
    <t>Money Market Fund Portal</t>
  </si>
  <si>
    <t>Dent Wizard</t>
  </si>
  <si>
    <t>Baird</t>
  </si>
  <si>
    <t>Automotive reconditioning</t>
  </si>
  <si>
    <t>Priority Payments</t>
  </si>
  <si>
    <t>Merchant acquirer</t>
  </si>
  <si>
    <t>Phreesia</t>
  </si>
  <si>
    <t>Ascension, Echo</t>
  </si>
  <si>
    <t>Strategic Materials</t>
  </si>
  <si>
    <t>Apr-17</t>
  </si>
  <si>
    <t>Littlejohn</t>
  </si>
  <si>
    <t>Environmental services</t>
  </si>
  <si>
    <t>Tunnel Hill</t>
  </si>
  <si>
    <t>Morgan Stanley</t>
  </si>
  <si>
    <t>American Infrastructure Funds</t>
  </si>
  <si>
    <t>Waste Transport Services</t>
  </si>
  <si>
    <t>USIC</t>
  </si>
  <si>
    <t>Underground utility locating</t>
  </si>
  <si>
    <t>A Place for Mom</t>
  </si>
  <si>
    <t>Dec-17</t>
  </si>
  <si>
    <t>Silverlake / GA</t>
  </si>
  <si>
    <t>Senior care referral services</t>
  </si>
  <si>
    <t>Moravia</t>
  </si>
  <si>
    <t>RWS Holdings</t>
  </si>
  <si>
    <t>Globalization services</t>
  </si>
  <si>
    <t>BHI</t>
  </si>
  <si>
    <t>Harris Williams / Baird</t>
  </si>
  <si>
    <t>AE Industrial</t>
  </si>
  <si>
    <t>Energy Services</t>
  </si>
  <si>
    <t>United Site Services</t>
  </si>
  <si>
    <t>Harris Williams / William Blair</t>
  </si>
  <si>
    <t>Platinum Equity</t>
  </si>
  <si>
    <t>Portable sanitation</t>
  </si>
  <si>
    <t>Project Ignition</t>
  </si>
  <si>
    <t>Mar-17</t>
  </si>
  <si>
    <t>Continuum</t>
  </si>
  <si>
    <t>Capco</t>
  </si>
  <si>
    <t>Nov-17</t>
  </si>
  <si>
    <t>Direct to FIS</t>
  </si>
  <si>
    <t>CD&amp;R</t>
  </si>
  <si>
    <t>Financial services &amp; tech</t>
  </si>
  <si>
    <t>ATC Associates</t>
  </si>
  <si>
    <t>Bernhard Capital</t>
  </si>
  <si>
    <t>Paylease</t>
  </si>
  <si>
    <t>Vista Equity</t>
  </si>
  <si>
    <t>Payment and billing solutions</t>
  </si>
  <si>
    <t>Discovery Education</t>
  </si>
  <si>
    <t>Dec-16</t>
  </si>
  <si>
    <t>Education Services</t>
  </si>
  <si>
    <t>Discovery</t>
  </si>
  <si>
    <t>K-12 Digital Education</t>
  </si>
  <si>
    <t>Advicent</t>
  </si>
  <si>
    <t>Wealth management software</t>
  </si>
  <si>
    <t>TrustCommerce</t>
  </si>
  <si>
    <t>SunTrust</t>
  </si>
  <si>
    <t>Payment Security Technology</t>
  </si>
  <si>
    <t>CIBTvisas</t>
  </si>
  <si>
    <t>Feb-17</t>
  </si>
  <si>
    <t>Travel visas</t>
  </si>
  <si>
    <t>Securus Technologies</t>
  </si>
  <si>
    <t>Jan-17</t>
  </si>
  <si>
    <t>Criminal justice technology</t>
  </si>
  <si>
    <t>ThermoFisher Assets</t>
  </si>
  <si>
    <t>ThermoFisher</t>
  </si>
  <si>
    <t>Environmental instruments</t>
  </si>
  <si>
    <t>Paymetric</t>
  </si>
  <si>
    <t>Vantiv / Worldpay</t>
  </si>
  <si>
    <t>B2B Payments and Software</t>
  </si>
  <si>
    <t>Truck Hero</t>
  </si>
  <si>
    <t>Jefferies, JP Morgan</t>
  </si>
  <si>
    <t>CCMP</t>
  </si>
  <si>
    <t>Aftermarket auto</t>
  </si>
  <si>
    <t>Stephenson’s</t>
  </si>
  <si>
    <t>Oppenheimer</t>
  </si>
  <si>
    <t>C$29.7</t>
  </si>
  <si>
    <t>C$29.9</t>
  </si>
  <si>
    <t>C$30.5</t>
  </si>
  <si>
    <t>C$30.9</t>
  </si>
  <si>
    <t>CAD $300</t>
  </si>
  <si>
    <t>Edgestone</t>
  </si>
  <si>
    <t>Rental services</t>
  </si>
  <si>
    <t>Rough Country</t>
  </si>
  <si>
    <t>Lund</t>
  </si>
  <si>
    <t>Rothschild</t>
  </si>
  <si>
    <t>Highlander, etc.</t>
  </si>
  <si>
    <t>EnviroVac</t>
  </si>
  <si>
    <t>Industrial cleaning</t>
  </si>
  <si>
    <t>Wind River Environmental</t>
  </si>
  <si>
    <t>Nov-16</t>
  </si>
  <si>
    <t>Gryphon</t>
  </si>
  <si>
    <t>Liquid environmental waste</t>
  </si>
  <si>
    <t>DiversiTech</t>
  </si>
  <si>
    <t>Permira</t>
  </si>
  <si>
    <t>Heating, ventilation and AC</t>
  </si>
  <si>
    <t>RECON</t>
  </si>
  <si>
    <t>Environmental remediation and  William Blair</t>
  </si>
  <si>
    <t>FolioFN</t>
  </si>
  <si>
    <t>Advent Software</t>
  </si>
  <si>
    <t>Wealth management</t>
  </si>
  <si>
    <t>WIS International</t>
  </si>
  <si>
    <t>Andrews Advisory Group</t>
  </si>
  <si>
    <t>American Capital Equity</t>
  </si>
  <si>
    <t>Inventory verification and retail</t>
  </si>
  <si>
    <t>Sage Payment Solutions</t>
  </si>
  <si>
    <t>GTCR</t>
  </si>
  <si>
    <t>TMS</t>
  </si>
  <si>
    <t>NAB Holdings</t>
  </si>
  <si>
    <t>Clearent</t>
  </si>
  <si>
    <t>Augury</t>
  </si>
  <si>
    <t>Echo Logistics</t>
  </si>
  <si>
    <t>Transportation logistics</t>
  </si>
  <si>
    <t>SquareTwo Financial</t>
  </si>
  <si>
    <t>Resurgent Holding</t>
  </si>
  <si>
    <t>Asset recovery and management services</t>
  </si>
  <si>
    <t>DH Corporation</t>
  </si>
  <si>
    <t>Take-private</t>
  </si>
  <si>
    <t>CAD 330</t>
  </si>
  <si>
    <t>CAD $3,474</t>
  </si>
  <si>
    <t>Finastra</t>
  </si>
  <si>
    <t>Financial technology</t>
  </si>
  <si>
    <t>National Response Corporation (NRC)</t>
  </si>
  <si>
    <t>JF Lehman</t>
  </si>
  <si>
    <t>Compliance and environmental services</t>
  </si>
  <si>
    <t>SunGard Insurance</t>
  </si>
  <si>
    <t>Oct-16</t>
  </si>
  <si>
    <t>FIS</t>
  </si>
  <si>
    <t>Insurance software provider</t>
  </si>
  <si>
    <t>PSG</t>
  </si>
  <si>
    <t>Sep-16</t>
  </si>
  <si>
    <t>Sagard Holdings, Fairfax Capital</t>
  </si>
  <si>
    <t>Sporting goods</t>
  </si>
  <si>
    <t>World Business Lenders</t>
  </si>
  <si>
    <t>AR Capital</t>
  </si>
  <si>
    <t>Small business lender</t>
  </si>
  <si>
    <t>Lead MD</t>
  </si>
  <si>
    <t>Trusted Netwok</t>
  </si>
  <si>
    <t>Jeannie Blackwood</t>
  </si>
  <si>
    <t>Andrew Mah</t>
  </si>
  <si>
    <t>Kripa Shah</t>
  </si>
  <si>
    <t>Russ Barner</t>
  </si>
  <si>
    <t>Matthew Kordonowy</t>
  </si>
  <si>
    <t>Hannah Wilson</t>
  </si>
  <si>
    <t>Business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</si>
</sst>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E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1" fontId="0" fillId="0" borderId="0" xfId="0" applyNumberFormat="1" applyAlignment="1">
      <alignment horizontal="right" wrapText="1"/>
    </xf>
    <xf numFmtId="0" fontId="0" fillId="2" borderId="0" xfId="0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0" xfId="0" applyFont="1"/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1804-6F84-412A-B338-DB977B86A57D}">
  <dimension ref="A1:V134"/>
  <sheetViews>
    <sheetView tabSelected="1" workbookViewId="0">
      <selection activeCell="D11" sqref="D11"/>
    </sheetView>
  </sheetViews>
  <sheetFormatPr baseColWidth="10" defaultColWidth="8.83203125" defaultRowHeight="15" outlineLevelCol="1" x14ac:dyDescent="0.2"/>
  <cols>
    <col min="1" max="1" width="40" customWidth="1"/>
    <col min="2" max="2" width="21.5" customWidth="1"/>
    <col min="3" max="3" width="16.5" customWidth="1"/>
    <col min="4" max="4" width="27.1640625" customWidth="1" outlineLevel="1"/>
    <col min="5" max="5" width="17.33203125" customWidth="1" outlineLevel="1"/>
    <col min="6" max="6" width="11.1640625" customWidth="1" outlineLevel="1"/>
    <col min="7" max="7" width="38.6640625" customWidth="1" outlineLevel="1"/>
    <col min="8" max="8" width="15.5" customWidth="1" outlineLevel="1"/>
    <col min="9" max="9" width="11.1640625" customWidth="1" outlineLevel="1"/>
    <col min="10" max="11" width="12.83203125" customWidth="1" outlineLevel="1"/>
    <col min="12" max="12" width="21.5" customWidth="1" outlineLevel="1"/>
    <col min="13" max="13" width="25.5" customWidth="1" outlineLevel="1"/>
    <col min="14" max="14" width="14.5" customWidth="1" outlineLevel="1"/>
    <col min="15" max="15" width="25.6640625" customWidth="1" outlineLevel="1"/>
    <col min="16" max="16" width="32.1640625" customWidth="1" outlineLevel="1"/>
    <col min="17" max="17" width="15.5" customWidth="1" outlineLevel="1"/>
    <col min="18" max="18" width="20.5" customWidth="1" outlineLevel="1"/>
    <col min="19" max="19" width="13.1640625" bestFit="1" customWidth="1"/>
    <col min="20" max="20" width="34.83203125" bestFit="1" customWidth="1"/>
    <col min="21" max="21" width="53.33203125" customWidth="1"/>
    <col min="22" max="22" width="20.83203125" customWidth="1"/>
  </cols>
  <sheetData>
    <row r="1" spans="1:22" x14ac:dyDescent="0.2">
      <c r="A1" s="14" t="s">
        <v>3</v>
      </c>
      <c r="L1" s="1"/>
      <c r="M1" s="1"/>
      <c r="N1" s="1"/>
    </row>
    <row r="2" spans="1:22" x14ac:dyDescent="0.2">
      <c r="G2" s="2"/>
      <c r="L2" s="1"/>
      <c r="M2" s="1"/>
      <c r="N2" s="1"/>
      <c r="S2" s="2"/>
      <c r="T2" s="3"/>
      <c r="U2" s="3"/>
    </row>
    <row r="3" spans="1:22" x14ac:dyDescent="0.2">
      <c r="F3" s="2"/>
      <c r="G3" s="2"/>
      <c r="L3" s="1"/>
      <c r="M3" s="1"/>
      <c r="N3" s="1"/>
      <c r="S3" s="2"/>
    </row>
    <row r="4" spans="1:22" x14ac:dyDescent="0.2">
      <c r="F4" s="2"/>
      <c r="G4" s="2"/>
      <c r="L4" s="1"/>
      <c r="M4" s="1"/>
      <c r="N4" s="1"/>
      <c r="S4" s="2"/>
    </row>
    <row r="5" spans="1:22" x14ac:dyDescent="0.2">
      <c r="C5" s="2" t="s">
        <v>13</v>
      </c>
      <c r="F5" s="2"/>
      <c r="G5" s="2"/>
      <c r="J5" s="4" t="s">
        <v>15</v>
      </c>
      <c r="K5" s="4"/>
      <c r="L5" s="4"/>
      <c r="M5" s="4"/>
      <c r="S5" s="2"/>
      <c r="T5" s="2"/>
      <c r="U5" s="2"/>
      <c r="V5" s="4"/>
    </row>
    <row r="6" spans="1:22" s="8" customFormat="1" x14ac:dyDescent="0.2">
      <c r="A6" s="5" t="s">
        <v>17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30</v>
      </c>
      <c r="O6" s="5" t="s">
        <v>31</v>
      </c>
      <c r="P6" s="6" t="s">
        <v>32</v>
      </c>
      <c r="Q6" s="5" t="s">
        <v>33</v>
      </c>
      <c r="R6" s="5" t="s">
        <v>34</v>
      </c>
      <c r="S6" s="5" t="s">
        <v>35</v>
      </c>
      <c r="T6" s="5" t="s">
        <v>36</v>
      </c>
      <c r="U6" s="5" t="s">
        <v>37</v>
      </c>
      <c r="V6" s="5" t="s">
        <v>474</v>
      </c>
    </row>
    <row r="7" spans="1:22" ht="16" x14ac:dyDescent="0.2">
      <c r="A7" s="7" t="s">
        <v>38</v>
      </c>
      <c r="B7" s="7"/>
      <c r="C7" s="15">
        <v>43133</v>
      </c>
      <c r="D7" s="9" t="s">
        <v>39</v>
      </c>
      <c r="E7" s="7"/>
      <c r="F7" s="10" t="s">
        <v>7</v>
      </c>
      <c r="G7" s="10" t="s">
        <v>4</v>
      </c>
      <c r="H7" s="7"/>
      <c r="I7" s="7"/>
      <c r="J7" s="9"/>
      <c r="K7" s="9">
        <v>22</v>
      </c>
      <c r="L7" s="9">
        <v>21</v>
      </c>
      <c r="M7" s="9">
        <v>26.7</v>
      </c>
      <c r="N7" s="9"/>
      <c r="O7" s="9" t="s">
        <v>482</v>
      </c>
      <c r="P7" s="9" t="s">
        <v>40</v>
      </c>
      <c r="Q7" s="9">
        <f>IF(ISNUMBER(N7),N7*10,IF(ISNUMBER(M7),M7*10,"NA"))</f>
        <v>267</v>
      </c>
      <c r="R7" s="11">
        <f>+IFERROR(IF(G7="Sponsor to Sponsor",Q7/2,"NA"),"NA")</f>
        <v>133.5</v>
      </c>
      <c r="S7" s="12" t="s">
        <v>16</v>
      </c>
      <c r="T7" s="9" t="s">
        <v>41</v>
      </c>
      <c r="U7" s="9" t="s">
        <v>42</v>
      </c>
      <c r="V7" s="9" t="s">
        <v>476</v>
      </c>
    </row>
    <row r="8" spans="1:22" ht="32" x14ac:dyDescent="0.2">
      <c r="A8" s="7" t="s">
        <v>43</v>
      </c>
      <c r="B8" s="7"/>
      <c r="C8" s="15">
        <v>43133</v>
      </c>
      <c r="D8" s="9"/>
      <c r="E8" s="7"/>
      <c r="F8" s="10" t="s">
        <v>475</v>
      </c>
      <c r="G8" s="10" t="s">
        <v>4</v>
      </c>
      <c r="H8" s="7"/>
      <c r="I8" s="7"/>
      <c r="J8" s="9"/>
      <c r="K8" s="9"/>
      <c r="L8" s="9"/>
      <c r="M8" s="9"/>
      <c r="N8" s="9"/>
      <c r="O8" s="9" t="s">
        <v>482</v>
      </c>
      <c r="P8" s="9" t="s">
        <v>44</v>
      </c>
      <c r="Q8" s="9"/>
      <c r="R8" s="11"/>
      <c r="S8" s="12" t="s">
        <v>16</v>
      </c>
      <c r="T8" s="9" t="s">
        <v>45</v>
      </c>
      <c r="U8" s="9" t="s">
        <v>46</v>
      </c>
      <c r="V8" s="9" t="s">
        <v>477</v>
      </c>
    </row>
    <row r="9" spans="1:22" ht="32" x14ac:dyDescent="0.2">
      <c r="A9" s="7" t="s">
        <v>47</v>
      </c>
      <c r="B9" s="7"/>
      <c r="C9" s="15">
        <v>43133</v>
      </c>
      <c r="D9" s="9"/>
      <c r="E9" s="7"/>
      <c r="F9" s="10" t="s">
        <v>475</v>
      </c>
      <c r="G9" s="10" t="s">
        <v>4</v>
      </c>
      <c r="H9" s="7"/>
      <c r="I9" s="7"/>
      <c r="J9" s="9"/>
      <c r="K9" s="9"/>
      <c r="L9" s="9"/>
      <c r="M9" s="9"/>
      <c r="N9" s="9"/>
      <c r="O9" s="9" t="s">
        <v>482</v>
      </c>
      <c r="P9" s="9" t="s">
        <v>44</v>
      </c>
      <c r="Q9" s="9"/>
      <c r="R9" s="11"/>
      <c r="S9" s="12" t="s">
        <v>16</v>
      </c>
      <c r="T9" s="9" t="s">
        <v>48</v>
      </c>
      <c r="U9" s="9" t="s">
        <v>49</v>
      </c>
      <c r="V9" s="9" t="s">
        <v>478</v>
      </c>
    </row>
    <row r="10" spans="1:22" ht="32" x14ac:dyDescent="0.2">
      <c r="A10" s="7" t="s">
        <v>50</v>
      </c>
      <c r="B10" s="7"/>
      <c r="C10" s="15">
        <v>43133</v>
      </c>
      <c r="D10" s="9" t="s">
        <v>51</v>
      </c>
      <c r="E10" s="7"/>
      <c r="F10" s="10" t="s">
        <v>7</v>
      </c>
      <c r="G10" s="10" t="s">
        <v>4</v>
      </c>
      <c r="H10" s="7"/>
      <c r="I10" s="7"/>
      <c r="J10" s="9"/>
      <c r="K10" s="9"/>
      <c r="L10" s="9"/>
      <c r="M10" s="9">
        <v>68</v>
      </c>
      <c r="N10" s="9"/>
      <c r="O10" s="9" t="s">
        <v>482</v>
      </c>
      <c r="P10" s="9" t="s">
        <v>52</v>
      </c>
      <c r="Q10" s="9">
        <f>IF(ISNUMBER(N10),N10*10,IF(ISNUMBER(M10),M10*10,"NA"))</f>
        <v>680</v>
      </c>
      <c r="R10" s="11">
        <f>+IFERROR(IF(G10="Sponsor to Sponsor",Q10/2,"NA"),"NA")</f>
        <v>340</v>
      </c>
      <c r="S10" s="12" t="s">
        <v>16</v>
      </c>
      <c r="T10" s="9" t="s">
        <v>53</v>
      </c>
      <c r="U10" s="9" t="s">
        <v>54</v>
      </c>
      <c r="V10" s="9" t="s">
        <v>479</v>
      </c>
    </row>
    <row r="11" spans="1:22" ht="32" x14ac:dyDescent="0.2">
      <c r="A11" s="7" t="s">
        <v>55</v>
      </c>
      <c r="B11" s="7"/>
      <c r="C11" s="15">
        <v>43133</v>
      </c>
      <c r="D11" s="9" t="s">
        <v>56</v>
      </c>
      <c r="E11" s="7"/>
      <c r="F11" s="10" t="s">
        <v>7</v>
      </c>
      <c r="G11" s="10" t="s">
        <v>4</v>
      </c>
      <c r="H11" s="7"/>
      <c r="I11" s="7"/>
      <c r="J11" s="9"/>
      <c r="K11" s="9"/>
      <c r="L11" s="9"/>
      <c r="M11" s="9">
        <v>100</v>
      </c>
      <c r="N11" s="9"/>
      <c r="O11" s="9" t="s">
        <v>482</v>
      </c>
      <c r="P11" s="9" t="s">
        <v>57</v>
      </c>
      <c r="Q11" s="9">
        <f>IF(ISNUMBER(N11),N11*10,IF(ISNUMBER(M11),M11*10,"NA"))</f>
        <v>1000</v>
      </c>
      <c r="R11" s="11">
        <f>+IFERROR(IF(G11="Sponsor to Sponsor",Q11/2,"NA"),"NA")</f>
        <v>500</v>
      </c>
      <c r="S11" s="12" t="s">
        <v>16</v>
      </c>
      <c r="T11" s="9" t="s">
        <v>58</v>
      </c>
      <c r="U11" s="9" t="s">
        <v>59</v>
      </c>
      <c r="V11" s="9" t="s">
        <v>480</v>
      </c>
    </row>
    <row r="12" spans="1:22" ht="32" x14ac:dyDescent="0.2">
      <c r="A12" s="7" t="s">
        <v>60</v>
      </c>
      <c r="B12" s="7"/>
      <c r="C12" s="15">
        <v>43133</v>
      </c>
      <c r="D12" s="9"/>
      <c r="E12" s="7"/>
      <c r="F12" s="10" t="s">
        <v>475</v>
      </c>
      <c r="G12" s="10" t="s">
        <v>4</v>
      </c>
      <c r="H12" s="7"/>
      <c r="I12" s="7"/>
      <c r="J12" s="9"/>
      <c r="K12" s="9"/>
      <c r="L12" s="9"/>
      <c r="M12" s="9"/>
      <c r="N12" s="9"/>
      <c r="O12" s="9" t="s">
        <v>482</v>
      </c>
      <c r="P12" s="9" t="s">
        <v>52</v>
      </c>
      <c r="Q12" s="9"/>
      <c r="R12" s="11"/>
      <c r="S12" s="12" t="s">
        <v>16</v>
      </c>
      <c r="T12" s="9" t="s">
        <v>61</v>
      </c>
      <c r="U12" s="9" t="s">
        <v>62</v>
      </c>
      <c r="V12" s="9" t="s">
        <v>476</v>
      </c>
    </row>
    <row r="13" spans="1:22" ht="32" x14ac:dyDescent="0.2">
      <c r="A13" s="7" t="s">
        <v>63</v>
      </c>
      <c r="B13" s="7"/>
      <c r="C13" s="15">
        <v>43133</v>
      </c>
      <c r="D13" s="9"/>
      <c r="E13" s="7"/>
      <c r="F13" s="10" t="s">
        <v>475</v>
      </c>
      <c r="G13" s="10" t="s">
        <v>4</v>
      </c>
      <c r="H13" s="7"/>
      <c r="I13" s="7"/>
      <c r="J13" s="9"/>
      <c r="K13" s="9"/>
      <c r="L13" s="9"/>
      <c r="M13" s="9"/>
      <c r="N13" s="9"/>
      <c r="O13" s="9" t="s">
        <v>482</v>
      </c>
      <c r="P13" s="9" t="s">
        <v>52</v>
      </c>
      <c r="Q13" s="9"/>
      <c r="R13" s="11"/>
      <c r="S13" s="12" t="s">
        <v>16</v>
      </c>
      <c r="T13" s="9" t="s">
        <v>64</v>
      </c>
      <c r="U13" s="9" t="s">
        <v>65</v>
      </c>
      <c r="V13" s="9" t="s">
        <v>477</v>
      </c>
    </row>
    <row r="14" spans="1:22" ht="32" x14ac:dyDescent="0.2">
      <c r="A14" s="7" t="s">
        <v>66</v>
      </c>
      <c r="B14" s="7"/>
      <c r="C14" s="15">
        <v>43133</v>
      </c>
      <c r="D14" s="9"/>
      <c r="E14" s="7"/>
      <c r="F14" s="10" t="s">
        <v>475</v>
      </c>
      <c r="G14" s="10" t="s">
        <v>4</v>
      </c>
      <c r="H14" s="7"/>
      <c r="I14" s="7"/>
      <c r="J14" s="9"/>
      <c r="K14" s="9"/>
      <c r="L14" s="9"/>
      <c r="M14" s="9"/>
      <c r="N14" s="9"/>
      <c r="O14" s="9" t="s">
        <v>482</v>
      </c>
      <c r="P14" s="9" t="s">
        <v>44</v>
      </c>
      <c r="Q14" s="9"/>
      <c r="R14" s="11"/>
      <c r="S14" s="12" t="s">
        <v>16</v>
      </c>
      <c r="T14" s="9" t="s">
        <v>67</v>
      </c>
      <c r="U14" s="9" t="s">
        <v>68</v>
      </c>
      <c r="V14" s="9" t="s">
        <v>478</v>
      </c>
    </row>
    <row r="15" spans="1:22" ht="32" x14ac:dyDescent="0.2">
      <c r="A15" s="7" t="s">
        <v>69</v>
      </c>
      <c r="B15" s="7"/>
      <c r="C15" s="15">
        <v>43133</v>
      </c>
      <c r="D15" s="9" t="s">
        <v>51</v>
      </c>
      <c r="E15" s="7"/>
      <c r="F15" s="10" t="s">
        <v>475</v>
      </c>
      <c r="G15" s="10" t="s">
        <v>4</v>
      </c>
      <c r="H15" s="7"/>
      <c r="I15" s="7"/>
      <c r="J15" s="9"/>
      <c r="K15" s="9"/>
      <c r="L15" s="9"/>
      <c r="M15" s="9">
        <v>205</v>
      </c>
      <c r="N15" s="9"/>
      <c r="O15" s="9" t="s">
        <v>482</v>
      </c>
      <c r="P15" s="9" t="s">
        <v>57</v>
      </c>
      <c r="Q15" s="9">
        <f>IF(ISNUMBER(N15),N15*10,IF(ISNUMBER(M15),M15*10,"NA"))</f>
        <v>2050</v>
      </c>
      <c r="R15" s="11">
        <f>+IFERROR(IF(G15="Sponsor to Sponsor",Q15/2,"NA"),"NA")</f>
        <v>1025</v>
      </c>
      <c r="S15" s="12" t="s">
        <v>16</v>
      </c>
      <c r="T15" s="9" t="s">
        <v>70</v>
      </c>
      <c r="U15" s="9" t="s">
        <v>71</v>
      </c>
      <c r="V15" s="9" t="s">
        <v>479</v>
      </c>
    </row>
    <row r="16" spans="1:22" ht="32" x14ac:dyDescent="0.2">
      <c r="A16" s="7" t="s">
        <v>72</v>
      </c>
      <c r="B16" s="7"/>
      <c r="C16" s="15">
        <v>43133</v>
      </c>
      <c r="D16" s="9" t="s">
        <v>73</v>
      </c>
      <c r="E16" s="7"/>
      <c r="F16" s="10" t="s">
        <v>475</v>
      </c>
      <c r="G16" s="10" t="s">
        <v>4</v>
      </c>
      <c r="H16" s="7"/>
      <c r="I16" s="7"/>
      <c r="J16" s="9" t="s">
        <v>74</v>
      </c>
      <c r="K16" s="9" t="s">
        <v>74</v>
      </c>
      <c r="L16" s="9">
        <v>85</v>
      </c>
      <c r="M16" s="9">
        <v>110</v>
      </c>
      <c r="N16" s="9" t="s">
        <v>74</v>
      </c>
      <c r="O16" s="9" t="s">
        <v>482</v>
      </c>
      <c r="P16" s="9" t="s">
        <v>9</v>
      </c>
      <c r="Q16" s="9">
        <f>IF(ISNUMBER(N16),N16*10,IF(ISNUMBER(M16),M16*10,"NA"))</f>
        <v>1100</v>
      </c>
      <c r="R16" s="11">
        <f>+IFERROR(IF(G16="Sponsor to Sponsor",Q16/2,"NA"),"NA")</f>
        <v>550</v>
      </c>
      <c r="S16" s="12" t="s">
        <v>16</v>
      </c>
      <c r="T16" s="9" t="s">
        <v>75</v>
      </c>
      <c r="U16" s="9" t="s">
        <v>76</v>
      </c>
      <c r="V16" s="9" t="s">
        <v>480</v>
      </c>
    </row>
    <row r="17" spans="1:22" ht="32" x14ac:dyDescent="0.2">
      <c r="A17" s="7" t="s">
        <v>77</v>
      </c>
      <c r="B17" s="7"/>
      <c r="C17" s="15">
        <v>43133</v>
      </c>
      <c r="D17" s="9" t="s">
        <v>78</v>
      </c>
      <c r="E17" s="7"/>
      <c r="F17" s="10" t="s">
        <v>475</v>
      </c>
      <c r="G17" s="10" t="s">
        <v>11</v>
      </c>
      <c r="H17" s="7"/>
      <c r="I17" s="7"/>
      <c r="J17" s="9" t="s">
        <v>74</v>
      </c>
      <c r="K17" s="9" t="s">
        <v>74</v>
      </c>
      <c r="L17" s="9" t="s">
        <v>74</v>
      </c>
      <c r="M17" s="9">
        <v>51</v>
      </c>
      <c r="N17" s="9">
        <v>60</v>
      </c>
      <c r="O17" s="9" t="s">
        <v>482</v>
      </c>
      <c r="P17" s="9" t="s">
        <v>79</v>
      </c>
      <c r="Q17" s="9">
        <f t="shared" ref="Q17:Q79" si="0">IF(ISNUMBER(N17),N17*10,IF(ISNUMBER(M17),M17*10,"NA"))</f>
        <v>600</v>
      </c>
      <c r="R17" s="11" t="str">
        <f t="shared" ref="R17:R80" si="1">+IFERROR(IF(G17="Sponsor to Sponsor",Q17/2,"NA"),"NA")</f>
        <v>NA</v>
      </c>
      <c r="S17" s="12" t="s">
        <v>16</v>
      </c>
      <c r="T17" s="9" t="s">
        <v>80</v>
      </c>
      <c r="U17" s="9" t="s">
        <v>81</v>
      </c>
      <c r="V17" s="9" t="s">
        <v>476</v>
      </c>
    </row>
    <row r="18" spans="1:22" ht="16" x14ac:dyDescent="0.2">
      <c r="A18" s="7" t="s">
        <v>82</v>
      </c>
      <c r="B18" s="7"/>
      <c r="C18" s="15">
        <v>43119</v>
      </c>
      <c r="D18" s="9" t="s">
        <v>83</v>
      </c>
      <c r="E18" s="7"/>
      <c r="F18" s="10" t="s">
        <v>7</v>
      </c>
      <c r="G18" s="10" t="s">
        <v>4</v>
      </c>
      <c r="H18" s="7"/>
      <c r="I18" s="7"/>
      <c r="J18" s="9" t="s">
        <v>74</v>
      </c>
      <c r="K18" s="9" t="s">
        <v>74</v>
      </c>
      <c r="L18" s="9" t="s">
        <v>74</v>
      </c>
      <c r="M18" s="9" t="s">
        <v>74</v>
      </c>
      <c r="N18" s="9" t="s">
        <v>74</v>
      </c>
      <c r="O18" s="9" t="s">
        <v>482</v>
      </c>
      <c r="P18" s="9" t="s">
        <v>9</v>
      </c>
      <c r="Q18" s="9" t="str">
        <f t="shared" si="0"/>
        <v>NA</v>
      </c>
      <c r="R18" s="11" t="str">
        <f t="shared" si="1"/>
        <v>NA</v>
      </c>
      <c r="S18" s="12" t="s">
        <v>16</v>
      </c>
      <c r="T18" s="9" t="s">
        <v>84</v>
      </c>
      <c r="U18" s="9" t="s">
        <v>85</v>
      </c>
      <c r="V18" s="9" t="s">
        <v>477</v>
      </c>
    </row>
    <row r="19" spans="1:22" ht="16" x14ac:dyDescent="0.2">
      <c r="A19" s="7" t="s">
        <v>86</v>
      </c>
      <c r="B19" s="7"/>
      <c r="C19" s="15">
        <v>43115</v>
      </c>
      <c r="D19" s="9" t="s">
        <v>73</v>
      </c>
      <c r="E19" s="7"/>
      <c r="F19" s="10" t="s">
        <v>7</v>
      </c>
      <c r="G19" s="10" t="s">
        <v>8</v>
      </c>
      <c r="H19" s="7"/>
      <c r="I19" s="7"/>
      <c r="J19" s="9" t="s">
        <v>74</v>
      </c>
      <c r="K19" s="9" t="s">
        <v>74</v>
      </c>
      <c r="L19" s="9" t="s">
        <v>74</v>
      </c>
      <c r="M19" s="9">
        <v>48</v>
      </c>
      <c r="N19" s="9" t="s">
        <v>74</v>
      </c>
      <c r="O19" s="9" t="s">
        <v>482</v>
      </c>
      <c r="P19" s="9" t="s">
        <v>87</v>
      </c>
      <c r="Q19" s="9">
        <f t="shared" si="0"/>
        <v>480</v>
      </c>
      <c r="R19" s="11" t="str">
        <f t="shared" si="1"/>
        <v>NA</v>
      </c>
      <c r="S19" s="12" t="s">
        <v>16</v>
      </c>
      <c r="T19" s="9" t="s">
        <v>88</v>
      </c>
      <c r="U19" s="9" t="s">
        <v>89</v>
      </c>
      <c r="V19" s="9" t="s">
        <v>478</v>
      </c>
    </row>
    <row r="20" spans="1:22" ht="16" x14ac:dyDescent="0.2">
      <c r="A20" s="7" t="s">
        <v>90</v>
      </c>
      <c r="B20" s="7"/>
      <c r="C20" s="15">
        <v>43115</v>
      </c>
      <c r="D20" s="9" t="s">
        <v>91</v>
      </c>
      <c r="E20" s="7"/>
      <c r="F20" s="10" t="s">
        <v>7</v>
      </c>
      <c r="G20" s="10" t="s">
        <v>4</v>
      </c>
      <c r="H20" s="7"/>
      <c r="I20" s="7"/>
      <c r="J20" s="9" t="s">
        <v>74</v>
      </c>
      <c r="K20" s="9" t="s">
        <v>74</v>
      </c>
      <c r="L20" s="9" t="s">
        <v>74</v>
      </c>
      <c r="M20" s="9">
        <v>113</v>
      </c>
      <c r="N20" s="9" t="s">
        <v>74</v>
      </c>
      <c r="O20" s="9" t="s">
        <v>482</v>
      </c>
      <c r="P20" s="9" t="s">
        <v>2</v>
      </c>
      <c r="Q20" s="9">
        <f t="shared" si="0"/>
        <v>1130</v>
      </c>
      <c r="R20" s="11">
        <f t="shared" si="1"/>
        <v>565</v>
      </c>
      <c r="S20" s="12" t="s">
        <v>16</v>
      </c>
      <c r="T20" s="9" t="s">
        <v>92</v>
      </c>
      <c r="U20" s="9" t="s">
        <v>93</v>
      </c>
      <c r="V20" s="9" t="s">
        <v>479</v>
      </c>
    </row>
    <row r="21" spans="1:22" ht="32" x14ac:dyDescent="0.2">
      <c r="A21" s="7" t="s">
        <v>94</v>
      </c>
      <c r="B21" s="7"/>
      <c r="C21" s="15">
        <v>43115</v>
      </c>
      <c r="D21" s="9" t="s">
        <v>95</v>
      </c>
      <c r="E21" s="7"/>
      <c r="F21" s="10" t="s">
        <v>7</v>
      </c>
      <c r="G21" s="10" t="s">
        <v>8</v>
      </c>
      <c r="H21" s="7"/>
      <c r="I21" s="7"/>
      <c r="J21" s="9" t="s">
        <v>74</v>
      </c>
      <c r="K21" s="9" t="s">
        <v>74</v>
      </c>
      <c r="L21" s="9" t="s">
        <v>74</v>
      </c>
      <c r="M21" s="9">
        <v>30</v>
      </c>
      <c r="N21" s="9">
        <v>30</v>
      </c>
      <c r="O21" s="9" t="s">
        <v>482</v>
      </c>
      <c r="P21" s="9" t="s">
        <v>2</v>
      </c>
      <c r="Q21" s="9">
        <f t="shared" si="0"/>
        <v>300</v>
      </c>
      <c r="R21" s="11" t="str">
        <f t="shared" si="1"/>
        <v>NA</v>
      </c>
      <c r="S21" s="12" t="s">
        <v>16</v>
      </c>
      <c r="T21" s="9" t="s">
        <v>96</v>
      </c>
      <c r="U21" s="9" t="s">
        <v>97</v>
      </c>
      <c r="V21" s="9" t="s">
        <v>480</v>
      </c>
    </row>
    <row r="22" spans="1:22" ht="32" x14ac:dyDescent="0.2">
      <c r="A22" s="7" t="s">
        <v>98</v>
      </c>
      <c r="B22" s="7"/>
      <c r="C22" s="15">
        <v>43115</v>
      </c>
      <c r="D22" s="9" t="s">
        <v>99</v>
      </c>
      <c r="E22" s="7"/>
      <c r="F22" s="10" t="s">
        <v>7</v>
      </c>
      <c r="G22" s="10" t="s">
        <v>8</v>
      </c>
      <c r="H22" s="7"/>
      <c r="I22" s="7"/>
      <c r="J22" s="9" t="s">
        <v>74</v>
      </c>
      <c r="K22" s="9" t="s">
        <v>74</v>
      </c>
      <c r="L22" s="9" t="s">
        <v>74</v>
      </c>
      <c r="M22" s="9" t="s">
        <v>100</v>
      </c>
      <c r="N22" s="9" t="s">
        <v>74</v>
      </c>
      <c r="O22" s="9" t="s">
        <v>482</v>
      </c>
      <c r="P22" s="9" t="s">
        <v>9</v>
      </c>
      <c r="Q22" s="13">
        <v>750</v>
      </c>
      <c r="R22" s="11" t="str">
        <f t="shared" si="1"/>
        <v>NA</v>
      </c>
      <c r="S22" s="12" t="s">
        <v>16</v>
      </c>
      <c r="T22" s="9" t="s">
        <v>101</v>
      </c>
      <c r="U22" s="9" t="s">
        <v>102</v>
      </c>
      <c r="V22" s="9" t="s">
        <v>476</v>
      </c>
    </row>
    <row r="23" spans="1:22" ht="32" x14ac:dyDescent="0.2">
      <c r="A23" s="7" t="s">
        <v>103</v>
      </c>
      <c r="B23" s="7"/>
      <c r="C23" s="15">
        <v>43105</v>
      </c>
      <c r="D23" s="9" t="s">
        <v>104</v>
      </c>
      <c r="E23" s="7"/>
      <c r="F23" s="10" t="s">
        <v>475</v>
      </c>
      <c r="G23" s="10" t="s">
        <v>4</v>
      </c>
      <c r="H23" s="7"/>
      <c r="I23" s="7"/>
      <c r="J23" s="9" t="s">
        <v>74</v>
      </c>
      <c r="K23" s="9" t="s">
        <v>74</v>
      </c>
      <c r="L23" s="9" t="s">
        <v>74</v>
      </c>
      <c r="M23" s="9" t="s">
        <v>74</v>
      </c>
      <c r="N23" s="9" t="s">
        <v>74</v>
      </c>
      <c r="O23" s="9" t="s">
        <v>482</v>
      </c>
      <c r="P23" s="9" t="s">
        <v>44</v>
      </c>
      <c r="Q23" s="9" t="str">
        <f t="shared" si="0"/>
        <v>NA</v>
      </c>
      <c r="R23" s="11" t="str">
        <f t="shared" si="1"/>
        <v>NA</v>
      </c>
      <c r="S23" s="12" t="s">
        <v>16</v>
      </c>
      <c r="T23" s="9" t="s">
        <v>105</v>
      </c>
      <c r="U23" s="9" t="s">
        <v>106</v>
      </c>
      <c r="V23" s="9" t="s">
        <v>476</v>
      </c>
    </row>
    <row r="24" spans="1:22" ht="32" x14ac:dyDescent="0.2">
      <c r="A24" s="7" t="s">
        <v>107</v>
      </c>
      <c r="B24" s="7"/>
      <c r="C24" s="15">
        <v>43105</v>
      </c>
      <c r="D24" s="9" t="s">
        <v>78</v>
      </c>
      <c r="E24" s="7"/>
      <c r="F24" s="10" t="s">
        <v>475</v>
      </c>
      <c r="G24" s="10" t="s">
        <v>4</v>
      </c>
      <c r="H24" s="7"/>
      <c r="I24" s="7"/>
      <c r="J24" s="9" t="s">
        <v>74</v>
      </c>
      <c r="K24" s="9" t="s">
        <v>74</v>
      </c>
      <c r="L24" s="9" t="s">
        <v>74</v>
      </c>
      <c r="M24" s="9">
        <v>30</v>
      </c>
      <c r="N24" s="9" t="s">
        <v>74</v>
      </c>
      <c r="O24" s="9" t="s">
        <v>482</v>
      </c>
      <c r="P24" s="9" t="s">
        <v>44</v>
      </c>
      <c r="Q24" s="9">
        <f t="shared" si="0"/>
        <v>300</v>
      </c>
      <c r="R24" s="11">
        <f t="shared" si="1"/>
        <v>150</v>
      </c>
      <c r="S24" s="12" t="s">
        <v>16</v>
      </c>
      <c r="T24" s="9" t="s">
        <v>108</v>
      </c>
      <c r="U24" s="9" t="s">
        <v>109</v>
      </c>
      <c r="V24" s="9" t="s">
        <v>476</v>
      </c>
    </row>
    <row r="25" spans="1:22" ht="32" x14ac:dyDescent="0.2">
      <c r="A25" s="7" t="s">
        <v>110</v>
      </c>
      <c r="B25" s="7"/>
      <c r="C25" s="15">
        <v>43076</v>
      </c>
      <c r="D25" s="9" t="s">
        <v>111</v>
      </c>
      <c r="E25" s="7"/>
      <c r="F25" s="10" t="s">
        <v>475</v>
      </c>
      <c r="G25" s="10" t="s">
        <v>4</v>
      </c>
      <c r="H25" s="7"/>
      <c r="I25" s="7"/>
      <c r="J25" s="9" t="s">
        <v>74</v>
      </c>
      <c r="K25" s="9" t="s">
        <v>74</v>
      </c>
      <c r="L25" s="9" t="s">
        <v>74</v>
      </c>
      <c r="M25" s="9">
        <v>50</v>
      </c>
      <c r="N25" s="9" t="s">
        <v>74</v>
      </c>
      <c r="O25" s="9" t="s">
        <v>482</v>
      </c>
      <c r="P25" s="9" t="s">
        <v>57</v>
      </c>
      <c r="Q25" s="9">
        <f t="shared" si="0"/>
        <v>500</v>
      </c>
      <c r="R25" s="11">
        <f t="shared" si="1"/>
        <v>250</v>
      </c>
      <c r="S25" s="12" t="s">
        <v>16</v>
      </c>
      <c r="T25" s="9" t="s">
        <v>112</v>
      </c>
      <c r="U25" s="9" t="s">
        <v>113</v>
      </c>
      <c r="V25" s="9" t="s">
        <v>476</v>
      </c>
    </row>
    <row r="26" spans="1:22" ht="32" x14ac:dyDescent="0.2">
      <c r="A26" s="7" t="s">
        <v>114</v>
      </c>
      <c r="B26" s="7"/>
      <c r="C26" s="15">
        <v>43118</v>
      </c>
      <c r="D26" s="9" t="s">
        <v>74</v>
      </c>
      <c r="E26" s="7"/>
      <c r="F26" s="10" t="s">
        <v>7</v>
      </c>
      <c r="G26" s="10" t="s">
        <v>4</v>
      </c>
      <c r="H26" s="7"/>
      <c r="I26" s="7"/>
      <c r="J26" s="9" t="s">
        <v>74</v>
      </c>
      <c r="K26" s="9" t="s">
        <v>74</v>
      </c>
      <c r="L26" s="9" t="s">
        <v>74</v>
      </c>
      <c r="M26" s="9" t="s">
        <v>115</v>
      </c>
      <c r="N26" s="9" t="s">
        <v>74</v>
      </c>
      <c r="O26" s="9" t="s">
        <v>482</v>
      </c>
      <c r="P26" s="9" t="s">
        <v>116</v>
      </c>
      <c r="Q26" s="13">
        <v>500</v>
      </c>
      <c r="R26" s="11">
        <f t="shared" si="1"/>
        <v>250</v>
      </c>
      <c r="S26" s="12" t="s">
        <v>16</v>
      </c>
      <c r="T26" s="9" t="s">
        <v>117</v>
      </c>
      <c r="U26" s="9" t="s">
        <v>118</v>
      </c>
      <c r="V26" s="9" t="s">
        <v>476</v>
      </c>
    </row>
    <row r="27" spans="1:22" ht="32" x14ac:dyDescent="0.2">
      <c r="A27" s="7" t="s">
        <v>119</v>
      </c>
      <c r="B27" s="7"/>
      <c r="C27" s="15">
        <v>43118</v>
      </c>
      <c r="D27" s="9" t="s">
        <v>120</v>
      </c>
      <c r="E27" s="7"/>
      <c r="F27" s="10" t="s">
        <v>7</v>
      </c>
      <c r="G27" s="10" t="s">
        <v>4</v>
      </c>
      <c r="H27" s="7"/>
      <c r="I27" s="7"/>
      <c r="J27" s="9" t="s">
        <v>74</v>
      </c>
      <c r="K27" s="9" t="s">
        <v>74</v>
      </c>
      <c r="L27" s="9" t="s">
        <v>74</v>
      </c>
      <c r="M27" s="9" t="s">
        <v>121</v>
      </c>
      <c r="N27" s="9" t="s">
        <v>74</v>
      </c>
      <c r="O27" s="9" t="s">
        <v>482</v>
      </c>
      <c r="P27" s="9" t="s">
        <v>44</v>
      </c>
      <c r="Q27" s="13">
        <v>600</v>
      </c>
      <c r="R27" s="11">
        <f t="shared" si="1"/>
        <v>300</v>
      </c>
      <c r="S27" s="12" t="s">
        <v>16</v>
      </c>
      <c r="T27" s="9" t="s">
        <v>122</v>
      </c>
      <c r="U27" s="9" t="s">
        <v>123</v>
      </c>
      <c r="V27" s="9" t="s">
        <v>476</v>
      </c>
    </row>
    <row r="28" spans="1:22" ht="16" x14ac:dyDescent="0.2">
      <c r="A28" s="7" t="s">
        <v>124</v>
      </c>
      <c r="B28" s="7"/>
      <c r="C28" s="15">
        <v>43118</v>
      </c>
      <c r="D28" s="9" t="s">
        <v>51</v>
      </c>
      <c r="E28" s="7"/>
      <c r="F28" s="10" t="s">
        <v>7</v>
      </c>
      <c r="G28" s="10" t="s">
        <v>4</v>
      </c>
      <c r="H28" s="7"/>
      <c r="I28" s="7"/>
      <c r="J28" s="9" t="s">
        <v>74</v>
      </c>
      <c r="K28" s="9" t="s">
        <v>74</v>
      </c>
      <c r="L28" s="9" t="s">
        <v>74</v>
      </c>
      <c r="M28" s="9">
        <v>125</v>
      </c>
      <c r="N28" s="9" t="s">
        <v>74</v>
      </c>
      <c r="O28" s="9" t="s">
        <v>482</v>
      </c>
      <c r="P28" s="9" t="s">
        <v>52</v>
      </c>
      <c r="Q28" s="9">
        <f t="shared" si="0"/>
        <v>1250</v>
      </c>
      <c r="R28" s="11">
        <f t="shared" si="1"/>
        <v>625</v>
      </c>
      <c r="S28" s="12" t="s">
        <v>16</v>
      </c>
      <c r="T28" s="9" t="s">
        <v>125</v>
      </c>
      <c r="U28" s="9" t="s">
        <v>126</v>
      </c>
      <c r="V28" s="9" t="s">
        <v>476</v>
      </c>
    </row>
    <row r="29" spans="1:22" ht="16" x14ac:dyDescent="0.2">
      <c r="A29" s="7" t="s">
        <v>127</v>
      </c>
      <c r="B29" s="7"/>
      <c r="C29" s="15">
        <v>43076</v>
      </c>
      <c r="D29" s="9" t="s">
        <v>78</v>
      </c>
      <c r="E29" s="7"/>
      <c r="F29" s="10" t="s">
        <v>7</v>
      </c>
      <c r="G29" s="10" t="s">
        <v>4</v>
      </c>
      <c r="H29" s="7"/>
      <c r="I29" s="7"/>
      <c r="J29" s="9" t="s">
        <v>74</v>
      </c>
      <c r="K29" s="9" t="s">
        <v>74</v>
      </c>
      <c r="L29" s="9" t="s">
        <v>74</v>
      </c>
      <c r="M29" s="9" t="s">
        <v>128</v>
      </c>
      <c r="N29" s="9" t="s">
        <v>74</v>
      </c>
      <c r="O29" s="9" t="s">
        <v>482</v>
      </c>
      <c r="P29" s="9" t="s">
        <v>52</v>
      </c>
      <c r="Q29" s="13">
        <v>1600</v>
      </c>
      <c r="R29" s="11">
        <f t="shared" si="1"/>
        <v>800</v>
      </c>
      <c r="S29" s="12" t="s">
        <v>16</v>
      </c>
      <c r="T29" s="9" t="s">
        <v>129</v>
      </c>
      <c r="U29" s="9" t="s">
        <v>130</v>
      </c>
      <c r="V29" s="9" t="s">
        <v>476</v>
      </c>
    </row>
    <row r="30" spans="1:22" ht="16" x14ac:dyDescent="0.2">
      <c r="A30" s="7" t="s">
        <v>131</v>
      </c>
      <c r="B30" s="7"/>
      <c r="C30" s="15">
        <v>43076</v>
      </c>
      <c r="D30" s="9" t="s">
        <v>39</v>
      </c>
      <c r="E30" s="7"/>
      <c r="F30" s="10" t="s">
        <v>7</v>
      </c>
      <c r="G30" s="10" t="s">
        <v>4</v>
      </c>
      <c r="H30" s="7"/>
      <c r="I30" s="7"/>
      <c r="J30" s="9" t="s">
        <v>74</v>
      </c>
      <c r="K30" s="9" t="s">
        <v>74</v>
      </c>
      <c r="L30" s="9" t="s">
        <v>74</v>
      </c>
      <c r="M30" s="9">
        <v>15</v>
      </c>
      <c r="N30" s="9" t="s">
        <v>74</v>
      </c>
      <c r="O30" s="9" t="s">
        <v>482</v>
      </c>
      <c r="P30" s="9" t="s">
        <v>2</v>
      </c>
      <c r="Q30" s="9">
        <f t="shared" si="0"/>
        <v>150</v>
      </c>
      <c r="R30" s="11">
        <f t="shared" si="1"/>
        <v>75</v>
      </c>
      <c r="S30" s="12" t="s">
        <v>132</v>
      </c>
      <c r="T30" s="9" t="s">
        <v>133</v>
      </c>
      <c r="U30" s="9" t="s">
        <v>134</v>
      </c>
      <c r="V30" s="9" t="s">
        <v>476</v>
      </c>
    </row>
    <row r="31" spans="1:22" ht="16" x14ac:dyDescent="0.2">
      <c r="A31" s="7" t="s">
        <v>135</v>
      </c>
      <c r="B31" s="7"/>
      <c r="C31" s="15">
        <v>43072</v>
      </c>
      <c r="D31" s="9" t="s">
        <v>136</v>
      </c>
      <c r="E31" s="7"/>
      <c r="F31" s="10" t="s">
        <v>7</v>
      </c>
      <c r="G31" s="10" t="s">
        <v>137</v>
      </c>
      <c r="H31" s="7"/>
      <c r="I31" s="7"/>
      <c r="J31" s="9" t="s">
        <v>74</v>
      </c>
      <c r="K31" s="9" t="s">
        <v>74</v>
      </c>
      <c r="L31" s="9" t="s">
        <v>74</v>
      </c>
      <c r="M31" s="9">
        <v>20</v>
      </c>
      <c r="N31" s="9" t="s">
        <v>74</v>
      </c>
      <c r="O31" s="9" t="s">
        <v>482</v>
      </c>
      <c r="P31" s="9" t="s">
        <v>116</v>
      </c>
      <c r="Q31" s="9">
        <f t="shared" si="0"/>
        <v>200</v>
      </c>
      <c r="R31" s="11" t="str">
        <f t="shared" si="1"/>
        <v>NA</v>
      </c>
      <c r="S31" s="12" t="s">
        <v>16</v>
      </c>
      <c r="T31" s="9" t="s">
        <v>138</v>
      </c>
      <c r="U31" s="9" t="s">
        <v>139</v>
      </c>
      <c r="V31" s="9" t="s">
        <v>476</v>
      </c>
    </row>
    <row r="32" spans="1:22" ht="16" x14ac:dyDescent="0.2">
      <c r="A32" s="7" t="s">
        <v>140</v>
      </c>
      <c r="B32" s="7"/>
      <c r="C32" s="15">
        <v>43065</v>
      </c>
      <c r="D32" s="9" t="s">
        <v>141</v>
      </c>
      <c r="E32" s="7"/>
      <c r="F32" s="10" t="s">
        <v>7</v>
      </c>
      <c r="G32" s="10" t="s">
        <v>8</v>
      </c>
      <c r="H32" s="7"/>
      <c r="I32" s="7"/>
      <c r="J32" s="9" t="s">
        <v>74</v>
      </c>
      <c r="K32" s="9" t="s">
        <v>74</v>
      </c>
      <c r="L32" s="9" t="s">
        <v>74</v>
      </c>
      <c r="M32" s="9" t="s">
        <v>74</v>
      </c>
      <c r="N32" s="9" t="s">
        <v>74</v>
      </c>
      <c r="O32" s="9" t="s">
        <v>482</v>
      </c>
      <c r="P32" s="9" t="s">
        <v>142</v>
      </c>
      <c r="Q32" s="9" t="str">
        <f t="shared" si="0"/>
        <v>NA</v>
      </c>
      <c r="R32" s="11" t="str">
        <f t="shared" si="1"/>
        <v>NA</v>
      </c>
      <c r="S32" s="12" t="s">
        <v>16</v>
      </c>
      <c r="T32" s="9" t="s">
        <v>101</v>
      </c>
      <c r="U32" s="9" t="s">
        <v>143</v>
      </c>
      <c r="V32" s="9" t="s">
        <v>476</v>
      </c>
    </row>
    <row r="33" spans="1:22" ht="16" x14ac:dyDescent="0.2">
      <c r="A33" s="7" t="s">
        <v>144</v>
      </c>
      <c r="B33" s="7"/>
      <c r="C33" s="15">
        <v>43051</v>
      </c>
      <c r="D33" s="9" t="s">
        <v>145</v>
      </c>
      <c r="E33" s="7"/>
      <c r="F33" s="10" t="s">
        <v>7</v>
      </c>
      <c r="G33" s="10" t="s">
        <v>4</v>
      </c>
      <c r="H33" s="7"/>
      <c r="I33" s="7"/>
      <c r="J33" s="9" t="s">
        <v>74</v>
      </c>
      <c r="K33" s="9" t="s">
        <v>74</v>
      </c>
      <c r="L33" s="9" t="s">
        <v>74</v>
      </c>
      <c r="M33" s="9" t="s">
        <v>146</v>
      </c>
      <c r="N33" s="9" t="s">
        <v>74</v>
      </c>
      <c r="O33" s="9" t="s">
        <v>482</v>
      </c>
      <c r="P33" s="9" t="s">
        <v>0</v>
      </c>
      <c r="Q33" s="13">
        <v>450</v>
      </c>
      <c r="R33" s="11">
        <f t="shared" si="1"/>
        <v>225</v>
      </c>
      <c r="S33" s="12" t="s">
        <v>132</v>
      </c>
      <c r="T33" s="9" t="s">
        <v>147</v>
      </c>
      <c r="U33" s="9" t="s">
        <v>148</v>
      </c>
      <c r="V33" s="9" t="s">
        <v>476</v>
      </c>
    </row>
    <row r="34" spans="1:22" ht="16" x14ac:dyDescent="0.2">
      <c r="A34" s="7" t="s">
        <v>149</v>
      </c>
      <c r="B34" s="7"/>
      <c r="C34" s="15">
        <v>43051</v>
      </c>
      <c r="D34" s="9" t="s">
        <v>91</v>
      </c>
      <c r="E34" s="7"/>
      <c r="F34" s="10" t="s">
        <v>7</v>
      </c>
      <c r="G34" s="7" t="s">
        <v>4</v>
      </c>
      <c r="H34" s="7"/>
      <c r="I34" s="7"/>
      <c r="J34" s="9" t="s">
        <v>74</v>
      </c>
      <c r="K34" s="9" t="s">
        <v>74</v>
      </c>
      <c r="L34" s="9" t="s">
        <v>74</v>
      </c>
      <c r="M34" s="9" t="s">
        <v>74</v>
      </c>
      <c r="N34" s="9" t="s">
        <v>74</v>
      </c>
      <c r="O34" s="9" t="s">
        <v>482</v>
      </c>
      <c r="P34" s="9" t="s">
        <v>87</v>
      </c>
      <c r="Q34" s="9" t="str">
        <f t="shared" si="0"/>
        <v>NA</v>
      </c>
      <c r="R34" s="11" t="str">
        <f t="shared" si="1"/>
        <v>NA</v>
      </c>
      <c r="S34" s="9" t="s">
        <v>16</v>
      </c>
      <c r="T34" s="9" t="s">
        <v>150</v>
      </c>
      <c r="U34" s="9" t="s">
        <v>151</v>
      </c>
      <c r="V34" s="9" t="s">
        <v>476</v>
      </c>
    </row>
    <row r="35" spans="1:22" ht="16" x14ac:dyDescent="0.2">
      <c r="A35" s="7" t="s">
        <v>152</v>
      </c>
      <c r="B35" s="7"/>
      <c r="C35" s="15">
        <v>43085</v>
      </c>
      <c r="D35" s="9" t="s">
        <v>153</v>
      </c>
      <c r="E35" s="7"/>
      <c r="F35" s="10" t="s">
        <v>7</v>
      </c>
      <c r="G35" s="7" t="s">
        <v>4</v>
      </c>
      <c r="H35" s="7"/>
      <c r="I35" s="7"/>
      <c r="J35" s="9" t="s">
        <v>74</v>
      </c>
      <c r="K35" s="9" t="s">
        <v>74</v>
      </c>
      <c r="L35" s="9" t="s">
        <v>74</v>
      </c>
      <c r="M35" s="9" t="s">
        <v>74</v>
      </c>
      <c r="N35" s="9" t="s">
        <v>74</v>
      </c>
      <c r="O35" s="9" t="s">
        <v>482</v>
      </c>
      <c r="P35" s="9" t="s">
        <v>116</v>
      </c>
      <c r="Q35" s="9" t="str">
        <f t="shared" si="0"/>
        <v>NA</v>
      </c>
      <c r="R35" s="11" t="str">
        <f t="shared" si="1"/>
        <v>NA</v>
      </c>
      <c r="S35" s="9" t="s">
        <v>16</v>
      </c>
      <c r="T35" s="9" t="s">
        <v>154</v>
      </c>
      <c r="U35" s="9" t="s">
        <v>155</v>
      </c>
      <c r="V35" s="9" t="s">
        <v>476</v>
      </c>
    </row>
    <row r="36" spans="1:22" ht="16" x14ac:dyDescent="0.2">
      <c r="A36" s="7" t="s">
        <v>156</v>
      </c>
      <c r="B36" s="7"/>
      <c r="C36" s="15">
        <v>42826</v>
      </c>
      <c r="D36" s="9" t="s">
        <v>153</v>
      </c>
      <c r="E36" s="7"/>
      <c r="F36" s="10" t="s">
        <v>7</v>
      </c>
      <c r="G36" s="7" t="s">
        <v>4</v>
      </c>
      <c r="H36" s="7"/>
      <c r="I36" s="7"/>
      <c r="J36" s="9" t="s">
        <v>74</v>
      </c>
      <c r="K36" s="9" t="s">
        <v>74</v>
      </c>
      <c r="L36" s="9">
        <v>25</v>
      </c>
      <c r="M36" s="9" t="s">
        <v>74</v>
      </c>
      <c r="N36" s="9" t="s">
        <v>74</v>
      </c>
      <c r="O36" s="9" t="s">
        <v>482</v>
      </c>
      <c r="P36" s="9" t="s">
        <v>116</v>
      </c>
      <c r="Q36" s="9" t="str">
        <f t="shared" si="0"/>
        <v>NA</v>
      </c>
      <c r="R36" s="11" t="str">
        <f t="shared" si="1"/>
        <v>NA</v>
      </c>
      <c r="S36" s="9" t="s">
        <v>132</v>
      </c>
      <c r="T36" s="9" t="s">
        <v>157</v>
      </c>
      <c r="U36" s="9" t="s">
        <v>158</v>
      </c>
      <c r="V36" s="9" t="s">
        <v>476</v>
      </c>
    </row>
    <row r="37" spans="1:22" ht="16" x14ac:dyDescent="0.2">
      <c r="A37" s="7" t="s">
        <v>159</v>
      </c>
      <c r="B37" s="7"/>
      <c r="C37" s="15">
        <v>43118</v>
      </c>
      <c r="D37" s="9" t="s">
        <v>160</v>
      </c>
      <c r="E37" s="7"/>
      <c r="F37" s="10" t="s">
        <v>7</v>
      </c>
      <c r="G37" s="7"/>
      <c r="H37" s="7"/>
      <c r="I37" s="7"/>
      <c r="J37" s="9" t="s">
        <v>74</v>
      </c>
      <c r="K37" s="9" t="s">
        <v>74</v>
      </c>
      <c r="L37" s="9" t="s">
        <v>74</v>
      </c>
      <c r="M37" s="9">
        <v>25</v>
      </c>
      <c r="N37" s="9" t="s">
        <v>74</v>
      </c>
      <c r="O37" s="9" t="s">
        <v>482</v>
      </c>
      <c r="P37" s="9" t="s">
        <v>79</v>
      </c>
      <c r="Q37" s="9">
        <f t="shared" si="0"/>
        <v>250</v>
      </c>
      <c r="R37" s="11" t="str">
        <f t="shared" si="1"/>
        <v>NA</v>
      </c>
      <c r="S37" s="9"/>
      <c r="T37" s="9"/>
      <c r="U37" s="9" t="s">
        <v>161</v>
      </c>
      <c r="V37" s="9" t="s">
        <v>476</v>
      </c>
    </row>
    <row r="38" spans="1:22" ht="16" x14ac:dyDescent="0.2">
      <c r="A38" s="7" t="s">
        <v>162</v>
      </c>
      <c r="B38" s="7"/>
      <c r="C38" s="15">
        <v>43007</v>
      </c>
      <c r="D38" s="9" t="s">
        <v>163</v>
      </c>
      <c r="E38" s="7"/>
      <c r="F38" s="10" t="s">
        <v>7</v>
      </c>
      <c r="G38" s="7" t="s">
        <v>4</v>
      </c>
      <c r="H38" s="7"/>
      <c r="I38" s="7"/>
      <c r="J38" s="9">
        <v>22.2</v>
      </c>
      <c r="K38" s="9">
        <v>27.1</v>
      </c>
      <c r="L38" s="9">
        <v>30.8</v>
      </c>
      <c r="M38" s="9">
        <v>40.25</v>
      </c>
      <c r="N38" s="9" t="s">
        <v>74</v>
      </c>
      <c r="O38" s="9" t="s">
        <v>482</v>
      </c>
      <c r="P38" s="9" t="s">
        <v>57</v>
      </c>
      <c r="Q38" s="9">
        <f t="shared" si="0"/>
        <v>402.5</v>
      </c>
      <c r="R38" s="11">
        <f t="shared" si="1"/>
        <v>201.25</v>
      </c>
      <c r="S38" s="9" t="s">
        <v>132</v>
      </c>
      <c r="T38" s="9" t="s">
        <v>117</v>
      </c>
      <c r="U38" s="9" t="s">
        <v>164</v>
      </c>
      <c r="V38" s="9" t="s">
        <v>476</v>
      </c>
    </row>
    <row r="39" spans="1:22" ht="16" x14ac:dyDescent="0.2">
      <c r="A39" s="7" t="s">
        <v>165</v>
      </c>
      <c r="B39" s="7"/>
      <c r="C39" s="15">
        <v>42988</v>
      </c>
      <c r="D39" s="9" t="s">
        <v>91</v>
      </c>
      <c r="E39" s="7"/>
      <c r="F39" s="10" t="s">
        <v>7</v>
      </c>
      <c r="G39" s="7" t="s">
        <v>11</v>
      </c>
      <c r="H39" s="7"/>
      <c r="I39" s="7"/>
      <c r="J39" s="9">
        <v>9.4</v>
      </c>
      <c r="K39" s="9">
        <v>11.6</v>
      </c>
      <c r="L39" s="9">
        <v>14.6</v>
      </c>
      <c r="M39" s="9">
        <v>17.399999999999999</v>
      </c>
      <c r="N39" s="9" t="s">
        <v>74</v>
      </c>
      <c r="O39" s="9" t="s">
        <v>482</v>
      </c>
      <c r="P39" s="9" t="s">
        <v>2</v>
      </c>
      <c r="Q39" s="9">
        <f t="shared" si="0"/>
        <v>174</v>
      </c>
      <c r="R39" s="11" t="str">
        <f t="shared" si="1"/>
        <v>NA</v>
      </c>
      <c r="S39" s="9" t="s">
        <v>132</v>
      </c>
      <c r="T39" s="9" t="s">
        <v>166</v>
      </c>
      <c r="U39" s="9" t="s">
        <v>167</v>
      </c>
      <c r="V39" s="9" t="s">
        <v>476</v>
      </c>
    </row>
    <row r="40" spans="1:22" ht="16" x14ac:dyDescent="0.2">
      <c r="A40" s="7" t="s">
        <v>168</v>
      </c>
      <c r="B40" s="7"/>
      <c r="C40" s="15">
        <v>43051</v>
      </c>
      <c r="D40" s="9" t="s">
        <v>111</v>
      </c>
      <c r="E40" s="7"/>
      <c r="F40" s="10" t="s">
        <v>7</v>
      </c>
      <c r="G40" s="7" t="s">
        <v>4</v>
      </c>
      <c r="H40" s="7"/>
      <c r="I40" s="7"/>
      <c r="J40" s="9" t="s">
        <v>74</v>
      </c>
      <c r="K40" s="9">
        <v>15</v>
      </c>
      <c r="L40" s="9">
        <v>29</v>
      </c>
      <c r="M40" s="9">
        <v>32.700000000000003</v>
      </c>
      <c r="N40" s="9" t="s">
        <v>74</v>
      </c>
      <c r="O40" s="9" t="s">
        <v>482</v>
      </c>
      <c r="P40" s="9" t="s">
        <v>116</v>
      </c>
      <c r="Q40" s="9">
        <f t="shared" si="0"/>
        <v>327</v>
      </c>
      <c r="R40" s="11">
        <f t="shared" si="1"/>
        <v>163.5</v>
      </c>
      <c r="S40" s="9" t="s">
        <v>132</v>
      </c>
      <c r="T40" s="9" t="s">
        <v>169</v>
      </c>
      <c r="U40" s="9" t="s">
        <v>170</v>
      </c>
      <c r="V40" s="9" t="s">
        <v>476</v>
      </c>
    </row>
    <row r="41" spans="1:22" ht="32" x14ac:dyDescent="0.2">
      <c r="A41" s="7" t="s">
        <v>171</v>
      </c>
      <c r="B41" s="7"/>
      <c r="C41" s="15">
        <v>43070</v>
      </c>
      <c r="D41" s="9" t="s">
        <v>39</v>
      </c>
      <c r="E41" s="7"/>
      <c r="F41" s="10" t="s">
        <v>7</v>
      </c>
      <c r="G41" s="7" t="s">
        <v>4</v>
      </c>
      <c r="H41" s="7"/>
      <c r="I41" s="7"/>
      <c r="J41" s="9" t="s">
        <v>74</v>
      </c>
      <c r="K41" s="9" t="s">
        <v>74</v>
      </c>
      <c r="L41" s="9" t="s">
        <v>74</v>
      </c>
      <c r="M41" s="9">
        <v>28</v>
      </c>
      <c r="N41" s="9" t="s">
        <v>74</v>
      </c>
      <c r="O41" s="9" t="s">
        <v>482</v>
      </c>
      <c r="P41" s="9" t="s">
        <v>57</v>
      </c>
      <c r="Q41" s="9">
        <f t="shared" si="0"/>
        <v>280</v>
      </c>
      <c r="R41" s="11">
        <f t="shared" si="1"/>
        <v>140</v>
      </c>
      <c r="S41" s="9" t="s">
        <v>132</v>
      </c>
      <c r="T41" s="9" t="s">
        <v>172</v>
      </c>
      <c r="U41" s="9" t="s">
        <v>173</v>
      </c>
      <c r="V41" s="9" t="s">
        <v>476</v>
      </c>
    </row>
    <row r="42" spans="1:22" ht="32" x14ac:dyDescent="0.2">
      <c r="A42" s="7" t="s">
        <v>174</v>
      </c>
      <c r="B42" s="7"/>
      <c r="C42" s="15">
        <v>42946</v>
      </c>
      <c r="D42" s="9" t="s">
        <v>175</v>
      </c>
      <c r="E42" s="7"/>
      <c r="F42" s="10" t="s">
        <v>475</v>
      </c>
      <c r="G42" s="7" t="s">
        <v>11</v>
      </c>
      <c r="H42" s="7"/>
      <c r="I42" s="7"/>
      <c r="J42" s="9" t="s">
        <v>74</v>
      </c>
      <c r="K42" s="9" t="s">
        <v>74</v>
      </c>
      <c r="L42" s="9" t="s">
        <v>176</v>
      </c>
      <c r="M42" s="9" t="s">
        <v>74</v>
      </c>
      <c r="N42" s="9" t="s">
        <v>74</v>
      </c>
      <c r="O42" s="9" t="s">
        <v>482</v>
      </c>
      <c r="P42" s="9" t="s">
        <v>40</v>
      </c>
      <c r="Q42" s="13">
        <v>530</v>
      </c>
      <c r="R42" s="11" t="str">
        <f t="shared" si="1"/>
        <v>NA</v>
      </c>
      <c r="S42" s="9" t="s">
        <v>16</v>
      </c>
      <c r="T42" s="9" t="s">
        <v>138</v>
      </c>
      <c r="U42" s="9" t="s">
        <v>177</v>
      </c>
      <c r="V42" s="9" t="s">
        <v>476</v>
      </c>
    </row>
    <row r="43" spans="1:22" ht="32" x14ac:dyDescent="0.2">
      <c r="A43" s="7" t="s">
        <v>178</v>
      </c>
      <c r="B43" s="7"/>
      <c r="C43" s="15">
        <v>42951</v>
      </c>
      <c r="D43" s="9" t="s">
        <v>74</v>
      </c>
      <c r="E43" s="7"/>
      <c r="F43" s="10" t="s">
        <v>7</v>
      </c>
      <c r="G43" s="7" t="s">
        <v>4</v>
      </c>
      <c r="H43" s="7"/>
      <c r="I43" s="7"/>
      <c r="J43" s="9" t="s">
        <v>74</v>
      </c>
      <c r="K43" s="9" t="s">
        <v>74</v>
      </c>
      <c r="L43" s="9" t="s">
        <v>179</v>
      </c>
      <c r="M43" s="9" t="s">
        <v>74</v>
      </c>
      <c r="N43" s="9" t="s">
        <v>74</v>
      </c>
      <c r="O43" s="9" t="s">
        <v>482</v>
      </c>
      <c r="P43" s="9" t="s">
        <v>40</v>
      </c>
      <c r="Q43" s="13">
        <v>500</v>
      </c>
      <c r="R43" s="11">
        <f t="shared" si="1"/>
        <v>250</v>
      </c>
      <c r="S43" s="9" t="s">
        <v>132</v>
      </c>
      <c r="T43" s="9" t="s">
        <v>180</v>
      </c>
      <c r="U43" s="9" t="s">
        <v>181</v>
      </c>
      <c r="V43" s="9" t="s">
        <v>476</v>
      </c>
    </row>
    <row r="44" spans="1:22" ht="16" x14ac:dyDescent="0.2">
      <c r="A44" s="7" t="s">
        <v>182</v>
      </c>
      <c r="B44" s="7"/>
      <c r="C44" s="15">
        <v>42951</v>
      </c>
      <c r="D44" s="9" t="s">
        <v>183</v>
      </c>
      <c r="E44" s="7"/>
      <c r="F44" s="10" t="s">
        <v>7</v>
      </c>
      <c r="G44" s="7" t="s">
        <v>4</v>
      </c>
      <c r="H44" s="7"/>
      <c r="I44" s="7"/>
      <c r="J44" s="9" t="s">
        <v>74</v>
      </c>
      <c r="K44" s="9" t="s">
        <v>74</v>
      </c>
      <c r="L44" s="9">
        <v>77</v>
      </c>
      <c r="M44" s="9">
        <v>101</v>
      </c>
      <c r="N44" s="9" t="s">
        <v>74</v>
      </c>
      <c r="O44" s="9" t="s">
        <v>482</v>
      </c>
      <c r="P44" s="9" t="s">
        <v>52</v>
      </c>
      <c r="Q44" s="9">
        <f t="shared" si="0"/>
        <v>1010</v>
      </c>
      <c r="R44" s="11">
        <f t="shared" si="1"/>
        <v>505</v>
      </c>
      <c r="S44" s="9" t="s">
        <v>132</v>
      </c>
      <c r="T44" s="9" t="s">
        <v>184</v>
      </c>
      <c r="U44" s="9" t="s">
        <v>185</v>
      </c>
      <c r="V44" s="9" t="s">
        <v>476</v>
      </c>
    </row>
    <row r="45" spans="1:22" ht="16" x14ac:dyDescent="0.2">
      <c r="A45" s="7" t="s">
        <v>186</v>
      </c>
      <c r="B45" s="7"/>
      <c r="C45" s="15">
        <v>43032</v>
      </c>
      <c r="D45" s="9" t="s">
        <v>187</v>
      </c>
      <c r="E45" s="7"/>
      <c r="F45" s="10" t="s">
        <v>7</v>
      </c>
      <c r="G45" s="7" t="s">
        <v>4</v>
      </c>
      <c r="H45" s="7"/>
      <c r="I45" s="7"/>
      <c r="J45" s="9" t="s">
        <v>74</v>
      </c>
      <c r="K45" s="9">
        <v>71</v>
      </c>
      <c r="L45" s="9">
        <v>89</v>
      </c>
      <c r="M45" s="9">
        <v>104</v>
      </c>
      <c r="N45" s="9" t="s">
        <v>74</v>
      </c>
      <c r="O45" s="9" t="s">
        <v>482</v>
      </c>
      <c r="P45" s="9" t="s">
        <v>52</v>
      </c>
      <c r="Q45" s="9">
        <f t="shared" si="0"/>
        <v>1040</v>
      </c>
      <c r="R45" s="11">
        <f t="shared" si="1"/>
        <v>520</v>
      </c>
      <c r="S45" s="9" t="s">
        <v>132</v>
      </c>
      <c r="T45" s="9" t="s">
        <v>188</v>
      </c>
      <c r="U45" s="9" t="s">
        <v>189</v>
      </c>
      <c r="V45" s="9" t="s">
        <v>476</v>
      </c>
    </row>
    <row r="46" spans="1:22" ht="16" x14ac:dyDescent="0.2">
      <c r="A46" s="7" t="s">
        <v>190</v>
      </c>
      <c r="B46" s="7"/>
      <c r="C46" s="15">
        <v>42946</v>
      </c>
      <c r="D46" s="9" t="s">
        <v>74</v>
      </c>
      <c r="E46" s="7"/>
      <c r="F46" s="10" t="s">
        <v>7</v>
      </c>
      <c r="G46" s="7" t="s">
        <v>4</v>
      </c>
      <c r="H46" s="7"/>
      <c r="I46" s="7"/>
      <c r="J46" s="9">
        <v>71</v>
      </c>
      <c r="K46" s="9">
        <v>84</v>
      </c>
      <c r="L46" s="9">
        <v>96</v>
      </c>
      <c r="M46" s="9">
        <v>109</v>
      </c>
      <c r="N46" s="9" t="s">
        <v>74</v>
      </c>
      <c r="O46" s="9" t="s">
        <v>482</v>
      </c>
      <c r="P46" s="9" t="s">
        <v>116</v>
      </c>
      <c r="Q46" s="9">
        <f t="shared" si="0"/>
        <v>1090</v>
      </c>
      <c r="R46" s="11">
        <f t="shared" si="1"/>
        <v>545</v>
      </c>
      <c r="S46" s="9" t="s">
        <v>132</v>
      </c>
      <c r="T46" s="9" t="s">
        <v>191</v>
      </c>
      <c r="U46" s="9" t="s">
        <v>192</v>
      </c>
      <c r="V46" s="9" t="s">
        <v>476</v>
      </c>
    </row>
    <row r="47" spans="1:22" ht="16" x14ac:dyDescent="0.2">
      <c r="A47" s="7" t="s">
        <v>193</v>
      </c>
      <c r="B47" s="7"/>
      <c r="C47" s="15">
        <v>43058</v>
      </c>
      <c r="D47" s="9" t="s">
        <v>194</v>
      </c>
      <c r="E47" s="7"/>
      <c r="F47" s="10" t="s">
        <v>7</v>
      </c>
      <c r="G47" s="7" t="s">
        <v>4</v>
      </c>
      <c r="H47" s="7"/>
      <c r="I47" s="7"/>
      <c r="J47" s="9" t="s">
        <v>74</v>
      </c>
      <c r="K47" s="9">
        <v>21</v>
      </c>
      <c r="L47" s="9">
        <v>23</v>
      </c>
      <c r="M47" s="9">
        <v>32</v>
      </c>
      <c r="N47" s="9" t="s">
        <v>74</v>
      </c>
      <c r="O47" s="9" t="s">
        <v>482</v>
      </c>
      <c r="P47" s="9" t="s">
        <v>79</v>
      </c>
      <c r="Q47" s="9">
        <f t="shared" si="0"/>
        <v>320</v>
      </c>
      <c r="R47" s="11">
        <f t="shared" si="1"/>
        <v>160</v>
      </c>
      <c r="S47" s="9" t="s">
        <v>132</v>
      </c>
      <c r="T47" s="9" t="s">
        <v>195</v>
      </c>
      <c r="U47" s="9" t="s">
        <v>196</v>
      </c>
      <c r="V47" s="9" t="s">
        <v>476</v>
      </c>
    </row>
    <row r="48" spans="1:22" ht="32" x14ac:dyDescent="0.2">
      <c r="A48" s="7" t="s">
        <v>197</v>
      </c>
      <c r="B48" s="7"/>
      <c r="C48" s="15">
        <v>42951</v>
      </c>
      <c r="D48" s="9" t="s">
        <v>153</v>
      </c>
      <c r="E48" s="7"/>
      <c r="F48" s="10" t="s">
        <v>475</v>
      </c>
      <c r="G48" s="7" t="s">
        <v>8</v>
      </c>
      <c r="H48" s="7"/>
      <c r="I48" s="7"/>
      <c r="J48" s="9" t="s">
        <v>74</v>
      </c>
      <c r="K48" s="9" t="s">
        <v>74</v>
      </c>
      <c r="L48" s="9" t="s">
        <v>198</v>
      </c>
      <c r="M48" s="9" t="s">
        <v>74</v>
      </c>
      <c r="N48" s="9" t="s">
        <v>74</v>
      </c>
      <c r="O48" s="9" t="s">
        <v>482</v>
      </c>
      <c r="P48" s="9" t="s">
        <v>6</v>
      </c>
      <c r="Q48" s="9" t="str">
        <f t="shared" si="0"/>
        <v>NA</v>
      </c>
      <c r="R48" s="11" t="str">
        <f t="shared" si="1"/>
        <v>NA</v>
      </c>
      <c r="S48" s="9" t="s">
        <v>132</v>
      </c>
      <c r="T48" s="9" t="s">
        <v>101</v>
      </c>
      <c r="U48" s="9" t="s">
        <v>199</v>
      </c>
      <c r="V48" s="9" t="s">
        <v>476</v>
      </c>
    </row>
    <row r="49" spans="1:22" ht="32" x14ac:dyDescent="0.2">
      <c r="A49" s="7" t="s">
        <v>200</v>
      </c>
      <c r="B49" s="7"/>
      <c r="C49" s="15">
        <v>42988</v>
      </c>
      <c r="D49" s="9" t="s">
        <v>201</v>
      </c>
      <c r="E49" s="7"/>
      <c r="F49" s="10" t="s">
        <v>7</v>
      </c>
      <c r="G49" s="7" t="s">
        <v>4</v>
      </c>
      <c r="H49" s="7"/>
      <c r="I49" s="7"/>
      <c r="J49" s="9" t="s">
        <v>74</v>
      </c>
      <c r="K49" s="9" t="s">
        <v>74</v>
      </c>
      <c r="L49" s="9" t="s">
        <v>202</v>
      </c>
      <c r="M49" s="9" t="s">
        <v>74</v>
      </c>
      <c r="N49" s="9" t="s">
        <v>74</v>
      </c>
      <c r="O49" s="9" t="s">
        <v>482</v>
      </c>
      <c r="P49" s="9" t="s">
        <v>203</v>
      </c>
      <c r="Q49" s="13">
        <v>300</v>
      </c>
      <c r="R49" s="11">
        <f t="shared" si="1"/>
        <v>150</v>
      </c>
      <c r="S49" s="9" t="s">
        <v>132</v>
      </c>
      <c r="T49" s="9" t="s">
        <v>204</v>
      </c>
      <c r="U49" s="9" t="s">
        <v>205</v>
      </c>
      <c r="V49" s="9" t="s">
        <v>476</v>
      </c>
    </row>
    <row r="50" spans="1:22" ht="16" x14ac:dyDescent="0.2">
      <c r="A50" s="7" t="s">
        <v>206</v>
      </c>
      <c r="B50" s="7"/>
      <c r="C50" s="15">
        <v>42988</v>
      </c>
      <c r="D50" s="9" t="s">
        <v>175</v>
      </c>
      <c r="E50" s="7"/>
      <c r="F50" s="10" t="s">
        <v>7</v>
      </c>
      <c r="G50" s="7" t="s">
        <v>4</v>
      </c>
      <c r="H50" s="7"/>
      <c r="I50" s="7"/>
      <c r="J50" s="9" t="s">
        <v>74</v>
      </c>
      <c r="K50" s="9" t="s">
        <v>74</v>
      </c>
      <c r="L50" s="9">
        <v>45</v>
      </c>
      <c r="M50" s="9" t="s">
        <v>74</v>
      </c>
      <c r="N50" s="9" t="s">
        <v>74</v>
      </c>
      <c r="O50" s="9" t="s">
        <v>482</v>
      </c>
      <c r="P50" s="9" t="s">
        <v>203</v>
      </c>
      <c r="Q50" s="9" t="str">
        <f t="shared" si="0"/>
        <v>NA</v>
      </c>
      <c r="R50" s="11" t="str">
        <f t="shared" si="1"/>
        <v>NA</v>
      </c>
      <c r="S50" s="9" t="s">
        <v>132</v>
      </c>
      <c r="T50" s="9" t="s">
        <v>207</v>
      </c>
      <c r="U50" s="9" t="s">
        <v>205</v>
      </c>
      <c r="V50" s="9" t="s">
        <v>476</v>
      </c>
    </row>
    <row r="51" spans="1:22" ht="32" x14ac:dyDescent="0.2">
      <c r="A51" s="7" t="s">
        <v>208</v>
      </c>
      <c r="B51" s="7"/>
      <c r="C51" s="15">
        <v>42953</v>
      </c>
      <c r="D51" s="9" t="s">
        <v>74</v>
      </c>
      <c r="E51" s="7"/>
      <c r="F51" s="10" t="s">
        <v>7</v>
      </c>
      <c r="G51" s="7" t="s">
        <v>4</v>
      </c>
      <c r="H51" s="7"/>
      <c r="I51" s="7"/>
      <c r="J51" s="9" t="s">
        <v>74</v>
      </c>
      <c r="K51" s="9" t="s">
        <v>74</v>
      </c>
      <c r="L51" s="9" t="s">
        <v>209</v>
      </c>
      <c r="M51" s="9" t="s">
        <v>74</v>
      </c>
      <c r="N51" s="9" t="s">
        <v>74</v>
      </c>
      <c r="O51" s="9" t="s">
        <v>482</v>
      </c>
      <c r="P51" s="9" t="s">
        <v>40</v>
      </c>
      <c r="Q51" s="13">
        <v>260</v>
      </c>
      <c r="R51" s="11">
        <f t="shared" si="1"/>
        <v>130</v>
      </c>
      <c r="S51" s="9" t="s">
        <v>132</v>
      </c>
      <c r="T51" s="9" t="s">
        <v>210</v>
      </c>
      <c r="U51" s="9" t="s">
        <v>211</v>
      </c>
      <c r="V51" s="9" t="s">
        <v>476</v>
      </c>
    </row>
    <row r="52" spans="1:22" ht="32" x14ac:dyDescent="0.2">
      <c r="A52" s="7" t="s">
        <v>212</v>
      </c>
      <c r="B52" s="7"/>
      <c r="C52" s="15">
        <v>42979</v>
      </c>
      <c r="D52" s="9" t="s">
        <v>39</v>
      </c>
      <c r="E52" s="7"/>
      <c r="F52" s="10" t="s">
        <v>475</v>
      </c>
      <c r="G52" s="7" t="s">
        <v>4</v>
      </c>
      <c r="H52" s="7"/>
      <c r="I52" s="7"/>
      <c r="J52" s="9" t="s">
        <v>74</v>
      </c>
      <c r="K52" s="9" t="s">
        <v>74</v>
      </c>
      <c r="L52" s="9" t="s">
        <v>74</v>
      </c>
      <c r="M52" s="9" t="s">
        <v>74</v>
      </c>
      <c r="N52" s="9" t="s">
        <v>74</v>
      </c>
      <c r="O52" s="9" t="s">
        <v>482</v>
      </c>
      <c r="P52" s="9" t="s">
        <v>52</v>
      </c>
      <c r="Q52" s="9" t="str">
        <f t="shared" si="0"/>
        <v>NA</v>
      </c>
      <c r="R52" s="11" t="str">
        <f t="shared" si="1"/>
        <v>NA</v>
      </c>
      <c r="S52" s="9" t="s">
        <v>132</v>
      </c>
      <c r="T52" s="9" t="s">
        <v>112</v>
      </c>
      <c r="U52" s="9" t="s">
        <v>213</v>
      </c>
      <c r="V52" s="9" t="s">
        <v>476</v>
      </c>
    </row>
    <row r="53" spans="1:22" ht="16" x14ac:dyDescent="0.2">
      <c r="A53" s="7" t="s">
        <v>214</v>
      </c>
      <c r="B53" s="7"/>
      <c r="C53" s="15">
        <v>43044</v>
      </c>
      <c r="D53" s="9" t="s">
        <v>215</v>
      </c>
      <c r="E53" s="7"/>
      <c r="F53" s="10" t="s">
        <v>7</v>
      </c>
      <c r="G53" s="7" t="s">
        <v>4</v>
      </c>
      <c r="H53" s="7"/>
      <c r="I53" s="7"/>
      <c r="J53" s="9" t="s">
        <v>74</v>
      </c>
      <c r="K53" s="9" t="s">
        <v>74</v>
      </c>
      <c r="L53" s="9">
        <v>149</v>
      </c>
      <c r="M53" s="9">
        <v>145</v>
      </c>
      <c r="N53" s="9" t="s">
        <v>74</v>
      </c>
      <c r="O53" s="9" t="s">
        <v>482</v>
      </c>
      <c r="P53" s="9" t="s">
        <v>79</v>
      </c>
      <c r="Q53" s="9">
        <f t="shared" si="0"/>
        <v>1450</v>
      </c>
      <c r="R53" s="11">
        <f t="shared" si="1"/>
        <v>725</v>
      </c>
      <c r="S53" s="9" t="s">
        <v>132</v>
      </c>
      <c r="T53" s="9" t="s">
        <v>216</v>
      </c>
      <c r="U53" s="9" t="s">
        <v>217</v>
      </c>
      <c r="V53" s="9" t="s">
        <v>476</v>
      </c>
    </row>
    <row r="54" spans="1:22" ht="16" x14ac:dyDescent="0.2">
      <c r="A54" s="7" t="s">
        <v>218</v>
      </c>
      <c r="B54" s="7"/>
      <c r="C54" s="15">
        <v>42951</v>
      </c>
      <c r="D54" s="9" t="s">
        <v>51</v>
      </c>
      <c r="E54" s="7"/>
      <c r="F54" s="10" t="s">
        <v>7</v>
      </c>
      <c r="G54" s="7" t="s">
        <v>11</v>
      </c>
      <c r="H54" s="7"/>
      <c r="I54" s="7"/>
      <c r="J54" s="9">
        <v>129</v>
      </c>
      <c r="K54" s="9">
        <v>117</v>
      </c>
      <c r="L54" s="9">
        <v>113</v>
      </c>
      <c r="M54" s="9">
        <v>117</v>
      </c>
      <c r="N54" s="9" t="s">
        <v>74</v>
      </c>
      <c r="O54" s="9" t="s">
        <v>482</v>
      </c>
      <c r="P54" s="9" t="s">
        <v>40</v>
      </c>
      <c r="Q54" s="9">
        <f t="shared" si="0"/>
        <v>1170</v>
      </c>
      <c r="R54" s="11" t="str">
        <f t="shared" si="1"/>
        <v>NA</v>
      </c>
      <c r="S54" s="9" t="s">
        <v>132</v>
      </c>
      <c r="T54" s="9" t="s">
        <v>219</v>
      </c>
      <c r="U54" s="9" t="s">
        <v>220</v>
      </c>
      <c r="V54" s="9" t="s">
        <v>476</v>
      </c>
    </row>
    <row r="55" spans="1:22" ht="16" x14ac:dyDescent="0.2">
      <c r="A55" s="7" t="s">
        <v>221</v>
      </c>
      <c r="B55" s="7"/>
      <c r="C55" s="15">
        <v>43044</v>
      </c>
      <c r="D55" s="9" t="s">
        <v>39</v>
      </c>
      <c r="E55" s="7"/>
      <c r="F55" s="10" t="s">
        <v>7</v>
      </c>
      <c r="G55" s="7" t="s">
        <v>4</v>
      </c>
      <c r="H55" s="7"/>
      <c r="I55" s="7"/>
      <c r="J55" s="9">
        <v>14.7</v>
      </c>
      <c r="K55" s="9">
        <v>15.4</v>
      </c>
      <c r="L55" s="9">
        <v>22.2</v>
      </c>
      <c r="M55" s="9">
        <v>23.5</v>
      </c>
      <c r="N55" s="9" t="s">
        <v>74</v>
      </c>
      <c r="O55" s="9" t="s">
        <v>482</v>
      </c>
      <c r="P55" s="9" t="s">
        <v>52</v>
      </c>
      <c r="Q55" s="9">
        <f t="shared" si="0"/>
        <v>235</v>
      </c>
      <c r="R55" s="11">
        <f t="shared" si="1"/>
        <v>117.5</v>
      </c>
      <c r="S55" s="9" t="s">
        <v>132</v>
      </c>
      <c r="T55" s="9" t="s">
        <v>222</v>
      </c>
      <c r="U55" s="9" t="s">
        <v>223</v>
      </c>
      <c r="V55" s="9" t="s">
        <v>476</v>
      </c>
    </row>
    <row r="56" spans="1:22" ht="16" x14ac:dyDescent="0.2">
      <c r="A56" s="7" t="s">
        <v>224</v>
      </c>
      <c r="B56" s="7"/>
      <c r="C56" s="15">
        <v>43028</v>
      </c>
      <c r="D56" s="9" t="s">
        <v>175</v>
      </c>
      <c r="E56" s="7"/>
      <c r="F56" s="10" t="s">
        <v>7</v>
      </c>
      <c r="G56" s="7" t="s">
        <v>4</v>
      </c>
      <c r="H56" s="7"/>
      <c r="I56" s="7"/>
      <c r="J56" s="9" t="s">
        <v>74</v>
      </c>
      <c r="K56" s="9">
        <v>21.1</v>
      </c>
      <c r="L56" s="9">
        <v>24.6</v>
      </c>
      <c r="M56" s="9">
        <v>26</v>
      </c>
      <c r="N56" s="9" t="s">
        <v>74</v>
      </c>
      <c r="O56" s="9" t="s">
        <v>482</v>
      </c>
      <c r="P56" s="9" t="s">
        <v>79</v>
      </c>
      <c r="Q56" s="9">
        <f t="shared" si="0"/>
        <v>260</v>
      </c>
      <c r="R56" s="11">
        <f t="shared" si="1"/>
        <v>130</v>
      </c>
      <c r="S56" s="9" t="s">
        <v>132</v>
      </c>
      <c r="T56" s="9" t="s">
        <v>225</v>
      </c>
      <c r="U56" s="9" t="s">
        <v>226</v>
      </c>
      <c r="V56" s="9" t="s">
        <v>476</v>
      </c>
    </row>
    <row r="57" spans="1:22" ht="16" x14ac:dyDescent="0.2">
      <c r="A57" s="7" t="s">
        <v>227</v>
      </c>
      <c r="B57" s="7"/>
      <c r="C57" s="15">
        <v>42872</v>
      </c>
      <c r="D57" s="9" t="s">
        <v>228</v>
      </c>
      <c r="E57" s="7"/>
      <c r="F57" s="10" t="s">
        <v>7</v>
      </c>
      <c r="G57" s="7" t="s">
        <v>8</v>
      </c>
      <c r="H57" s="7"/>
      <c r="I57" s="7"/>
      <c r="J57" s="9">
        <v>79</v>
      </c>
      <c r="K57" s="9">
        <v>75</v>
      </c>
      <c r="L57" s="9">
        <v>81</v>
      </c>
      <c r="M57" s="9" t="s">
        <v>74</v>
      </c>
      <c r="N57" s="9" t="s">
        <v>74</v>
      </c>
      <c r="O57" s="9" t="s">
        <v>482</v>
      </c>
      <c r="P57" s="9" t="s">
        <v>116</v>
      </c>
      <c r="Q57" s="9" t="str">
        <f t="shared" si="0"/>
        <v>NA</v>
      </c>
      <c r="R57" s="11" t="str">
        <f t="shared" si="1"/>
        <v>NA</v>
      </c>
      <c r="S57" s="9" t="s">
        <v>132</v>
      </c>
      <c r="T57" s="9" t="s">
        <v>101</v>
      </c>
      <c r="U57" s="9" t="s">
        <v>229</v>
      </c>
      <c r="V57" s="9" t="s">
        <v>476</v>
      </c>
    </row>
    <row r="58" spans="1:22" ht="16" x14ac:dyDescent="0.2">
      <c r="A58" s="7" t="s">
        <v>230</v>
      </c>
      <c r="B58" s="7"/>
      <c r="C58" s="15">
        <v>42811</v>
      </c>
      <c r="D58" s="9" t="s">
        <v>231</v>
      </c>
      <c r="E58" s="7"/>
      <c r="F58" s="10" t="s">
        <v>7</v>
      </c>
      <c r="G58" s="7" t="s">
        <v>4</v>
      </c>
      <c r="H58" s="7"/>
      <c r="I58" s="7"/>
      <c r="J58" s="9">
        <v>24.4</v>
      </c>
      <c r="K58" s="9">
        <v>36</v>
      </c>
      <c r="L58" s="9" t="s">
        <v>74</v>
      </c>
      <c r="M58" s="9" t="s">
        <v>74</v>
      </c>
      <c r="N58" s="9" t="s">
        <v>74</v>
      </c>
      <c r="O58" s="9" t="s">
        <v>482</v>
      </c>
      <c r="P58" s="9" t="s">
        <v>0</v>
      </c>
      <c r="Q58" s="9" t="str">
        <f t="shared" si="0"/>
        <v>NA</v>
      </c>
      <c r="R58" s="11" t="str">
        <f t="shared" si="1"/>
        <v>NA</v>
      </c>
      <c r="S58" s="9" t="s">
        <v>132</v>
      </c>
      <c r="T58" s="9" t="s">
        <v>232</v>
      </c>
      <c r="U58" s="9" t="s">
        <v>233</v>
      </c>
      <c r="V58" s="9" t="s">
        <v>476</v>
      </c>
    </row>
    <row r="59" spans="1:22" ht="16" x14ac:dyDescent="0.2">
      <c r="A59" s="7" t="s">
        <v>234</v>
      </c>
      <c r="B59" s="7"/>
      <c r="C59" s="15">
        <v>42811</v>
      </c>
      <c r="D59" s="9" t="s">
        <v>163</v>
      </c>
      <c r="E59" s="7"/>
      <c r="F59" s="10" t="s">
        <v>7</v>
      </c>
      <c r="G59" s="7" t="s">
        <v>4</v>
      </c>
      <c r="H59" s="7"/>
      <c r="I59" s="7"/>
      <c r="J59" s="9" t="s">
        <v>74</v>
      </c>
      <c r="K59" s="9" t="s">
        <v>74</v>
      </c>
      <c r="L59" s="9" t="s">
        <v>74</v>
      </c>
      <c r="M59" s="9">
        <v>30</v>
      </c>
      <c r="N59" s="9" t="s">
        <v>74</v>
      </c>
      <c r="O59" s="9" t="s">
        <v>482</v>
      </c>
      <c r="P59" s="9" t="s">
        <v>0</v>
      </c>
      <c r="Q59" s="9">
        <f t="shared" si="0"/>
        <v>300</v>
      </c>
      <c r="R59" s="11">
        <f t="shared" si="1"/>
        <v>150</v>
      </c>
      <c r="S59" s="9" t="s">
        <v>132</v>
      </c>
      <c r="T59" s="9" t="s">
        <v>235</v>
      </c>
      <c r="U59" s="9" t="s">
        <v>233</v>
      </c>
      <c r="V59" s="9" t="s">
        <v>476</v>
      </c>
    </row>
    <row r="60" spans="1:22" ht="16" x14ac:dyDescent="0.2">
      <c r="A60" s="7" t="s">
        <v>236</v>
      </c>
      <c r="B60" s="7"/>
      <c r="C60" s="15">
        <v>42995</v>
      </c>
      <c r="D60" s="9" t="s">
        <v>175</v>
      </c>
      <c r="E60" s="7"/>
      <c r="F60" s="10" t="s">
        <v>7</v>
      </c>
      <c r="G60" s="7" t="s">
        <v>4</v>
      </c>
      <c r="H60" s="7"/>
      <c r="I60" s="7"/>
      <c r="J60" s="9" t="s">
        <v>74</v>
      </c>
      <c r="K60" s="9">
        <v>16.100000000000001</v>
      </c>
      <c r="L60" s="9">
        <v>19.100000000000001</v>
      </c>
      <c r="M60" s="9">
        <v>20.7</v>
      </c>
      <c r="N60" s="9" t="s">
        <v>74</v>
      </c>
      <c r="O60" s="9" t="s">
        <v>482</v>
      </c>
      <c r="P60" s="9" t="s">
        <v>52</v>
      </c>
      <c r="Q60" s="9">
        <f t="shared" si="0"/>
        <v>207</v>
      </c>
      <c r="R60" s="11">
        <f t="shared" si="1"/>
        <v>103.5</v>
      </c>
      <c r="S60" s="9" t="s">
        <v>132</v>
      </c>
      <c r="T60" s="9" t="s">
        <v>237</v>
      </c>
      <c r="U60" s="9" t="s">
        <v>238</v>
      </c>
      <c r="V60" s="9" t="s">
        <v>476</v>
      </c>
    </row>
    <row r="61" spans="1:22" ht="16" x14ac:dyDescent="0.2">
      <c r="A61" s="7" t="s">
        <v>239</v>
      </c>
      <c r="B61" s="7"/>
      <c r="C61" s="15">
        <v>42953</v>
      </c>
      <c r="D61" s="9" t="s">
        <v>240</v>
      </c>
      <c r="E61" s="7"/>
      <c r="F61" s="10" t="s">
        <v>7</v>
      </c>
      <c r="G61" s="7" t="s">
        <v>11</v>
      </c>
      <c r="H61" s="7"/>
      <c r="I61" s="7"/>
      <c r="J61" s="9">
        <v>19</v>
      </c>
      <c r="K61" s="9">
        <v>22</v>
      </c>
      <c r="L61" s="9">
        <v>24</v>
      </c>
      <c r="M61" s="9">
        <v>35</v>
      </c>
      <c r="N61" s="9" t="s">
        <v>74</v>
      </c>
      <c r="O61" s="9" t="s">
        <v>482</v>
      </c>
      <c r="P61" s="9" t="s">
        <v>6</v>
      </c>
      <c r="Q61" s="9">
        <f t="shared" si="0"/>
        <v>350</v>
      </c>
      <c r="R61" s="11" t="str">
        <f t="shared" si="1"/>
        <v>NA</v>
      </c>
      <c r="S61" s="9" t="s">
        <v>132</v>
      </c>
      <c r="T61" s="9" t="s">
        <v>241</v>
      </c>
      <c r="U61" s="9" t="s">
        <v>242</v>
      </c>
      <c r="V61" s="9" t="s">
        <v>476</v>
      </c>
    </row>
    <row r="62" spans="1:22" ht="16" x14ac:dyDescent="0.2">
      <c r="A62" s="7" t="s">
        <v>243</v>
      </c>
      <c r="B62" s="7"/>
      <c r="C62" s="15">
        <v>43044</v>
      </c>
      <c r="D62" s="9" t="s">
        <v>39</v>
      </c>
      <c r="E62" s="7"/>
      <c r="F62" s="10" t="s">
        <v>7</v>
      </c>
      <c r="G62" s="7"/>
      <c r="H62" s="7"/>
      <c r="I62" s="7"/>
      <c r="J62" s="9">
        <v>14.7</v>
      </c>
      <c r="K62" s="9">
        <v>15.4</v>
      </c>
      <c r="L62" s="9">
        <v>22.2</v>
      </c>
      <c r="M62" s="9">
        <v>24</v>
      </c>
      <c r="N62" s="9" t="s">
        <v>74</v>
      </c>
      <c r="O62" s="9" t="s">
        <v>482</v>
      </c>
      <c r="P62" s="9" t="s">
        <v>52</v>
      </c>
      <c r="Q62" s="9">
        <f t="shared" si="0"/>
        <v>240</v>
      </c>
      <c r="R62" s="11" t="str">
        <f t="shared" si="1"/>
        <v>NA</v>
      </c>
      <c r="S62" s="9"/>
      <c r="T62" s="9"/>
      <c r="U62" s="9" t="s">
        <v>244</v>
      </c>
      <c r="V62" s="9" t="s">
        <v>476</v>
      </c>
    </row>
    <row r="63" spans="1:22" ht="32" x14ac:dyDescent="0.2">
      <c r="A63" s="7" t="s">
        <v>245</v>
      </c>
      <c r="B63" s="7"/>
      <c r="C63" s="15">
        <v>42811</v>
      </c>
      <c r="D63" s="9" t="s">
        <v>95</v>
      </c>
      <c r="E63" s="7"/>
      <c r="F63" s="10" t="s">
        <v>475</v>
      </c>
      <c r="G63" s="7" t="s">
        <v>8</v>
      </c>
      <c r="H63" s="7"/>
      <c r="I63" s="7"/>
      <c r="J63" s="9" t="s">
        <v>74</v>
      </c>
      <c r="K63" s="9" t="s">
        <v>74</v>
      </c>
      <c r="L63" s="9" t="s">
        <v>74</v>
      </c>
      <c r="M63" s="9">
        <v>36</v>
      </c>
      <c r="N63" s="9" t="s">
        <v>74</v>
      </c>
      <c r="O63" s="9" t="s">
        <v>482</v>
      </c>
      <c r="P63" s="9" t="s">
        <v>0</v>
      </c>
      <c r="Q63" s="9">
        <f t="shared" si="0"/>
        <v>360</v>
      </c>
      <c r="R63" s="11" t="str">
        <f t="shared" si="1"/>
        <v>NA</v>
      </c>
      <c r="S63" s="9" t="s">
        <v>246</v>
      </c>
      <c r="T63" s="9" t="s">
        <v>247</v>
      </c>
      <c r="U63" s="9" t="s">
        <v>233</v>
      </c>
      <c r="V63" s="9" t="s">
        <v>476</v>
      </c>
    </row>
    <row r="64" spans="1:22" ht="16" x14ac:dyDescent="0.2">
      <c r="A64" s="7" t="s">
        <v>248</v>
      </c>
      <c r="B64" s="7"/>
      <c r="C64" s="15">
        <v>42951</v>
      </c>
      <c r="D64" s="9" t="s">
        <v>95</v>
      </c>
      <c r="E64" s="7"/>
      <c r="F64" s="10" t="s">
        <v>7</v>
      </c>
      <c r="G64" s="7" t="s">
        <v>4</v>
      </c>
      <c r="H64" s="7"/>
      <c r="I64" s="7"/>
      <c r="J64" s="9" t="s">
        <v>74</v>
      </c>
      <c r="K64" s="9" t="s">
        <v>74</v>
      </c>
      <c r="L64" s="9">
        <v>69</v>
      </c>
      <c r="M64" s="9">
        <v>93</v>
      </c>
      <c r="N64" s="9" t="s">
        <v>74</v>
      </c>
      <c r="O64" s="9" t="s">
        <v>482</v>
      </c>
      <c r="P64" s="9" t="s">
        <v>52</v>
      </c>
      <c r="Q64" s="9">
        <f t="shared" si="0"/>
        <v>930</v>
      </c>
      <c r="R64" s="11">
        <f t="shared" si="1"/>
        <v>465</v>
      </c>
      <c r="S64" s="9" t="s">
        <v>132</v>
      </c>
      <c r="T64" s="9" t="s">
        <v>249</v>
      </c>
      <c r="U64" s="9" t="s">
        <v>250</v>
      </c>
      <c r="V64" s="9" t="s">
        <v>476</v>
      </c>
    </row>
    <row r="65" spans="1:22" ht="16" x14ac:dyDescent="0.2">
      <c r="A65" s="7" t="s">
        <v>251</v>
      </c>
      <c r="B65" s="7"/>
      <c r="C65" s="15">
        <v>42842</v>
      </c>
      <c r="D65" s="9" t="s">
        <v>91</v>
      </c>
      <c r="E65" s="7"/>
      <c r="F65" s="10" t="s">
        <v>7</v>
      </c>
      <c r="G65" s="7" t="s">
        <v>8</v>
      </c>
      <c r="H65" s="7"/>
      <c r="I65" s="7"/>
      <c r="J65" s="9" t="s">
        <v>74</v>
      </c>
      <c r="K65" s="9" t="s">
        <v>74</v>
      </c>
      <c r="L65" s="9" t="s">
        <v>74</v>
      </c>
      <c r="M65" s="9" t="s">
        <v>74</v>
      </c>
      <c r="N65" s="9" t="s">
        <v>74</v>
      </c>
      <c r="O65" s="9" t="s">
        <v>482</v>
      </c>
      <c r="P65" s="9" t="s">
        <v>0</v>
      </c>
      <c r="Q65" s="9" t="str">
        <f t="shared" si="0"/>
        <v>NA</v>
      </c>
      <c r="R65" s="11" t="str">
        <f t="shared" si="1"/>
        <v>NA</v>
      </c>
      <c r="S65" s="9" t="s">
        <v>132</v>
      </c>
      <c r="T65" s="9" t="s">
        <v>252</v>
      </c>
      <c r="U65" s="9" t="s">
        <v>233</v>
      </c>
      <c r="V65" s="9" t="s">
        <v>476</v>
      </c>
    </row>
    <row r="66" spans="1:22" ht="16" x14ac:dyDescent="0.2">
      <c r="A66" s="7" t="s">
        <v>253</v>
      </c>
      <c r="B66" s="7"/>
      <c r="C66" s="15">
        <v>42960</v>
      </c>
      <c r="D66" s="9" t="s">
        <v>39</v>
      </c>
      <c r="E66" s="7"/>
      <c r="F66" s="10" t="s">
        <v>7</v>
      </c>
      <c r="G66" s="7" t="s">
        <v>4</v>
      </c>
      <c r="H66" s="7"/>
      <c r="I66" s="7"/>
      <c r="J66" s="9" t="s">
        <v>74</v>
      </c>
      <c r="K66" s="9" t="s">
        <v>74</v>
      </c>
      <c r="L66" s="9">
        <v>75</v>
      </c>
      <c r="M66" s="9" t="s">
        <v>74</v>
      </c>
      <c r="N66" s="9" t="s">
        <v>74</v>
      </c>
      <c r="O66" s="9" t="s">
        <v>482</v>
      </c>
      <c r="P66" s="9" t="s">
        <v>9</v>
      </c>
      <c r="Q66" s="9" t="str">
        <f t="shared" si="0"/>
        <v>NA</v>
      </c>
      <c r="R66" s="11" t="str">
        <f t="shared" si="1"/>
        <v>NA</v>
      </c>
      <c r="S66" s="9" t="s">
        <v>132</v>
      </c>
      <c r="T66" s="9" t="s">
        <v>254</v>
      </c>
      <c r="U66" s="9" t="s">
        <v>255</v>
      </c>
      <c r="V66" s="9" t="s">
        <v>476</v>
      </c>
    </row>
    <row r="67" spans="1:22" ht="16" x14ac:dyDescent="0.2">
      <c r="A67" s="7" t="s">
        <v>256</v>
      </c>
      <c r="B67" s="7"/>
      <c r="C67" s="15">
        <v>42988</v>
      </c>
      <c r="D67" s="9" t="s">
        <v>257</v>
      </c>
      <c r="E67" s="7"/>
      <c r="F67" s="10" t="s">
        <v>7</v>
      </c>
      <c r="G67" s="7" t="s">
        <v>4</v>
      </c>
      <c r="H67" s="7"/>
      <c r="I67" s="7"/>
      <c r="J67" s="9">
        <v>53.4</v>
      </c>
      <c r="K67" s="9">
        <v>59.6</v>
      </c>
      <c r="L67" s="9">
        <v>66.5</v>
      </c>
      <c r="M67" s="9">
        <v>85.9</v>
      </c>
      <c r="N67" s="9" t="s">
        <v>74</v>
      </c>
      <c r="O67" s="9" t="s">
        <v>482</v>
      </c>
      <c r="P67" s="9" t="s">
        <v>40</v>
      </c>
      <c r="Q67" s="9">
        <f t="shared" si="0"/>
        <v>859</v>
      </c>
      <c r="R67" s="11">
        <f t="shared" si="1"/>
        <v>429.5</v>
      </c>
      <c r="S67" s="9" t="s">
        <v>132</v>
      </c>
      <c r="T67" s="9" t="s">
        <v>258</v>
      </c>
      <c r="U67" s="9" t="s">
        <v>259</v>
      </c>
      <c r="V67" s="9" t="s">
        <v>476</v>
      </c>
    </row>
    <row r="68" spans="1:22" ht="32" x14ac:dyDescent="0.2">
      <c r="A68" s="7" t="s">
        <v>260</v>
      </c>
      <c r="B68" s="7"/>
      <c r="C68" s="15">
        <v>42988</v>
      </c>
      <c r="D68" s="9" t="s">
        <v>39</v>
      </c>
      <c r="E68" s="7"/>
      <c r="F68" s="10" t="s">
        <v>7</v>
      </c>
      <c r="G68" s="7" t="s">
        <v>4</v>
      </c>
      <c r="H68" s="7"/>
      <c r="I68" s="7"/>
      <c r="J68" s="9">
        <v>31.7</v>
      </c>
      <c r="K68" s="9">
        <v>25.3</v>
      </c>
      <c r="L68" s="9">
        <v>27.1</v>
      </c>
      <c r="M68" s="9">
        <v>45</v>
      </c>
      <c r="N68" s="9" t="s">
        <v>74</v>
      </c>
      <c r="O68" s="9" t="s">
        <v>482</v>
      </c>
      <c r="P68" s="9" t="s">
        <v>52</v>
      </c>
      <c r="Q68" s="9">
        <f t="shared" si="0"/>
        <v>450</v>
      </c>
      <c r="R68" s="11">
        <f t="shared" si="1"/>
        <v>225</v>
      </c>
      <c r="S68" s="9" t="s">
        <v>132</v>
      </c>
      <c r="T68" s="9" t="s">
        <v>261</v>
      </c>
      <c r="U68" s="9" t="s">
        <v>262</v>
      </c>
      <c r="V68" s="9" t="s">
        <v>476</v>
      </c>
    </row>
    <row r="69" spans="1:22" ht="16" x14ac:dyDescent="0.2">
      <c r="A69" s="7" t="s">
        <v>263</v>
      </c>
      <c r="B69" s="7"/>
      <c r="C69" s="15">
        <v>42946</v>
      </c>
      <c r="D69" s="9" t="s">
        <v>74</v>
      </c>
      <c r="E69" s="7"/>
      <c r="F69" s="10" t="s">
        <v>7</v>
      </c>
      <c r="G69" s="7" t="s">
        <v>4</v>
      </c>
      <c r="H69" s="7"/>
      <c r="I69" s="7"/>
      <c r="J69" s="9" t="s">
        <v>74</v>
      </c>
      <c r="K69" s="9" t="s">
        <v>74</v>
      </c>
      <c r="L69" s="9" t="s">
        <v>74</v>
      </c>
      <c r="M69" s="9" t="s">
        <v>74</v>
      </c>
      <c r="N69" s="9" t="s">
        <v>74</v>
      </c>
      <c r="O69" s="9" t="s">
        <v>482</v>
      </c>
      <c r="P69" s="9" t="s">
        <v>44</v>
      </c>
      <c r="Q69" s="9" t="str">
        <f t="shared" si="0"/>
        <v>NA</v>
      </c>
      <c r="R69" s="11" t="str">
        <f t="shared" si="1"/>
        <v>NA</v>
      </c>
      <c r="S69" s="9" t="s">
        <v>132</v>
      </c>
      <c r="T69" s="9" t="s">
        <v>264</v>
      </c>
      <c r="U69" s="9" t="s">
        <v>265</v>
      </c>
      <c r="V69" s="9" t="s">
        <v>476</v>
      </c>
    </row>
    <row r="70" spans="1:22" ht="16" x14ac:dyDescent="0.2">
      <c r="A70" s="7" t="s">
        <v>266</v>
      </c>
      <c r="B70" s="7"/>
      <c r="C70" s="15">
        <v>42946</v>
      </c>
      <c r="D70" s="9" t="s">
        <v>267</v>
      </c>
      <c r="E70" s="7"/>
      <c r="F70" s="10" t="s">
        <v>7</v>
      </c>
      <c r="G70" s="7" t="s">
        <v>4</v>
      </c>
      <c r="H70" s="7"/>
      <c r="I70" s="7"/>
      <c r="J70" s="9" t="s">
        <v>74</v>
      </c>
      <c r="K70" s="9" t="s">
        <v>74</v>
      </c>
      <c r="L70" s="9" t="s">
        <v>74</v>
      </c>
      <c r="M70" s="9">
        <v>24</v>
      </c>
      <c r="N70" s="9" t="s">
        <v>74</v>
      </c>
      <c r="O70" s="9" t="s">
        <v>482</v>
      </c>
      <c r="P70" s="9" t="s">
        <v>116</v>
      </c>
      <c r="Q70" s="9">
        <f t="shared" si="0"/>
        <v>240</v>
      </c>
      <c r="R70" s="11">
        <f t="shared" si="1"/>
        <v>120</v>
      </c>
      <c r="S70" s="9" t="s">
        <v>132</v>
      </c>
      <c r="T70" s="9" t="s">
        <v>268</v>
      </c>
      <c r="U70" s="9" t="s">
        <v>269</v>
      </c>
      <c r="V70" s="9" t="s">
        <v>476</v>
      </c>
    </row>
    <row r="71" spans="1:22" ht="16" x14ac:dyDescent="0.2">
      <c r="A71" s="7" t="s">
        <v>270</v>
      </c>
      <c r="B71" s="7"/>
      <c r="C71" s="15">
        <v>42933</v>
      </c>
      <c r="D71" s="9" t="s">
        <v>95</v>
      </c>
      <c r="E71" s="7"/>
      <c r="F71" s="10" t="s">
        <v>7</v>
      </c>
      <c r="G71" s="7" t="s">
        <v>4</v>
      </c>
      <c r="H71" s="7"/>
      <c r="I71" s="7"/>
      <c r="J71" s="9">
        <v>36</v>
      </c>
      <c r="K71" s="9">
        <v>40</v>
      </c>
      <c r="L71" s="9">
        <v>41</v>
      </c>
      <c r="M71" s="9">
        <v>72</v>
      </c>
      <c r="N71" s="9" t="s">
        <v>74</v>
      </c>
      <c r="O71" s="9" t="s">
        <v>482</v>
      </c>
      <c r="P71" s="9" t="s">
        <v>6</v>
      </c>
      <c r="Q71" s="9">
        <f t="shared" si="0"/>
        <v>720</v>
      </c>
      <c r="R71" s="11">
        <f t="shared" si="1"/>
        <v>360</v>
      </c>
      <c r="S71" s="9" t="s">
        <v>132</v>
      </c>
      <c r="T71" s="9" t="s">
        <v>271</v>
      </c>
      <c r="U71" s="9" t="s">
        <v>272</v>
      </c>
      <c r="V71" s="9" t="s">
        <v>476</v>
      </c>
    </row>
    <row r="72" spans="1:22" ht="16" x14ac:dyDescent="0.2">
      <c r="A72" s="7" t="s">
        <v>273</v>
      </c>
      <c r="B72" s="7"/>
      <c r="C72" s="15">
        <v>42933</v>
      </c>
      <c r="D72" s="9" t="s">
        <v>274</v>
      </c>
      <c r="E72" s="7"/>
      <c r="F72" s="10" t="s">
        <v>7</v>
      </c>
      <c r="G72" s="7" t="s">
        <v>11</v>
      </c>
      <c r="H72" s="7"/>
      <c r="I72" s="7"/>
      <c r="J72" s="9" t="s">
        <v>74</v>
      </c>
      <c r="K72" s="9" t="s">
        <v>74</v>
      </c>
      <c r="L72" s="9" t="s">
        <v>74</v>
      </c>
      <c r="M72" s="9" t="s">
        <v>74</v>
      </c>
      <c r="N72" s="9" t="s">
        <v>74</v>
      </c>
      <c r="O72" s="9" t="s">
        <v>482</v>
      </c>
      <c r="P72" s="9" t="s">
        <v>12</v>
      </c>
      <c r="Q72" s="9" t="str">
        <f t="shared" si="0"/>
        <v>NA</v>
      </c>
      <c r="R72" s="11" t="str">
        <f t="shared" si="1"/>
        <v>NA</v>
      </c>
      <c r="S72" s="9" t="s">
        <v>132</v>
      </c>
      <c r="T72" s="9" t="s">
        <v>138</v>
      </c>
      <c r="U72" s="9" t="s">
        <v>275</v>
      </c>
      <c r="V72" s="9" t="s">
        <v>476</v>
      </c>
    </row>
    <row r="73" spans="1:22" ht="32" x14ac:dyDescent="0.2">
      <c r="A73" s="7" t="s">
        <v>276</v>
      </c>
      <c r="B73" s="7"/>
      <c r="C73" s="15">
        <v>42872</v>
      </c>
      <c r="D73" s="9" t="s">
        <v>175</v>
      </c>
      <c r="E73" s="7"/>
      <c r="F73" s="10" t="s">
        <v>475</v>
      </c>
      <c r="G73" s="7" t="s">
        <v>11</v>
      </c>
      <c r="H73" s="7"/>
      <c r="I73" s="7"/>
      <c r="J73" s="9" t="s">
        <v>74</v>
      </c>
      <c r="K73" s="9" t="s">
        <v>74</v>
      </c>
      <c r="L73" s="9" t="s">
        <v>74</v>
      </c>
      <c r="M73" s="9">
        <v>95</v>
      </c>
      <c r="N73" s="9" t="s">
        <v>74</v>
      </c>
      <c r="O73" s="9" t="s">
        <v>482</v>
      </c>
      <c r="P73" s="9" t="s">
        <v>277</v>
      </c>
      <c r="Q73" s="9">
        <f t="shared" si="0"/>
        <v>950</v>
      </c>
      <c r="R73" s="11" t="str">
        <f t="shared" si="1"/>
        <v>NA</v>
      </c>
      <c r="S73" s="9" t="s">
        <v>16</v>
      </c>
      <c r="T73" s="9" t="s">
        <v>278</v>
      </c>
      <c r="U73" s="9" t="s">
        <v>279</v>
      </c>
      <c r="V73" s="9" t="s">
        <v>476</v>
      </c>
    </row>
    <row r="74" spans="1:22" ht="32" x14ac:dyDescent="0.2">
      <c r="A74" s="7" t="s">
        <v>280</v>
      </c>
      <c r="B74" s="7"/>
      <c r="C74" s="15">
        <v>42614</v>
      </c>
      <c r="D74" s="9" t="s">
        <v>183</v>
      </c>
      <c r="E74" s="7"/>
      <c r="F74" s="10" t="s">
        <v>475</v>
      </c>
      <c r="G74" s="7" t="s">
        <v>8</v>
      </c>
      <c r="H74" s="7"/>
      <c r="I74" s="7"/>
      <c r="J74" s="9" t="s">
        <v>74</v>
      </c>
      <c r="K74" s="9" t="s">
        <v>74</v>
      </c>
      <c r="L74" s="9" t="s">
        <v>74</v>
      </c>
      <c r="M74" s="9">
        <v>65</v>
      </c>
      <c r="N74" s="9" t="s">
        <v>74</v>
      </c>
      <c r="O74" s="9" t="s">
        <v>482</v>
      </c>
      <c r="P74" s="9" t="s">
        <v>6</v>
      </c>
      <c r="Q74" s="9">
        <f t="shared" si="0"/>
        <v>650</v>
      </c>
      <c r="R74" s="11" t="str">
        <f t="shared" si="1"/>
        <v>NA</v>
      </c>
      <c r="S74" s="9" t="s">
        <v>246</v>
      </c>
      <c r="T74" s="9" t="s">
        <v>281</v>
      </c>
      <c r="U74" s="9" t="s">
        <v>282</v>
      </c>
      <c r="V74" s="9" t="s">
        <v>476</v>
      </c>
    </row>
    <row r="75" spans="1:22" ht="32" x14ac:dyDescent="0.2">
      <c r="A75" s="7" t="s">
        <v>283</v>
      </c>
      <c r="B75" s="7"/>
      <c r="C75" s="15">
        <v>42967</v>
      </c>
      <c r="D75" s="9" t="s">
        <v>111</v>
      </c>
      <c r="E75" s="7"/>
      <c r="F75" s="10" t="s">
        <v>7</v>
      </c>
      <c r="G75" s="7" t="s">
        <v>8</v>
      </c>
      <c r="H75" s="7"/>
      <c r="I75" s="7"/>
      <c r="J75" s="9" t="s">
        <v>74</v>
      </c>
      <c r="K75" s="9" t="s">
        <v>74</v>
      </c>
      <c r="L75" s="9" t="s">
        <v>74</v>
      </c>
      <c r="M75" s="9" t="s">
        <v>74</v>
      </c>
      <c r="N75" s="9" t="s">
        <v>74</v>
      </c>
      <c r="O75" s="9" t="s">
        <v>482</v>
      </c>
      <c r="P75" s="9" t="s">
        <v>284</v>
      </c>
      <c r="Q75" s="9" t="str">
        <f t="shared" si="0"/>
        <v>NA</v>
      </c>
      <c r="R75" s="11" t="str">
        <f t="shared" si="1"/>
        <v>NA</v>
      </c>
      <c r="S75" s="9" t="s">
        <v>132</v>
      </c>
      <c r="T75" s="9" t="s">
        <v>285</v>
      </c>
      <c r="U75" s="9" t="s">
        <v>286</v>
      </c>
      <c r="V75" s="9" t="s">
        <v>476</v>
      </c>
    </row>
    <row r="76" spans="1:22" ht="32" x14ac:dyDescent="0.2">
      <c r="A76" s="7" t="s">
        <v>287</v>
      </c>
      <c r="B76" s="7"/>
      <c r="C76" s="15">
        <v>42988</v>
      </c>
      <c r="D76" s="9" t="s">
        <v>288</v>
      </c>
      <c r="E76" s="7"/>
      <c r="F76" s="10" t="s">
        <v>475</v>
      </c>
      <c r="G76" s="7" t="s">
        <v>4</v>
      </c>
      <c r="H76" s="7"/>
      <c r="I76" s="7"/>
      <c r="J76" s="9" t="s">
        <v>74</v>
      </c>
      <c r="K76" s="9" t="s">
        <v>74</v>
      </c>
      <c r="L76" s="9" t="s">
        <v>74</v>
      </c>
      <c r="M76" s="9">
        <v>11</v>
      </c>
      <c r="N76" s="9" t="s">
        <v>74</v>
      </c>
      <c r="O76" s="9" t="s">
        <v>482</v>
      </c>
      <c r="P76" s="9" t="s">
        <v>9</v>
      </c>
      <c r="Q76" s="9">
        <f t="shared" si="0"/>
        <v>110</v>
      </c>
      <c r="R76" s="11">
        <f t="shared" si="1"/>
        <v>55</v>
      </c>
      <c r="S76" s="9" t="s">
        <v>16</v>
      </c>
      <c r="T76" s="9" t="s">
        <v>289</v>
      </c>
      <c r="U76" s="9" t="s">
        <v>290</v>
      </c>
      <c r="V76" s="9" t="s">
        <v>476</v>
      </c>
    </row>
    <row r="77" spans="1:22" ht="16" x14ac:dyDescent="0.2">
      <c r="A77" s="7" t="s">
        <v>291</v>
      </c>
      <c r="B77" s="7"/>
      <c r="C77" s="15">
        <v>42967</v>
      </c>
      <c r="D77" s="9" t="s">
        <v>292</v>
      </c>
      <c r="E77" s="7"/>
      <c r="F77" s="10" t="s">
        <v>7</v>
      </c>
      <c r="G77" s="7" t="s">
        <v>8</v>
      </c>
      <c r="H77" s="7"/>
      <c r="I77" s="7"/>
      <c r="J77" s="9" t="s">
        <v>74</v>
      </c>
      <c r="K77" s="9" t="s">
        <v>74</v>
      </c>
      <c r="L77" s="9" t="s">
        <v>74</v>
      </c>
      <c r="M77" s="9" t="s">
        <v>74</v>
      </c>
      <c r="N77" s="9" t="s">
        <v>74</v>
      </c>
      <c r="O77" s="9" t="s">
        <v>482</v>
      </c>
      <c r="P77" s="9" t="s">
        <v>2</v>
      </c>
      <c r="Q77" s="9" t="str">
        <f t="shared" si="0"/>
        <v>NA</v>
      </c>
      <c r="R77" s="11" t="str">
        <f t="shared" si="1"/>
        <v>NA</v>
      </c>
      <c r="S77" s="9" t="s">
        <v>132</v>
      </c>
      <c r="T77" s="9" t="s">
        <v>293</v>
      </c>
      <c r="U77" s="9" t="s">
        <v>294</v>
      </c>
      <c r="V77" s="9" t="s">
        <v>476</v>
      </c>
    </row>
    <row r="78" spans="1:22" ht="16" x14ac:dyDescent="0.2">
      <c r="A78" s="7" t="s">
        <v>295</v>
      </c>
      <c r="B78" s="7"/>
      <c r="C78" s="15">
        <v>42933</v>
      </c>
      <c r="D78" s="9" t="s">
        <v>95</v>
      </c>
      <c r="E78" s="7"/>
      <c r="F78" s="10" t="s">
        <v>7</v>
      </c>
      <c r="G78" s="7" t="s">
        <v>4</v>
      </c>
      <c r="H78" s="7"/>
      <c r="I78" s="7"/>
      <c r="J78" s="9">
        <v>11.5</v>
      </c>
      <c r="K78" s="9">
        <v>18.399999999999999</v>
      </c>
      <c r="L78" s="9">
        <v>30.8</v>
      </c>
      <c r="M78" s="9" t="s">
        <v>74</v>
      </c>
      <c r="N78" s="9" t="s">
        <v>74</v>
      </c>
      <c r="O78" s="9" t="s">
        <v>482</v>
      </c>
      <c r="P78" s="9" t="s">
        <v>9</v>
      </c>
      <c r="Q78" s="9" t="str">
        <f t="shared" si="0"/>
        <v>NA</v>
      </c>
      <c r="R78" s="11" t="str">
        <f t="shared" si="1"/>
        <v>NA</v>
      </c>
      <c r="S78" s="9" t="s">
        <v>132</v>
      </c>
      <c r="T78" s="9" t="s">
        <v>296</v>
      </c>
      <c r="U78" s="9" t="s">
        <v>297</v>
      </c>
      <c r="V78" s="9" t="s">
        <v>476</v>
      </c>
    </row>
    <row r="79" spans="1:22" ht="16" x14ac:dyDescent="0.2">
      <c r="A79" s="7" t="s">
        <v>298</v>
      </c>
      <c r="B79" s="7"/>
      <c r="C79" s="15">
        <v>42946</v>
      </c>
      <c r="D79" s="9" t="s">
        <v>39</v>
      </c>
      <c r="E79" s="7"/>
      <c r="F79" s="10" t="s">
        <v>7</v>
      </c>
      <c r="G79" s="7" t="s">
        <v>4</v>
      </c>
      <c r="H79" s="7"/>
      <c r="I79" s="7"/>
      <c r="J79" s="9">
        <v>100</v>
      </c>
      <c r="K79" s="9">
        <v>112</v>
      </c>
      <c r="L79" s="9">
        <v>136</v>
      </c>
      <c r="M79" s="9">
        <v>147</v>
      </c>
      <c r="N79" s="9" t="s">
        <v>74</v>
      </c>
      <c r="O79" s="9" t="s">
        <v>482</v>
      </c>
      <c r="P79" s="9" t="s">
        <v>52</v>
      </c>
      <c r="Q79" s="9">
        <f t="shared" si="0"/>
        <v>1470</v>
      </c>
      <c r="R79" s="11">
        <f t="shared" si="1"/>
        <v>735</v>
      </c>
      <c r="S79" s="9" t="s">
        <v>10</v>
      </c>
      <c r="T79" s="9" t="s">
        <v>299</v>
      </c>
      <c r="U79" s="9" t="s">
        <v>300</v>
      </c>
      <c r="V79" s="9" t="s">
        <v>476</v>
      </c>
    </row>
    <row r="80" spans="1:22" ht="32" x14ac:dyDescent="0.2">
      <c r="A80" s="7" t="s">
        <v>301</v>
      </c>
      <c r="B80" s="7"/>
      <c r="C80" s="15">
        <v>42960</v>
      </c>
      <c r="D80" s="9" t="s">
        <v>74</v>
      </c>
      <c r="E80" s="7"/>
      <c r="F80" s="10" t="s">
        <v>7</v>
      </c>
      <c r="G80" s="7" t="s">
        <v>4</v>
      </c>
      <c r="H80" s="7"/>
      <c r="I80" s="7"/>
      <c r="J80" s="9">
        <v>90</v>
      </c>
      <c r="K80" s="9">
        <v>97</v>
      </c>
      <c r="L80" s="9" t="s">
        <v>302</v>
      </c>
      <c r="M80" s="9" t="s">
        <v>74</v>
      </c>
      <c r="N80" s="9" t="s">
        <v>74</v>
      </c>
      <c r="O80" s="9" t="s">
        <v>482</v>
      </c>
      <c r="P80" s="9" t="s">
        <v>303</v>
      </c>
      <c r="Q80" s="13">
        <v>870</v>
      </c>
      <c r="R80" s="11">
        <f t="shared" si="1"/>
        <v>435</v>
      </c>
      <c r="S80" s="9" t="s">
        <v>10</v>
      </c>
      <c r="T80" s="9" t="s">
        <v>61</v>
      </c>
      <c r="U80" s="9" t="s">
        <v>304</v>
      </c>
      <c r="V80" s="9" t="s">
        <v>476</v>
      </c>
    </row>
    <row r="81" spans="1:22" ht="16" x14ac:dyDescent="0.2">
      <c r="A81" s="7" t="s">
        <v>305</v>
      </c>
      <c r="B81" s="7"/>
      <c r="C81" s="15">
        <v>42933</v>
      </c>
      <c r="D81" s="9" t="s">
        <v>228</v>
      </c>
      <c r="E81" s="7"/>
      <c r="F81" s="10" t="s">
        <v>7</v>
      </c>
      <c r="G81" s="7" t="s">
        <v>4</v>
      </c>
      <c r="H81" s="7"/>
      <c r="I81" s="7"/>
      <c r="J81" s="9" t="s">
        <v>74</v>
      </c>
      <c r="K81" s="9" t="s">
        <v>74</v>
      </c>
      <c r="L81" s="9" t="s">
        <v>74</v>
      </c>
      <c r="M81" s="9" t="s">
        <v>74</v>
      </c>
      <c r="N81" s="9" t="s">
        <v>74</v>
      </c>
      <c r="O81" s="9" t="s">
        <v>482</v>
      </c>
      <c r="P81" s="9" t="s">
        <v>2</v>
      </c>
      <c r="Q81" s="9" t="str">
        <f t="shared" ref="Q81:Q99" si="2">IF(ISNUMBER(N81),N81*10,IF(ISNUMBER(M81),M81*10,"NA"))</f>
        <v>NA</v>
      </c>
      <c r="R81" s="11" t="str">
        <f t="shared" ref="R81:R134" si="3">+IFERROR(IF(G81="Sponsor to Sponsor",Q81/2,"NA"),"NA")</f>
        <v>NA</v>
      </c>
      <c r="S81" s="9" t="s">
        <v>132</v>
      </c>
      <c r="T81" s="9" t="s">
        <v>306</v>
      </c>
      <c r="U81" s="9" t="s">
        <v>307</v>
      </c>
      <c r="V81" s="9" t="s">
        <v>476</v>
      </c>
    </row>
    <row r="82" spans="1:22" ht="16" x14ac:dyDescent="0.2">
      <c r="A82" s="7" t="s">
        <v>308</v>
      </c>
      <c r="B82" s="7"/>
      <c r="C82" s="15">
        <v>42933</v>
      </c>
      <c r="D82" s="9" t="s">
        <v>73</v>
      </c>
      <c r="E82" s="7"/>
      <c r="F82" s="10" t="s">
        <v>7</v>
      </c>
      <c r="G82" s="7" t="s">
        <v>8</v>
      </c>
      <c r="H82" s="7"/>
      <c r="I82" s="7"/>
      <c r="J82" s="9" t="s">
        <v>74</v>
      </c>
      <c r="K82" s="9" t="s">
        <v>74</v>
      </c>
      <c r="L82" s="9" t="s">
        <v>74</v>
      </c>
      <c r="M82" s="9" t="s">
        <v>74</v>
      </c>
      <c r="N82" s="9" t="s">
        <v>74</v>
      </c>
      <c r="O82" s="9" t="s">
        <v>482</v>
      </c>
      <c r="P82" s="9" t="s">
        <v>0</v>
      </c>
      <c r="Q82" s="9" t="str">
        <f t="shared" si="2"/>
        <v>NA</v>
      </c>
      <c r="R82" s="11" t="str">
        <f t="shared" si="3"/>
        <v>NA</v>
      </c>
      <c r="S82" s="9" t="s">
        <v>132</v>
      </c>
      <c r="T82" s="9" t="s">
        <v>101</v>
      </c>
      <c r="U82" s="9" t="s">
        <v>309</v>
      </c>
      <c r="V82" s="9" t="s">
        <v>476</v>
      </c>
    </row>
    <row r="83" spans="1:22" ht="16" x14ac:dyDescent="0.2">
      <c r="A83" s="7" t="s">
        <v>310</v>
      </c>
      <c r="B83" s="7"/>
      <c r="C83" s="15">
        <v>42872</v>
      </c>
      <c r="D83" s="9" t="s">
        <v>240</v>
      </c>
      <c r="E83" s="7"/>
      <c r="F83" s="10" t="s">
        <v>7</v>
      </c>
      <c r="G83" s="7" t="s">
        <v>8</v>
      </c>
      <c r="H83" s="7"/>
      <c r="I83" s="7"/>
      <c r="J83" s="9" t="s">
        <v>74</v>
      </c>
      <c r="K83" s="9" t="s">
        <v>74</v>
      </c>
      <c r="L83" s="9" t="s">
        <v>74</v>
      </c>
      <c r="M83" s="9" t="s">
        <v>74</v>
      </c>
      <c r="N83" s="9" t="s">
        <v>74</v>
      </c>
      <c r="O83" s="9" t="s">
        <v>482</v>
      </c>
      <c r="P83" s="9" t="s">
        <v>1</v>
      </c>
      <c r="Q83" s="9" t="str">
        <f t="shared" si="2"/>
        <v>NA</v>
      </c>
      <c r="R83" s="11" t="str">
        <f t="shared" si="3"/>
        <v>NA</v>
      </c>
      <c r="S83" s="9" t="s">
        <v>132</v>
      </c>
      <c r="T83" s="9" t="s">
        <v>311</v>
      </c>
      <c r="U83" s="9" t="s">
        <v>312</v>
      </c>
      <c r="V83" s="9" t="s">
        <v>476</v>
      </c>
    </row>
    <row r="84" spans="1:22" ht="16" x14ac:dyDescent="0.2">
      <c r="A84" s="7" t="s">
        <v>313</v>
      </c>
      <c r="B84" s="7"/>
      <c r="C84" s="15" t="s">
        <v>74</v>
      </c>
      <c r="D84" s="9" t="s">
        <v>153</v>
      </c>
      <c r="E84" s="7"/>
      <c r="F84" s="10" t="s">
        <v>7</v>
      </c>
      <c r="G84" s="7" t="s">
        <v>4</v>
      </c>
      <c r="H84" s="7"/>
      <c r="I84" s="7"/>
      <c r="J84" s="9" t="s">
        <v>74</v>
      </c>
      <c r="K84" s="9" t="s">
        <v>74</v>
      </c>
      <c r="L84" s="9">
        <v>40</v>
      </c>
      <c r="M84" s="9" t="s">
        <v>74</v>
      </c>
      <c r="N84" s="9" t="s">
        <v>74</v>
      </c>
      <c r="O84" s="9" t="s">
        <v>482</v>
      </c>
      <c r="P84" s="9" t="s">
        <v>314</v>
      </c>
      <c r="Q84" s="9" t="str">
        <f t="shared" si="2"/>
        <v>NA</v>
      </c>
      <c r="R84" s="11" t="str">
        <f t="shared" si="3"/>
        <v>NA</v>
      </c>
      <c r="S84" s="9" t="s">
        <v>132</v>
      </c>
      <c r="T84" s="9" t="s">
        <v>315</v>
      </c>
      <c r="U84" s="9" t="s">
        <v>316</v>
      </c>
      <c r="V84" s="9" t="s">
        <v>476</v>
      </c>
    </row>
    <row r="85" spans="1:22" ht="16" x14ac:dyDescent="0.2">
      <c r="A85" s="7" t="s">
        <v>317</v>
      </c>
      <c r="B85" s="7"/>
      <c r="C85" s="15">
        <v>42933</v>
      </c>
      <c r="D85" s="9" t="s">
        <v>74</v>
      </c>
      <c r="E85" s="7"/>
      <c r="F85" s="10" t="s">
        <v>7</v>
      </c>
      <c r="G85" s="7" t="s">
        <v>4</v>
      </c>
      <c r="H85" s="7"/>
      <c r="I85" s="7"/>
      <c r="J85" s="9" t="s">
        <v>74</v>
      </c>
      <c r="K85" s="9" t="s">
        <v>74</v>
      </c>
      <c r="L85" s="9" t="s">
        <v>74</v>
      </c>
      <c r="M85" s="9" t="s">
        <v>74</v>
      </c>
      <c r="N85" s="9" t="s">
        <v>74</v>
      </c>
      <c r="O85" s="9" t="s">
        <v>482</v>
      </c>
      <c r="P85" s="9" t="s">
        <v>87</v>
      </c>
      <c r="Q85" s="9" t="str">
        <f t="shared" si="2"/>
        <v>NA</v>
      </c>
      <c r="R85" s="11" t="str">
        <f t="shared" si="3"/>
        <v>NA</v>
      </c>
      <c r="S85" s="9" t="s">
        <v>132</v>
      </c>
      <c r="T85" s="9" t="s">
        <v>318</v>
      </c>
      <c r="U85" s="9" t="s">
        <v>319</v>
      </c>
      <c r="V85" s="9" t="s">
        <v>476</v>
      </c>
    </row>
    <row r="86" spans="1:22" ht="16" x14ac:dyDescent="0.2">
      <c r="A86" s="7" t="s">
        <v>320</v>
      </c>
      <c r="B86" s="7"/>
      <c r="C86" s="15">
        <v>42903</v>
      </c>
      <c r="D86" s="9" t="s">
        <v>39</v>
      </c>
      <c r="E86" s="7"/>
      <c r="F86" s="10" t="s">
        <v>7</v>
      </c>
      <c r="G86" s="7" t="s">
        <v>4</v>
      </c>
      <c r="H86" s="7"/>
      <c r="I86" s="7"/>
      <c r="J86" s="9">
        <v>55</v>
      </c>
      <c r="K86" s="9">
        <v>62</v>
      </c>
      <c r="L86" s="9">
        <v>61</v>
      </c>
      <c r="M86" s="9">
        <v>65</v>
      </c>
      <c r="N86" s="9" t="s">
        <v>74</v>
      </c>
      <c r="O86" s="9" t="s">
        <v>482</v>
      </c>
      <c r="P86" s="9" t="s">
        <v>40</v>
      </c>
      <c r="Q86" s="9">
        <f t="shared" si="2"/>
        <v>650</v>
      </c>
      <c r="R86" s="11">
        <f t="shared" si="3"/>
        <v>325</v>
      </c>
      <c r="S86" s="9" t="s">
        <v>132</v>
      </c>
      <c r="T86" s="9" t="s">
        <v>321</v>
      </c>
      <c r="U86" s="9" t="s">
        <v>322</v>
      </c>
      <c r="V86" s="9" t="s">
        <v>476</v>
      </c>
    </row>
    <row r="87" spans="1:22" ht="16" x14ac:dyDescent="0.2">
      <c r="A87" s="7" t="s">
        <v>323</v>
      </c>
      <c r="B87" s="7"/>
      <c r="C87" s="15">
        <v>42933</v>
      </c>
      <c r="D87" s="9" t="s">
        <v>228</v>
      </c>
      <c r="E87" s="7"/>
      <c r="F87" s="10" t="s">
        <v>7</v>
      </c>
      <c r="G87" s="7" t="s">
        <v>11</v>
      </c>
      <c r="H87" s="7"/>
      <c r="I87" s="7"/>
      <c r="J87" s="9" t="s">
        <v>74</v>
      </c>
      <c r="K87" s="9" t="s">
        <v>74</v>
      </c>
      <c r="L87" s="9">
        <v>49</v>
      </c>
      <c r="M87" s="9">
        <v>54</v>
      </c>
      <c r="N87" s="9" t="s">
        <v>74</v>
      </c>
      <c r="O87" s="9" t="s">
        <v>482</v>
      </c>
      <c r="P87" s="9" t="s">
        <v>116</v>
      </c>
      <c r="Q87" s="9">
        <f t="shared" si="2"/>
        <v>540</v>
      </c>
      <c r="R87" s="11" t="str">
        <f t="shared" si="3"/>
        <v>NA</v>
      </c>
      <c r="S87" s="9" t="s">
        <v>132</v>
      </c>
      <c r="T87" s="9" t="s">
        <v>324</v>
      </c>
      <c r="U87" s="9" t="s">
        <v>325</v>
      </c>
      <c r="V87" s="9" t="s">
        <v>476</v>
      </c>
    </row>
    <row r="88" spans="1:22" ht="16" x14ac:dyDescent="0.2">
      <c r="A88" s="7" t="s">
        <v>326</v>
      </c>
      <c r="B88" s="7"/>
      <c r="C88" s="15">
        <v>42872</v>
      </c>
      <c r="D88" s="9" t="s">
        <v>39</v>
      </c>
      <c r="E88" s="7"/>
      <c r="F88" s="10" t="s">
        <v>7</v>
      </c>
      <c r="G88" s="7" t="s">
        <v>8</v>
      </c>
      <c r="H88" s="7"/>
      <c r="I88" s="7"/>
      <c r="J88" s="9">
        <v>16</v>
      </c>
      <c r="K88" s="9">
        <v>25</v>
      </c>
      <c r="L88" s="9">
        <v>37</v>
      </c>
      <c r="M88" s="9">
        <v>42</v>
      </c>
      <c r="N88" s="9" t="s">
        <v>74</v>
      </c>
      <c r="O88" s="9" t="s">
        <v>482</v>
      </c>
      <c r="P88" s="9" t="s">
        <v>79</v>
      </c>
      <c r="Q88" s="9">
        <f t="shared" si="2"/>
        <v>420</v>
      </c>
      <c r="R88" s="11" t="str">
        <f t="shared" si="3"/>
        <v>NA</v>
      </c>
      <c r="S88" s="9" t="s">
        <v>132</v>
      </c>
      <c r="T88" s="9" t="s">
        <v>101</v>
      </c>
      <c r="U88" s="9" t="s">
        <v>327</v>
      </c>
      <c r="V88" s="9" t="s">
        <v>476</v>
      </c>
    </row>
    <row r="89" spans="1:22" ht="16" x14ac:dyDescent="0.2">
      <c r="A89" s="7" t="s">
        <v>328</v>
      </c>
      <c r="B89" s="7"/>
      <c r="C89" s="15">
        <v>42872</v>
      </c>
      <c r="D89" s="9" t="s">
        <v>183</v>
      </c>
      <c r="E89" s="7"/>
      <c r="F89" s="10" t="s">
        <v>7</v>
      </c>
      <c r="G89" s="7" t="s">
        <v>8</v>
      </c>
      <c r="H89" s="7"/>
      <c r="I89" s="7"/>
      <c r="J89" s="9">
        <v>37.200000000000003</v>
      </c>
      <c r="K89" s="9">
        <v>38.4</v>
      </c>
      <c r="L89" s="9">
        <v>45.6</v>
      </c>
      <c r="M89" s="9">
        <v>53.1</v>
      </c>
      <c r="N89" s="9" t="s">
        <v>74</v>
      </c>
      <c r="O89" s="9" t="s">
        <v>482</v>
      </c>
      <c r="P89" s="9" t="s">
        <v>116</v>
      </c>
      <c r="Q89" s="9">
        <f t="shared" si="2"/>
        <v>531</v>
      </c>
      <c r="R89" s="11" t="str">
        <f t="shared" si="3"/>
        <v>NA</v>
      </c>
      <c r="S89" s="9" t="s">
        <v>132</v>
      </c>
      <c r="T89" s="9" t="s">
        <v>329</v>
      </c>
      <c r="U89" s="9" t="s">
        <v>330</v>
      </c>
      <c r="V89" s="9" t="s">
        <v>476</v>
      </c>
    </row>
    <row r="90" spans="1:22" ht="32" x14ac:dyDescent="0.2">
      <c r="A90" s="7" t="s">
        <v>331</v>
      </c>
      <c r="B90" s="7"/>
      <c r="C90" s="15">
        <v>42752</v>
      </c>
      <c r="D90" s="9" t="s">
        <v>153</v>
      </c>
      <c r="E90" s="7"/>
      <c r="F90" s="10" t="s">
        <v>475</v>
      </c>
      <c r="G90" s="7" t="s">
        <v>11</v>
      </c>
      <c r="H90" s="7"/>
      <c r="I90" s="7"/>
      <c r="J90" s="9" t="s">
        <v>74</v>
      </c>
      <c r="K90" s="9" t="s">
        <v>74</v>
      </c>
      <c r="L90" s="9" t="s">
        <v>74</v>
      </c>
      <c r="M90" s="9" t="s">
        <v>74</v>
      </c>
      <c r="N90" s="9" t="s">
        <v>74</v>
      </c>
      <c r="O90" s="9" t="s">
        <v>482</v>
      </c>
      <c r="P90" s="9" t="s">
        <v>116</v>
      </c>
      <c r="Q90" s="9" t="str">
        <f t="shared" si="2"/>
        <v>NA</v>
      </c>
      <c r="R90" s="11" t="str">
        <f t="shared" si="3"/>
        <v>NA</v>
      </c>
      <c r="S90" s="9" t="s">
        <v>132</v>
      </c>
      <c r="T90" s="9" t="s">
        <v>332</v>
      </c>
      <c r="U90" s="9" t="s">
        <v>333</v>
      </c>
      <c r="V90" s="9" t="s">
        <v>476</v>
      </c>
    </row>
    <row r="91" spans="1:22" ht="16" x14ac:dyDescent="0.2">
      <c r="A91" s="7" t="s">
        <v>334</v>
      </c>
      <c r="B91" s="7"/>
      <c r="C91" s="16" t="s">
        <v>335</v>
      </c>
      <c r="D91" s="9" t="s">
        <v>240</v>
      </c>
      <c r="E91" s="7"/>
      <c r="F91" s="10" t="s">
        <v>7</v>
      </c>
      <c r="G91" s="7" t="s">
        <v>11</v>
      </c>
      <c r="H91" s="7"/>
      <c r="I91" s="7"/>
      <c r="J91" s="9">
        <v>13.1</v>
      </c>
      <c r="K91" s="9">
        <v>15.3</v>
      </c>
      <c r="L91" s="9">
        <v>15.8</v>
      </c>
      <c r="M91" s="9">
        <v>20.2</v>
      </c>
      <c r="N91" s="9" t="s">
        <v>74</v>
      </c>
      <c r="O91" s="9" t="s">
        <v>482</v>
      </c>
      <c r="P91" s="9" t="s">
        <v>0</v>
      </c>
      <c r="Q91" s="9">
        <f t="shared" si="2"/>
        <v>202</v>
      </c>
      <c r="R91" s="11" t="str">
        <f t="shared" si="3"/>
        <v>NA</v>
      </c>
      <c r="S91" s="9" t="s">
        <v>132</v>
      </c>
      <c r="T91" s="9" t="s">
        <v>336</v>
      </c>
      <c r="U91" s="9" t="s">
        <v>337</v>
      </c>
      <c r="V91" s="9" t="s">
        <v>481</v>
      </c>
    </row>
    <row r="92" spans="1:22" ht="16" x14ac:dyDescent="0.2">
      <c r="A92" s="7" t="s">
        <v>338</v>
      </c>
      <c r="B92" s="7"/>
      <c r="C92" s="16" t="s">
        <v>339</v>
      </c>
      <c r="D92" s="9" t="s">
        <v>73</v>
      </c>
      <c r="E92" s="7"/>
      <c r="F92" s="10" t="s">
        <v>7</v>
      </c>
      <c r="G92" s="7"/>
      <c r="H92" s="7"/>
      <c r="I92" s="7"/>
      <c r="J92" s="9" t="s">
        <v>74</v>
      </c>
      <c r="K92" s="9" t="s">
        <v>74</v>
      </c>
      <c r="L92" s="9" t="s">
        <v>74</v>
      </c>
      <c r="M92" s="9" t="s">
        <v>74</v>
      </c>
      <c r="N92" s="9" t="s">
        <v>74</v>
      </c>
      <c r="O92" s="9" t="s">
        <v>482</v>
      </c>
      <c r="P92" s="9" t="s">
        <v>0</v>
      </c>
      <c r="Q92" s="9" t="str">
        <f t="shared" si="2"/>
        <v>NA</v>
      </c>
      <c r="R92" s="11" t="str">
        <f t="shared" si="3"/>
        <v>NA</v>
      </c>
      <c r="S92" s="9" t="s">
        <v>132</v>
      </c>
      <c r="T92" s="9"/>
      <c r="U92" s="9" t="s">
        <v>340</v>
      </c>
      <c r="V92" s="9" t="s">
        <v>481</v>
      </c>
    </row>
    <row r="93" spans="1:22" ht="16" x14ac:dyDescent="0.2">
      <c r="A93" s="7" t="s">
        <v>341</v>
      </c>
      <c r="B93" s="7"/>
      <c r="C93" s="15">
        <v>42933</v>
      </c>
      <c r="D93" s="9" t="s">
        <v>342</v>
      </c>
      <c r="E93" s="7"/>
      <c r="F93" s="10" t="s">
        <v>7</v>
      </c>
      <c r="G93" s="7"/>
      <c r="H93" s="7"/>
      <c r="I93" s="7"/>
      <c r="J93" s="9">
        <v>42</v>
      </c>
      <c r="K93" s="9">
        <v>57</v>
      </c>
      <c r="L93" s="9">
        <v>67</v>
      </c>
      <c r="M93" s="9">
        <v>82</v>
      </c>
      <c r="N93" s="9" t="s">
        <v>74</v>
      </c>
      <c r="O93" s="9" t="s">
        <v>482</v>
      </c>
      <c r="P93" s="9" t="s">
        <v>52</v>
      </c>
      <c r="Q93" s="9">
        <f t="shared" si="2"/>
        <v>820</v>
      </c>
      <c r="R93" s="11" t="str">
        <f t="shared" si="3"/>
        <v>NA</v>
      </c>
      <c r="S93" s="9" t="s">
        <v>132</v>
      </c>
      <c r="T93" s="9"/>
      <c r="U93" s="9" t="s">
        <v>343</v>
      </c>
      <c r="V93" s="9" t="s">
        <v>481</v>
      </c>
    </row>
    <row r="94" spans="1:22" ht="16" x14ac:dyDescent="0.2">
      <c r="A94" s="7" t="s">
        <v>344</v>
      </c>
      <c r="B94" s="7"/>
      <c r="C94" s="15">
        <v>43055</v>
      </c>
      <c r="D94" s="9" t="s">
        <v>153</v>
      </c>
      <c r="E94" s="7"/>
      <c r="F94" s="10" t="s">
        <v>7</v>
      </c>
      <c r="G94" s="7"/>
      <c r="H94" s="7"/>
      <c r="I94" s="7"/>
      <c r="J94" s="9">
        <v>30.4</v>
      </c>
      <c r="K94" s="9">
        <v>43.4</v>
      </c>
      <c r="L94" s="9">
        <v>47.3</v>
      </c>
      <c r="M94" s="9" t="s">
        <v>74</v>
      </c>
      <c r="N94" s="9" t="s">
        <v>74</v>
      </c>
      <c r="O94" s="9" t="s">
        <v>482</v>
      </c>
      <c r="P94" s="9" t="s">
        <v>2</v>
      </c>
      <c r="Q94" s="9" t="str">
        <f t="shared" si="2"/>
        <v>NA</v>
      </c>
      <c r="R94" s="11" t="str">
        <f t="shared" si="3"/>
        <v>NA</v>
      </c>
      <c r="S94" s="9" t="s">
        <v>132</v>
      </c>
      <c r="T94" s="9"/>
      <c r="U94" s="9" t="s">
        <v>345</v>
      </c>
      <c r="V94" s="9" t="s">
        <v>481</v>
      </c>
    </row>
    <row r="95" spans="1:22" ht="16" x14ac:dyDescent="0.2">
      <c r="A95" s="7" t="s">
        <v>346</v>
      </c>
      <c r="B95" s="7"/>
      <c r="C95" s="16" t="s">
        <v>339</v>
      </c>
      <c r="D95" s="9" t="s">
        <v>153</v>
      </c>
      <c r="E95" s="7"/>
      <c r="F95" s="10" t="s">
        <v>7</v>
      </c>
      <c r="G95" s="7" t="s">
        <v>4</v>
      </c>
      <c r="H95" s="7"/>
      <c r="I95" s="7"/>
      <c r="J95" s="9" t="s">
        <v>74</v>
      </c>
      <c r="K95" s="9" t="s">
        <v>74</v>
      </c>
      <c r="L95" s="9" t="s">
        <v>74</v>
      </c>
      <c r="M95" s="9" t="s">
        <v>74</v>
      </c>
      <c r="N95" s="9" t="s">
        <v>74</v>
      </c>
      <c r="O95" s="9" t="s">
        <v>482</v>
      </c>
      <c r="P95" s="9" t="s">
        <v>2</v>
      </c>
      <c r="Q95" s="9" t="str">
        <f t="shared" si="2"/>
        <v>NA</v>
      </c>
      <c r="R95" s="11" t="str">
        <f t="shared" si="3"/>
        <v>NA</v>
      </c>
      <c r="S95" s="9" t="s">
        <v>132</v>
      </c>
      <c r="T95" s="9" t="s">
        <v>347</v>
      </c>
      <c r="U95" s="9" t="s">
        <v>134</v>
      </c>
      <c r="V95" s="9" t="s">
        <v>481</v>
      </c>
    </row>
    <row r="96" spans="1:22" ht="16" x14ac:dyDescent="0.2">
      <c r="A96" s="7" t="s">
        <v>348</v>
      </c>
      <c r="B96" s="7"/>
      <c r="C96" s="16" t="s">
        <v>349</v>
      </c>
      <c r="D96" s="9" t="s">
        <v>163</v>
      </c>
      <c r="E96" s="7"/>
      <c r="F96" s="10" t="s">
        <v>7</v>
      </c>
      <c r="G96" s="7" t="s">
        <v>4</v>
      </c>
      <c r="H96" s="7"/>
      <c r="I96" s="7"/>
      <c r="J96" s="9">
        <v>39</v>
      </c>
      <c r="K96" s="9">
        <v>47</v>
      </c>
      <c r="L96" s="9">
        <v>50</v>
      </c>
      <c r="M96" s="9">
        <v>61</v>
      </c>
      <c r="N96" s="9" t="s">
        <v>74</v>
      </c>
      <c r="O96" s="9" t="s">
        <v>482</v>
      </c>
      <c r="P96" s="9" t="s">
        <v>52</v>
      </c>
      <c r="Q96" s="9">
        <f t="shared" si="2"/>
        <v>610</v>
      </c>
      <c r="R96" s="11">
        <f t="shared" si="3"/>
        <v>305</v>
      </c>
      <c r="S96" s="9" t="s">
        <v>132</v>
      </c>
      <c r="T96" s="9" t="s">
        <v>350</v>
      </c>
      <c r="U96" s="9" t="s">
        <v>351</v>
      </c>
      <c r="V96" s="9" t="s">
        <v>481</v>
      </c>
    </row>
    <row r="97" spans="1:22" ht="16" x14ac:dyDescent="0.2">
      <c r="A97" s="7" t="s">
        <v>352</v>
      </c>
      <c r="B97" s="7"/>
      <c r="C97" s="16" t="s">
        <v>335</v>
      </c>
      <c r="D97" s="9" t="s">
        <v>353</v>
      </c>
      <c r="E97" s="7"/>
      <c r="F97" s="10" t="s">
        <v>7</v>
      </c>
      <c r="G97" s="7" t="s">
        <v>4</v>
      </c>
      <c r="H97" s="7"/>
      <c r="I97" s="7"/>
      <c r="J97" s="9" t="s">
        <v>74</v>
      </c>
      <c r="K97" s="9" t="s">
        <v>74</v>
      </c>
      <c r="L97" s="9">
        <v>70</v>
      </c>
      <c r="M97" s="9" t="s">
        <v>74</v>
      </c>
      <c r="N97" s="9" t="s">
        <v>74</v>
      </c>
      <c r="O97" s="9" t="s">
        <v>482</v>
      </c>
      <c r="P97" s="9" t="s">
        <v>52</v>
      </c>
      <c r="Q97" s="9" t="str">
        <f t="shared" si="2"/>
        <v>NA</v>
      </c>
      <c r="R97" s="11" t="str">
        <f t="shared" si="3"/>
        <v>NA</v>
      </c>
      <c r="S97" s="9" t="s">
        <v>132</v>
      </c>
      <c r="T97" s="9" t="s">
        <v>354</v>
      </c>
      <c r="U97" s="9" t="s">
        <v>355</v>
      </c>
      <c r="V97" s="9" t="s">
        <v>481</v>
      </c>
    </row>
    <row r="98" spans="1:22" ht="16" x14ac:dyDescent="0.2">
      <c r="A98" s="7" t="s">
        <v>356</v>
      </c>
      <c r="B98" s="7"/>
      <c r="C98" s="16" t="s">
        <v>335</v>
      </c>
      <c r="D98" s="9" t="s">
        <v>74</v>
      </c>
      <c r="E98" s="7"/>
      <c r="F98" s="10" t="s">
        <v>7</v>
      </c>
      <c r="G98" s="7" t="s">
        <v>4</v>
      </c>
      <c r="H98" s="7"/>
      <c r="I98" s="7"/>
      <c r="J98" s="9" t="s">
        <v>74</v>
      </c>
      <c r="K98" s="9">
        <v>145</v>
      </c>
      <c r="L98" s="9" t="s">
        <v>74</v>
      </c>
      <c r="M98" s="9" t="s">
        <v>74</v>
      </c>
      <c r="N98" s="9" t="s">
        <v>74</v>
      </c>
      <c r="O98" s="9" t="s">
        <v>482</v>
      </c>
      <c r="P98" s="9" t="s">
        <v>52</v>
      </c>
      <c r="Q98" s="9" t="str">
        <f t="shared" si="2"/>
        <v>NA</v>
      </c>
      <c r="R98" s="11" t="str">
        <f t="shared" si="3"/>
        <v>NA</v>
      </c>
      <c r="S98" s="9" t="s">
        <v>132</v>
      </c>
      <c r="T98" s="9" t="s">
        <v>129</v>
      </c>
      <c r="U98" s="9" t="s">
        <v>357</v>
      </c>
      <c r="V98" s="9" t="s">
        <v>481</v>
      </c>
    </row>
    <row r="99" spans="1:22" ht="16" x14ac:dyDescent="0.2">
      <c r="A99" s="7" t="s">
        <v>358</v>
      </c>
      <c r="B99" s="7"/>
      <c r="C99" s="16" t="s">
        <v>359</v>
      </c>
      <c r="D99" s="9" t="s">
        <v>153</v>
      </c>
      <c r="E99" s="7"/>
      <c r="F99" s="10" t="s">
        <v>7</v>
      </c>
      <c r="G99" s="7" t="s">
        <v>4</v>
      </c>
      <c r="H99" s="7"/>
      <c r="I99" s="7"/>
      <c r="J99" s="9" t="s">
        <v>74</v>
      </c>
      <c r="K99" s="9" t="s">
        <v>74</v>
      </c>
      <c r="L99" s="9" t="s">
        <v>74</v>
      </c>
      <c r="M99" s="9">
        <v>26.9</v>
      </c>
      <c r="N99" s="9" t="s">
        <v>74</v>
      </c>
      <c r="O99" s="9" t="s">
        <v>482</v>
      </c>
      <c r="P99" s="9" t="s">
        <v>9</v>
      </c>
      <c r="Q99" s="9">
        <f t="shared" si="2"/>
        <v>269</v>
      </c>
      <c r="R99" s="11">
        <f t="shared" si="3"/>
        <v>134.5</v>
      </c>
      <c r="S99" s="9" t="s">
        <v>132</v>
      </c>
      <c r="T99" s="9" t="s">
        <v>360</v>
      </c>
      <c r="U99" s="9" t="s">
        <v>361</v>
      </c>
      <c r="V99" s="9" t="s">
        <v>481</v>
      </c>
    </row>
    <row r="100" spans="1:22" ht="16" x14ac:dyDescent="0.2">
      <c r="A100" s="7" t="s">
        <v>362</v>
      </c>
      <c r="B100" s="7"/>
      <c r="C100" s="16" t="s">
        <v>335</v>
      </c>
      <c r="D100" s="9" t="s">
        <v>111</v>
      </c>
      <c r="E100" s="7"/>
      <c r="F100" s="10" t="s">
        <v>7</v>
      </c>
      <c r="G100" s="7" t="s">
        <v>4</v>
      </c>
      <c r="H100" s="7"/>
      <c r="I100" s="7"/>
      <c r="J100" s="9" t="s">
        <v>74</v>
      </c>
      <c r="K100" s="9" t="s">
        <v>74</v>
      </c>
      <c r="L100" s="9">
        <v>30</v>
      </c>
      <c r="M100" s="9" t="s">
        <v>74</v>
      </c>
      <c r="N100" s="9" t="s">
        <v>74</v>
      </c>
      <c r="O100" s="9" t="s">
        <v>482</v>
      </c>
      <c r="P100" s="9" t="s">
        <v>79</v>
      </c>
      <c r="Q100" s="9" t="str">
        <f>IF(ISNUMBER(N100),N100*10,IF(ISNUMBER(M100),M100*10,"NA"))</f>
        <v>NA</v>
      </c>
      <c r="R100" s="11" t="str">
        <f t="shared" si="3"/>
        <v>NA</v>
      </c>
      <c r="S100" s="9" t="s">
        <v>132</v>
      </c>
      <c r="T100" s="9" t="s">
        <v>363</v>
      </c>
      <c r="U100" s="9" t="s">
        <v>364</v>
      </c>
      <c r="V100" s="9" t="s">
        <v>481</v>
      </c>
    </row>
    <row r="101" spans="1:22" ht="16" x14ac:dyDescent="0.2">
      <c r="A101" s="7" t="s">
        <v>365</v>
      </c>
      <c r="B101" s="7"/>
      <c r="C101" s="16" t="s">
        <v>335</v>
      </c>
      <c r="D101" s="9" t="s">
        <v>366</v>
      </c>
      <c r="E101" s="7"/>
      <c r="F101" s="10" t="s">
        <v>7</v>
      </c>
      <c r="G101" s="7" t="s">
        <v>4</v>
      </c>
      <c r="H101" s="7"/>
      <c r="I101" s="7"/>
      <c r="J101" s="9">
        <v>40.9</v>
      </c>
      <c r="K101" s="9">
        <v>40</v>
      </c>
      <c r="L101" s="9">
        <v>40.799999999999997</v>
      </c>
      <c r="M101" s="9" t="s">
        <v>74</v>
      </c>
      <c r="N101" s="9" t="s">
        <v>74</v>
      </c>
      <c r="O101" s="9" t="s">
        <v>482</v>
      </c>
      <c r="P101" s="9" t="s">
        <v>52</v>
      </c>
      <c r="Q101" s="9">
        <v>36.4</v>
      </c>
      <c r="R101" s="11">
        <f t="shared" si="3"/>
        <v>18.2</v>
      </c>
      <c r="S101" s="9" t="s">
        <v>132</v>
      </c>
      <c r="T101" s="9" t="s">
        <v>367</v>
      </c>
      <c r="U101" s="9" t="s">
        <v>368</v>
      </c>
      <c r="V101" s="9" t="s">
        <v>481</v>
      </c>
    </row>
    <row r="102" spans="1:22" ht="16" x14ac:dyDescent="0.2">
      <c r="A102" s="7" t="s">
        <v>369</v>
      </c>
      <c r="B102" s="7"/>
      <c r="C102" s="16" t="s">
        <v>349</v>
      </c>
      <c r="D102" s="9" t="s">
        <v>370</v>
      </c>
      <c r="E102" s="7"/>
      <c r="F102" s="10" t="s">
        <v>7</v>
      </c>
      <c r="G102" s="7" t="s">
        <v>4</v>
      </c>
      <c r="H102" s="7"/>
      <c r="I102" s="7"/>
      <c r="J102" s="9" t="s">
        <v>74</v>
      </c>
      <c r="K102" s="9" t="s">
        <v>74</v>
      </c>
      <c r="L102" s="9">
        <v>100</v>
      </c>
      <c r="M102" s="9" t="s">
        <v>74</v>
      </c>
      <c r="N102" s="9" t="s">
        <v>74</v>
      </c>
      <c r="O102" s="9" t="s">
        <v>482</v>
      </c>
      <c r="P102" s="9" t="s">
        <v>44</v>
      </c>
      <c r="Q102" s="9" t="str">
        <f t="shared" ref="Q102:Q129" si="4">IF(ISNUMBER(N102),N102*10,IF(ISNUMBER(M102),M102*10,"NA"))</f>
        <v>NA</v>
      </c>
      <c r="R102" s="11" t="str">
        <f t="shared" si="3"/>
        <v>NA</v>
      </c>
      <c r="S102" s="9" t="s">
        <v>132</v>
      </c>
      <c r="T102" s="9" t="s">
        <v>371</v>
      </c>
      <c r="U102" s="9" t="s">
        <v>372</v>
      </c>
      <c r="V102" s="9" t="s">
        <v>481</v>
      </c>
    </row>
    <row r="103" spans="1:22" ht="16" x14ac:dyDescent="0.2">
      <c r="B103" s="7" t="s">
        <v>373</v>
      </c>
      <c r="C103" s="16" t="s">
        <v>374</v>
      </c>
      <c r="D103" s="9" t="s">
        <v>73</v>
      </c>
      <c r="E103" s="7"/>
      <c r="F103" s="10" t="s">
        <v>7</v>
      </c>
      <c r="G103" s="7"/>
      <c r="H103" s="7"/>
      <c r="I103" s="7"/>
      <c r="J103" s="9" t="s">
        <v>74</v>
      </c>
      <c r="K103" s="9" t="s">
        <v>74</v>
      </c>
      <c r="L103" s="9" t="s">
        <v>74</v>
      </c>
      <c r="M103" s="9" t="s">
        <v>74</v>
      </c>
      <c r="N103" s="9" t="s">
        <v>74</v>
      </c>
      <c r="O103" s="9" t="s">
        <v>482</v>
      </c>
      <c r="P103" s="9" t="s">
        <v>9</v>
      </c>
      <c r="Q103" s="9" t="str">
        <f t="shared" si="4"/>
        <v>NA</v>
      </c>
      <c r="R103" s="11" t="str">
        <f t="shared" si="3"/>
        <v>NA</v>
      </c>
      <c r="S103" s="9" t="s">
        <v>132</v>
      </c>
      <c r="T103" s="9"/>
      <c r="U103" s="9" t="s">
        <v>74</v>
      </c>
      <c r="V103" s="9" t="s">
        <v>481</v>
      </c>
    </row>
    <row r="104" spans="1:22" ht="16" x14ac:dyDescent="0.2">
      <c r="A104" s="7" t="s">
        <v>375</v>
      </c>
      <c r="B104" s="7"/>
      <c r="C104" s="16" t="s">
        <v>374</v>
      </c>
      <c r="D104" s="9" t="s">
        <v>153</v>
      </c>
      <c r="E104" s="7"/>
      <c r="F104" s="10" t="s">
        <v>7</v>
      </c>
      <c r="G104" s="7" t="s">
        <v>4</v>
      </c>
      <c r="H104" s="7"/>
      <c r="I104" s="7"/>
      <c r="J104" s="9" t="s">
        <v>74</v>
      </c>
      <c r="K104" s="9" t="s">
        <v>74</v>
      </c>
      <c r="L104" s="9">
        <v>3</v>
      </c>
      <c r="M104" s="9" t="s">
        <v>74</v>
      </c>
      <c r="N104" s="9" t="s">
        <v>74</v>
      </c>
      <c r="O104" s="9" t="s">
        <v>482</v>
      </c>
      <c r="P104" s="9" t="s">
        <v>0</v>
      </c>
      <c r="Q104" s="9" t="str">
        <f t="shared" si="4"/>
        <v>NA</v>
      </c>
      <c r="R104" s="11" t="str">
        <f t="shared" si="3"/>
        <v>NA</v>
      </c>
      <c r="S104" s="9" t="s">
        <v>132</v>
      </c>
      <c r="T104" s="9" t="s">
        <v>293</v>
      </c>
      <c r="U104" s="9" t="s">
        <v>142</v>
      </c>
      <c r="V104" s="9" t="s">
        <v>481</v>
      </c>
    </row>
    <row r="105" spans="1:22" ht="16" x14ac:dyDescent="0.2">
      <c r="A105" s="7" t="s">
        <v>376</v>
      </c>
      <c r="B105" s="7"/>
      <c r="C105" s="16" t="s">
        <v>377</v>
      </c>
      <c r="D105" s="9" t="s">
        <v>378</v>
      </c>
      <c r="E105" s="7"/>
      <c r="F105" s="10" t="s">
        <v>14</v>
      </c>
      <c r="G105" s="7" t="s">
        <v>11</v>
      </c>
      <c r="H105" s="7"/>
      <c r="I105" s="7"/>
      <c r="J105" s="9" t="s">
        <v>74</v>
      </c>
      <c r="K105" s="9" t="s">
        <v>74</v>
      </c>
      <c r="L105" s="9" t="s">
        <v>74</v>
      </c>
      <c r="M105" s="9">
        <v>59.9</v>
      </c>
      <c r="N105" s="9" t="s">
        <v>74</v>
      </c>
      <c r="O105" s="9" t="s">
        <v>482</v>
      </c>
      <c r="P105" s="9" t="s">
        <v>5</v>
      </c>
      <c r="Q105" s="9">
        <f t="shared" si="4"/>
        <v>599</v>
      </c>
      <c r="R105" s="11" t="str">
        <f t="shared" si="3"/>
        <v>NA</v>
      </c>
      <c r="S105" s="9" t="s">
        <v>132</v>
      </c>
      <c r="T105" s="9" t="s">
        <v>379</v>
      </c>
      <c r="U105" s="9" t="s">
        <v>380</v>
      </c>
      <c r="V105" s="9" t="s">
        <v>481</v>
      </c>
    </row>
    <row r="106" spans="1:22" ht="16" x14ac:dyDescent="0.2">
      <c r="A106" s="7" t="s">
        <v>381</v>
      </c>
      <c r="B106" s="7"/>
      <c r="C106" s="16" t="s">
        <v>349</v>
      </c>
      <c r="D106" s="9" t="s">
        <v>153</v>
      </c>
      <c r="E106" s="7"/>
      <c r="F106" s="10" t="s">
        <v>7</v>
      </c>
      <c r="G106" s="7" t="s">
        <v>4</v>
      </c>
      <c r="H106" s="7"/>
      <c r="I106" s="7"/>
      <c r="J106" s="9" t="s">
        <v>74</v>
      </c>
      <c r="K106" s="9" t="s">
        <v>74</v>
      </c>
      <c r="L106" s="9">
        <v>23</v>
      </c>
      <c r="M106" s="9" t="s">
        <v>74</v>
      </c>
      <c r="N106" s="9" t="s">
        <v>74</v>
      </c>
      <c r="O106" s="9" t="s">
        <v>482</v>
      </c>
      <c r="P106" s="9" t="s">
        <v>52</v>
      </c>
      <c r="Q106" s="9" t="str">
        <f t="shared" si="4"/>
        <v>NA</v>
      </c>
      <c r="R106" s="11" t="str">
        <f t="shared" si="3"/>
        <v>NA</v>
      </c>
      <c r="S106" s="9" t="s">
        <v>132</v>
      </c>
      <c r="T106" s="9" t="s">
        <v>382</v>
      </c>
      <c r="U106" s="9" t="s">
        <v>351</v>
      </c>
      <c r="V106" s="9" t="s">
        <v>481</v>
      </c>
    </row>
    <row r="107" spans="1:22" ht="16" x14ac:dyDescent="0.2">
      <c r="A107" s="7" t="s">
        <v>383</v>
      </c>
      <c r="B107" s="7"/>
      <c r="C107" s="16" t="s">
        <v>335</v>
      </c>
      <c r="D107" s="9" t="s">
        <v>73</v>
      </c>
      <c r="E107" s="7"/>
      <c r="F107" s="10" t="s">
        <v>7</v>
      </c>
      <c r="G107" s="7" t="s">
        <v>4</v>
      </c>
      <c r="H107" s="7"/>
      <c r="I107" s="7"/>
      <c r="J107" s="9">
        <v>1.2</v>
      </c>
      <c r="K107" s="9">
        <v>3.7</v>
      </c>
      <c r="L107" s="9">
        <v>6.1</v>
      </c>
      <c r="M107" s="9">
        <v>10.5</v>
      </c>
      <c r="N107" s="9" t="s">
        <v>74</v>
      </c>
      <c r="O107" s="9" t="s">
        <v>482</v>
      </c>
      <c r="P107" s="9" t="s">
        <v>2</v>
      </c>
      <c r="Q107" s="9">
        <f t="shared" si="4"/>
        <v>105</v>
      </c>
      <c r="R107" s="11">
        <f t="shared" si="3"/>
        <v>52.5</v>
      </c>
      <c r="S107" s="9" t="s">
        <v>132</v>
      </c>
      <c r="T107" s="9" t="s">
        <v>384</v>
      </c>
      <c r="U107" s="9" t="s">
        <v>385</v>
      </c>
      <c r="V107" s="9" t="s">
        <v>481</v>
      </c>
    </row>
    <row r="108" spans="1:22" ht="16" x14ac:dyDescent="0.2">
      <c r="A108" s="7" t="s">
        <v>386</v>
      </c>
      <c r="B108" s="7"/>
      <c r="C108" s="16" t="s">
        <v>387</v>
      </c>
      <c r="D108" s="9" t="s">
        <v>153</v>
      </c>
      <c r="E108" s="7"/>
      <c r="F108" s="10" t="s">
        <v>14</v>
      </c>
      <c r="G108" s="7" t="s">
        <v>11</v>
      </c>
      <c r="H108" s="7"/>
      <c r="I108" s="7"/>
      <c r="J108" s="9" t="s">
        <v>74</v>
      </c>
      <c r="K108" s="9" t="s">
        <v>74</v>
      </c>
      <c r="L108" s="9" t="s">
        <v>74</v>
      </c>
      <c r="M108" s="9" t="s">
        <v>74</v>
      </c>
      <c r="N108" s="9" t="s">
        <v>74</v>
      </c>
      <c r="O108" s="9" t="s">
        <v>482</v>
      </c>
      <c r="P108" s="9" t="s">
        <v>388</v>
      </c>
      <c r="Q108" s="9" t="str">
        <f t="shared" si="4"/>
        <v>NA</v>
      </c>
      <c r="R108" s="11" t="str">
        <f t="shared" si="3"/>
        <v>NA</v>
      </c>
      <c r="S108" s="9" t="s">
        <v>132</v>
      </c>
      <c r="T108" s="9" t="s">
        <v>389</v>
      </c>
      <c r="U108" s="9" t="s">
        <v>390</v>
      </c>
      <c r="V108" s="9" t="s">
        <v>477</v>
      </c>
    </row>
    <row r="109" spans="1:22" ht="16" x14ac:dyDescent="0.2">
      <c r="A109" s="7" t="s">
        <v>391</v>
      </c>
      <c r="B109" s="7"/>
      <c r="C109" s="16" t="s">
        <v>349</v>
      </c>
      <c r="D109" s="9" t="s">
        <v>74</v>
      </c>
      <c r="E109" s="7"/>
      <c r="F109" s="10" t="s">
        <v>7</v>
      </c>
      <c r="G109" s="7" t="s">
        <v>4</v>
      </c>
      <c r="H109" s="7"/>
      <c r="I109" s="7"/>
      <c r="J109" s="9" t="s">
        <v>74</v>
      </c>
      <c r="K109" s="9" t="s">
        <v>74</v>
      </c>
      <c r="L109" s="9" t="s">
        <v>74</v>
      </c>
      <c r="M109" s="9" t="s">
        <v>74</v>
      </c>
      <c r="N109" s="9" t="s">
        <v>74</v>
      </c>
      <c r="O109" s="9" t="s">
        <v>482</v>
      </c>
      <c r="P109" s="9" t="s">
        <v>87</v>
      </c>
      <c r="Q109" s="9" t="str">
        <f t="shared" si="4"/>
        <v>NA</v>
      </c>
      <c r="R109" s="11" t="str">
        <f t="shared" si="3"/>
        <v>NA</v>
      </c>
      <c r="S109" s="9" t="s">
        <v>132</v>
      </c>
      <c r="T109" s="9" t="s">
        <v>384</v>
      </c>
      <c r="U109" s="9" t="s">
        <v>392</v>
      </c>
      <c r="V109" s="9" t="s">
        <v>478</v>
      </c>
    </row>
    <row r="110" spans="1:22" ht="16" x14ac:dyDescent="0.2">
      <c r="A110" s="7" t="s">
        <v>393</v>
      </c>
      <c r="B110" s="7"/>
      <c r="C110" s="16" t="s">
        <v>374</v>
      </c>
      <c r="D110" s="9" t="s">
        <v>394</v>
      </c>
      <c r="E110" s="7"/>
      <c r="F110" s="10" t="s">
        <v>7</v>
      </c>
      <c r="G110" s="7" t="s">
        <v>8</v>
      </c>
      <c r="H110" s="7"/>
      <c r="I110" s="7"/>
      <c r="J110" s="9">
        <v>2.9</v>
      </c>
      <c r="K110" s="9">
        <v>5.4</v>
      </c>
      <c r="L110" s="9">
        <v>5.8</v>
      </c>
      <c r="M110" s="9">
        <v>6.6</v>
      </c>
      <c r="N110" s="9" t="s">
        <v>74</v>
      </c>
      <c r="O110" s="9" t="s">
        <v>482</v>
      </c>
      <c r="P110" s="9" t="s">
        <v>2</v>
      </c>
      <c r="Q110" s="9">
        <f t="shared" si="4"/>
        <v>66</v>
      </c>
      <c r="R110" s="11" t="str">
        <f t="shared" si="3"/>
        <v>NA</v>
      </c>
      <c r="S110" s="9" t="s">
        <v>132</v>
      </c>
      <c r="T110" s="9" t="s">
        <v>101</v>
      </c>
      <c r="U110" s="9" t="s">
        <v>395</v>
      </c>
      <c r="V110" s="9" t="s">
        <v>479</v>
      </c>
    </row>
    <row r="111" spans="1:22" ht="16" x14ac:dyDescent="0.2">
      <c r="A111" s="7" t="s">
        <v>396</v>
      </c>
      <c r="B111" s="7"/>
      <c r="C111" s="16" t="s">
        <v>397</v>
      </c>
      <c r="D111" s="9" t="s">
        <v>111</v>
      </c>
      <c r="E111" s="7"/>
      <c r="F111" s="10" t="s">
        <v>7</v>
      </c>
      <c r="G111" s="7" t="s">
        <v>4</v>
      </c>
      <c r="H111" s="7"/>
      <c r="I111" s="7"/>
      <c r="J111" s="9" t="s">
        <v>74</v>
      </c>
      <c r="K111" s="9" t="s">
        <v>74</v>
      </c>
      <c r="L111" s="9" t="s">
        <v>74</v>
      </c>
      <c r="M111" s="9">
        <v>65</v>
      </c>
      <c r="N111" s="9" t="s">
        <v>74</v>
      </c>
      <c r="O111" s="9" t="s">
        <v>482</v>
      </c>
      <c r="P111" s="9" t="s">
        <v>284</v>
      </c>
      <c r="Q111" s="9">
        <f t="shared" si="4"/>
        <v>650</v>
      </c>
      <c r="R111" s="11">
        <f t="shared" si="3"/>
        <v>325</v>
      </c>
      <c r="S111" s="9" t="s">
        <v>132</v>
      </c>
      <c r="T111" s="9" t="s">
        <v>64</v>
      </c>
      <c r="U111" s="9" t="s">
        <v>398</v>
      </c>
      <c r="V111" s="9" t="s">
        <v>480</v>
      </c>
    </row>
    <row r="112" spans="1:22" ht="16" x14ac:dyDescent="0.2">
      <c r="A112" s="7" t="s">
        <v>399</v>
      </c>
      <c r="B112" s="7"/>
      <c r="C112" s="16" t="s">
        <v>400</v>
      </c>
      <c r="D112" s="9" t="s">
        <v>141</v>
      </c>
      <c r="E112" s="7"/>
      <c r="F112" s="10" t="s">
        <v>7</v>
      </c>
      <c r="G112" s="7" t="s">
        <v>4</v>
      </c>
      <c r="H112" s="7"/>
      <c r="I112" s="7"/>
      <c r="J112" s="9">
        <v>114.6</v>
      </c>
      <c r="K112" s="9">
        <v>146.80000000000001</v>
      </c>
      <c r="L112" s="9">
        <v>178.2</v>
      </c>
      <c r="M112" s="9">
        <v>190</v>
      </c>
      <c r="N112" s="9" t="s">
        <v>74</v>
      </c>
      <c r="O112" s="9" t="s">
        <v>482</v>
      </c>
      <c r="P112" s="9" t="s">
        <v>116</v>
      </c>
      <c r="Q112" s="9">
        <f t="shared" si="4"/>
        <v>1900</v>
      </c>
      <c r="R112" s="11">
        <f t="shared" si="3"/>
        <v>950</v>
      </c>
      <c r="S112" s="9" t="s">
        <v>132</v>
      </c>
      <c r="T112" s="9" t="s">
        <v>299</v>
      </c>
      <c r="U112" s="9" t="s">
        <v>401</v>
      </c>
      <c r="V112" s="9" t="s">
        <v>477</v>
      </c>
    </row>
    <row r="113" spans="1:22" ht="16" x14ac:dyDescent="0.2">
      <c r="A113" s="7" t="s">
        <v>402</v>
      </c>
      <c r="B113" s="7"/>
      <c r="C113" s="16" t="s">
        <v>349</v>
      </c>
      <c r="D113" s="9" t="s">
        <v>183</v>
      </c>
      <c r="E113" s="7"/>
      <c r="F113" s="10" t="s">
        <v>7</v>
      </c>
      <c r="G113" s="7" t="s">
        <v>11</v>
      </c>
      <c r="H113" s="7"/>
      <c r="I113" s="7"/>
      <c r="J113" s="9">
        <v>97</v>
      </c>
      <c r="K113" s="9">
        <v>97</v>
      </c>
      <c r="L113" s="9">
        <v>82</v>
      </c>
      <c r="M113" s="9">
        <v>87</v>
      </c>
      <c r="N113" s="9" t="s">
        <v>74</v>
      </c>
      <c r="O113" s="9" t="s">
        <v>482</v>
      </c>
      <c r="P113" s="9" t="s">
        <v>52</v>
      </c>
      <c r="Q113" s="9">
        <f t="shared" si="4"/>
        <v>870</v>
      </c>
      <c r="R113" s="11" t="str">
        <f t="shared" si="3"/>
        <v>NA</v>
      </c>
      <c r="S113" s="9" t="s">
        <v>132</v>
      </c>
      <c r="T113" s="9" t="s">
        <v>403</v>
      </c>
      <c r="U113" s="9" t="s">
        <v>404</v>
      </c>
      <c r="V113" s="9" t="s">
        <v>478</v>
      </c>
    </row>
    <row r="114" spans="1:22" ht="16" x14ac:dyDescent="0.2">
      <c r="A114" s="7" t="s">
        <v>405</v>
      </c>
      <c r="B114" s="7"/>
      <c r="C114" s="16" t="s">
        <v>374</v>
      </c>
      <c r="D114" s="9" t="s">
        <v>111</v>
      </c>
      <c r="E114" s="7"/>
      <c r="F114" s="10" t="s">
        <v>7</v>
      </c>
      <c r="G114" s="7" t="s">
        <v>4</v>
      </c>
      <c r="H114" s="7"/>
      <c r="I114" s="7"/>
      <c r="J114" s="9">
        <v>4.9000000000000004</v>
      </c>
      <c r="K114" s="9">
        <v>10</v>
      </c>
      <c r="L114" s="9">
        <v>19.2</v>
      </c>
      <c r="M114" s="9">
        <v>26.5</v>
      </c>
      <c r="N114" s="9" t="s">
        <v>74</v>
      </c>
      <c r="O114" s="9" t="s">
        <v>482</v>
      </c>
      <c r="P114" s="9" t="s">
        <v>2</v>
      </c>
      <c r="Q114" s="9">
        <f t="shared" si="4"/>
        <v>265</v>
      </c>
      <c r="R114" s="11">
        <f t="shared" si="3"/>
        <v>132.5</v>
      </c>
      <c r="S114" s="9" t="s">
        <v>132</v>
      </c>
      <c r="T114" s="9" t="s">
        <v>406</v>
      </c>
      <c r="U114" s="9" t="s">
        <v>407</v>
      </c>
      <c r="V114" s="9" t="s">
        <v>479</v>
      </c>
    </row>
    <row r="115" spans="1:22" ht="16" x14ac:dyDescent="0.2">
      <c r="A115" s="7" t="s">
        <v>408</v>
      </c>
      <c r="B115" s="7"/>
      <c r="C115" s="16" t="s">
        <v>397</v>
      </c>
      <c r="D115" s="9" t="s">
        <v>409</v>
      </c>
      <c r="E115" s="7"/>
      <c r="F115" s="10" t="s">
        <v>7</v>
      </c>
      <c r="G115" s="7" t="s">
        <v>4</v>
      </c>
      <c r="H115" s="7"/>
      <c r="I115" s="7"/>
      <c r="J115" s="9" t="s">
        <v>74</v>
      </c>
      <c r="K115" s="9" t="s">
        <v>74</v>
      </c>
      <c r="L115" s="9">
        <v>132</v>
      </c>
      <c r="M115" s="9">
        <v>147</v>
      </c>
      <c r="N115" s="9" t="s">
        <v>74</v>
      </c>
      <c r="O115" s="9" t="s">
        <v>482</v>
      </c>
      <c r="P115" s="9" t="s">
        <v>57</v>
      </c>
      <c r="Q115" s="9">
        <f t="shared" si="4"/>
        <v>1470</v>
      </c>
      <c r="R115" s="11">
        <f t="shared" si="3"/>
        <v>735</v>
      </c>
      <c r="S115" s="9" t="s">
        <v>132</v>
      </c>
      <c r="T115" s="9" t="s">
        <v>410</v>
      </c>
      <c r="U115" s="9" t="s">
        <v>411</v>
      </c>
      <c r="V115" s="9" t="s">
        <v>480</v>
      </c>
    </row>
    <row r="116" spans="1:22" ht="16" x14ac:dyDescent="0.2">
      <c r="A116" s="7" t="s">
        <v>412</v>
      </c>
      <c r="B116" s="7"/>
      <c r="C116" s="16" t="s">
        <v>374</v>
      </c>
      <c r="D116" s="9" t="s">
        <v>413</v>
      </c>
      <c r="E116" s="7"/>
      <c r="F116" s="10" t="s">
        <v>7</v>
      </c>
      <c r="G116" s="7" t="s">
        <v>4</v>
      </c>
      <c r="H116" s="7"/>
      <c r="I116" s="7"/>
      <c r="J116" s="9" t="s">
        <v>414</v>
      </c>
      <c r="K116" s="9" t="s">
        <v>415</v>
      </c>
      <c r="L116" s="9" t="s">
        <v>416</v>
      </c>
      <c r="M116" s="9" t="s">
        <v>417</v>
      </c>
      <c r="N116" s="9" t="s">
        <v>74</v>
      </c>
      <c r="O116" s="9" t="s">
        <v>482</v>
      </c>
      <c r="P116" s="9" t="s">
        <v>6</v>
      </c>
      <c r="Q116" s="9" t="s">
        <v>418</v>
      </c>
      <c r="R116" s="11" t="str">
        <f t="shared" si="3"/>
        <v>NA</v>
      </c>
      <c r="S116" s="9" t="s">
        <v>132</v>
      </c>
      <c r="T116" s="9" t="s">
        <v>419</v>
      </c>
      <c r="U116" s="9" t="s">
        <v>420</v>
      </c>
      <c r="V116" s="9" t="s">
        <v>477</v>
      </c>
    </row>
    <row r="117" spans="1:22" ht="16" x14ac:dyDescent="0.2">
      <c r="A117" s="7" t="s">
        <v>421</v>
      </c>
      <c r="B117" s="7"/>
      <c r="C117" s="16" t="s">
        <v>397</v>
      </c>
      <c r="D117" s="9" t="s">
        <v>342</v>
      </c>
      <c r="E117" s="7"/>
      <c r="F117" s="10" t="s">
        <v>7</v>
      </c>
      <c r="G117" s="7" t="s">
        <v>4</v>
      </c>
      <c r="H117" s="7"/>
      <c r="I117" s="7"/>
      <c r="J117" s="9" t="s">
        <v>74</v>
      </c>
      <c r="K117" s="9" t="s">
        <v>74</v>
      </c>
      <c r="L117" s="9">
        <v>45</v>
      </c>
      <c r="M117" s="9">
        <v>53</v>
      </c>
      <c r="N117" s="9" t="s">
        <v>74</v>
      </c>
      <c r="O117" s="9" t="s">
        <v>482</v>
      </c>
      <c r="P117" s="9" t="s">
        <v>57</v>
      </c>
      <c r="Q117" s="9">
        <f t="shared" si="4"/>
        <v>530</v>
      </c>
      <c r="R117" s="11">
        <f t="shared" si="3"/>
        <v>265</v>
      </c>
      <c r="S117" s="9" t="s">
        <v>132</v>
      </c>
      <c r="T117" s="9" t="s">
        <v>67</v>
      </c>
      <c r="U117" s="9" t="s">
        <v>411</v>
      </c>
      <c r="V117" s="9" t="s">
        <v>478</v>
      </c>
    </row>
    <row r="118" spans="1:22" ht="16" x14ac:dyDescent="0.2">
      <c r="A118" s="7" t="s">
        <v>422</v>
      </c>
      <c r="B118" s="7"/>
      <c r="C118" s="16" t="s">
        <v>397</v>
      </c>
      <c r="D118" s="9" t="s">
        <v>423</v>
      </c>
      <c r="E118" s="7"/>
      <c r="F118" s="10" t="s">
        <v>7</v>
      </c>
      <c r="G118" s="7" t="s">
        <v>4</v>
      </c>
      <c r="H118" s="7"/>
      <c r="I118" s="7"/>
      <c r="J118" s="9" t="s">
        <v>74</v>
      </c>
      <c r="K118" s="9" t="s">
        <v>74</v>
      </c>
      <c r="L118" s="9">
        <v>61</v>
      </c>
      <c r="M118" s="9">
        <v>75</v>
      </c>
      <c r="N118" s="9" t="s">
        <v>74</v>
      </c>
      <c r="O118" s="9" t="s">
        <v>482</v>
      </c>
      <c r="P118" s="9" t="s">
        <v>57</v>
      </c>
      <c r="Q118" s="9">
        <f t="shared" si="4"/>
        <v>750</v>
      </c>
      <c r="R118" s="11">
        <f t="shared" si="3"/>
        <v>375</v>
      </c>
      <c r="S118" s="9" t="s">
        <v>132</v>
      </c>
      <c r="T118" s="9" t="s">
        <v>424</v>
      </c>
      <c r="U118" s="9" t="s">
        <v>411</v>
      </c>
      <c r="V118" s="9" t="s">
        <v>479</v>
      </c>
    </row>
    <row r="119" spans="1:22" ht="16" x14ac:dyDescent="0.2">
      <c r="A119" s="7" t="s">
        <v>425</v>
      </c>
      <c r="B119" s="7"/>
      <c r="C119" s="16" t="s">
        <v>397</v>
      </c>
      <c r="D119" s="9" t="s">
        <v>175</v>
      </c>
      <c r="E119" s="7"/>
      <c r="F119" s="10" t="s">
        <v>7</v>
      </c>
      <c r="G119" s="7" t="s">
        <v>4</v>
      </c>
      <c r="H119" s="7"/>
      <c r="I119" s="7"/>
      <c r="J119" s="9" t="s">
        <v>74</v>
      </c>
      <c r="K119" s="9" t="s">
        <v>74</v>
      </c>
      <c r="L119" s="9" t="s">
        <v>74</v>
      </c>
      <c r="M119" s="9">
        <v>16.5</v>
      </c>
      <c r="N119" s="9" t="s">
        <v>74</v>
      </c>
      <c r="O119" s="9" t="s">
        <v>482</v>
      </c>
      <c r="P119" s="9" t="s">
        <v>52</v>
      </c>
      <c r="Q119" s="9">
        <f t="shared" si="4"/>
        <v>165</v>
      </c>
      <c r="R119" s="11">
        <f t="shared" si="3"/>
        <v>82.5</v>
      </c>
      <c r="S119" s="9" t="s">
        <v>132</v>
      </c>
      <c r="T119" s="9" t="s">
        <v>112</v>
      </c>
      <c r="U119" s="9" t="s">
        <v>426</v>
      </c>
      <c r="V119" s="9" t="s">
        <v>480</v>
      </c>
    </row>
    <row r="120" spans="1:22" ht="16" x14ac:dyDescent="0.2">
      <c r="A120" s="7" t="s">
        <v>427</v>
      </c>
      <c r="B120" s="7"/>
      <c r="C120" s="16" t="s">
        <v>428</v>
      </c>
      <c r="D120" s="9" t="s">
        <v>111</v>
      </c>
      <c r="E120" s="7"/>
      <c r="F120" s="10" t="s">
        <v>7</v>
      </c>
      <c r="G120" s="7" t="s">
        <v>4</v>
      </c>
      <c r="H120" s="7"/>
      <c r="I120" s="7"/>
      <c r="J120" s="9">
        <v>6.7</v>
      </c>
      <c r="K120" s="9">
        <v>11.9</v>
      </c>
      <c r="L120" s="9">
        <v>16.8</v>
      </c>
      <c r="M120" s="9" t="s">
        <v>74</v>
      </c>
      <c r="N120" s="9" t="s">
        <v>74</v>
      </c>
      <c r="O120" s="9" t="s">
        <v>482</v>
      </c>
      <c r="P120" s="9" t="s">
        <v>52</v>
      </c>
      <c r="Q120" s="9" t="str">
        <f t="shared" si="4"/>
        <v>NA</v>
      </c>
      <c r="R120" s="11" t="str">
        <f t="shared" si="3"/>
        <v>NA</v>
      </c>
      <c r="S120" s="9" t="s">
        <v>132</v>
      </c>
      <c r="T120" s="9" t="s">
        <v>429</v>
      </c>
      <c r="U120" s="9" t="s">
        <v>430</v>
      </c>
      <c r="V120" s="9" t="s">
        <v>477</v>
      </c>
    </row>
    <row r="121" spans="1:22" ht="16" x14ac:dyDescent="0.2">
      <c r="A121" s="7" t="s">
        <v>431</v>
      </c>
      <c r="B121" s="7"/>
      <c r="C121" s="16" t="s">
        <v>374</v>
      </c>
      <c r="D121" s="9" t="s">
        <v>342</v>
      </c>
      <c r="E121" s="7"/>
      <c r="F121" s="10" t="s">
        <v>7</v>
      </c>
      <c r="G121" s="7" t="s">
        <v>4</v>
      </c>
      <c r="H121" s="7"/>
      <c r="I121" s="7"/>
      <c r="J121" s="9">
        <v>38</v>
      </c>
      <c r="K121" s="9">
        <v>46</v>
      </c>
      <c r="L121" s="9">
        <v>65</v>
      </c>
      <c r="M121" s="9">
        <v>76</v>
      </c>
      <c r="N121" s="9" t="s">
        <v>74</v>
      </c>
      <c r="O121" s="9" t="s">
        <v>482</v>
      </c>
      <c r="P121" s="9" t="s">
        <v>57</v>
      </c>
      <c r="Q121" s="9">
        <f t="shared" si="4"/>
        <v>760</v>
      </c>
      <c r="R121" s="11">
        <f t="shared" si="3"/>
        <v>380</v>
      </c>
      <c r="S121" s="9" t="s">
        <v>132</v>
      </c>
      <c r="T121" s="9" t="s">
        <v>432</v>
      </c>
      <c r="U121" s="9" t="s">
        <v>433</v>
      </c>
      <c r="V121" s="9" t="s">
        <v>478</v>
      </c>
    </row>
    <row r="122" spans="1:22" ht="16" x14ac:dyDescent="0.2">
      <c r="A122" s="7" t="s">
        <v>434</v>
      </c>
      <c r="B122" s="7"/>
      <c r="C122" s="16" t="s">
        <v>397</v>
      </c>
      <c r="D122" s="9" t="s">
        <v>111</v>
      </c>
      <c r="E122" s="7"/>
      <c r="F122" s="10" t="s">
        <v>7</v>
      </c>
      <c r="G122" s="7" t="s">
        <v>8</v>
      </c>
      <c r="H122" s="7"/>
      <c r="I122" s="7"/>
      <c r="J122" s="9">
        <v>11.8</v>
      </c>
      <c r="K122" s="9">
        <v>16.8</v>
      </c>
      <c r="L122" s="9">
        <v>21.3</v>
      </c>
      <c r="M122" s="9">
        <v>23.2</v>
      </c>
      <c r="N122" s="9" t="s">
        <v>74</v>
      </c>
      <c r="O122" s="9" t="s">
        <v>482</v>
      </c>
      <c r="P122" s="9" t="s">
        <v>40</v>
      </c>
      <c r="Q122" s="9">
        <f t="shared" si="4"/>
        <v>232</v>
      </c>
      <c r="R122" s="11" t="str">
        <f t="shared" si="3"/>
        <v>NA</v>
      </c>
      <c r="S122" s="9" t="s">
        <v>132</v>
      </c>
      <c r="T122" s="9" t="s">
        <v>101</v>
      </c>
      <c r="U122" s="9" t="s">
        <v>435</v>
      </c>
      <c r="V122" s="9" t="s">
        <v>479</v>
      </c>
    </row>
    <row r="123" spans="1:22" ht="16" x14ac:dyDescent="0.2">
      <c r="A123" s="7" t="s">
        <v>436</v>
      </c>
      <c r="B123" s="7"/>
      <c r="C123" s="16" t="s">
        <v>400</v>
      </c>
      <c r="D123" s="9" t="s">
        <v>141</v>
      </c>
      <c r="E123" s="7"/>
      <c r="F123" s="10" t="s">
        <v>7</v>
      </c>
      <c r="G123" s="7" t="s">
        <v>11</v>
      </c>
      <c r="H123" s="7"/>
      <c r="I123" s="7"/>
      <c r="J123" s="9" t="s">
        <v>74</v>
      </c>
      <c r="K123" s="9" t="s">
        <v>74</v>
      </c>
      <c r="L123" s="9" t="s">
        <v>74</v>
      </c>
      <c r="M123" s="9" t="s">
        <v>74</v>
      </c>
      <c r="N123" s="9" t="s">
        <v>74</v>
      </c>
      <c r="O123" s="9" t="s">
        <v>482</v>
      </c>
      <c r="P123" s="9" t="s">
        <v>0</v>
      </c>
      <c r="Q123" s="9" t="str">
        <f t="shared" si="4"/>
        <v>NA</v>
      </c>
      <c r="R123" s="11" t="str">
        <f t="shared" si="3"/>
        <v>NA</v>
      </c>
      <c r="S123" s="9" t="s">
        <v>132</v>
      </c>
      <c r="T123" s="9" t="s">
        <v>437</v>
      </c>
      <c r="U123" s="9" t="s">
        <v>438</v>
      </c>
      <c r="V123" s="9" t="s">
        <v>480</v>
      </c>
    </row>
    <row r="124" spans="1:22" ht="16" x14ac:dyDescent="0.2">
      <c r="A124" s="7" t="s">
        <v>439</v>
      </c>
      <c r="B124" s="7"/>
      <c r="C124" s="16" t="s">
        <v>400</v>
      </c>
      <c r="D124" s="9" t="s">
        <v>440</v>
      </c>
      <c r="E124" s="7"/>
      <c r="F124" s="10" t="s">
        <v>7</v>
      </c>
      <c r="G124" s="7" t="s">
        <v>4</v>
      </c>
      <c r="H124" s="7"/>
      <c r="I124" s="7"/>
      <c r="J124" s="9" t="s">
        <v>74</v>
      </c>
      <c r="K124" s="9">
        <v>52.9</v>
      </c>
      <c r="L124" s="9">
        <v>38.9</v>
      </c>
      <c r="M124" s="9">
        <v>30</v>
      </c>
      <c r="N124" s="9" t="s">
        <v>74</v>
      </c>
      <c r="O124" s="9" t="s">
        <v>482</v>
      </c>
      <c r="P124" s="9" t="s">
        <v>116</v>
      </c>
      <c r="Q124" s="9">
        <f t="shared" si="4"/>
        <v>300</v>
      </c>
      <c r="R124" s="11">
        <f t="shared" si="3"/>
        <v>150</v>
      </c>
      <c r="S124" s="9" t="s">
        <v>132</v>
      </c>
      <c r="T124" s="9" t="s">
        <v>441</v>
      </c>
      <c r="U124" s="9" t="s">
        <v>442</v>
      </c>
      <c r="V124" s="9" t="s">
        <v>477</v>
      </c>
    </row>
    <row r="125" spans="1:22" ht="16" x14ac:dyDescent="0.2">
      <c r="A125" s="7" t="s">
        <v>443</v>
      </c>
      <c r="B125" s="7"/>
      <c r="C125" s="16" t="s">
        <v>428</v>
      </c>
      <c r="D125" s="9" t="s">
        <v>73</v>
      </c>
      <c r="E125" s="7"/>
      <c r="F125" s="10" t="s">
        <v>7</v>
      </c>
      <c r="G125" s="7" t="s">
        <v>11</v>
      </c>
      <c r="H125" s="7"/>
      <c r="I125" s="7"/>
      <c r="J125" s="9">
        <v>45.5</v>
      </c>
      <c r="K125" s="9">
        <v>51.4</v>
      </c>
      <c r="L125" s="9">
        <v>49.3</v>
      </c>
      <c r="M125" s="9" t="s">
        <v>74</v>
      </c>
      <c r="N125" s="9" t="s">
        <v>74</v>
      </c>
      <c r="O125" s="9" t="s">
        <v>482</v>
      </c>
      <c r="P125" s="9" t="s">
        <v>2</v>
      </c>
      <c r="Q125" s="9" t="str">
        <f t="shared" si="4"/>
        <v>NA</v>
      </c>
      <c r="R125" s="11" t="str">
        <f t="shared" si="3"/>
        <v>NA</v>
      </c>
      <c r="S125" s="9" t="s">
        <v>132</v>
      </c>
      <c r="T125" s="9" t="s">
        <v>444</v>
      </c>
      <c r="U125" s="9" t="s">
        <v>345</v>
      </c>
      <c r="V125" s="9" t="s">
        <v>478</v>
      </c>
    </row>
    <row r="126" spans="1:22" ht="16" x14ac:dyDescent="0.2">
      <c r="A126" s="7" t="s">
        <v>445</v>
      </c>
      <c r="B126" s="7"/>
      <c r="C126" s="16" t="s">
        <v>428</v>
      </c>
      <c r="D126" s="9" t="s">
        <v>153</v>
      </c>
      <c r="E126" s="7"/>
      <c r="F126" s="10" t="s">
        <v>7</v>
      </c>
      <c r="G126" s="7" t="s">
        <v>8</v>
      </c>
      <c r="H126" s="7"/>
      <c r="I126" s="7"/>
      <c r="J126" s="9" t="s">
        <v>74</v>
      </c>
      <c r="K126" s="9" t="s">
        <v>74</v>
      </c>
      <c r="L126" s="9">
        <v>50</v>
      </c>
      <c r="M126" s="9" t="s">
        <v>74</v>
      </c>
      <c r="N126" s="9" t="s">
        <v>74</v>
      </c>
      <c r="O126" s="9" t="s">
        <v>482</v>
      </c>
      <c r="P126" s="9" t="s">
        <v>2</v>
      </c>
      <c r="Q126" s="9" t="str">
        <f t="shared" si="4"/>
        <v>NA</v>
      </c>
      <c r="R126" s="11" t="str">
        <f t="shared" si="3"/>
        <v>NA</v>
      </c>
      <c r="S126" s="9" t="s">
        <v>132</v>
      </c>
      <c r="T126" s="9" t="s">
        <v>446</v>
      </c>
      <c r="U126" s="9" t="s">
        <v>345</v>
      </c>
      <c r="V126" s="9" t="s">
        <v>479</v>
      </c>
    </row>
    <row r="127" spans="1:22" ht="16" x14ac:dyDescent="0.2">
      <c r="A127" s="7" t="s">
        <v>447</v>
      </c>
      <c r="B127" s="7"/>
      <c r="C127" s="16" t="s">
        <v>428</v>
      </c>
      <c r="D127" s="9" t="s">
        <v>153</v>
      </c>
      <c r="E127" s="7"/>
      <c r="F127" s="10" t="s">
        <v>7</v>
      </c>
      <c r="G127" s="7" t="s">
        <v>4</v>
      </c>
      <c r="H127" s="7"/>
      <c r="I127" s="7"/>
      <c r="J127" s="9" t="s">
        <v>74</v>
      </c>
      <c r="K127" s="9" t="s">
        <v>74</v>
      </c>
      <c r="L127" s="9">
        <v>9</v>
      </c>
      <c r="M127" s="9" t="s">
        <v>74</v>
      </c>
      <c r="N127" s="9" t="s">
        <v>74</v>
      </c>
      <c r="O127" s="9" t="s">
        <v>482</v>
      </c>
      <c r="P127" s="9" t="s">
        <v>2</v>
      </c>
      <c r="Q127" s="9" t="str">
        <f t="shared" si="4"/>
        <v>NA</v>
      </c>
      <c r="R127" s="11" t="str">
        <f t="shared" si="3"/>
        <v>NA</v>
      </c>
      <c r="S127" s="9" t="s">
        <v>132</v>
      </c>
      <c r="T127" s="9" t="s">
        <v>448</v>
      </c>
      <c r="U127" s="9" t="s">
        <v>345</v>
      </c>
      <c r="V127" s="9" t="s">
        <v>480</v>
      </c>
    </row>
    <row r="128" spans="1:22" ht="16" x14ac:dyDescent="0.2">
      <c r="A128" s="7" t="s">
        <v>449</v>
      </c>
      <c r="B128" s="7"/>
      <c r="C128" s="16" t="s">
        <v>387</v>
      </c>
      <c r="D128" s="9" t="s">
        <v>353</v>
      </c>
      <c r="E128" s="7"/>
      <c r="F128" s="10" t="s">
        <v>7</v>
      </c>
      <c r="G128" s="7" t="s">
        <v>11</v>
      </c>
      <c r="H128" s="7"/>
      <c r="I128" s="7"/>
      <c r="J128" s="9" t="s">
        <v>74</v>
      </c>
      <c r="K128" s="9" t="s">
        <v>74</v>
      </c>
      <c r="L128" s="9" t="s">
        <v>74</v>
      </c>
      <c r="M128" s="9" t="s">
        <v>74</v>
      </c>
      <c r="N128" s="9" t="s">
        <v>74</v>
      </c>
      <c r="O128" s="9" t="s">
        <v>482</v>
      </c>
      <c r="P128" s="9" t="s">
        <v>284</v>
      </c>
      <c r="Q128" s="9" t="str">
        <f t="shared" si="4"/>
        <v>NA</v>
      </c>
      <c r="R128" s="11" t="str">
        <f t="shared" si="3"/>
        <v>NA</v>
      </c>
      <c r="S128" s="9" t="s">
        <v>132</v>
      </c>
      <c r="T128" s="9" t="s">
        <v>138</v>
      </c>
      <c r="U128" s="9" t="s">
        <v>450</v>
      </c>
      <c r="V128" s="9" t="s">
        <v>477</v>
      </c>
    </row>
    <row r="129" spans="1:22" ht="16" x14ac:dyDescent="0.2">
      <c r="A129" s="7" t="s">
        <v>451</v>
      </c>
      <c r="B129" s="7"/>
      <c r="C129" s="16" t="s">
        <v>428</v>
      </c>
      <c r="D129" s="9" t="s">
        <v>74</v>
      </c>
      <c r="E129" s="7"/>
      <c r="F129" s="10" t="s">
        <v>7</v>
      </c>
      <c r="G129" s="7" t="s">
        <v>4</v>
      </c>
      <c r="H129" s="7"/>
      <c r="I129" s="7"/>
      <c r="J129" s="9" t="s">
        <v>74</v>
      </c>
      <c r="K129" s="9" t="s">
        <v>74</v>
      </c>
      <c r="L129" s="9" t="s">
        <v>74</v>
      </c>
      <c r="M129" s="9" t="s">
        <v>74</v>
      </c>
      <c r="N129" s="9" t="s">
        <v>74</v>
      </c>
      <c r="O129" s="9" t="s">
        <v>482</v>
      </c>
      <c r="P129" s="9" t="s">
        <v>0</v>
      </c>
      <c r="Q129" s="9" t="str">
        <f t="shared" si="4"/>
        <v>NA</v>
      </c>
      <c r="R129" s="11" t="str">
        <f t="shared" si="3"/>
        <v>NA</v>
      </c>
      <c r="S129" s="9" t="s">
        <v>132</v>
      </c>
      <c r="T129" s="9" t="s">
        <v>452</v>
      </c>
      <c r="U129" s="9" t="s">
        <v>453</v>
      </c>
      <c r="V129" s="9" t="s">
        <v>478</v>
      </c>
    </row>
    <row r="130" spans="1:22" ht="16" x14ac:dyDescent="0.2">
      <c r="A130" s="7" t="s">
        <v>454</v>
      </c>
      <c r="B130" s="7"/>
      <c r="C130" s="16" t="s">
        <v>428</v>
      </c>
      <c r="D130" s="9" t="s">
        <v>455</v>
      </c>
      <c r="E130" s="7"/>
      <c r="F130" s="10" t="s">
        <v>7</v>
      </c>
      <c r="G130" s="7" t="s">
        <v>11</v>
      </c>
      <c r="H130" s="7"/>
      <c r="I130" s="7"/>
      <c r="J130" s="9" t="s">
        <v>74</v>
      </c>
      <c r="K130" s="9" t="s">
        <v>74</v>
      </c>
      <c r="L130" s="9" t="s">
        <v>74</v>
      </c>
      <c r="M130" s="9" t="s">
        <v>456</v>
      </c>
      <c r="N130" s="9" t="s">
        <v>74</v>
      </c>
      <c r="O130" s="9" t="s">
        <v>482</v>
      </c>
      <c r="P130" s="9" t="s">
        <v>87</v>
      </c>
      <c r="Q130" s="9" t="s">
        <v>457</v>
      </c>
      <c r="R130" s="11" t="str">
        <f t="shared" si="3"/>
        <v>NA</v>
      </c>
      <c r="S130" s="9" t="s">
        <v>132</v>
      </c>
      <c r="T130" s="9" t="s">
        <v>458</v>
      </c>
      <c r="U130" s="9" t="s">
        <v>459</v>
      </c>
      <c r="V130" s="9" t="s">
        <v>479</v>
      </c>
    </row>
    <row r="131" spans="1:22" ht="16" x14ac:dyDescent="0.2">
      <c r="A131" s="7" t="s">
        <v>460</v>
      </c>
      <c r="B131" s="7"/>
      <c r="C131" s="16" t="s">
        <v>428</v>
      </c>
      <c r="D131" s="9" t="s">
        <v>39</v>
      </c>
      <c r="E131" s="7"/>
      <c r="F131" s="10" t="s">
        <v>7</v>
      </c>
      <c r="G131" s="7" t="s">
        <v>4</v>
      </c>
      <c r="H131" s="7"/>
      <c r="I131" s="7"/>
      <c r="J131" s="9" t="s">
        <v>74</v>
      </c>
      <c r="K131" s="9" t="s">
        <v>74</v>
      </c>
      <c r="L131" s="9" t="s">
        <v>74</v>
      </c>
      <c r="M131" s="9">
        <v>35</v>
      </c>
      <c r="N131" s="9" t="s">
        <v>74</v>
      </c>
      <c r="O131" s="9" t="s">
        <v>482</v>
      </c>
      <c r="P131" s="9" t="s">
        <v>40</v>
      </c>
      <c r="Q131" s="9">
        <f t="shared" ref="Q131:Q134" si="5">IF(ISNUMBER(N131),N131*10,IF(ISNUMBER(M131),M131*10,"NA"))</f>
        <v>350</v>
      </c>
      <c r="R131" s="11">
        <f t="shared" si="3"/>
        <v>175</v>
      </c>
      <c r="S131" s="9" t="s">
        <v>132</v>
      </c>
      <c r="T131" s="9" t="s">
        <v>461</v>
      </c>
      <c r="U131" s="9" t="s">
        <v>462</v>
      </c>
      <c r="V131" s="9" t="s">
        <v>480</v>
      </c>
    </row>
    <row r="132" spans="1:22" ht="16" x14ac:dyDescent="0.2">
      <c r="A132" s="7" t="s">
        <v>463</v>
      </c>
      <c r="B132" s="7"/>
      <c r="C132" s="16" t="s">
        <v>464</v>
      </c>
      <c r="D132" s="9" t="s">
        <v>153</v>
      </c>
      <c r="E132" s="7"/>
      <c r="F132" s="10" t="s">
        <v>14</v>
      </c>
      <c r="G132" s="7" t="s">
        <v>11</v>
      </c>
      <c r="H132" s="7"/>
      <c r="I132" s="7"/>
      <c r="J132" s="9" t="s">
        <v>74</v>
      </c>
      <c r="K132" s="9" t="s">
        <v>74</v>
      </c>
      <c r="L132" s="9" t="s">
        <v>74</v>
      </c>
      <c r="M132" s="9">
        <v>68</v>
      </c>
      <c r="N132" s="9" t="s">
        <v>74</v>
      </c>
      <c r="O132" s="9" t="s">
        <v>482</v>
      </c>
      <c r="P132" s="9" t="s">
        <v>87</v>
      </c>
      <c r="Q132" s="9">
        <f t="shared" si="5"/>
        <v>680</v>
      </c>
      <c r="R132" s="11" t="str">
        <f t="shared" si="3"/>
        <v>NA</v>
      </c>
      <c r="S132" s="9" t="s">
        <v>132</v>
      </c>
      <c r="T132" s="9" t="s">
        <v>465</v>
      </c>
      <c r="U132" s="9" t="s">
        <v>466</v>
      </c>
      <c r="V132" s="9" t="s">
        <v>477</v>
      </c>
    </row>
    <row r="133" spans="1:22" ht="16" x14ac:dyDescent="0.2">
      <c r="A133" s="7" t="s">
        <v>467</v>
      </c>
      <c r="B133" s="7"/>
      <c r="C133" s="16" t="s">
        <v>468</v>
      </c>
      <c r="D133" s="9" t="s">
        <v>136</v>
      </c>
      <c r="E133" s="7"/>
      <c r="F133" s="10" t="s">
        <v>7</v>
      </c>
      <c r="G133" s="7" t="s">
        <v>8</v>
      </c>
      <c r="H133" s="7"/>
      <c r="I133" s="7"/>
      <c r="J133" s="9" t="s">
        <v>74</v>
      </c>
      <c r="K133" s="9" t="s">
        <v>74</v>
      </c>
      <c r="L133" s="9" t="s">
        <v>74</v>
      </c>
      <c r="M133" s="9" t="s">
        <v>74</v>
      </c>
      <c r="N133" s="9" t="s">
        <v>74</v>
      </c>
      <c r="O133" s="9" t="s">
        <v>482</v>
      </c>
      <c r="P133" s="9" t="s">
        <v>57</v>
      </c>
      <c r="Q133" s="9" t="str">
        <f t="shared" si="5"/>
        <v>NA</v>
      </c>
      <c r="R133" s="11" t="str">
        <f t="shared" si="3"/>
        <v>NA</v>
      </c>
      <c r="S133" s="9" t="s">
        <v>132</v>
      </c>
      <c r="T133" s="9" t="s">
        <v>469</v>
      </c>
      <c r="U133" s="9" t="s">
        <v>470</v>
      </c>
      <c r="V133" s="9" t="s">
        <v>478</v>
      </c>
    </row>
    <row r="134" spans="1:22" ht="16" x14ac:dyDescent="0.2">
      <c r="A134" s="7" t="s">
        <v>471</v>
      </c>
      <c r="B134" s="7"/>
      <c r="C134" s="16" t="s">
        <v>468</v>
      </c>
      <c r="D134" s="9" t="s">
        <v>74</v>
      </c>
      <c r="E134" s="7"/>
      <c r="F134" s="10" t="s">
        <v>7</v>
      </c>
      <c r="G134" s="7" t="s">
        <v>4</v>
      </c>
      <c r="H134" s="7"/>
      <c r="I134" s="7"/>
      <c r="J134" s="9"/>
      <c r="K134" s="9"/>
      <c r="L134" s="9"/>
      <c r="M134" s="9" t="s">
        <v>74</v>
      </c>
      <c r="N134" s="9" t="s">
        <v>74</v>
      </c>
      <c r="O134" s="9" t="s">
        <v>482</v>
      </c>
      <c r="P134" s="9" t="s">
        <v>6</v>
      </c>
      <c r="Q134" s="9" t="str">
        <f t="shared" si="5"/>
        <v>NA</v>
      </c>
      <c r="R134" s="11" t="str">
        <f t="shared" si="3"/>
        <v>NA</v>
      </c>
      <c r="S134" s="9" t="s">
        <v>132</v>
      </c>
      <c r="T134" s="9" t="s">
        <v>472</v>
      </c>
      <c r="U134" s="9" t="s">
        <v>473</v>
      </c>
      <c r="V134" s="9" t="s">
        <v>479</v>
      </c>
    </row>
  </sheetData>
  <autoFilter ref="A6:V134" xr:uid="{8299B68A-E60D-4A5E-917E-B70D58115D6E}"/>
  <dataValidations count="3">
    <dataValidation type="list" allowBlank="1" showInputMessage="1" showErrorMessage="1" sqref="F18:F22 F91:F134 F77:F89 F75 F64:F72 F53:F62 F49:F51 F43:F47 F26:F41" xr:uid="{73E0AEC9-217D-4BE6-BC68-4369FA250EE8}">
      <formula1>$G$3:$G$5</formula1>
    </dataValidation>
    <dataValidation type="list" allowBlank="1" showInputMessage="1" showErrorMessage="1" sqref="G16:G33" xr:uid="{337B531B-EBB3-4E83-9B51-4BCE911C8590}">
      <formula1>$H$2:$H$5</formula1>
    </dataValidation>
    <dataValidation type="list" allowBlank="1" showInputMessage="1" showErrorMessage="1" sqref="S7:S33" xr:uid="{34501BAD-249E-4FEA-8108-202894639DFF}">
      <formula1>$T$2:$T$5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Jumper</dc:creator>
  <cp:lastModifiedBy>Ankur Chaudhary</cp:lastModifiedBy>
  <dcterms:created xsi:type="dcterms:W3CDTF">2018-12-05T19:11:47Z</dcterms:created>
  <dcterms:modified xsi:type="dcterms:W3CDTF">2025-07-14T10:22:25Z</dcterms:modified>
</cp:coreProperties>
</file>