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\Documents\Data Science\Projects\BusinessAnalytics\Assignments\"/>
    </mc:Choice>
  </mc:AlternateContent>
  <xr:revisionPtr revIDLastSave="0" documentId="13_ncr:1_{D4154876-30C0-40D4-8920-875FA1986500}" xr6:coauthVersionLast="44" xr6:coauthVersionMax="44" xr10:uidLastSave="{00000000-0000-0000-0000-000000000000}"/>
  <bookViews>
    <workbookView xWindow="-108" yWindow="-108" windowWidth="23256" windowHeight="12576" activeTab="5" xr2:uid="{2820A4E7-7CF4-46FB-B9E5-7201BC2E6B63}"/>
  </bookViews>
  <sheets>
    <sheet name="Q's" sheetId="1" r:id="rId1"/>
    <sheet name="4.i" sheetId="4" r:id="rId2"/>
    <sheet name="4.ii" sheetId="5" r:id="rId3"/>
    <sheet name="4.iii" sheetId="7" r:id="rId4"/>
    <sheet name="4.iv" sheetId="8" r:id="rId5"/>
    <sheet name="4.v" sheetId="9" r:id="rId6"/>
    <sheet name="4.vi" sheetId="10" r:id="rId7"/>
    <sheet name="4.vii" sheetId="11" r:id="rId8"/>
    <sheet name="5.i" sheetId="13" r:id="rId9"/>
    <sheet name="5.ii" sheetId="14" r:id="rId10"/>
  </sheets>
  <definedNames>
    <definedName name="_xlchart.v1.0" hidden="1">'4.vi'!$S$3:$S$7</definedName>
    <definedName name="_xlchart.v1.1" hidden="1">'4.vi'!$T$3:$T$7</definedName>
    <definedName name="_xlchart.v1.2" hidden="1">'4.vi'!$S$3:$S$7</definedName>
    <definedName name="_xlchart.v1.3" hidden="1">'4.vi'!$U$3:$U$7</definedName>
    <definedName name="_xlchart.v1.4" hidden="1">'4.vi'!$S$3:$S$7</definedName>
    <definedName name="_xlchart.v1.5" hidden="1">'4.vi'!$V$3:$V$7</definedName>
    <definedName name="solver_adj" localSheetId="8" hidden="1">'5.i'!$B$22:$C$22</definedName>
    <definedName name="solver_cvg" localSheetId="8" hidden="1">0.0001</definedName>
    <definedName name="solver_drv" localSheetId="8" hidden="1">2</definedName>
    <definedName name="solver_eng" localSheetId="8" hidden="1">2</definedName>
    <definedName name="solver_est" localSheetId="8" hidden="1">1</definedName>
    <definedName name="solver_itr" localSheetId="8" hidden="1">2147483647</definedName>
    <definedName name="solver_lhs1" localSheetId="8" hidden="1">'5.i'!$B$22:$C$22</definedName>
    <definedName name="solver_lhs2" localSheetId="8" hidden="1">'5.i'!$D$27:$D$28</definedName>
    <definedName name="solver_mip" localSheetId="8" hidden="1">2147483647</definedName>
    <definedName name="solver_mni" localSheetId="8" hidden="1">30</definedName>
    <definedName name="solver_mrt" localSheetId="8" hidden="1">0.075</definedName>
    <definedName name="solver_msl" localSheetId="8" hidden="1">2</definedName>
    <definedName name="solver_neg" localSheetId="8" hidden="1">1</definedName>
    <definedName name="solver_nod" localSheetId="8" hidden="1">2147483647</definedName>
    <definedName name="solver_num" localSheetId="8" hidden="1">2</definedName>
    <definedName name="solver_nwt" localSheetId="8" hidden="1">1</definedName>
    <definedName name="solver_opt" localSheetId="8" hidden="1">'5.i'!$D$24</definedName>
    <definedName name="solver_pre" localSheetId="8" hidden="1">0.000001</definedName>
    <definedName name="solver_rbv" localSheetId="8" hidden="1">2</definedName>
    <definedName name="solver_rel1" localSheetId="8" hidden="1">3</definedName>
    <definedName name="solver_rel2" localSheetId="8" hidden="1">1</definedName>
    <definedName name="solver_rhs1" localSheetId="8" hidden="1">0</definedName>
    <definedName name="solver_rhs2" localSheetId="8" hidden="1">'5.i'!$F$27:$F$28</definedName>
    <definedName name="solver_rlx" localSheetId="8" hidden="1">2</definedName>
    <definedName name="solver_rsd" localSheetId="8" hidden="1">0</definedName>
    <definedName name="solver_scl" localSheetId="8" hidden="1">2</definedName>
    <definedName name="solver_sho" localSheetId="8" hidden="1">2</definedName>
    <definedName name="solver_ssz" localSheetId="8" hidden="1">100</definedName>
    <definedName name="solver_tim" localSheetId="8" hidden="1">2147483647</definedName>
    <definedName name="solver_tol" localSheetId="8" hidden="1">0.01</definedName>
    <definedName name="solver_typ" localSheetId="8" hidden="1">1</definedName>
    <definedName name="solver_val" localSheetId="8" hidden="1">0</definedName>
    <definedName name="solver_ver" localSheetId="8" hidden="1">3</definedName>
  </definedNames>
  <calcPr calcId="191029"/>
  <pivotCaches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4" l="1"/>
  <c r="C9" i="14"/>
  <c r="C8" i="14"/>
  <c r="D26" i="13"/>
  <c r="D25" i="13"/>
  <c r="D24" i="13" a="1"/>
  <c r="D24" i="13"/>
  <c r="D23" i="13" a="1"/>
  <c r="D23" i="13"/>
  <c r="B7" i="11"/>
  <c r="M54" i="10"/>
  <c r="I54" i="10"/>
  <c r="E54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P53" i="10"/>
  <c r="N53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L53" i="10"/>
  <c r="J53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H53" i="10"/>
  <c r="F53" i="10"/>
  <c r="P52" i="10"/>
  <c r="N52" i="10"/>
  <c r="L52" i="10"/>
  <c r="J52" i="10"/>
  <c r="H52" i="10"/>
  <c r="F52" i="10"/>
  <c r="P51" i="10"/>
  <c r="N51" i="10"/>
  <c r="L51" i="10"/>
  <c r="J51" i="10"/>
  <c r="H51" i="10"/>
  <c r="F51" i="10"/>
  <c r="P50" i="10"/>
  <c r="N50" i="10"/>
  <c r="L50" i="10"/>
  <c r="J50" i="10"/>
  <c r="H50" i="10"/>
  <c r="F50" i="10"/>
  <c r="P49" i="10"/>
  <c r="N49" i="10"/>
  <c r="L49" i="10"/>
  <c r="J49" i="10"/>
  <c r="H49" i="10"/>
  <c r="F49" i="10"/>
  <c r="P48" i="10"/>
  <c r="N48" i="10"/>
  <c r="L48" i="10"/>
  <c r="J48" i="10"/>
  <c r="H48" i="10"/>
  <c r="F48" i="10"/>
  <c r="P47" i="10"/>
  <c r="N47" i="10"/>
  <c r="L47" i="10"/>
  <c r="J47" i="10"/>
  <c r="H47" i="10"/>
  <c r="F47" i="10"/>
  <c r="P46" i="10"/>
  <c r="N46" i="10"/>
  <c r="L46" i="10"/>
  <c r="J46" i="10"/>
  <c r="H46" i="10"/>
  <c r="F46" i="10"/>
  <c r="P45" i="10"/>
  <c r="N45" i="10"/>
  <c r="L45" i="10"/>
  <c r="J45" i="10"/>
  <c r="H45" i="10"/>
  <c r="F45" i="10"/>
  <c r="P44" i="10"/>
  <c r="N44" i="10"/>
  <c r="L44" i="10"/>
  <c r="J44" i="10"/>
  <c r="H44" i="10"/>
  <c r="F44" i="10"/>
  <c r="P43" i="10"/>
  <c r="N43" i="10"/>
  <c r="L43" i="10"/>
  <c r="J43" i="10"/>
  <c r="H43" i="10"/>
  <c r="F43" i="10"/>
  <c r="P42" i="10"/>
  <c r="N42" i="10"/>
  <c r="L42" i="10"/>
  <c r="J42" i="10"/>
  <c r="H42" i="10"/>
  <c r="F42" i="10"/>
  <c r="P41" i="10"/>
  <c r="N41" i="10"/>
  <c r="L41" i="10"/>
  <c r="J41" i="10"/>
  <c r="H41" i="10"/>
  <c r="F41" i="10"/>
  <c r="P40" i="10"/>
  <c r="N40" i="10"/>
  <c r="L40" i="10"/>
  <c r="J40" i="10"/>
  <c r="H40" i="10"/>
  <c r="F40" i="10"/>
  <c r="P39" i="10"/>
  <c r="N39" i="10"/>
  <c r="L39" i="10"/>
  <c r="J39" i="10"/>
  <c r="H39" i="10"/>
  <c r="F39" i="10"/>
  <c r="P38" i="10"/>
  <c r="N38" i="10"/>
  <c r="L38" i="10"/>
  <c r="J38" i="10"/>
  <c r="H38" i="10"/>
  <c r="F38" i="10"/>
  <c r="P37" i="10"/>
  <c r="N37" i="10"/>
  <c r="L37" i="10"/>
  <c r="J37" i="10"/>
  <c r="H37" i="10"/>
  <c r="F37" i="10"/>
  <c r="P36" i="10"/>
  <c r="N36" i="10"/>
  <c r="L36" i="10"/>
  <c r="J36" i="10"/>
  <c r="H36" i="10"/>
  <c r="F36" i="10"/>
  <c r="P35" i="10"/>
  <c r="N35" i="10"/>
  <c r="L35" i="10"/>
  <c r="J35" i="10"/>
  <c r="H35" i="10"/>
  <c r="F35" i="10"/>
  <c r="P34" i="10"/>
  <c r="N34" i="10"/>
  <c r="L34" i="10"/>
  <c r="J34" i="10"/>
  <c r="H34" i="10"/>
  <c r="F34" i="10"/>
  <c r="P33" i="10"/>
  <c r="N33" i="10"/>
  <c r="L33" i="10"/>
  <c r="J33" i="10"/>
  <c r="H33" i="10"/>
  <c r="F33" i="10"/>
  <c r="P32" i="10"/>
  <c r="N32" i="10"/>
  <c r="L32" i="10"/>
  <c r="J32" i="10"/>
  <c r="H32" i="10"/>
  <c r="F32" i="10"/>
  <c r="P31" i="10"/>
  <c r="N31" i="10"/>
  <c r="L31" i="10"/>
  <c r="J31" i="10"/>
  <c r="H31" i="10"/>
  <c r="F31" i="10"/>
  <c r="P30" i="10"/>
  <c r="N30" i="10"/>
  <c r="L30" i="10"/>
  <c r="J30" i="10"/>
  <c r="H30" i="10"/>
  <c r="F30" i="10"/>
  <c r="P29" i="10"/>
  <c r="N29" i="10"/>
  <c r="L29" i="10"/>
  <c r="J29" i="10"/>
  <c r="H29" i="10"/>
  <c r="F29" i="10"/>
  <c r="P28" i="10"/>
  <c r="N28" i="10"/>
  <c r="L28" i="10"/>
  <c r="J28" i="10"/>
  <c r="H28" i="10"/>
  <c r="F28" i="10"/>
  <c r="P27" i="10"/>
  <c r="N27" i="10"/>
  <c r="L27" i="10"/>
  <c r="J27" i="10"/>
  <c r="H27" i="10"/>
  <c r="F27" i="10"/>
  <c r="P26" i="10"/>
  <c r="N26" i="10"/>
  <c r="L26" i="10"/>
  <c r="J26" i="10"/>
  <c r="H26" i="10"/>
  <c r="F26" i="10"/>
  <c r="P24" i="10"/>
  <c r="N24" i="10"/>
  <c r="L24" i="10"/>
  <c r="J24" i="10"/>
  <c r="H24" i="10"/>
  <c r="F24" i="10"/>
  <c r="P23" i="10"/>
  <c r="N23" i="10"/>
  <c r="L23" i="10"/>
  <c r="J23" i="10"/>
  <c r="H23" i="10"/>
  <c r="F23" i="10"/>
  <c r="P22" i="10"/>
  <c r="N22" i="10"/>
  <c r="L22" i="10"/>
  <c r="J22" i="10"/>
  <c r="H22" i="10"/>
  <c r="F22" i="10"/>
  <c r="P21" i="10"/>
  <c r="N21" i="10"/>
  <c r="L21" i="10"/>
  <c r="J21" i="10"/>
  <c r="H21" i="10"/>
  <c r="F21" i="10"/>
  <c r="P20" i="10"/>
  <c r="N20" i="10"/>
  <c r="L20" i="10"/>
  <c r="J20" i="10"/>
  <c r="H20" i="10"/>
  <c r="F20" i="10"/>
  <c r="P19" i="10"/>
  <c r="N19" i="10"/>
  <c r="L19" i="10"/>
  <c r="J19" i="10"/>
  <c r="H19" i="10"/>
  <c r="F19" i="10"/>
  <c r="P18" i="10"/>
  <c r="N18" i="10"/>
  <c r="L18" i="10"/>
  <c r="J18" i="10"/>
  <c r="H18" i="10"/>
  <c r="F18" i="10"/>
  <c r="P17" i="10"/>
  <c r="N17" i="10"/>
  <c r="L17" i="10"/>
  <c r="J17" i="10"/>
  <c r="H17" i="10"/>
  <c r="F17" i="10"/>
  <c r="P16" i="10"/>
  <c r="N16" i="10"/>
  <c r="L16" i="10"/>
  <c r="J16" i="10"/>
  <c r="H16" i="10"/>
  <c r="F16" i="10"/>
  <c r="P15" i="10"/>
  <c r="N15" i="10"/>
  <c r="L15" i="10"/>
  <c r="J15" i="10"/>
  <c r="H15" i="10"/>
  <c r="F15" i="10"/>
  <c r="P14" i="10"/>
  <c r="N14" i="10"/>
  <c r="L14" i="10"/>
  <c r="J14" i="10"/>
  <c r="H14" i="10"/>
  <c r="F14" i="10"/>
  <c r="P13" i="10"/>
  <c r="N13" i="10"/>
  <c r="L13" i="10"/>
  <c r="J13" i="10"/>
  <c r="H13" i="10"/>
  <c r="F13" i="10"/>
  <c r="P12" i="10"/>
  <c r="N12" i="10"/>
  <c r="L12" i="10"/>
  <c r="J12" i="10"/>
  <c r="H12" i="10"/>
  <c r="F12" i="10"/>
  <c r="P11" i="10"/>
  <c r="N11" i="10"/>
  <c r="L11" i="10"/>
  <c r="J11" i="10"/>
  <c r="H11" i="10"/>
  <c r="F11" i="10"/>
  <c r="P10" i="10"/>
  <c r="N10" i="10"/>
  <c r="L10" i="10"/>
  <c r="J10" i="10"/>
  <c r="H10" i="10"/>
  <c r="F10" i="10"/>
  <c r="P9" i="10"/>
  <c r="N9" i="10"/>
  <c r="L9" i="10"/>
  <c r="J9" i="10"/>
  <c r="H9" i="10"/>
  <c r="F9" i="10"/>
  <c r="P8" i="10"/>
  <c r="N8" i="10"/>
  <c r="L8" i="10"/>
  <c r="J8" i="10"/>
  <c r="H8" i="10"/>
  <c r="F8" i="10"/>
  <c r="V7" i="10"/>
  <c r="U7" i="10"/>
  <c r="T7" i="10"/>
  <c r="P7" i="10"/>
  <c r="N7" i="10"/>
  <c r="L7" i="10"/>
  <c r="J7" i="10"/>
  <c r="H7" i="10"/>
  <c r="F7" i="10"/>
  <c r="V6" i="10"/>
  <c r="U6" i="10"/>
  <c r="T6" i="10"/>
  <c r="P6" i="10"/>
  <c r="N6" i="10"/>
  <c r="L6" i="10"/>
  <c r="J6" i="10"/>
  <c r="H6" i="10"/>
  <c r="F6" i="10"/>
  <c r="V5" i="10"/>
  <c r="U5" i="10"/>
  <c r="T5" i="10"/>
  <c r="P5" i="10"/>
  <c r="N5" i="10"/>
  <c r="L5" i="10"/>
  <c r="J5" i="10"/>
  <c r="H5" i="10"/>
  <c r="F5" i="10"/>
  <c r="V4" i="10"/>
  <c r="U4" i="10"/>
  <c r="T4" i="10"/>
  <c r="P4" i="10"/>
  <c r="N4" i="10"/>
  <c r="L4" i="10"/>
  <c r="J4" i="10"/>
  <c r="H4" i="10"/>
  <c r="F4" i="10"/>
  <c r="V3" i="10"/>
  <c r="U3" i="10"/>
  <c r="T3" i="10"/>
  <c r="P3" i="10"/>
  <c r="N3" i="10"/>
  <c r="L3" i="10"/>
  <c r="J3" i="10"/>
  <c r="H3" i="10"/>
  <c r="F3" i="10"/>
  <c r="P2" i="10"/>
  <c r="N2" i="10"/>
  <c r="L2" i="10"/>
  <c r="J2" i="10"/>
  <c r="H2" i="10"/>
  <c r="F2" i="10"/>
  <c r="F20" i="7"/>
  <c r="E3" i="5"/>
  <c r="E4" i="5"/>
  <c r="F6" i="5"/>
  <c r="F7" i="5"/>
  <c r="F8" i="5"/>
  <c r="F9" i="5"/>
  <c r="F10" i="5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U341" i="4"/>
  <c r="U342" i="4"/>
  <c r="U343" i="4"/>
  <c r="U344" i="4"/>
  <c r="U345" i="4"/>
  <c r="U346" i="4"/>
  <c r="U347" i="4"/>
  <c r="U348" i="4"/>
  <c r="U349" i="4"/>
  <c r="U350" i="4"/>
  <c r="U351" i="4"/>
  <c r="U352" i="4"/>
  <c r="U353" i="4"/>
  <c r="U354" i="4"/>
  <c r="U355" i="4"/>
  <c r="U356" i="4"/>
  <c r="U357" i="4"/>
  <c r="U358" i="4"/>
  <c r="U359" i="4"/>
  <c r="U360" i="4"/>
  <c r="U361" i="4"/>
  <c r="U362" i="4"/>
  <c r="U363" i="4"/>
  <c r="U364" i="4"/>
  <c r="U365" i="4"/>
  <c r="U366" i="4"/>
  <c r="U367" i="4"/>
  <c r="U368" i="4"/>
  <c r="U369" i="4"/>
  <c r="U370" i="4"/>
  <c r="U371" i="4"/>
  <c r="U372" i="4"/>
  <c r="U373" i="4"/>
  <c r="U374" i="4"/>
  <c r="U375" i="4"/>
  <c r="U376" i="4"/>
  <c r="U377" i="4"/>
  <c r="U378" i="4"/>
  <c r="U379" i="4"/>
  <c r="U380" i="4"/>
  <c r="U381" i="4"/>
  <c r="U382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5" i="4"/>
  <c r="U396" i="4"/>
  <c r="U397" i="4"/>
  <c r="U398" i="4"/>
  <c r="U399" i="4"/>
  <c r="U400" i="4"/>
  <c r="U401" i="4"/>
  <c r="U402" i="4"/>
  <c r="U403" i="4"/>
  <c r="U404" i="4"/>
  <c r="U405" i="4"/>
  <c r="U406" i="4"/>
  <c r="U407" i="4"/>
  <c r="U408" i="4"/>
  <c r="U409" i="4"/>
  <c r="U410" i="4"/>
  <c r="U411" i="4"/>
  <c r="U412" i="4"/>
  <c r="U413" i="4"/>
  <c r="U414" i="4"/>
  <c r="U415" i="4"/>
  <c r="U416" i="4"/>
  <c r="U417" i="4"/>
  <c r="U418" i="4"/>
  <c r="U419" i="4"/>
  <c r="U420" i="4"/>
  <c r="U421" i="4"/>
  <c r="U422" i="4"/>
  <c r="U423" i="4"/>
  <c r="U424" i="4"/>
  <c r="U425" i="4"/>
  <c r="U426" i="4"/>
  <c r="U427" i="4"/>
  <c r="U428" i="4"/>
  <c r="U429" i="4"/>
  <c r="U430" i="4"/>
  <c r="U431" i="4"/>
  <c r="U432" i="4"/>
  <c r="U433" i="4"/>
  <c r="U434" i="4"/>
  <c r="U435" i="4"/>
  <c r="U436" i="4"/>
  <c r="U437" i="4"/>
  <c r="U438" i="4"/>
  <c r="U439" i="4"/>
  <c r="U440" i="4"/>
  <c r="U441" i="4"/>
  <c r="U442" i="4"/>
  <c r="U443" i="4"/>
  <c r="U444" i="4"/>
  <c r="U445" i="4"/>
  <c r="U446" i="4"/>
  <c r="U447" i="4"/>
  <c r="U448" i="4"/>
  <c r="U449" i="4"/>
  <c r="U450" i="4"/>
  <c r="U451" i="4"/>
  <c r="U452" i="4"/>
  <c r="U453" i="4"/>
  <c r="U454" i="4"/>
  <c r="U455" i="4"/>
  <c r="U456" i="4"/>
  <c r="U457" i="4"/>
  <c r="U458" i="4"/>
  <c r="U459" i="4"/>
  <c r="U460" i="4"/>
  <c r="U461" i="4"/>
  <c r="U462" i="4"/>
  <c r="U463" i="4"/>
  <c r="U464" i="4"/>
  <c r="U465" i="4"/>
  <c r="U466" i="4"/>
  <c r="U467" i="4"/>
  <c r="U468" i="4"/>
  <c r="U469" i="4"/>
  <c r="U470" i="4"/>
  <c r="U471" i="4"/>
  <c r="U472" i="4"/>
  <c r="U473" i="4"/>
  <c r="U474" i="4"/>
  <c r="U475" i="4"/>
  <c r="U476" i="4"/>
  <c r="U477" i="4"/>
  <c r="U478" i="4"/>
  <c r="U479" i="4"/>
  <c r="U480" i="4"/>
  <c r="U481" i="4"/>
  <c r="U482" i="4"/>
  <c r="U483" i="4"/>
  <c r="U484" i="4"/>
  <c r="U485" i="4"/>
  <c r="U486" i="4"/>
  <c r="U487" i="4"/>
  <c r="U488" i="4"/>
  <c r="U489" i="4"/>
  <c r="U490" i="4"/>
  <c r="U491" i="4"/>
  <c r="U492" i="4"/>
  <c r="U493" i="4"/>
  <c r="U494" i="4"/>
  <c r="U495" i="4"/>
  <c r="U496" i="4"/>
  <c r="U497" i="4"/>
  <c r="U498" i="4"/>
  <c r="U499" i="4"/>
  <c r="U500" i="4"/>
  <c r="U501" i="4"/>
  <c r="U502" i="4"/>
  <c r="U503" i="4"/>
  <c r="U504" i="4"/>
  <c r="U505" i="4"/>
  <c r="U506" i="4"/>
  <c r="U507" i="4"/>
  <c r="U508" i="4"/>
  <c r="U509" i="4"/>
  <c r="U510" i="4"/>
  <c r="U511" i="4"/>
  <c r="U512" i="4"/>
  <c r="U513" i="4"/>
  <c r="U514" i="4"/>
  <c r="U515" i="4"/>
  <c r="U516" i="4"/>
  <c r="U517" i="4"/>
  <c r="U518" i="4"/>
  <c r="U519" i="4"/>
  <c r="U520" i="4"/>
  <c r="U521" i="4"/>
  <c r="U522" i="4"/>
  <c r="U523" i="4"/>
  <c r="U524" i="4"/>
  <c r="U525" i="4"/>
  <c r="U526" i="4"/>
  <c r="U527" i="4"/>
  <c r="U528" i="4"/>
  <c r="U529" i="4"/>
  <c r="U530" i="4"/>
  <c r="U531" i="4"/>
  <c r="U532" i="4"/>
  <c r="U533" i="4"/>
  <c r="U534" i="4"/>
  <c r="U535" i="4"/>
  <c r="U536" i="4"/>
  <c r="U537" i="4"/>
  <c r="U538" i="4"/>
  <c r="U539" i="4"/>
  <c r="U540" i="4"/>
  <c r="U541" i="4"/>
  <c r="U542" i="4"/>
  <c r="U543" i="4"/>
  <c r="U544" i="4"/>
  <c r="U545" i="4"/>
  <c r="U546" i="4"/>
  <c r="U547" i="4"/>
  <c r="U548" i="4"/>
  <c r="U549" i="4"/>
  <c r="U550" i="4"/>
  <c r="U551" i="4"/>
  <c r="U552" i="4"/>
  <c r="U553" i="4"/>
  <c r="U554" i="4"/>
  <c r="U555" i="4"/>
  <c r="U556" i="4"/>
  <c r="U557" i="4"/>
  <c r="U558" i="4"/>
  <c r="U559" i="4"/>
  <c r="U560" i="4"/>
  <c r="L560" i="4"/>
  <c r="L559" i="4"/>
  <c r="L558" i="4"/>
  <c r="L557" i="4"/>
  <c r="L556" i="4"/>
  <c r="L555" i="4"/>
  <c r="L554" i="4"/>
  <c r="L553" i="4"/>
  <c r="L552" i="4"/>
  <c r="L551" i="4"/>
  <c r="L550" i="4"/>
  <c r="L549" i="4"/>
  <c r="L548" i="4"/>
  <c r="L547" i="4"/>
  <c r="L546" i="4"/>
  <c r="L545" i="4"/>
  <c r="L544" i="4"/>
  <c r="L543" i="4"/>
  <c r="L542" i="4"/>
  <c r="L541" i="4"/>
  <c r="L540" i="4"/>
  <c r="L539" i="4"/>
  <c r="L538" i="4"/>
  <c r="L537" i="4"/>
  <c r="L536" i="4"/>
  <c r="L535" i="4"/>
  <c r="L534" i="4"/>
  <c r="L533" i="4"/>
  <c r="L532" i="4"/>
  <c r="L531" i="4"/>
  <c r="L530" i="4"/>
  <c r="L529" i="4"/>
  <c r="L528" i="4"/>
  <c r="L527" i="4"/>
  <c r="L526" i="4"/>
  <c r="L525" i="4"/>
  <c r="L524" i="4"/>
  <c r="L523" i="4"/>
  <c r="L522" i="4"/>
  <c r="L521" i="4"/>
  <c r="L520" i="4"/>
  <c r="L519" i="4"/>
  <c r="L518" i="4"/>
  <c r="L517" i="4"/>
  <c r="L516" i="4"/>
  <c r="L515" i="4"/>
  <c r="L514" i="4"/>
  <c r="L513" i="4"/>
  <c r="L512" i="4"/>
  <c r="L511" i="4"/>
  <c r="L510" i="4"/>
  <c r="L509" i="4"/>
  <c r="L508" i="4"/>
  <c r="L507" i="4"/>
  <c r="L506" i="4"/>
  <c r="L505" i="4"/>
  <c r="L504" i="4"/>
  <c r="L503" i="4"/>
  <c r="L502" i="4"/>
  <c r="L501" i="4"/>
  <c r="L500" i="4"/>
  <c r="L499" i="4"/>
  <c r="L498" i="4"/>
  <c r="L497" i="4"/>
  <c r="L496" i="4"/>
  <c r="L495" i="4"/>
  <c r="L494" i="4"/>
  <c r="L493" i="4"/>
  <c r="L492" i="4"/>
  <c r="L491" i="4"/>
  <c r="L490" i="4"/>
  <c r="L489" i="4"/>
  <c r="L488" i="4"/>
  <c r="L487" i="4"/>
  <c r="L486" i="4"/>
  <c r="L485" i="4"/>
  <c r="L484" i="4"/>
  <c r="L483" i="4"/>
  <c r="L482" i="4"/>
  <c r="L481" i="4"/>
  <c r="L480" i="4"/>
  <c r="L479" i="4"/>
  <c r="L478" i="4"/>
  <c r="L477" i="4"/>
  <c r="L476" i="4"/>
  <c r="L475" i="4"/>
  <c r="L474" i="4"/>
  <c r="L473" i="4"/>
  <c r="L472" i="4"/>
  <c r="L471" i="4"/>
  <c r="L470" i="4"/>
  <c r="L469" i="4"/>
  <c r="L468" i="4"/>
  <c r="L467" i="4"/>
  <c r="L466" i="4"/>
  <c r="L465" i="4"/>
  <c r="L464" i="4"/>
  <c r="L463" i="4"/>
  <c r="L462" i="4"/>
  <c r="L461" i="4"/>
  <c r="L460" i="4"/>
  <c r="L459" i="4"/>
  <c r="L458" i="4"/>
  <c r="L457" i="4"/>
  <c r="L456" i="4"/>
  <c r="L455" i="4"/>
  <c r="L454" i="4"/>
  <c r="L453" i="4"/>
  <c r="L452" i="4"/>
  <c r="L451" i="4"/>
  <c r="L450" i="4"/>
  <c r="L449" i="4"/>
  <c r="L448" i="4"/>
  <c r="L447" i="4"/>
  <c r="L446" i="4"/>
  <c r="L445" i="4"/>
  <c r="L444" i="4"/>
  <c r="L443" i="4"/>
  <c r="L442" i="4"/>
  <c r="L441" i="4"/>
  <c r="L440" i="4"/>
  <c r="L439" i="4"/>
  <c r="L438" i="4"/>
  <c r="L437" i="4"/>
  <c r="L436" i="4"/>
  <c r="L435" i="4"/>
  <c r="L434" i="4"/>
  <c r="L433" i="4"/>
  <c r="L432" i="4"/>
  <c r="L431" i="4"/>
  <c r="L430" i="4"/>
  <c r="L429" i="4"/>
  <c r="L428" i="4"/>
  <c r="L427" i="4"/>
  <c r="L426" i="4"/>
  <c r="L425" i="4"/>
  <c r="L424" i="4"/>
  <c r="L423" i="4"/>
  <c r="L422" i="4"/>
  <c r="L421" i="4"/>
  <c r="L420" i="4"/>
  <c r="L419" i="4"/>
  <c r="L418" i="4"/>
  <c r="L417" i="4"/>
  <c r="L416" i="4"/>
  <c r="L415" i="4"/>
  <c r="L414" i="4"/>
  <c r="L413" i="4"/>
  <c r="L412" i="4"/>
  <c r="L411" i="4"/>
  <c r="L410" i="4"/>
  <c r="L409" i="4"/>
  <c r="L408" i="4"/>
  <c r="L407" i="4"/>
  <c r="L406" i="4"/>
  <c r="L405" i="4"/>
  <c r="L404" i="4"/>
  <c r="L403" i="4"/>
  <c r="L402" i="4"/>
  <c r="L401" i="4"/>
  <c r="L400" i="4"/>
  <c r="L399" i="4"/>
  <c r="L398" i="4"/>
  <c r="L397" i="4"/>
  <c r="L396" i="4"/>
  <c r="L395" i="4"/>
  <c r="L394" i="4"/>
  <c r="L393" i="4"/>
  <c r="L392" i="4"/>
  <c r="L391" i="4"/>
  <c r="L390" i="4"/>
  <c r="L389" i="4"/>
  <c r="L388" i="4"/>
  <c r="L387" i="4"/>
  <c r="L386" i="4"/>
  <c r="L385" i="4"/>
  <c r="L384" i="4"/>
  <c r="L383" i="4"/>
  <c r="L382" i="4"/>
  <c r="L381" i="4"/>
  <c r="L380" i="4"/>
  <c r="L379" i="4"/>
  <c r="L378" i="4"/>
  <c r="L377" i="4"/>
  <c r="L376" i="4"/>
  <c r="L375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358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L333" i="4"/>
  <c r="L332" i="4"/>
  <c r="L331" i="4"/>
  <c r="L330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1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6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</calcChain>
</file>

<file path=xl/sharedStrings.xml><?xml version="1.0" encoding="utf-8"?>
<sst xmlns="http://schemas.openxmlformats.org/spreadsheetml/2006/main" count="349" uniqueCount="128">
  <si>
    <t>Gasoline Prices - Average U.S. Prices for Regular Gasoline</t>
  </si>
  <si>
    <t>Date</t>
  </si>
  <si>
    <t>Price</t>
  </si>
  <si>
    <t>Movine Average</t>
  </si>
  <si>
    <t>Exponential Smoothing</t>
  </si>
  <si>
    <t>Data Analysis- MA</t>
  </si>
  <si>
    <t>Data Analysis- ES</t>
  </si>
  <si>
    <t>n</t>
  </si>
  <si>
    <t>SD</t>
  </si>
  <si>
    <t>Mean</t>
  </si>
  <si>
    <t>Sales</t>
  </si>
  <si>
    <t>Temperature</t>
  </si>
  <si>
    <t>COR</t>
  </si>
  <si>
    <t>COV</t>
  </si>
  <si>
    <t>Beverage Sales</t>
  </si>
  <si>
    <t>Overhead Costs</t>
  </si>
  <si>
    <t>Billing Hours</t>
  </si>
  <si>
    <t xml:space="preserve">The trendline displays the relationsip between costs and hours. </t>
  </si>
  <si>
    <t xml:space="preserve">The coefficients show it's strongy linear with less variance in the output. </t>
  </si>
  <si>
    <t>$38000 costs:</t>
  </si>
  <si>
    <t>1000 billing hours will not be reached with that margin.</t>
  </si>
  <si>
    <t>Row Labels</t>
  </si>
  <si>
    <t>Average of Avg ACT</t>
  </si>
  <si>
    <t>StdDev of Avg ACT2</t>
  </si>
  <si>
    <t>Average of Avg SAT</t>
  </si>
  <si>
    <t>StdDev of Avg SAT2</t>
  </si>
  <si>
    <t>Average of HS GPA</t>
  </si>
  <si>
    <t>StdDev of HS GPA2</t>
  </si>
  <si>
    <t>Average of % top 10%2</t>
  </si>
  <si>
    <t>StdDev of % top 10%</t>
  </si>
  <si>
    <t>Average of % top 20%</t>
  </si>
  <si>
    <t>StdDev of % top 20%2</t>
  </si>
  <si>
    <t>Grand Total</t>
  </si>
  <si>
    <t>No major difference is apparent from year to year. The values also don't show any major difference.</t>
  </si>
  <si>
    <t>Gender</t>
  </si>
  <si>
    <t>Carrier</t>
  </si>
  <si>
    <t>Type</t>
  </si>
  <si>
    <t>Usage</t>
  </si>
  <si>
    <t>Signal strength</t>
  </si>
  <si>
    <t>Cumulative - Signal Strength</t>
  </si>
  <si>
    <t>Relative - Signal Strength</t>
  </si>
  <si>
    <t>Cumulative Relative - Signal Strength</t>
  </si>
  <si>
    <t>Value for the Dollar</t>
  </si>
  <si>
    <t>Cumulative - Value</t>
  </si>
  <si>
    <t>Relative - Value</t>
  </si>
  <si>
    <t>Cumulative Relative - Value</t>
  </si>
  <si>
    <t>Customer Service</t>
  </si>
  <si>
    <t>Cumulative - Customer Service</t>
  </si>
  <si>
    <t>Relative - Customer Service</t>
  </si>
  <si>
    <t>Cumulative Relative - Customer Service</t>
  </si>
  <si>
    <t xml:space="preserve"> </t>
  </si>
  <si>
    <t>Signal Strength</t>
  </si>
  <si>
    <t>M</t>
  </si>
  <si>
    <t>AT&amp;T</t>
  </si>
  <si>
    <t>Smart</t>
  </si>
  <si>
    <t>High</t>
  </si>
  <si>
    <t>Bin</t>
  </si>
  <si>
    <t>Frequency</t>
  </si>
  <si>
    <t>Average</t>
  </si>
  <si>
    <t>Very high</t>
  </si>
  <si>
    <t>F</t>
  </si>
  <si>
    <t>Other</t>
  </si>
  <si>
    <t>Sprint</t>
  </si>
  <si>
    <t>Verizon</t>
  </si>
  <si>
    <t>Camera</t>
  </si>
  <si>
    <t>Low</t>
  </si>
  <si>
    <t>Basic</t>
  </si>
  <si>
    <t>T-mobile</t>
  </si>
  <si>
    <t>S</t>
  </si>
  <si>
    <t>labor cost</t>
  </si>
  <si>
    <t>years</t>
  </si>
  <si>
    <t>initial cost</t>
  </si>
  <si>
    <t xml:space="preserve">maintainance </t>
  </si>
  <si>
    <t>interest</t>
  </si>
  <si>
    <t>NPV</t>
  </si>
  <si>
    <t>Since the NPV is high, the technology should be purchased.</t>
  </si>
  <si>
    <t>R</t>
  </si>
  <si>
    <t>C</t>
  </si>
  <si>
    <t>Republican</t>
  </si>
  <si>
    <t>Communist</t>
  </si>
  <si>
    <t>Patriot</t>
  </si>
  <si>
    <t>Decision Variables</t>
  </si>
  <si>
    <t>LaserStop</t>
  </si>
  <si>
    <t>SpeedBuster</t>
  </si>
  <si>
    <t>Objective Function</t>
  </si>
  <si>
    <t>Maximize the Profit</t>
  </si>
  <si>
    <t>M = 24L + 40S</t>
  </si>
  <si>
    <t>L</t>
  </si>
  <si>
    <t>Constraints</t>
  </si>
  <si>
    <t>18L + 12S &lt;= 4000</t>
  </si>
  <si>
    <t>6L + 10S &lt;= 3500</t>
  </si>
  <si>
    <t>A</t>
  </si>
  <si>
    <t>B</t>
  </si>
  <si>
    <t>Components Required/Unit</t>
  </si>
  <si>
    <t>Profit/Unit</t>
  </si>
  <si>
    <t>Number to Make</t>
  </si>
  <si>
    <t>Min</t>
  </si>
  <si>
    <t>&lt;=</t>
  </si>
  <si>
    <t>Annual requirement</t>
  </si>
  <si>
    <t>Ordering cost per order</t>
  </si>
  <si>
    <t>Cost per unit</t>
  </si>
  <si>
    <t>Carrying cost per unit</t>
  </si>
  <si>
    <t>I</t>
  </si>
  <si>
    <t>Quantity ordered per order</t>
  </si>
  <si>
    <t>Q</t>
  </si>
  <si>
    <t>Total cost</t>
  </si>
  <si>
    <t>Ordering cost</t>
  </si>
  <si>
    <t>(R/Q)*S</t>
  </si>
  <si>
    <t>Carrying cost</t>
  </si>
  <si>
    <t>(Q/2)*I*C</t>
  </si>
  <si>
    <t>Ordering cost + Carring cost</t>
  </si>
  <si>
    <t>Ankur Patel</t>
  </si>
  <si>
    <t>&lt;- trying to use Solver (following similar tutorial)</t>
  </si>
  <si>
    <t>18L +12S &lt;= 4,000</t>
  </si>
  <si>
    <t>6L + 10S &lt;= 3,500</t>
  </si>
  <si>
    <t>L, S &gt;= 0</t>
  </si>
  <si>
    <t>Linear Optimization Model</t>
  </si>
  <si>
    <t xml:space="preserve">(n!/(n-r)!r!)*p^r*q^n-r = </t>
  </si>
  <si>
    <t xml:space="preserve">r (required amount) = </t>
  </si>
  <si>
    <t>Citizens (n) =</t>
  </si>
  <si>
    <t xml:space="preserve">p (success) = </t>
  </si>
  <si>
    <t>(n!/(n-r)!r!)*p^r*q^n-r</t>
  </si>
  <si>
    <t>(10!/(10-4)!4!)*0.3^4*0.7^10-4</t>
  </si>
  <si>
    <t xml:space="preserve"> =</t>
  </si>
  <si>
    <t xml:space="preserve">q (failure) = </t>
  </si>
  <si>
    <t>a) communist</t>
  </si>
  <si>
    <t>b) republican</t>
  </si>
  <si>
    <t>(10!/(10-0)!0!)*0.55^0*0.45^10-0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</si>
</sst>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mmm\ dd\,\ yyyy"/>
    <numFmt numFmtId="165" formatCode="&quot;$&quot;#,##0.0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i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8" fillId="0" borderId="0"/>
    <xf numFmtId="0" fontId="10" fillId="0" borderId="0"/>
  </cellStyleXfs>
  <cellXfs count="52">
    <xf numFmtId="0" fontId="0" fillId="0" borderId="0" xfId="0"/>
    <xf numFmtId="0" fontId="4" fillId="0" borderId="0" xfId="2" applyFont="1"/>
    <xf numFmtId="44" fontId="0" fillId="0" borderId="0" xfId="3" applyFont="1"/>
    <xf numFmtId="0" fontId="3" fillId="0" borderId="0" xfId="2"/>
    <xf numFmtId="0" fontId="5" fillId="0" borderId="0" xfId="2" applyFont="1" applyAlignment="1">
      <alignment horizontal="center"/>
    </xf>
    <xf numFmtId="44" fontId="5" fillId="0" borderId="0" xfId="3" applyFont="1"/>
    <xf numFmtId="164" fontId="3" fillId="0" borderId="0" xfId="2" applyNumberFormat="1"/>
    <xf numFmtId="165" fontId="0" fillId="0" borderId="0" xfId="3" applyNumberFormat="1" applyFont="1"/>
    <xf numFmtId="165" fontId="3" fillId="0" borderId="0" xfId="2" applyNumberFormat="1"/>
    <xf numFmtId="0" fontId="6" fillId="0" borderId="0" xfId="0" applyFont="1"/>
    <xf numFmtId="166" fontId="6" fillId="0" borderId="0" xfId="1" applyNumberFormat="1" applyFont="1" applyAlignment="1">
      <alignment horizontal="center"/>
    </xf>
    <xf numFmtId="0" fontId="6" fillId="0" borderId="0" xfId="0" applyFont="1" applyAlignment="1">
      <alignment horizontal="center"/>
    </xf>
    <xf numFmtId="166" fontId="6" fillId="0" borderId="0" xfId="0" applyNumberFormat="1" applyFont="1"/>
    <xf numFmtId="0" fontId="7" fillId="0" borderId="0" xfId="0" applyFont="1"/>
    <xf numFmtId="0" fontId="7" fillId="0" borderId="1" xfId="0" applyFont="1" applyBorder="1"/>
    <xf numFmtId="0" fontId="2" fillId="0" borderId="0" xfId="0" applyFont="1"/>
    <xf numFmtId="0" fontId="2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8" fillId="0" borderId="0" xfId="4"/>
    <xf numFmtId="0" fontId="8" fillId="0" borderId="0" xfId="4" applyAlignment="1">
      <alignment horizontal="left"/>
    </xf>
    <xf numFmtId="0" fontId="9" fillId="2" borderId="11" xfId="0" applyFont="1" applyFill="1" applyBorder="1" applyAlignment="1">
      <alignment horizontal="center"/>
    </xf>
    <xf numFmtId="0" fontId="3" fillId="0" borderId="0" xfId="5" applyFont="1"/>
    <xf numFmtId="44" fontId="3" fillId="0" borderId="0" xfId="5" applyNumberFormat="1" applyFont="1"/>
    <xf numFmtId="0" fontId="4" fillId="0" borderId="0" xfId="5" applyFont="1"/>
    <xf numFmtId="0" fontId="0" fillId="0" borderId="4" xfId="0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 applyFill="1" applyBorder="1"/>
    <xf numFmtId="8" fontId="0" fillId="0" borderId="0" xfId="0" applyNumberFormat="1"/>
    <xf numFmtId="0" fontId="2" fillId="0" borderId="12" xfId="0" applyFont="1" applyBorder="1"/>
    <xf numFmtId="0" fontId="2" fillId="0" borderId="0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0" fillId="0" borderId="9" xfId="0" applyBorder="1"/>
    <xf numFmtId="0" fontId="2" fillId="0" borderId="16" xfId="0" applyFont="1" applyBorder="1"/>
    <xf numFmtId="0" fontId="2" fillId="0" borderId="6" xfId="0" applyFont="1" applyBorder="1"/>
    <xf numFmtId="0" fontId="0" fillId="2" borderId="0" xfId="0" applyFill="1"/>
    <xf numFmtId="0" fontId="2" fillId="2" borderId="14" xfId="0" applyFont="1" applyFill="1" applyBorder="1"/>
    <xf numFmtId="0" fontId="2" fillId="0" borderId="17" xfId="0" applyFont="1" applyBorder="1"/>
    <xf numFmtId="0" fontId="2" fillId="0" borderId="2" xfId="0" applyFont="1" applyBorder="1"/>
    <xf numFmtId="0" fontId="0" fillId="2" borderId="10" xfId="0" applyFill="1" applyBorder="1"/>
    <xf numFmtId="14" fontId="2" fillId="0" borderId="0" xfId="0" applyNumberFormat="1" applyFont="1"/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8" xfId="0" applyBorder="1" applyAlignment="1">
      <alignment horizontal="left"/>
    </xf>
  </cellXfs>
  <cellStyles count="6">
    <cellStyle name="Currency" xfId="1" builtinId="4"/>
    <cellStyle name="Currency 2" xfId="3" xr:uid="{6C39880F-9E3D-47D4-80CF-AC7F735B2B95}"/>
    <cellStyle name="Normal" xfId="0" builtinId="0"/>
    <cellStyle name="Normal 2" xfId="2" xr:uid="{A1AE814F-3C0D-4A61-AF92-99522FBF99C2}"/>
    <cellStyle name="Normal 3" xfId="4" xr:uid="{792308E3-1DD6-4AC0-BE42-FE3FAF8632E5}"/>
    <cellStyle name="Normal 4" xfId="5" xr:uid="{6C94F666-E7BA-42F9-9002-05968D4C26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'4.i'!$B$3</c:f>
              <c:strCache>
                <c:ptCount val="1"/>
                <c:pt idx="0">
                  <c:v> Price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'4.i'!$A$4:$A$560</c:f>
              <c:numCache>
                <c:formatCode>mmm\ dd\,\ yyyy</c:formatCode>
                <c:ptCount val="557"/>
                <c:pt idx="0">
                  <c:v>36528</c:v>
                </c:pt>
                <c:pt idx="1">
                  <c:v>36535</c:v>
                </c:pt>
                <c:pt idx="2">
                  <c:v>36542</c:v>
                </c:pt>
                <c:pt idx="3">
                  <c:v>36549</c:v>
                </c:pt>
                <c:pt idx="4">
                  <c:v>36556</c:v>
                </c:pt>
                <c:pt idx="5">
                  <c:v>36563</c:v>
                </c:pt>
                <c:pt idx="6">
                  <c:v>36570</c:v>
                </c:pt>
                <c:pt idx="7">
                  <c:v>36577</c:v>
                </c:pt>
                <c:pt idx="8">
                  <c:v>36584</c:v>
                </c:pt>
                <c:pt idx="9">
                  <c:v>36591</c:v>
                </c:pt>
                <c:pt idx="10">
                  <c:v>36598</c:v>
                </c:pt>
                <c:pt idx="11">
                  <c:v>36605</c:v>
                </c:pt>
                <c:pt idx="12">
                  <c:v>36612</c:v>
                </c:pt>
                <c:pt idx="13">
                  <c:v>36619</c:v>
                </c:pt>
                <c:pt idx="14">
                  <c:v>36626</c:v>
                </c:pt>
                <c:pt idx="15">
                  <c:v>36633</c:v>
                </c:pt>
                <c:pt idx="16">
                  <c:v>36640</c:v>
                </c:pt>
                <c:pt idx="17">
                  <c:v>36647</c:v>
                </c:pt>
                <c:pt idx="18">
                  <c:v>36654</c:v>
                </c:pt>
                <c:pt idx="19">
                  <c:v>36661</c:v>
                </c:pt>
                <c:pt idx="20">
                  <c:v>36668</c:v>
                </c:pt>
                <c:pt idx="21">
                  <c:v>36675</c:v>
                </c:pt>
                <c:pt idx="22">
                  <c:v>36682</c:v>
                </c:pt>
                <c:pt idx="23">
                  <c:v>36689</c:v>
                </c:pt>
                <c:pt idx="24">
                  <c:v>36696</c:v>
                </c:pt>
                <c:pt idx="25">
                  <c:v>36703</c:v>
                </c:pt>
                <c:pt idx="26">
                  <c:v>36710</c:v>
                </c:pt>
                <c:pt idx="27">
                  <c:v>36717</c:v>
                </c:pt>
                <c:pt idx="28">
                  <c:v>36724</c:v>
                </c:pt>
                <c:pt idx="29">
                  <c:v>36731</c:v>
                </c:pt>
                <c:pt idx="30">
                  <c:v>36738</c:v>
                </c:pt>
                <c:pt idx="31">
                  <c:v>36745</c:v>
                </c:pt>
                <c:pt idx="32">
                  <c:v>36752</c:v>
                </c:pt>
                <c:pt idx="33">
                  <c:v>36759</c:v>
                </c:pt>
                <c:pt idx="34">
                  <c:v>36766</c:v>
                </c:pt>
                <c:pt idx="35">
                  <c:v>36773</c:v>
                </c:pt>
                <c:pt idx="36">
                  <c:v>36780</c:v>
                </c:pt>
                <c:pt idx="37">
                  <c:v>36787</c:v>
                </c:pt>
                <c:pt idx="38">
                  <c:v>36794</c:v>
                </c:pt>
                <c:pt idx="39">
                  <c:v>36801</c:v>
                </c:pt>
                <c:pt idx="40">
                  <c:v>36808</c:v>
                </c:pt>
                <c:pt idx="41">
                  <c:v>36815</c:v>
                </c:pt>
                <c:pt idx="42">
                  <c:v>36822</c:v>
                </c:pt>
                <c:pt idx="43">
                  <c:v>36829</c:v>
                </c:pt>
                <c:pt idx="44">
                  <c:v>36836</c:v>
                </c:pt>
                <c:pt idx="45">
                  <c:v>36843</c:v>
                </c:pt>
                <c:pt idx="46">
                  <c:v>36850</c:v>
                </c:pt>
                <c:pt idx="47">
                  <c:v>36857</c:v>
                </c:pt>
                <c:pt idx="48">
                  <c:v>36864</c:v>
                </c:pt>
                <c:pt idx="49">
                  <c:v>36871</c:v>
                </c:pt>
                <c:pt idx="50">
                  <c:v>36878</c:v>
                </c:pt>
                <c:pt idx="51">
                  <c:v>36885</c:v>
                </c:pt>
                <c:pt idx="52">
                  <c:v>36892</c:v>
                </c:pt>
                <c:pt idx="53">
                  <c:v>36899</c:v>
                </c:pt>
                <c:pt idx="54">
                  <c:v>36906</c:v>
                </c:pt>
                <c:pt idx="55">
                  <c:v>36913</c:v>
                </c:pt>
                <c:pt idx="56">
                  <c:v>36920</c:v>
                </c:pt>
                <c:pt idx="57">
                  <c:v>36927</c:v>
                </c:pt>
                <c:pt idx="58">
                  <c:v>36934</c:v>
                </c:pt>
                <c:pt idx="59">
                  <c:v>36941</c:v>
                </c:pt>
                <c:pt idx="60">
                  <c:v>36948</c:v>
                </c:pt>
                <c:pt idx="61">
                  <c:v>36955</c:v>
                </c:pt>
                <c:pt idx="62">
                  <c:v>36962</c:v>
                </c:pt>
                <c:pt idx="63">
                  <c:v>36969</c:v>
                </c:pt>
                <c:pt idx="64">
                  <c:v>36976</c:v>
                </c:pt>
                <c:pt idx="65">
                  <c:v>36983</c:v>
                </c:pt>
                <c:pt idx="66">
                  <c:v>36990</c:v>
                </c:pt>
                <c:pt idx="67">
                  <c:v>36997</c:v>
                </c:pt>
                <c:pt idx="68">
                  <c:v>37004</c:v>
                </c:pt>
                <c:pt idx="69">
                  <c:v>37011</c:v>
                </c:pt>
                <c:pt idx="70">
                  <c:v>37018</c:v>
                </c:pt>
                <c:pt idx="71">
                  <c:v>37025</c:v>
                </c:pt>
                <c:pt idx="72">
                  <c:v>37032</c:v>
                </c:pt>
                <c:pt idx="73">
                  <c:v>37039</c:v>
                </c:pt>
                <c:pt idx="74">
                  <c:v>37046</c:v>
                </c:pt>
                <c:pt idx="75">
                  <c:v>37053</c:v>
                </c:pt>
                <c:pt idx="76">
                  <c:v>37060</c:v>
                </c:pt>
                <c:pt idx="77">
                  <c:v>37067</c:v>
                </c:pt>
                <c:pt idx="78">
                  <c:v>37074</c:v>
                </c:pt>
                <c:pt idx="79">
                  <c:v>37081</c:v>
                </c:pt>
                <c:pt idx="80">
                  <c:v>37088</c:v>
                </c:pt>
                <c:pt idx="81">
                  <c:v>37095</c:v>
                </c:pt>
                <c:pt idx="82">
                  <c:v>37102</c:v>
                </c:pt>
                <c:pt idx="83">
                  <c:v>37109</c:v>
                </c:pt>
                <c:pt idx="84">
                  <c:v>37116</c:v>
                </c:pt>
                <c:pt idx="85">
                  <c:v>37123</c:v>
                </c:pt>
                <c:pt idx="86">
                  <c:v>37130</c:v>
                </c:pt>
                <c:pt idx="87">
                  <c:v>37137</c:v>
                </c:pt>
                <c:pt idx="88">
                  <c:v>37144</c:v>
                </c:pt>
                <c:pt idx="89">
                  <c:v>37151</c:v>
                </c:pt>
                <c:pt idx="90">
                  <c:v>37158</c:v>
                </c:pt>
                <c:pt idx="91">
                  <c:v>37165</c:v>
                </c:pt>
                <c:pt idx="92">
                  <c:v>37172</c:v>
                </c:pt>
                <c:pt idx="93">
                  <c:v>37179</c:v>
                </c:pt>
                <c:pt idx="94">
                  <c:v>37186</c:v>
                </c:pt>
                <c:pt idx="95">
                  <c:v>37193</c:v>
                </c:pt>
                <c:pt idx="96">
                  <c:v>37200</c:v>
                </c:pt>
                <c:pt idx="97">
                  <c:v>37207</c:v>
                </c:pt>
                <c:pt idx="98">
                  <c:v>37214</c:v>
                </c:pt>
                <c:pt idx="99">
                  <c:v>37221</c:v>
                </c:pt>
                <c:pt idx="100">
                  <c:v>37228</c:v>
                </c:pt>
                <c:pt idx="101">
                  <c:v>37235</c:v>
                </c:pt>
                <c:pt idx="102">
                  <c:v>37242</c:v>
                </c:pt>
                <c:pt idx="103">
                  <c:v>37249</c:v>
                </c:pt>
                <c:pt idx="104">
                  <c:v>37256</c:v>
                </c:pt>
                <c:pt idx="105">
                  <c:v>37263</c:v>
                </c:pt>
                <c:pt idx="106">
                  <c:v>37270</c:v>
                </c:pt>
                <c:pt idx="107">
                  <c:v>37277</c:v>
                </c:pt>
                <c:pt idx="108">
                  <c:v>37284</c:v>
                </c:pt>
                <c:pt idx="109">
                  <c:v>37291</c:v>
                </c:pt>
                <c:pt idx="110">
                  <c:v>37298</c:v>
                </c:pt>
                <c:pt idx="111">
                  <c:v>37305</c:v>
                </c:pt>
                <c:pt idx="112">
                  <c:v>37312</c:v>
                </c:pt>
                <c:pt idx="113">
                  <c:v>37319</c:v>
                </c:pt>
                <c:pt idx="114">
                  <c:v>37326</c:v>
                </c:pt>
                <c:pt idx="115">
                  <c:v>37333</c:v>
                </c:pt>
                <c:pt idx="116">
                  <c:v>37340</c:v>
                </c:pt>
                <c:pt idx="117">
                  <c:v>37347</c:v>
                </c:pt>
                <c:pt idx="118">
                  <c:v>37354</c:v>
                </c:pt>
                <c:pt idx="119">
                  <c:v>37361</c:v>
                </c:pt>
                <c:pt idx="120">
                  <c:v>37368</c:v>
                </c:pt>
                <c:pt idx="121">
                  <c:v>37375</c:v>
                </c:pt>
                <c:pt idx="122">
                  <c:v>37382</c:v>
                </c:pt>
                <c:pt idx="123">
                  <c:v>37389</c:v>
                </c:pt>
                <c:pt idx="124">
                  <c:v>37396</c:v>
                </c:pt>
                <c:pt idx="125">
                  <c:v>37403</c:v>
                </c:pt>
                <c:pt idx="126">
                  <c:v>37410</c:v>
                </c:pt>
                <c:pt idx="127">
                  <c:v>37417</c:v>
                </c:pt>
                <c:pt idx="128">
                  <c:v>37424</c:v>
                </c:pt>
                <c:pt idx="129">
                  <c:v>37431</c:v>
                </c:pt>
                <c:pt idx="130">
                  <c:v>37438</c:v>
                </c:pt>
                <c:pt idx="131">
                  <c:v>37445</c:v>
                </c:pt>
                <c:pt idx="132">
                  <c:v>37452</c:v>
                </c:pt>
                <c:pt idx="133">
                  <c:v>37459</c:v>
                </c:pt>
                <c:pt idx="134">
                  <c:v>37466</c:v>
                </c:pt>
                <c:pt idx="135">
                  <c:v>37473</c:v>
                </c:pt>
                <c:pt idx="136">
                  <c:v>37480</c:v>
                </c:pt>
                <c:pt idx="137">
                  <c:v>37487</c:v>
                </c:pt>
                <c:pt idx="138">
                  <c:v>37494</c:v>
                </c:pt>
                <c:pt idx="139">
                  <c:v>37501</c:v>
                </c:pt>
                <c:pt idx="140">
                  <c:v>37508</c:v>
                </c:pt>
                <c:pt idx="141">
                  <c:v>37515</c:v>
                </c:pt>
                <c:pt idx="142">
                  <c:v>37522</c:v>
                </c:pt>
                <c:pt idx="143">
                  <c:v>37529</c:v>
                </c:pt>
                <c:pt idx="144">
                  <c:v>37536</c:v>
                </c:pt>
                <c:pt idx="145">
                  <c:v>37543</c:v>
                </c:pt>
                <c:pt idx="146">
                  <c:v>37550</c:v>
                </c:pt>
                <c:pt idx="147">
                  <c:v>37557</c:v>
                </c:pt>
                <c:pt idx="148">
                  <c:v>37564</c:v>
                </c:pt>
                <c:pt idx="149">
                  <c:v>37571</c:v>
                </c:pt>
                <c:pt idx="150">
                  <c:v>37578</c:v>
                </c:pt>
                <c:pt idx="151">
                  <c:v>37585</c:v>
                </c:pt>
                <c:pt idx="152">
                  <c:v>37592</c:v>
                </c:pt>
                <c:pt idx="153">
                  <c:v>37599</c:v>
                </c:pt>
                <c:pt idx="154">
                  <c:v>37606</c:v>
                </c:pt>
                <c:pt idx="155">
                  <c:v>37613</c:v>
                </c:pt>
                <c:pt idx="156">
                  <c:v>37620</c:v>
                </c:pt>
                <c:pt idx="157">
                  <c:v>37627</c:v>
                </c:pt>
                <c:pt idx="158">
                  <c:v>37634</c:v>
                </c:pt>
                <c:pt idx="159">
                  <c:v>37641</c:v>
                </c:pt>
                <c:pt idx="160">
                  <c:v>37648</c:v>
                </c:pt>
                <c:pt idx="161">
                  <c:v>37655</c:v>
                </c:pt>
                <c:pt idx="162">
                  <c:v>37662</c:v>
                </c:pt>
                <c:pt idx="163">
                  <c:v>37669</c:v>
                </c:pt>
                <c:pt idx="164">
                  <c:v>37676</c:v>
                </c:pt>
                <c:pt idx="165">
                  <c:v>37683</c:v>
                </c:pt>
                <c:pt idx="166">
                  <c:v>37690</c:v>
                </c:pt>
                <c:pt idx="167">
                  <c:v>37697</c:v>
                </c:pt>
                <c:pt idx="168">
                  <c:v>37704</c:v>
                </c:pt>
                <c:pt idx="169">
                  <c:v>37711</c:v>
                </c:pt>
                <c:pt idx="170">
                  <c:v>37718</c:v>
                </c:pt>
                <c:pt idx="171">
                  <c:v>37725</c:v>
                </c:pt>
                <c:pt idx="172">
                  <c:v>37732</c:v>
                </c:pt>
                <c:pt idx="173">
                  <c:v>37739</c:v>
                </c:pt>
                <c:pt idx="174">
                  <c:v>37746</c:v>
                </c:pt>
                <c:pt idx="175">
                  <c:v>37753</c:v>
                </c:pt>
                <c:pt idx="176">
                  <c:v>37760</c:v>
                </c:pt>
                <c:pt idx="177">
                  <c:v>37767</c:v>
                </c:pt>
                <c:pt idx="178">
                  <c:v>37774</c:v>
                </c:pt>
                <c:pt idx="179">
                  <c:v>37781</c:v>
                </c:pt>
                <c:pt idx="180">
                  <c:v>37788</c:v>
                </c:pt>
                <c:pt idx="181">
                  <c:v>37795</c:v>
                </c:pt>
                <c:pt idx="182">
                  <c:v>37802</c:v>
                </c:pt>
                <c:pt idx="183">
                  <c:v>37809</c:v>
                </c:pt>
                <c:pt idx="184">
                  <c:v>37816</c:v>
                </c:pt>
                <c:pt idx="185">
                  <c:v>37823</c:v>
                </c:pt>
                <c:pt idx="186">
                  <c:v>37830</c:v>
                </c:pt>
                <c:pt idx="187">
                  <c:v>37837</c:v>
                </c:pt>
                <c:pt idx="188">
                  <c:v>37844</c:v>
                </c:pt>
                <c:pt idx="189">
                  <c:v>37851</c:v>
                </c:pt>
                <c:pt idx="190">
                  <c:v>37858</c:v>
                </c:pt>
                <c:pt idx="191">
                  <c:v>37865</c:v>
                </c:pt>
                <c:pt idx="192">
                  <c:v>37872</c:v>
                </c:pt>
                <c:pt idx="193">
                  <c:v>37879</c:v>
                </c:pt>
                <c:pt idx="194">
                  <c:v>37886</c:v>
                </c:pt>
                <c:pt idx="195">
                  <c:v>37893</c:v>
                </c:pt>
                <c:pt idx="196">
                  <c:v>37900</c:v>
                </c:pt>
                <c:pt idx="197">
                  <c:v>37907</c:v>
                </c:pt>
                <c:pt idx="198">
                  <c:v>37914</c:v>
                </c:pt>
                <c:pt idx="199">
                  <c:v>37921</c:v>
                </c:pt>
                <c:pt idx="200">
                  <c:v>37928</c:v>
                </c:pt>
                <c:pt idx="201">
                  <c:v>37935</c:v>
                </c:pt>
                <c:pt idx="202">
                  <c:v>37942</c:v>
                </c:pt>
                <c:pt idx="203">
                  <c:v>37949</c:v>
                </c:pt>
                <c:pt idx="204">
                  <c:v>37956</c:v>
                </c:pt>
                <c:pt idx="205">
                  <c:v>37963</c:v>
                </c:pt>
                <c:pt idx="206">
                  <c:v>37970</c:v>
                </c:pt>
                <c:pt idx="207">
                  <c:v>37977</c:v>
                </c:pt>
                <c:pt idx="208">
                  <c:v>37984</c:v>
                </c:pt>
                <c:pt idx="209">
                  <c:v>37991</c:v>
                </c:pt>
                <c:pt idx="210">
                  <c:v>37998</c:v>
                </c:pt>
                <c:pt idx="211">
                  <c:v>38005</c:v>
                </c:pt>
                <c:pt idx="212">
                  <c:v>38012</c:v>
                </c:pt>
                <c:pt idx="213">
                  <c:v>38019</c:v>
                </c:pt>
                <c:pt idx="214">
                  <c:v>38026</c:v>
                </c:pt>
                <c:pt idx="215">
                  <c:v>38033</c:v>
                </c:pt>
                <c:pt idx="216">
                  <c:v>38040</c:v>
                </c:pt>
                <c:pt idx="217">
                  <c:v>38047</c:v>
                </c:pt>
                <c:pt idx="218">
                  <c:v>38054</c:v>
                </c:pt>
                <c:pt idx="219">
                  <c:v>38061</c:v>
                </c:pt>
                <c:pt idx="220">
                  <c:v>38068</c:v>
                </c:pt>
                <c:pt idx="221">
                  <c:v>38075</c:v>
                </c:pt>
                <c:pt idx="222">
                  <c:v>38082</c:v>
                </c:pt>
                <c:pt idx="223">
                  <c:v>38089</c:v>
                </c:pt>
                <c:pt idx="224">
                  <c:v>38096</c:v>
                </c:pt>
                <c:pt idx="225">
                  <c:v>38103</c:v>
                </c:pt>
                <c:pt idx="226">
                  <c:v>38110</c:v>
                </c:pt>
                <c:pt idx="227">
                  <c:v>38117</c:v>
                </c:pt>
                <c:pt idx="228">
                  <c:v>38124</c:v>
                </c:pt>
                <c:pt idx="229">
                  <c:v>38131</c:v>
                </c:pt>
                <c:pt idx="230">
                  <c:v>38138</c:v>
                </c:pt>
                <c:pt idx="231">
                  <c:v>38145</c:v>
                </c:pt>
                <c:pt idx="232">
                  <c:v>38152</c:v>
                </c:pt>
                <c:pt idx="233">
                  <c:v>38159</c:v>
                </c:pt>
                <c:pt idx="234">
                  <c:v>38166</c:v>
                </c:pt>
                <c:pt idx="235">
                  <c:v>38173</c:v>
                </c:pt>
                <c:pt idx="236">
                  <c:v>38180</c:v>
                </c:pt>
                <c:pt idx="237">
                  <c:v>38187</c:v>
                </c:pt>
                <c:pt idx="238">
                  <c:v>38194</c:v>
                </c:pt>
                <c:pt idx="239">
                  <c:v>38201</c:v>
                </c:pt>
                <c:pt idx="240">
                  <c:v>38208</c:v>
                </c:pt>
                <c:pt idx="241">
                  <c:v>38215</c:v>
                </c:pt>
                <c:pt idx="242">
                  <c:v>38222</c:v>
                </c:pt>
                <c:pt idx="243">
                  <c:v>38229</c:v>
                </c:pt>
                <c:pt idx="244">
                  <c:v>38236</c:v>
                </c:pt>
                <c:pt idx="245">
                  <c:v>38243</c:v>
                </c:pt>
                <c:pt idx="246">
                  <c:v>38250</c:v>
                </c:pt>
                <c:pt idx="247">
                  <c:v>38257</c:v>
                </c:pt>
                <c:pt idx="248">
                  <c:v>38264</c:v>
                </c:pt>
                <c:pt idx="249">
                  <c:v>38271</c:v>
                </c:pt>
                <c:pt idx="250">
                  <c:v>38278</c:v>
                </c:pt>
                <c:pt idx="251">
                  <c:v>38285</c:v>
                </c:pt>
                <c:pt idx="252">
                  <c:v>38292</c:v>
                </c:pt>
                <c:pt idx="253">
                  <c:v>38299</c:v>
                </c:pt>
                <c:pt idx="254">
                  <c:v>38306</c:v>
                </c:pt>
                <c:pt idx="255">
                  <c:v>38313</c:v>
                </c:pt>
                <c:pt idx="256">
                  <c:v>38320</c:v>
                </c:pt>
                <c:pt idx="257">
                  <c:v>38327</c:v>
                </c:pt>
                <c:pt idx="258">
                  <c:v>38334</c:v>
                </c:pt>
                <c:pt idx="259">
                  <c:v>38341</c:v>
                </c:pt>
                <c:pt idx="260">
                  <c:v>38348</c:v>
                </c:pt>
                <c:pt idx="261">
                  <c:v>38355</c:v>
                </c:pt>
                <c:pt idx="262">
                  <c:v>38362</c:v>
                </c:pt>
                <c:pt idx="263">
                  <c:v>38369</c:v>
                </c:pt>
                <c:pt idx="264">
                  <c:v>38376</c:v>
                </c:pt>
                <c:pt idx="265">
                  <c:v>38383</c:v>
                </c:pt>
                <c:pt idx="266">
                  <c:v>38390</c:v>
                </c:pt>
                <c:pt idx="267">
                  <c:v>38397</c:v>
                </c:pt>
                <c:pt idx="268">
                  <c:v>38404</c:v>
                </c:pt>
                <c:pt idx="269">
                  <c:v>38411</c:v>
                </c:pt>
                <c:pt idx="270">
                  <c:v>38418</c:v>
                </c:pt>
                <c:pt idx="271">
                  <c:v>38425</c:v>
                </c:pt>
                <c:pt idx="272">
                  <c:v>38432</c:v>
                </c:pt>
                <c:pt idx="273">
                  <c:v>38439</c:v>
                </c:pt>
                <c:pt idx="274">
                  <c:v>38446</c:v>
                </c:pt>
                <c:pt idx="275">
                  <c:v>38453</c:v>
                </c:pt>
                <c:pt idx="276">
                  <c:v>38460</c:v>
                </c:pt>
                <c:pt idx="277">
                  <c:v>38467</c:v>
                </c:pt>
                <c:pt idx="278">
                  <c:v>38474</c:v>
                </c:pt>
                <c:pt idx="279">
                  <c:v>38481</c:v>
                </c:pt>
                <c:pt idx="280">
                  <c:v>38488</c:v>
                </c:pt>
                <c:pt idx="281">
                  <c:v>38495</c:v>
                </c:pt>
                <c:pt idx="282">
                  <c:v>38502</c:v>
                </c:pt>
                <c:pt idx="283">
                  <c:v>38509</c:v>
                </c:pt>
                <c:pt idx="284">
                  <c:v>38516</c:v>
                </c:pt>
                <c:pt idx="285">
                  <c:v>38523</c:v>
                </c:pt>
                <c:pt idx="286">
                  <c:v>38530</c:v>
                </c:pt>
                <c:pt idx="287">
                  <c:v>38537</c:v>
                </c:pt>
                <c:pt idx="288">
                  <c:v>38544</c:v>
                </c:pt>
                <c:pt idx="289">
                  <c:v>38551</c:v>
                </c:pt>
                <c:pt idx="290">
                  <c:v>38558</c:v>
                </c:pt>
                <c:pt idx="291">
                  <c:v>38565</c:v>
                </c:pt>
                <c:pt idx="292">
                  <c:v>38572</c:v>
                </c:pt>
                <c:pt idx="293">
                  <c:v>38579</c:v>
                </c:pt>
                <c:pt idx="294">
                  <c:v>38586</c:v>
                </c:pt>
                <c:pt idx="295">
                  <c:v>38593</c:v>
                </c:pt>
                <c:pt idx="296">
                  <c:v>38600</c:v>
                </c:pt>
                <c:pt idx="297">
                  <c:v>38607</c:v>
                </c:pt>
                <c:pt idx="298">
                  <c:v>38614</c:v>
                </c:pt>
                <c:pt idx="299">
                  <c:v>38621</c:v>
                </c:pt>
                <c:pt idx="300">
                  <c:v>38628</c:v>
                </c:pt>
                <c:pt idx="301">
                  <c:v>38635</c:v>
                </c:pt>
                <c:pt idx="302">
                  <c:v>38642</c:v>
                </c:pt>
                <c:pt idx="303">
                  <c:v>38649</c:v>
                </c:pt>
                <c:pt idx="304">
                  <c:v>38656</c:v>
                </c:pt>
                <c:pt idx="305">
                  <c:v>38663</c:v>
                </c:pt>
                <c:pt idx="306">
                  <c:v>38670</c:v>
                </c:pt>
                <c:pt idx="307">
                  <c:v>38677</c:v>
                </c:pt>
                <c:pt idx="308">
                  <c:v>38684</c:v>
                </c:pt>
                <c:pt idx="309">
                  <c:v>38691</c:v>
                </c:pt>
                <c:pt idx="310">
                  <c:v>38698</c:v>
                </c:pt>
                <c:pt idx="311">
                  <c:v>38705</c:v>
                </c:pt>
                <c:pt idx="312">
                  <c:v>38712</c:v>
                </c:pt>
                <c:pt idx="313">
                  <c:v>38719</c:v>
                </c:pt>
                <c:pt idx="314">
                  <c:v>38726</c:v>
                </c:pt>
                <c:pt idx="315">
                  <c:v>38733</c:v>
                </c:pt>
                <c:pt idx="316">
                  <c:v>38740</c:v>
                </c:pt>
                <c:pt idx="317">
                  <c:v>38747</c:v>
                </c:pt>
                <c:pt idx="318">
                  <c:v>38754</c:v>
                </c:pt>
                <c:pt idx="319">
                  <c:v>38761</c:v>
                </c:pt>
                <c:pt idx="320">
                  <c:v>38768</c:v>
                </c:pt>
                <c:pt idx="321">
                  <c:v>38775</c:v>
                </c:pt>
                <c:pt idx="322">
                  <c:v>38782</c:v>
                </c:pt>
                <c:pt idx="323">
                  <c:v>38789</c:v>
                </c:pt>
                <c:pt idx="324">
                  <c:v>38796</c:v>
                </c:pt>
                <c:pt idx="325">
                  <c:v>38803</c:v>
                </c:pt>
                <c:pt idx="326">
                  <c:v>38810</c:v>
                </c:pt>
                <c:pt idx="327">
                  <c:v>38817</c:v>
                </c:pt>
                <c:pt idx="328">
                  <c:v>38824</c:v>
                </c:pt>
                <c:pt idx="329">
                  <c:v>38831</c:v>
                </c:pt>
                <c:pt idx="330">
                  <c:v>38838</c:v>
                </c:pt>
                <c:pt idx="331">
                  <c:v>38845</c:v>
                </c:pt>
                <c:pt idx="332">
                  <c:v>38852</c:v>
                </c:pt>
                <c:pt idx="333">
                  <c:v>38859</c:v>
                </c:pt>
                <c:pt idx="334">
                  <c:v>38866</c:v>
                </c:pt>
                <c:pt idx="335">
                  <c:v>38873</c:v>
                </c:pt>
                <c:pt idx="336">
                  <c:v>38880</c:v>
                </c:pt>
                <c:pt idx="337">
                  <c:v>38887</c:v>
                </c:pt>
                <c:pt idx="338">
                  <c:v>38894</c:v>
                </c:pt>
                <c:pt idx="339">
                  <c:v>38901</c:v>
                </c:pt>
                <c:pt idx="340">
                  <c:v>38908</c:v>
                </c:pt>
                <c:pt idx="341">
                  <c:v>38915</c:v>
                </c:pt>
                <c:pt idx="342">
                  <c:v>38922</c:v>
                </c:pt>
                <c:pt idx="343">
                  <c:v>38929</c:v>
                </c:pt>
                <c:pt idx="344">
                  <c:v>38936</c:v>
                </c:pt>
                <c:pt idx="345">
                  <c:v>38943</c:v>
                </c:pt>
                <c:pt idx="346">
                  <c:v>38950</c:v>
                </c:pt>
                <c:pt idx="347">
                  <c:v>38957</c:v>
                </c:pt>
                <c:pt idx="348">
                  <c:v>38964</c:v>
                </c:pt>
                <c:pt idx="349">
                  <c:v>38971</c:v>
                </c:pt>
                <c:pt idx="350">
                  <c:v>38978</c:v>
                </c:pt>
                <c:pt idx="351">
                  <c:v>38985</c:v>
                </c:pt>
                <c:pt idx="352">
                  <c:v>38992</c:v>
                </c:pt>
                <c:pt idx="353">
                  <c:v>38999</c:v>
                </c:pt>
                <c:pt idx="354">
                  <c:v>39006</c:v>
                </c:pt>
                <c:pt idx="355">
                  <c:v>39013</c:v>
                </c:pt>
                <c:pt idx="356">
                  <c:v>39020</c:v>
                </c:pt>
                <c:pt idx="357">
                  <c:v>39027</c:v>
                </c:pt>
                <c:pt idx="358">
                  <c:v>39034</c:v>
                </c:pt>
                <c:pt idx="359">
                  <c:v>39041</c:v>
                </c:pt>
                <c:pt idx="360">
                  <c:v>39048</c:v>
                </c:pt>
                <c:pt idx="361">
                  <c:v>39055</c:v>
                </c:pt>
                <c:pt idx="362">
                  <c:v>39062</c:v>
                </c:pt>
                <c:pt idx="363">
                  <c:v>39069</c:v>
                </c:pt>
                <c:pt idx="364">
                  <c:v>39076</c:v>
                </c:pt>
                <c:pt idx="365">
                  <c:v>39083</c:v>
                </c:pt>
                <c:pt idx="366">
                  <c:v>39090</c:v>
                </c:pt>
                <c:pt idx="367">
                  <c:v>39097</c:v>
                </c:pt>
                <c:pt idx="368">
                  <c:v>39104</c:v>
                </c:pt>
                <c:pt idx="369">
                  <c:v>39111</c:v>
                </c:pt>
                <c:pt idx="370">
                  <c:v>39118</c:v>
                </c:pt>
                <c:pt idx="371">
                  <c:v>39125</c:v>
                </c:pt>
                <c:pt idx="372">
                  <c:v>39132</c:v>
                </c:pt>
                <c:pt idx="373">
                  <c:v>39139</c:v>
                </c:pt>
                <c:pt idx="374">
                  <c:v>39146</c:v>
                </c:pt>
                <c:pt idx="375">
                  <c:v>39153</c:v>
                </c:pt>
                <c:pt idx="376">
                  <c:v>39160</c:v>
                </c:pt>
                <c:pt idx="377">
                  <c:v>39167</c:v>
                </c:pt>
                <c:pt idx="378">
                  <c:v>39174</c:v>
                </c:pt>
                <c:pt idx="379">
                  <c:v>39181</c:v>
                </c:pt>
                <c:pt idx="380">
                  <c:v>39188</c:v>
                </c:pt>
                <c:pt idx="381">
                  <c:v>39195</c:v>
                </c:pt>
                <c:pt idx="382">
                  <c:v>39202</c:v>
                </c:pt>
                <c:pt idx="383">
                  <c:v>39209</c:v>
                </c:pt>
                <c:pt idx="384">
                  <c:v>39216</c:v>
                </c:pt>
                <c:pt idx="385">
                  <c:v>39223</c:v>
                </c:pt>
                <c:pt idx="386">
                  <c:v>39230</c:v>
                </c:pt>
                <c:pt idx="387">
                  <c:v>39237</c:v>
                </c:pt>
                <c:pt idx="388">
                  <c:v>39244</c:v>
                </c:pt>
                <c:pt idx="389">
                  <c:v>39251</c:v>
                </c:pt>
                <c:pt idx="390">
                  <c:v>39258</c:v>
                </c:pt>
                <c:pt idx="391">
                  <c:v>39265</c:v>
                </c:pt>
                <c:pt idx="392">
                  <c:v>39272</c:v>
                </c:pt>
                <c:pt idx="393">
                  <c:v>39279</c:v>
                </c:pt>
                <c:pt idx="394">
                  <c:v>39286</c:v>
                </c:pt>
                <c:pt idx="395">
                  <c:v>39293</c:v>
                </c:pt>
                <c:pt idx="396">
                  <c:v>39300</c:v>
                </c:pt>
                <c:pt idx="397">
                  <c:v>39307</c:v>
                </c:pt>
                <c:pt idx="398">
                  <c:v>39314</c:v>
                </c:pt>
                <c:pt idx="399">
                  <c:v>39321</c:v>
                </c:pt>
                <c:pt idx="400">
                  <c:v>39328</c:v>
                </c:pt>
                <c:pt idx="401">
                  <c:v>39335</c:v>
                </c:pt>
                <c:pt idx="402">
                  <c:v>39342</c:v>
                </c:pt>
                <c:pt idx="403">
                  <c:v>39349</c:v>
                </c:pt>
                <c:pt idx="404">
                  <c:v>39356</c:v>
                </c:pt>
                <c:pt idx="405">
                  <c:v>39363</c:v>
                </c:pt>
                <c:pt idx="406">
                  <c:v>39370</c:v>
                </c:pt>
                <c:pt idx="407">
                  <c:v>39377</c:v>
                </c:pt>
                <c:pt idx="408">
                  <c:v>39384</c:v>
                </c:pt>
                <c:pt idx="409">
                  <c:v>39391</c:v>
                </c:pt>
                <c:pt idx="410">
                  <c:v>39398</c:v>
                </c:pt>
                <c:pt idx="411">
                  <c:v>39405</c:v>
                </c:pt>
                <c:pt idx="412">
                  <c:v>39412</c:v>
                </c:pt>
                <c:pt idx="413">
                  <c:v>39419</c:v>
                </c:pt>
                <c:pt idx="414">
                  <c:v>39426</c:v>
                </c:pt>
                <c:pt idx="415">
                  <c:v>39433</c:v>
                </c:pt>
                <c:pt idx="416">
                  <c:v>39440</c:v>
                </c:pt>
                <c:pt idx="417">
                  <c:v>39447</c:v>
                </c:pt>
                <c:pt idx="418">
                  <c:v>39454</c:v>
                </c:pt>
                <c:pt idx="419">
                  <c:v>39461</c:v>
                </c:pt>
                <c:pt idx="420">
                  <c:v>39468</c:v>
                </c:pt>
                <c:pt idx="421">
                  <c:v>39475</c:v>
                </c:pt>
                <c:pt idx="422">
                  <c:v>39482</c:v>
                </c:pt>
                <c:pt idx="423">
                  <c:v>39489</c:v>
                </c:pt>
                <c:pt idx="424">
                  <c:v>39496</c:v>
                </c:pt>
                <c:pt idx="425">
                  <c:v>39503</c:v>
                </c:pt>
                <c:pt idx="426">
                  <c:v>39510</c:v>
                </c:pt>
                <c:pt idx="427">
                  <c:v>39517</c:v>
                </c:pt>
                <c:pt idx="428">
                  <c:v>39524</c:v>
                </c:pt>
                <c:pt idx="429">
                  <c:v>39531</c:v>
                </c:pt>
                <c:pt idx="430">
                  <c:v>39538</c:v>
                </c:pt>
                <c:pt idx="431">
                  <c:v>39545</c:v>
                </c:pt>
                <c:pt idx="432">
                  <c:v>39552</c:v>
                </c:pt>
                <c:pt idx="433">
                  <c:v>39559</c:v>
                </c:pt>
                <c:pt idx="434">
                  <c:v>39566</c:v>
                </c:pt>
                <c:pt idx="435">
                  <c:v>39573</c:v>
                </c:pt>
                <c:pt idx="436">
                  <c:v>39580</c:v>
                </c:pt>
                <c:pt idx="437">
                  <c:v>39587</c:v>
                </c:pt>
                <c:pt idx="438">
                  <c:v>39594</c:v>
                </c:pt>
                <c:pt idx="439">
                  <c:v>39601</c:v>
                </c:pt>
                <c:pt idx="440">
                  <c:v>39608</c:v>
                </c:pt>
                <c:pt idx="441">
                  <c:v>39615</c:v>
                </c:pt>
                <c:pt idx="442">
                  <c:v>39622</c:v>
                </c:pt>
                <c:pt idx="443">
                  <c:v>39629</c:v>
                </c:pt>
                <c:pt idx="444">
                  <c:v>39636</c:v>
                </c:pt>
                <c:pt idx="445">
                  <c:v>39643</c:v>
                </c:pt>
                <c:pt idx="446">
                  <c:v>39650</c:v>
                </c:pt>
                <c:pt idx="447">
                  <c:v>39657</c:v>
                </c:pt>
                <c:pt idx="448">
                  <c:v>39664</c:v>
                </c:pt>
                <c:pt idx="449">
                  <c:v>39671</c:v>
                </c:pt>
                <c:pt idx="450">
                  <c:v>39678</c:v>
                </c:pt>
                <c:pt idx="451">
                  <c:v>39685</c:v>
                </c:pt>
                <c:pt idx="452">
                  <c:v>39692</c:v>
                </c:pt>
                <c:pt idx="453">
                  <c:v>39699</c:v>
                </c:pt>
                <c:pt idx="454">
                  <c:v>39706</c:v>
                </c:pt>
                <c:pt idx="455">
                  <c:v>39713</c:v>
                </c:pt>
                <c:pt idx="456">
                  <c:v>39720</c:v>
                </c:pt>
                <c:pt idx="457">
                  <c:v>39727</c:v>
                </c:pt>
                <c:pt idx="458">
                  <c:v>39734</c:v>
                </c:pt>
                <c:pt idx="459">
                  <c:v>39741</c:v>
                </c:pt>
                <c:pt idx="460">
                  <c:v>39748</c:v>
                </c:pt>
                <c:pt idx="461">
                  <c:v>39755</c:v>
                </c:pt>
                <c:pt idx="462">
                  <c:v>39762</c:v>
                </c:pt>
                <c:pt idx="463">
                  <c:v>39769</c:v>
                </c:pt>
                <c:pt idx="464">
                  <c:v>39776</c:v>
                </c:pt>
                <c:pt idx="465">
                  <c:v>39783</c:v>
                </c:pt>
                <c:pt idx="466">
                  <c:v>39790</c:v>
                </c:pt>
                <c:pt idx="467">
                  <c:v>39797</c:v>
                </c:pt>
                <c:pt idx="468">
                  <c:v>39804</c:v>
                </c:pt>
                <c:pt idx="469">
                  <c:v>39811</c:v>
                </c:pt>
                <c:pt idx="470">
                  <c:v>39818</c:v>
                </c:pt>
                <c:pt idx="471">
                  <c:v>39825</c:v>
                </c:pt>
                <c:pt idx="472">
                  <c:v>39832</c:v>
                </c:pt>
                <c:pt idx="473">
                  <c:v>39839</c:v>
                </c:pt>
                <c:pt idx="474">
                  <c:v>39846</c:v>
                </c:pt>
                <c:pt idx="475">
                  <c:v>39853</c:v>
                </c:pt>
                <c:pt idx="476">
                  <c:v>39860</c:v>
                </c:pt>
                <c:pt idx="477">
                  <c:v>39867</c:v>
                </c:pt>
                <c:pt idx="478">
                  <c:v>39874</c:v>
                </c:pt>
                <c:pt idx="479">
                  <c:v>39881</c:v>
                </c:pt>
                <c:pt idx="480">
                  <c:v>39888</c:v>
                </c:pt>
                <c:pt idx="481">
                  <c:v>39895</c:v>
                </c:pt>
                <c:pt idx="482">
                  <c:v>39902</c:v>
                </c:pt>
                <c:pt idx="483">
                  <c:v>39909</c:v>
                </c:pt>
                <c:pt idx="484">
                  <c:v>39916</c:v>
                </c:pt>
                <c:pt idx="485">
                  <c:v>39923</c:v>
                </c:pt>
                <c:pt idx="486">
                  <c:v>39930</c:v>
                </c:pt>
                <c:pt idx="487">
                  <c:v>39937</c:v>
                </c:pt>
                <c:pt idx="488">
                  <c:v>39944</c:v>
                </c:pt>
                <c:pt idx="489">
                  <c:v>39951</c:v>
                </c:pt>
                <c:pt idx="490">
                  <c:v>39958</c:v>
                </c:pt>
                <c:pt idx="491">
                  <c:v>39965</c:v>
                </c:pt>
                <c:pt idx="492">
                  <c:v>39972</c:v>
                </c:pt>
                <c:pt idx="493">
                  <c:v>39979</c:v>
                </c:pt>
                <c:pt idx="494">
                  <c:v>39986</c:v>
                </c:pt>
                <c:pt idx="495">
                  <c:v>39993</c:v>
                </c:pt>
                <c:pt idx="496">
                  <c:v>40000</c:v>
                </c:pt>
                <c:pt idx="497">
                  <c:v>40007</c:v>
                </c:pt>
                <c:pt idx="498">
                  <c:v>40014</c:v>
                </c:pt>
                <c:pt idx="499">
                  <c:v>40021</c:v>
                </c:pt>
                <c:pt idx="500">
                  <c:v>40028</c:v>
                </c:pt>
                <c:pt idx="501">
                  <c:v>40035</c:v>
                </c:pt>
                <c:pt idx="502">
                  <c:v>40042</c:v>
                </c:pt>
                <c:pt idx="503">
                  <c:v>40049</c:v>
                </c:pt>
                <c:pt idx="504">
                  <c:v>40056</c:v>
                </c:pt>
                <c:pt idx="505">
                  <c:v>40063</c:v>
                </c:pt>
                <c:pt idx="506">
                  <c:v>40070</c:v>
                </c:pt>
                <c:pt idx="507">
                  <c:v>40077</c:v>
                </c:pt>
                <c:pt idx="508">
                  <c:v>40084</c:v>
                </c:pt>
                <c:pt idx="509">
                  <c:v>40091</c:v>
                </c:pt>
                <c:pt idx="510">
                  <c:v>40098</c:v>
                </c:pt>
                <c:pt idx="511">
                  <c:v>40105</c:v>
                </c:pt>
                <c:pt idx="512">
                  <c:v>40112</c:v>
                </c:pt>
                <c:pt idx="513">
                  <c:v>40119</c:v>
                </c:pt>
                <c:pt idx="514">
                  <c:v>40126</c:v>
                </c:pt>
                <c:pt idx="515">
                  <c:v>40133</c:v>
                </c:pt>
                <c:pt idx="516">
                  <c:v>40140</c:v>
                </c:pt>
                <c:pt idx="517">
                  <c:v>40147</c:v>
                </c:pt>
                <c:pt idx="518">
                  <c:v>40154</c:v>
                </c:pt>
                <c:pt idx="519">
                  <c:v>40161</c:v>
                </c:pt>
                <c:pt idx="520">
                  <c:v>40168</c:v>
                </c:pt>
                <c:pt idx="521">
                  <c:v>40175</c:v>
                </c:pt>
                <c:pt idx="522">
                  <c:v>40182</c:v>
                </c:pt>
                <c:pt idx="523">
                  <c:v>40189</c:v>
                </c:pt>
                <c:pt idx="524">
                  <c:v>40196</c:v>
                </c:pt>
                <c:pt idx="525">
                  <c:v>40203</c:v>
                </c:pt>
                <c:pt idx="526">
                  <c:v>40210</c:v>
                </c:pt>
                <c:pt idx="527">
                  <c:v>40217</c:v>
                </c:pt>
                <c:pt idx="528">
                  <c:v>40224</c:v>
                </c:pt>
                <c:pt idx="529">
                  <c:v>40231</c:v>
                </c:pt>
                <c:pt idx="530">
                  <c:v>40238</c:v>
                </c:pt>
                <c:pt idx="531">
                  <c:v>40245</c:v>
                </c:pt>
                <c:pt idx="532">
                  <c:v>40252</c:v>
                </c:pt>
                <c:pt idx="533">
                  <c:v>40259</c:v>
                </c:pt>
                <c:pt idx="534">
                  <c:v>40266</c:v>
                </c:pt>
                <c:pt idx="535">
                  <c:v>40273</c:v>
                </c:pt>
                <c:pt idx="536">
                  <c:v>40280</c:v>
                </c:pt>
                <c:pt idx="537">
                  <c:v>40287</c:v>
                </c:pt>
                <c:pt idx="538">
                  <c:v>40294</c:v>
                </c:pt>
                <c:pt idx="539">
                  <c:v>40301</c:v>
                </c:pt>
                <c:pt idx="540">
                  <c:v>40308</c:v>
                </c:pt>
                <c:pt idx="541">
                  <c:v>40315</c:v>
                </c:pt>
                <c:pt idx="542">
                  <c:v>40322</c:v>
                </c:pt>
                <c:pt idx="543">
                  <c:v>40329</c:v>
                </c:pt>
                <c:pt idx="544">
                  <c:v>40336</c:v>
                </c:pt>
                <c:pt idx="545">
                  <c:v>40343</c:v>
                </c:pt>
                <c:pt idx="546">
                  <c:v>40350</c:v>
                </c:pt>
                <c:pt idx="547">
                  <c:v>40357</c:v>
                </c:pt>
                <c:pt idx="548">
                  <c:v>40364</c:v>
                </c:pt>
                <c:pt idx="549">
                  <c:v>40371</c:v>
                </c:pt>
                <c:pt idx="550">
                  <c:v>40378</c:v>
                </c:pt>
                <c:pt idx="551">
                  <c:v>40385</c:v>
                </c:pt>
                <c:pt idx="552">
                  <c:v>40392</c:v>
                </c:pt>
                <c:pt idx="553">
                  <c:v>40399</c:v>
                </c:pt>
                <c:pt idx="554">
                  <c:v>40406</c:v>
                </c:pt>
                <c:pt idx="555">
                  <c:v>40413</c:v>
                </c:pt>
                <c:pt idx="556">
                  <c:v>40420</c:v>
                </c:pt>
              </c:numCache>
            </c:numRef>
          </c:cat>
          <c:val>
            <c:numRef>
              <c:f>'4.i'!$B$4:$B$560</c:f>
              <c:numCache>
                <c:formatCode>"$"#,##0.00</c:formatCode>
                <c:ptCount val="557"/>
                <c:pt idx="0">
                  <c:v>1.26</c:v>
                </c:pt>
                <c:pt idx="1">
                  <c:v>1.252</c:v>
                </c:pt>
                <c:pt idx="2">
                  <c:v>1.268</c:v>
                </c:pt>
                <c:pt idx="3">
                  <c:v>1.3069999999999999</c:v>
                </c:pt>
                <c:pt idx="4">
                  <c:v>1.3069999999999999</c:v>
                </c:pt>
                <c:pt idx="5">
                  <c:v>1.319</c:v>
                </c:pt>
                <c:pt idx="6">
                  <c:v>1.35</c:v>
                </c:pt>
                <c:pt idx="7">
                  <c:v>1.4</c:v>
                </c:pt>
                <c:pt idx="8">
                  <c:v>1.413</c:v>
                </c:pt>
                <c:pt idx="9">
                  <c:v>1.49</c:v>
                </c:pt>
                <c:pt idx="10">
                  <c:v>1.5109999999999999</c:v>
                </c:pt>
                <c:pt idx="11">
                  <c:v>1.508</c:v>
                </c:pt>
                <c:pt idx="12">
                  <c:v>1.484</c:v>
                </c:pt>
                <c:pt idx="13">
                  <c:v>1.4780000000000002</c:v>
                </c:pt>
                <c:pt idx="14">
                  <c:v>1.4469999999999998</c:v>
                </c:pt>
                <c:pt idx="15">
                  <c:v>1.415</c:v>
                </c:pt>
                <c:pt idx="16">
                  <c:v>1.4059999999999999</c:v>
                </c:pt>
                <c:pt idx="17">
                  <c:v>1.3859999999999999</c:v>
                </c:pt>
                <c:pt idx="18">
                  <c:v>1.4269999999999998</c:v>
                </c:pt>
                <c:pt idx="19">
                  <c:v>1.466</c:v>
                </c:pt>
                <c:pt idx="20">
                  <c:v>1.494</c:v>
                </c:pt>
                <c:pt idx="21">
                  <c:v>1.5090000000000001</c:v>
                </c:pt>
                <c:pt idx="22">
                  <c:v>1.5349999999999999</c:v>
                </c:pt>
                <c:pt idx="23">
                  <c:v>1.607</c:v>
                </c:pt>
                <c:pt idx="24">
                  <c:v>1.6640000000000001</c:v>
                </c:pt>
                <c:pt idx="25">
                  <c:v>1.641</c:v>
                </c:pt>
                <c:pt idx="26">
                  <c:v>1.6059999999999999</c:v>
                </c:pt>
                <c:pt idx="27">
                  <c:v>1.571</c:v>
                </c:pt>
                <c:pt idx="28">
                  <c:v>1.5209999999999999</c:v>
                </c:pt>
                <c:pt idx="29">
                  <c:v>1.4990000000000001</c:v>
                </c:pt>
                <c:pt idx="30">
                  <c:v>1.4469999999999998</c:v>
                </c:pt>
                <c:pt idx="31">
                  <c:v>1.4369999999999998</c:v>
                </c:pt>
                <c:pt idx="32">
                  <c:v>1.42</c:v>
                </c:pt>
                <c:pt idx="33">
                  <c:v>1.444</c:v>
                </c:pt>
                <c:pt idx="34">
                  <c:v>1.456</c:v>
                </c:pt>
                <c:pt idx="35">
                  <c:v>1.5019999999999998</c:v>
                </c:pt>
                <c:pt idx="36">
                  <c:v>1.5349999999999999</c:v>
                </c:pt>
                <c:pt idx="37">
                  <c:v>1.5390000000000001</c:v>
                </c:pt>
                <c:pt idx="38">
                  <c:v>1.5249999999999999</c:v>
                </c:pt>
                <c:pt idx="39">
                  <c:v>1.4980000000000002</c:v>
                </c:pt>
                <c:pt idx="40">
                  <c:v>1.4730000000000001</c:v>
                </c:pt>
                <c:pt idx="41">
                  <c:v>1.516</c:v>
                </c:pt>
                <c:pt idx="42">
                  <c:v>1.5319999999999998</c:v>
                </c:pt>
                <c:pt idx="43">
                  <c:v>1.5230000000000001</c:v>
                </c:pt>
                <c:pt idx="44">
                  <c:v>1.5019999999999998</c:v>
                </c:pt>
                <c:pt idx="45">
                  <c:v>1.5009999999999999</c:v>
                </c:pt>
                <c:pt idx="46">
                  <c:v>1.4869999999999999</c:v>
                </c:pt>
                <c:pt idx="47">
                  <c:v>1.4890000000000001</c:v>
                </c:pt>
                <c:pt idx="48">
                  <c:v>1.464</c:v>
                </c:pt>
                <c:pt idx="49">
                  <c:v>1.425</c:v>
                </c:pt>
                <c:pt idx="50">
                  <c:v>1.3959999999999999</c:v>
                </c:pt>
                <c:pt idx="51">
                  <c:v>1.3880000000000001</c:v>
                </c:pt>
                <c:pt idx="52">
                  <c:v>1.3769999999999998</c:v>
                </c:pt>
                <c:pt idx="53">
                  <c:v>1.4</c:v>
                </c:pt>
                <c:pt idx="54">
                  <c:v>1.4580000000000002</c:v>
                </c:pt>
                <c:pt idx="55">
                  <c:v>1.456</c:v>
                </c:pt>
                <c:pt idx="56">
                  <c:v>1.446</c:v>
                </c:pt>
                <c:pt idx="57">
                  <c:v>1.4259999999999999</c:v>
                </c:pt>
                <c:pt idx="58">
                  <c:v>1.46</c:v>
                </c:pt>
                <c:pt idx="59">
                  <c:v>1.429</c:v>
                </c:pt>
                <c:pt idx="60">
                  <c:v>1.41</c:v>
                </c:pt>
                <c:pt idx="61">
                  <c:v>1.393</c:v>
                </c:pt>
                <c:pt idx="62">
                  <c:v>1.3869999999999998</c:v>
                </c:pt>
                <c:pt idx="63">
                  <c:v>1.3769999999999998</c:v>
                </c:pt>
                <c:pt idx="64">
                  <c:v>1.379</c:v>
                </c:pt>
                <c:pt idx="65">
                  <c:v>1.411</c:v>
                </c:pt>
                <c:pt idx="66">
                  <c:v>1.4690000000000001</c:v>
                </c:pt>
                <c:pt idx="67">
                  <c:v>1.5349999999999999</c:v>
                </c:pt>
                <c:pt idx="68">
                  <c:v>1.5859999999999999</c:v>
                </c:pt>
                <c:pt idx="69">
                  <c:v>1.585</c:v>
                </c:pt>
                <c:pt idx="70">
                  <c:v>1.659</c:v>
                </c:pt>
                <c:pt idx="71">
                  <c:v>1.663</c:v>
                </c:pt>
                <c:pt idx="72">
                  <c:v>1.6369999999999998</c:v>
                </c:pt>
                <c:pt idx="73">
                  <c:v>1.6559999999999999</c:v>
                </c:pt>
                <c:pt idx="74">
                  <c:v>1.63</c:v>
                </c:pt>
                <c:pt idx="75">
                  <c:v>1.58</c:v>
                </c:pt>
                <c:pt idx="76">
                  <c:v>1.526</c:v>
                </c:pt>
                <c:pt idx="77">
                  <c:v>1.454</c:v>
                </c:pt>
                <c:pt idx="78">
                  <c:v>1.3840000000000001</c:v>
                </c:pt>
                <c:pt idx="79">
                  <c:v>1.35</c:v>
                </c:pt>
                <c:pt idx="80">
                  <c:v>1.33</c:v>
                </c:pt>
                <c:pt idx="81">
                  <c:v>1.3180000000000001</c:v>
                </c:pt>
                <c:pt idx="82">
                  <c:v>1.319</c:v>
                </c:pt>
                <c:pt idx="83">
                  <c:v>1.319</c:v>
                </c:pt>
                <c:pt idx="84">
                  <c:v>1.347</c:v>
                </c:pt>
                <c:pt idx="85">
                  <c:v>1.399</c:v>
                </c:pt>
                <c:pt idx="86">
                  <c:v>1.48</c:v>
                </c:pt>
                <c:pt idx="87">
                  <c:v>1.538</c:v>
                </c:pt>
                <c:pt idx="88">
                  <c:v>1.5109999999999999</c:v>
                </c:pt>
                <c:pt idx="89">
                  <c:v>1.516</c:v>
                </c:pt>
                <c:pt idx="90">
                  <c:v>1.46</c:v>
                </c:pt>
                <c:pt idx="91">
                  <c:v>1.381</c:v>
                </c:pt>
                <c:pt idx="92">
                  <c:v>1.31</c:v>
                </c:pt>
                <c:pt idx="93">
                  <c:v>1.264</c:v>
                </c:pt>
                <c:pt idx="94">
                  <c:v>1.2209999999999999</c:v>
                </c:pt>
                <c:pt idx="95">
                  <c:v>1.1930000000000001</c:v>
                </c:pt>
                <c:pt idx="96">
                  <c:v>1.17</c:v>
                </c:pt>
                <c:pt idx="97">
                  <c:v>1.147</c:v>
                </c:pt>
                <c:pt idx="98">
                  <c:v>1.1399999999999999</c:v>
                </c:pt>
                <c:pt idx="99">
                  <c:v>1.097</c:v>
                </c:pt>
                <c:pt idx="100">
                  <c:v>1.0840000000000001</c:v>
                </c:pt>
                <c:pt idx="101">
                  <c:v>1.075</c:v>
                </c:pt>
                <c:pt idx="102">
                  <c:v>1.042</c:v>
                </c:pt>
                <c:pt idx="103">
                  <c:v>1.0629999999999999</c:v>
                </c:pt>
                <c:pt idx="104">
                  <c:v>1.0959999999999999</c:v>
                </c:pt>
                <c:pt idx="105">
                  <c:v>1.109</c:v>
                </c:pt>
                <c:pt idx="106">
                  <c:v>1.099</c:v>
                </c:pt>
                <c:pt idx="107">
                  <c:v>1.087</c:v>
                </c:pt>
                <c:pt idx="108">
                  <c:v>1.081</c:v>
                </c:pt>
                <c:pt idx="109">
                  <c:v>1.0979999999999999</c:v>
                </c:pt>
                <c:pt idx="110">
                  <c:v>1.085</c:v>
                </c:pt>
                <c:pt idx="111">
                  <c:v>1.089</c:v>
                </c:pt>
                <c:pt idx="112">
                  <c:v>1.087</c:v>
                </c:pt>
                <c:pt idx="113">
                  <c:v>1.1179999999999999</c:v>
                </c:pt>
                <c:pt idx="114">
                  <c:v>1.194</c:v>
                </c:pt>
                <c:pt idx="115">
                  <c:v>1.262</c:v>
                </c:pt>
                <c:pt idx="116">
                  <c:v>1.3080000000000001</c:v>
                </c:pt>
                <c:pt idx="117">
                  <c:v>1.339</c:v>
                </c:pt>
                <c:pt idx="118">
                  <c:v>1.3819999999999999</c:v>
                </c:pt>
                <c:pt idx="119">
                  <c:v>1.3680000000000001</c:v>
                </c:pt>
                <c:pt idx="120">
                  <c:v>1.367</c:v>
                </c:pt>
                <c:pt idx="121">
                  <c:v>1.3530000000000002</c:v>
                </c:pt>
                <c:pt idx="122">
                  <c:v>1.3559999999999999</c:v>
                </c:pt>
                <c:pt idx="123">
                  <c:v>1.349</c:v>
                </c:pt>
                <c:pt idx="124">
                  <c:v>1.36</c:v>
                </c:pt>
                <c:pt idx="125">
                  <c:v>1.3480000000000001</c:v>
                </c:pt>
                <c:pt idx="126">
                  <c:v>1.3530000000000002</c:v>
                </c:pt>
                <c:pt idx="127">
                  <c:v>1.3319999999999999</c:v>
                </c:pt>
                <c:pt idx="128">
                  <c:v>1.335</c:v>
                </c:pt>
                <c:pt idx="129">
                  <c:v>1.3419999999999999</c:v>
                </c:pt>
                <c:pt idx="130">
                  <c:v>1.357</c:v>
                </c:pt>
                <c:pt idx="131">
                  <c:v>1.345</c:v>
                </c:pt>
                <c:pt idx="132">
                  <c:v>1.361</c:v>
                </c:pt>
                <c:pt idx="133">
                  <c:v>1.381</c:v>
                </c:pt>
                <c:pt idx="134">
                  <c:v>1.3759999999999999</c:v>
                </c:pt>
                <c:pt idx="135">
                  <c:v>1.355</c:v>
                </c:pt>
                <c:pt idx="136">
                  <c:v>1.355</c:v>
                </c:pt>
                <c:pt idx="137">
                  <c:v>1.357</c:v>
                </c:pt>
                <c:pt idx="138">
                  <c:v>1.365</c:v>
                </c:pt>
                <c:pt idx="139">
                  <c:v>1.3530000000000002</c:v>
                </c:pt>
                <c:pt idx="140">
                  <c:v>1.355</c:v>
                </c:pt>
                <c:pt idx="141">
                  <c:v>1.367</c:v>
                </c:pt>
                <c:pt idx="142">
                  <c:v>1.357</c:v>
                </c:pt>
                <c:pt idx="143">
                  <c:v>1.385</c:v>
                </c:pt>
                <c:pt idx="144">
                  <c:v>1.4159999999999999</c:v>
                </c:pt>
                <c:pt idx="145">
                  <c:v>1.4219999999999999</c:v>
                </c:pt>
                <c:pt idx="146">
                  <c:v>1.4430000000000001</c:v>
                </c:pt>
                <c:pt idx="147">
                  <c:v>1.4269999999999998</c:v>
                </c:pt>
                <c:pt idx="148">
                  <c:v>1.4269999999999998</c:v>
                </c:pt>
                <c:pt idx="149">
                  <c:v>1.4059999999999999</c:v>
                </c:pt>
                <c:pt idx="150">
                  <c:v>1.37</c:v>
                </c:pt>
                <c:pt idx="151">
                  <c:v>1.3359999999999999</c:v>
                </c:pt>
                <c:pt idx="152">
                  <c:v>1.3159999999999998</c:v>
                </c:pt>
                <c:pt idx="153">
                  <c:v>1.3159999999999998</c:v>
                </c:pt>
                <c:pt idx="154">
                  <c:v>1.3219999999999998</c:v>
                </c:pt>
                <c:pt idx="155">
                  <c:v>1.371</c:v>
                </c:pt>
                <c:pt idx="156">
                  <c:v>1.4169999999999998</c:v>
                </c:pt>
                <c:pt idx="157">
                  <c:v>1.4119999999999999</c:v>
                </c:pt>
                <c:pt idx="158">
                  <c:v>1.423</c:v>
                </c:pt>
                <c:pt idx="159">
                  <c:v>1.4219999999999999</c:v>
                </c:pt>
                <c:pt idx="160">
                  <c:v>1.4369999999999998</c:v>
                </c:pt>
                <c:pt idx="161">
                  <c:v>1.4990000000000001</c:v>
                </c:pt>
                <c:pt idx="162">
                  <c:v>1.5819999999999999</c:v>
                </c:pt>
                <c:pt idx="163">
                  <c:v>1.63</c:v>
                </c:pt>
                <c:pt idx="164">
                  <c:v>1.617</c:v>
                </c:pt>
                <c:pt idx="165">
                  <c:v>1.641</c:v>
                </c:pt>
                <c:pt idx="166">
                  <c:v>1.663</c:v>
                </c:pt>
                <c:pt idx="167">
                  <c:v>1.673</c:v>
                </c:pt>
                <c:pt idx="168">
                  <c:v>1.6259999999999999</c:v>
                </c:pt>
                <c:pt idx="169">
                  <c:v>1.577</c:v>
                </c:pt>
                <c:pt idx="170">
                  <c:v>1.5569999999999999</c:v>
                </c:pt>
                <c:pt idx="171">
                  <c:v>1.5209999999999999</c:v>
                </c:pt>
                <c:pt idx="172">
                  <c:v>1.504</c:v>
                </c:pt>
                <c:pt idx="173">
                  <c:v>1.486</c:v>
                </c:pt>
                <c:pt idx="174">
                  <c:v>1.4409999999999998</c:v>
                </c:pt>
                <c:pt idx="175">
                  <c:v>1.4269999999999998</c:v>
                </c:pt>
                <c:pt idx="176">
                  <c:v>1.444</c:v>
                </c:pt>
                <c:pt idx="177">
                  <c:v>1.4390000000000001</c:v>
                </c:pt>
                <c:pt idx="178">
                  <c:v>1.4280000000000002</c:v>
                </c:pt>
                <c:pt idx="179">
                  <c:v>1.456</c:v>
                </c:pt>
                <c:pt idx="180">
                  <c:v>1.48</c:v>
                </c:pt>
                <c:pt idx="181">
                  <c:v>1.4509999999999998</c:v>
                </c:pt>
                <c:pt idx="182">
                  <c:v>1.4430000000000001</c:v>
                </c:pt>
                <c:pt idx="183">
                  <c:v>1.4480000000000002</c:v>
                </c:pt>
                <c:pt idx="184">
                  <c:v>1.4890000000000001</c:v>
                </c:pt>
                <c:pt idx="185">
                  <c:v>1.496</c:v>
                </c:pt>
                <c:pt idx="186">
                  <c:v>1.4880000000000002</c:v>
                </c:pt>
                <c:pt idx="187">
                  <c:v>1.516</c:v>
                </c:pt>
                <c:pt idx="188">
                  <c:v>1.55</c:v>
                </c:pt>
                <c:pt idx="189">
                  <c:v>1.5940000000000001</c:v>
                </c:pt>
                <c:pt idx="190">
                  <c:v>1.6930000000000001</c:v>
                </c:pt>
                <c:pt idx="191">
                  <c:v>1.6880000000000002</c:v>
                </c:pt>
                <c:pt idx="192">
                  <c:v>1.653</c:v>
                </c:pt>
                <c:pt idx="193">
                  <c:v>1.6359999999999999</c:v>
                </c:pt>
                <c:pt idx="194">
                  <c:v>1.58</c:v>
                </c:pt>
                <c:pt idx="195">
                  <c:v>1.524</c:v>
                </c:pt>
                <c:pt idx="196">
                  <c:v>1.5109999999999999</c:v>
                </c:pt>
                <c:pt idx="197">
                  <c:v>1.5149999999999999</c:v>
                </c:pt>
                <c:pt idx="198">
                  <c:v>1.5269999999999999</c:v>
                </c:pt>
                <c:pt idx="199">
                  <c:v>1.4990000000000001</c:v>
                </c:pt>
                <c:pt idx="200">
                  <c:v>1.494</c:v>
                </c:pt>
                <c:pt idx="201">
                  <c:v>1.464</c:v>
                </c:pt>
                <c:pt idx="202">
                  <c:v>1.4590000000000001</c:v>
                </c:pt>
                <c:pt idx="203">
                  <c:v>1.4780000000000002</c:v>
                </c:pt>
                <c:pt idx="204">
                  <c:v>1.454</c:v>
                </c:pt>
                <c:pt idx="205">
                  <c:v>1.4409999999999998</c:v>
                </c:pt>
                <c:pt idx="206">
                  <c:v>1.4330000000000001</c:v>
                </c:pt>
                <c:pt idx="207">
                  <c:v>1.4590000000000001</c:v>
                </c:pt>
                <c:pt idx="208">
                  <c:v>1.454</c:v>
                </c:pt>
                <c:pt idx="209">
                  <c:v>1.492</c:v>
                </c:pt>
                <c:pt idx="210">
                  <c:v>1.544</c:v>
                </c:pt>
                <c:pt idx="211">
                  <c:v>1.579</c:v>
                </c:pt>
                <c:pt idx="212">
                  <c:v>1.6040000000000001</c:v>
                </c:pt>
                <c:pt idx="213">
                  <c:v>1.591</c:v>
                </c:pt>
                <c:pt idx="214">
                  <c:v>1.609</c:v>
                </c:pt>
                <c:pt idx="215">
                  <c:v>1.617</c:v>
                </c:pt>
                <c:pt idx="216">
                  <c:v>1.641</c:v>
                </c:pt>
                <c:pt idx="217">
                  <c:v>1.6640000000000001</c:v>
                </c:pt>
                <c:pt idx="218">
                  <c:v>1.69</c:v>
                </c:pt>
                <c:pt idx="219">
                  <c:v>1.675</c:v>
                </c:pt>
                <c:pt idx="220">
                  <c:v>1.6980000000000002</c:v>
                </c:pt>
                <c:pt idx="221">
                  <c:v>1.716</c:v>
                </c:pt>
                <c:pt idx="222">
                  <c:v>1.7369999999999999</c:v>
                </c:pt>
                <c:pt idx="223">
                  <c:v>1.74</c:v>
                </c:pt>
                <c:pt idx="224">
                  <c:v>1.7730000000000001</c:v>
                </c:pt>
                <c:pt idx="225">
                  <c:v>1.774</c:v>
                </c:pt>
                <c:pt idx="226">
                  <c:v>1.8109999999999999</c:v>
                </c:pt>
                <c:pt idx="227">
                  <c:v>1.9040000000000001</c:v>
                </c:pt>
                <c:pt idx="228">
                  <c:v>1.9790000000000001</c:v>
                </c:pt>
                <c:pt idx="229">
                  <c:v>2.0259999999999998</c:v>
                </c:pt>
                <c:pt idx="230">
                  <c:v>2.004</c:v>
                </c:pt>
                <c:pt idx="231">
                  <c:v>1.9830000000000001</c:v>
                </c:pt>
                <c:pt idx="232">
                  <c:v>1.9259999999999999</c:v>
                </c:pt>
                <c:pt idx="233">
                  <c:v>1.8730000000000002</c:v>
                </c:pt>
                <c:pt idx="234">
                  <c:v>1.859</c:v>
                </c:pt>
                <c:pt idx="235">
                  <c:v>1.835</c:v>
                </c:pt>
                <c:pt idx="236">
                  <c:v>1.869</c:v>
                </c:pt>
                <c:pt idx="237">
                  <c:v>1.8880000000000001</c:v>
                </c:pt>
                <c:pt idx="238">
                  <c:v>1.861</c:v>
                </c:pt>
                <c:pt idx="239">
                  <c:v>1.8459999999999999</c:v>
                </c:pt>
                <c:pt idx="240">
                  <c:v>1.839</c:v>
                </c:pt>
                <c:pt idx="241">
                  <c:v>1.8419999999999999</c:v>
                </c:pt>
                <c:pt idx="242">
                  <c:v>1.8540000000000001</c:v>
                </c:pt>
                <c:pt idx="243">
                  <c:v>1.827</c:v>
                </c:pt>
                <c:pt idx="244">
                  <c:v>1.8149999999999999</c:v>
                </c:pt>
                <c:pt idx="245">
                  <c:v>1.8130000000000002</c:v>
                </c:pt>
                <c:pt idx="246">
                  <c:v>1.839</c:v>
                </c:pt>
                <c:pt idx="247">
                  <c:v>1.895</c:v>
                </c:pt>
                <c:pt idx="248">
                  <c:v>1.9019999999999999</c:v>
                </c:pt>
                <c:pt idx="249">
                  <c:v>1.9490000000000001</c:v>
                </c:pt>
                <c:pt idx="250">
                  <c:v>1.984</c:v>
                </c:pt>
                <c:pt idx="251">
                  <c:v>1.98</c:v>
                </c:pt>
                <c:pt idx="252">
                  <c:v>1.986</c:v>
                </c:pt>
                <c:pt idx="253">
                  <c:v>1.9509999999999998</c:v>
                </c:pt>
                <c:pt idx="254">
                  <c:v>1.9180000000000001</c:v>
                </c:pt>
                <c:pt idx="255">
                  <c:v>1.901</c:v>
                </c:pt>
                <c:pt idx="256">
                  <c:v>1.903</c:v>
                </c:pt>
                <c:pt idx="257">
                  <c:v>1.8680000000000001</c:v>
                </c:pt>
                <c:pt idx="258">
                  <c:v>1.7990000000000002</c:v>
                </c:pt>
                <c:pt idx="259">
                  <c:v>1.7769999999999999</c:v>
                </c:pt>
                <c:pt idx="260">
                  <c:v>1.754</c:v>
                </c:pt>
                <c:pt idx="261">
                  <c:v>1.7450000000000001</c:v>
                </c:pt>
                <c:pt idx="262">
                  <c:v>1.7709999999999999</c:v>
                </c:pt>
                <c:pt idx="263">
                  <c:v>1.8019999999999998</c:v>
                </c:pt>
                <c:pt idx="264">
                  <c:v>1.839</c:v>
                </c:pt>
                <c:pt idx="265">
                  <c:v>1.8959999999999999</c:v>
                </c:pt>
                <c:pt idx="266">
                  <c:v>1.89</c:v>
                </c:pt>
                <c:pt idx="267">
                  <c:v>1.8730000000000002</c:v>
                </c:pt>
                <c:pt idx="268">
                  <c:v>1.8780000000000001</c:v>
                </c:pt>
                <c:pt idx="269">
                  <c:v>1.9040000000000001</c:v>
                </c:pt>
                <c:pt idx="270">
                  <c:v>1.9790000000000001</c:v>
                </c:pt>
                <c:pt idx="271">
                  <c:v>2.0390000000000001</c:v>
                </c:pt>
                <c:pt idx="272">
                  <c:v>2.0950000000000002</c:v>
                </c:pt>
                <c:pt idx="273">
                  <c:v>2.137</c:v>
                </c:pt>
                <c:pt idx="274">
                  <c:v>2.1959999999999997</c:v>
                </c:pt>
                <c:pt idx="275">
                  <c:v>2.2509999999999999</c:v>
                </c:pt>
                <c:pt idx="276">
                  <c:v>2.198</c:v>
                </c:pt>
                <c:pt idx="277">
                  <c:v>2.1970000000000001</c:v>
                </c:pt>
                <c:pt idx="278">
                  <c:v>2.1909999999999998</c:v>
                </c:pt>
                <c:pt idx="279">
                  <c:v>2.137</c:v>
                </c:pt>
                <c:pt idx="280">
                  <c:v>2.1160000000000001</c:v>
                </c:pt>
                <c:pt idx="281">
                  <c:v>2.077</c:v>
                </c:pt>
                <c:pt idx="282">
                  <c:v>2.0510000000000002</c:v>
                </c:pt>
                <c:pt idx="283">
                  <c:v>2.0780000000000003</c:v>
                </c:pt>
                <c:pt idx="284">
                  <c:v>2.0990000000000002</c:v>
                </c:pt>
                <c:pt idx="285">
                  <c:v>2.1280000000000001</c:v>
                </c:pt>
                <c:pt idx="286">
                  <c:v>2.1859999999999999</c:v>
                </c:pt>
                <c:pt idx="287">
                  <c:v>2.1890000000000001</c:v>
                </c:pt>
                <c:pt idx="288">
                  <c:v>2.2919999999999998</c:v>
                </c:pt>
                <c:pt idx="289">
                  <c:v>2.2719999999999998</c:v>
                </c:pt>
                <c:pt idx="290">
                  <c:v>2.2349999999999999</c:v>
                </c:pt>
                <c:pt idx="291">
                  <c:v>2.2389999999999999</c:v>
                </c:pt>
                <c:pt idx="292">
                  <c:v>2.323</c:v>
                </c:pt>
                <c:pt idx="293">
                  <c:v>2.5190000000000001</c:v>
                </c:pt>
                <c:pt idx="294">
                  <c:v>2.5830000000000002</c:v>
                </c:pt>
                <c:pt idx="295">
                  <c:v>2.5810000000000004</c:v>
                </c:pt>
                <c:pt idx="296">
                  <c:v>3.0369999999999999</c:v>
                </c:pt>
                <c:pt idx="297">
                  <c:v>2.9119999999999999</c:v>
                </c:pt>
                <c:pt idx="298">
                  <c:v>2.73</c:v>
                </c:pt>
                <c:pt idx="299">
                  <c:v>2.7669999999999999</c:v>
                </c:pt>
                <c:pt idx="300">
                  <c:v>2.9219999999999997</c:v>
                </c:pt>
                <c:pt idx="301">
                  <c:v>2.8280000000000003</c:v>
                </c:pt>
                <c:pt idx="302">
                  <c:v>2.6930000000000001</c:v>
                </c:pt>
                <c:pt idx="303">
                  <c:v>2.5639999999999996</c:v>
                </c:pt>
                <c:pt idx="304">
                  <c:v>2.4380000000000002</c:v>
                </c:pt>
                <c:pt idx="305">
                  <c:v>2.3359999999999999</c:v>
                </c:pt>
                <c:pt idx="306">
                  <c:v>2.258</c:v>
                </c:pt>
                <c:pt idx="307">
                  <c:v>2.1680000000000001</c:v>
                </c:pt>
                <c:pt idx="308">
                  <c:v>2.1240000000000001</c:v>
                </c:pt>
                <c:pt idx="309">
                  <c:v>2.1269999999999998</c:v>
                </c:pt>
                <c:pt idx="310">
                  <c:v>2.1749999999999998</c:v>
                </c:pt>
                <c:pt idx="311">
                  <c:v>2.2050000000000001</c:v>
                </c:pt>
                <c:pt idx="312">
                  <c:v>2.1880000000000002</c:v>
                </c:pt>
                <c:pt idx="313">
                  <c:v>2.2359999999999998</c:v>
                </c:pt>
                <c:pt idx="314">
                  <c:v>2.3209999999999997</c:v>
                </c:pt>
                <c:pt idx="315">
                  <c:v>2.2969999999999997</c:v>
                </c:pt>
                <c:pt idx="316">
                  <c:v>2.3140000000000001</c:v>
                </c:pt>
                <c:pt idx="317">
                  <c:v>2.3319999999999999</c:v>
                </c:pt>
                <c:pt idx="318">
                  <c:v>2.31</c:v>
                </c:pt>
                <c:pt idx="319">
                  <c:v>2.246</c:v>
                </c:pt>
                <c:pt idx="320">
                  <c:v>2.2050000000000001</c:v>
                </c:pt>
                <c:pt idx="321">
                  <c:v>2.2359999999999998</c:v>
                </c:pt>
                <c:pt idx="322">
                  <c:v>2.3209999999999997</c:v>
                </c:pt>
                <c:pt idx="323">
                  <c:v>2.355</c:v>
                </c:pt>
                <c:pt idx="324">
                  <c:v>2.4950000000000001</c:v>
                </c:pt>
                <c:pt idx="325">
                  <c:v>2.4790000000000001</c:v>
                </c:pt>
                <c:pt idx="326">
                  <c:v>2.5669999999999997</c:v>
                </c:pt>
                <c:pt idx="327">
                  <c:v>2.6630000000000003</c:v>
                </c:pt>
                <c:pt idx="328">
                  <c:v>2.7639999999999998</c:v>
                </c:pt>
                <c:pt idx="329">
                  <c:v>2.8810000000000002</c:v>
                </c:pt>
                <c:pt idx="330">
                  <c:v>2.8660000000000001</c:v>
                </c:pt>
                <c:pt idx="331">
                  <c:v>2.8339999999999996</c:v>
                </c:pt>
                <c:pt idx="332">
                  <c:v>2.8710000000000004</c:v>
                </c:pt>
                <c:pt idx="333">
                  <c:v>2.8010000000000002</c:v>
                </c:pt>
                <c:pt idx="334">
                  <c:v>2.7839999999999998</c:v>
                </c:pt>
                <c:pt idx="335">
                  <c:v>2.8110000000000004</c:v>
                </c:pt>
                <c:pt idx="336">
                  <c:v>2.8330000000000002</c:v>
                </c:pt>
                <c:pt idx="337">
                  <c:v>2.7930000000000001</c:v>
                </c:pt>
                <c:pt idx="338">
                  <c:v>2.7960000000000003</c:v>
                </c:pt>
                <c:pt idx="339">
                  <c:v>2.8730000000000002</c:v>
                </c:pt>
                <c:pt idx="340">
                  <c:v>2.91</c:v>
                </c:pt>
                <c:pt idx="341">
                  <c:v>2.9279999999999999</c:v>
                </c:pt>
                <c:pt idx="342">
                  <c:v>2.95</c:v>
                </c:pt>
                <c:pt idx="343">
                  <c:v>2.9550000000000001</c:v>
                </c:pt>
                <c:pt idx="344">
                  <c:v>3.0039999999999996</c:v>
                </c:pt>
                <c:pt idx="345">
                  <c:v>2.9580000000000002</c:v>
                </c:pt>
                <c:pt idx="346">
                  <c:v>2.8769999999999998</c:v>
                </c:pt>
                <c:pt idx="347">
                  <c:v>2.8</c:v>
                </c:pt>
                <c:pt idx="348">
                  <c:v>2.68</c:v>
                </c:pt>
                <c:pt idx="349">
                  <c:v>2.5630000000000002</c:v>
                </c:pt>
                <c:pt idx="350">
                  <c:v>2.4409999999999998</c:v>
                </c:pt>
                <c:pt idx="351">
                  <c:v>2.3199999999999998</c:v>
                </c:pt>
                <c:pt idx="352">
                  <c:v>2.2629999999999999</c:v>
                </c:pt>
                <c:pt idx="353">
                  <c:v>2.222</c:v>
                </c:pt>
                <c:pt idx="354">
                  <c:v>2.1949999999999998</c:v>
                </c:pt>
                <c:pt idx="355">
                  <c:v>2.1859999999999999</c:v>
                </c:pt>
                <c:pt idx="356">
                  <c:v>2.2040000000000002</c:v>
                </c:pt>
                <c:pt idx="357">
                  <c:v>2.1890000000000001</c:v>
                </c:pt>
                <c:pt idx="358">
                  <c:v>2.2159999999999997</c:v>
                </c:pt>
                <c:pt idx="359">
                  <c:v>2.218</c:v>
                </c:pt>
                <c:pt idx="360">
                  <c:v>2.2210000000000001</c:v>
                </c:pt>
                <c:pt idx="361">
                  <c:v>2.2769999999999997</c:v>
                </c:pt>
                <c:pt idx="362">
                  <c:v>2.2669999999999999</c:v>
                </c:pt>
                <c:pt idx="363">
                  <c:v>2.29</c:v>
                </c:pt>
                <c:pt idx="364">
                  <c:v>2.3029999999999999</c:v>
                </c:pt>
                <c:pt idx="365">
                  <c:v>2.2959999999999998</c:v>
                </c:pt>
                <c:pt idx="366">
                  <c:v>2.258</c:v>
                </c:pt>
                <c:pt idx="367">
                  <c:v>2.173</c:v>
                </c:pt>
                <c:pt idx="368">
                  <c:v>2.1069999999999998</c:v>
                </c:pt>
                <c:pt idx="369">
                  <c:v>2.1190000000000002</c:v>
                </c:pt>
                <c:pt idx="370">
                  <c:v>2.1509999999999998</c:v>
                </c:pt>
                <c:pt idx="371">
                  <c:v>2.198</c:v>
                </c:pt>
                <c:pt idx="372">
                  <c:v>2.2509999999999999</c:v>
                </c:pt>
                <c:pt idx="373">
                  <c:v>2.3380000000000001</c:v>
                </c:pt>
                <c:pt idx="374">
                  <c:v>2.46</c:v>
                </c:pt>
                <c:pt idx="375">
                  <c:v>2.4990000000000001</c:v>
                </c:pt>
                <c:pt idx="376">
                  <c:v>2.5110000000000001</c:v>
                </c:pt>
                <c:pt idx="377">
                  <c:v>2.54</c:v>
                </c:pt>
                <c:pt idx="378">
                  <c:v>2.6360000000000001</c:v>
                </c:pt>
                <c:pt idx="379">
                  <c:v>2.7460000000000004</c:v>
                </c:pt>
                <c:pt idx="380">
                  <c:v>2.8220000000000001</c:v>
                </c:pt>
                <c:pt idx="381">
                  <c:v>2.8110000000000004</c:v>
                </c:pt>
                <c:pt idx="382">
                  <c:v>2.9219999999999997</c:v>
                </c:pt>
                <c:pt idx="383">
                  <c:v>3.0019999999999998</c:v>
                </c:pt>
                <c:pt idx="384">
                  <c:v>3.069</c:v>
                </c:pt>
                <c:pt idx="385">
                  <c:v>3.2110000000000003</c:v>
                </c:pt>
                <c:pt idx="386">
                  <c:v>3.1949999999999998</c:v>
                </c:pt>
                <c:pt idx="387">
                  <c:v>3.1319999999999997</c:v>
                </c:pt>
                <c:pt idx="388">
                  <c:v>3.04</c:v>
                </c:pt>
                <c:pt idx="389">
                  <c:v>2.9739999999999998</c:v>
                </c:pt>
                <c:pt idx="390">
                  <c:v>2.9510000000000001</c:v>
                </c:pt>
                <c:pt idx="391">
                  <c:v>2.9330000000000003</c:v>
                </c:pt>
                <c:pt idx="392">
                  <c:v>2.9710000000000001</c:v>
                </c:pt>
                <c:pt idx="393">
                  <c:v>3.0460000000000003</c:v>
                </c:pt>
                <c:pt idx="394">
                  <c:v>2.9380000000000002</c:v>
                </c:pt>
                <c:pt idx="395">
                  <c:v>2.8489999999999998</c:v>
                </c:pt>
                <c:pt idx="396">
                  <c:v>2.8160000000000003</c:v>
                </c:pt>
                <c:pt idx="397">
                  <c:v>2.7519999999999998</c:v>
                </c:pt>
                <c:pt idx="398">
                  <c:v>2.7829999999999999</c:v>
                </c:pt>
                <c:pt idx="399">
                  <c:v>2.7560000000000002</c:v>
                </c:pt>
                <c:pt idx="400">
                  <c:v>2.8180000000000001</c:v>
                </c:pt>
                <c:pt idx="401">
                  <c:v>2.84</c:v>
                </c:pt>
                <c:pt idx="402">
                  <c:v>2.7919999999999998</c:v>
                </c:pt>
                <c:pt idx="403">
                  <c:v>2.8160000000000003</c:v>
                </c:pt>
                <c:pt idx="404">
                  <c:v>2.7839999999999998</c:v>
                </c:pt>
                <c:pt idx="405">
                  <c:v>2.7610000000000001</c:v>
                </c:pt>
                <c:pt idx="406">
                  <c:v>2.7460000000000004</c:v>
                </c:pt>
                <c:pt idx="407">
                  <c:v>2.806</c:v>
                </c:pt>
                <c:pt idx="408">
                  <c:v>2.859</c:v>
                </c:pt>
                <c:pt idx="409">
                  <c:v>3.0069999999999997</c:v>
                </c:pt>
                <c:pt idx="410">
                  <c:v>3.1010000000000004</c:v>
                </c:pt>
                <c:pt idx="411">
                  <c:v>3.077</c:v>
                </c:pt>
                <c:pt idx="412">
                  <c:v>3.0720000000000001</c:v>
                </c:pt>
                <c:pt idx="413">
                  <c:v>3.0289999999999999</c:v>
                </c:pt>
                <c:pt idx="414">
                  <c:v>2.9569999999999999</c:v>
                </c:pt>
                <c:pt idx="415">
                  <c:v>2.9619999999999997</c:v>
                </c:pt>
                <c:pt idx="416">
                  <c:v>2.9430000000000001</c:v>
                </c:pt>
                <c:pt idx="417">
                  <c:v>3.028</c:v>
                </c:pt>
                <c:pt idx="418">
                  <c:v>3.0880000000000001</c:v>
                </c:pt>
                <c:pt idx="419">
                  <c:v>3.0410000000000004</c:v>
                </c:pt>
                <c:pt idx="420">
                  <c:v>2.9910000000000001</c:v>
                </c:pt>
                <c:pt idx="421">
                  <c:v>2.9530000000000003</c:v>
                </c:pt>
                <c:pt idx="422">
                  <c:v>2.9660000000000002</c:v>
                </c:pt>
                <c:pt idx="423">
                  <c:v>2.9470000000000001</c:v>
                </c:pt>
                <c:pt idx="424">
                  <c:v>3.0350000000000001</c:v>
                </c:pt>
                <c:pt idx="425">
                  <c:v>3.1150000000000002</c:v>
                </c:pt>
                <c:pt idx="426">
                  <c:v>3.137</c:v>
                </c:pt>
                <c:pt idx="427">
                  <c:v>3.2</c:v>
                </c:pt>
                <c:pt idx="428">
                  <c:v>3.2569999999999997</c:v>
                </c:pt>
                <c:pt idx="429">
                  <c:v>3.2239999999999998</c:v>
                </c:pt>
                <c:pt idx="430">
                  <c:v>3.2589999999999999</c:v>
                </c:pt>
                <c:pt idx="431">
                  <c:v>3.2989999999999999</c:v>
                </c:pt>
                <c:pt idx="432">
                  <c:v>3.35</c:v>
                </c:pt>
                <c:pt idx="433">
                  <c:v>3.4670000000000001</c:v>
                </c:pt>
                <c:pt idx="434">
                  <c:v>3.5660000000000003</c:v>
                </c:pt>
                <c:pt idx="435">
                  <c:v>3.5710000000000002</c:v>
                </c:pt>
                <c:pt idx="436">
                  <c:v>3.694</c:v>
                </c:pt>
                <c:pt idx="437">
                  <c:v>3.762</c:v>
                </c:pt>
                <c:pt idx="438">
                  <c:v>3.9130000000000003</c:v>
                </c:pt>
                <c:pt idx="439">
                  <c:v>3.9319999999999999</c:v>
                </c:pt>
                <c:pt idx="440">
                  <c:v>3.9789999999999996</c:v>
                </c:pt>
                <c:pt idx="441">
                  <c:v>4.0069999999999997</c:v>
                </c:pt>
                <c:pt idx="442">
                  <c:v>4.0019999999999998</c:v>
                </c:pt>
                <c:pt idx="443">
                  <c:v>4.0270000000000001</c:v>
                </c:pt>
                <c:pt idx="444">
                  <c:v>4.0510000000000002</c:v>
                </c:pt>
                <c:pt idx="445">
                  <c:v>4.0539999999999994</c:v>
                </c:pt>
                <c:pt idx="446">
                  <c:v>4.0049999999999999</c:v>
                </c:pt>
                <c:pt idx="447">
                  <c:v>3.8960000000000004</c:v>
                </c:pt>
                <c:pt idx="448">
                  <c:v>3.8280000000000003</c:v>
                </c:pt>
                <c:pt idx="449">
                  <c:v>3.7639999999999998</c:v>
                </c:pt>
                <c:pt idx="450">
                  <c:v>3.7060000000000004</c:v>
                </c:pt>
                <c:pt idx="451">
                  <c:v>3.66</c:v>
                </c:pt>
                <c:pt idx="452">
                  <c:v>3.6669999999999998</c:v>
                </c:pt>
                <c:pt idx="453">
                  <c:v>3.637</c:v>
                </c:pt>
                <c:pt idx="454">
                  <c:v>3.867</c:v>
                </c:pt>
                <c:pt idx="455">
                  <c:v>3.7319999999999998</c:v>
                </c:pt>
                <c:pt idx="456">
                  <c:v>3.6439999999999997</c:v>
                </c:pt>
                <c:pt idx="457">
                  <c:v>3.4849999999999999</c:v>
                </c:pt>
                <c:pt idx="458">
                  <c:v>3.109</c:v>
                </c:pt>
                <c:pt idx="459">
                  <c:v>2.855</c:v>
                </c:pt>
                <c:pt idx="460">
                  <c:v>2.589</c:v>
                </c:pt>
                <c:pt idx="461">
                  <c:v>2.34</c:v>
                </c:pt>
                <c:pt idx="462">
                  <c:v>2.17</c:v>
                </c:pt>
                <c:pt idx="463">
                  <c:v>2.0269999999999997</c:v>
                </c:pt>
                <c:pt idx="464">
                  <c:v>1.857</c:v>
                </c:pt>
                <c:pt idx="465">
                  <c:v>1.79</c:v>
                </c:pt>
                <c:pt idx="466">
                  <c:v>1.681</c:v>
                </c:pt>
                <c:pt idx="467">
                  <c:v>1.6480000000000001</c:v>
                </c:pt>
                <c:pt idx="468">
                  <c:v>1.635</c:v>
                </c:pt>
                <c:pt idx="469">
                  <c:v>1.59</c:v>
                </c:pt>
                <c:pt idx="470">
                  <c:v>1.6719999999999999</c:v>
                </c:pt>
                <c:pt idx="471">
                  <c:v>1.7719999999999998</c:v>
                </c:pt>
                <c:pt idx="472">
                  <c:v>1.8319999999999999</c:v>
                </c:pt>
                <c:pt idx="473">
                  <c:v>1.8130000000000002</c:v>
                </c:pt>
                <c:pt idx="474">
                  <c:v>1.871</c:v>
                </c:pt>
                <c:pt idx="475">
                  <c:v>1.8969999999999998</c:v>
                </c:pt>
                <c:pt idx="476">
                  <c:v>1.931</c:v>
                </c:pt>
                <c:pt idx="477">
                  <c:v>1.8680000000000001</c:v>
                </c:pt>
                <c:pt idx="478">
                  <c:v>1.91</c:v>
                </c:pt>
                <c:pt idx="479">
                  <c:v>1.9180000000000001</c:v>
                </c:pt>
                <c:pt idx="480">
                  <c:v>1.885</c:v>
                </c:pt>
                <c:pt idx="481">
                  <c:v>1.944</c:v>
                </c:pt>
                <c:pt idx="482">
                  <c:v>2.0299999999999998</c:v>
                </c:pt>
                <c:pt idx="483">
                  <c:v>2.0110000000000001</c:v>
                </c:pt>
                <c:pt idx="484">
                  <c:v>2.0249999999999999</c:v>
                </c:pt>
                <c:pt idx="485">
                  <c:v>2.0310000000000001</c:v>
                </c:pt>
                <c:pt idx="486">
                  <c:v>2.016</c:v>
                </c:pt>
                <c:pt idx="487">
                  <c:v>2.0449999999999999</c:v>
                </c:pt>
                <c:pt idx="488">
                  <c:v>2.218</c:v>
                </c:pt>
                <c:pt idx="489">
                  <c:v>2.2810000000000001</c:v>
                </c:pt>
                <c:pt idx="490">
                  <c:v>2.4140000000000001</c:v>
                </c:pt>
                <c:pt idx="491">
                  <c:v>2.5019999999999998</c:v>
                </c:pt>
                <c:pt idx="492">
                  <c:v>2.6</c:v>
                </c:pt>
                <c:pt idx="493">
                  <c:v>2.6389999999999998</c:v>
                </c:pt>
                <c:pt idx="494">
                  <c:v>2.65</c:v>
                </c:pt>
                <c:pt idx="495">
                  <c:v>2.593</c:v>
                </c:pt>
                <c:pt idx="496">
                  <c:v>2.5630000000000002</c:v>
                </c:pt>
                <c:pt idx="497">
                  <c:v>2.4790000000000001</c:v>
                </c:pt>
                <c:pt idx="498">
                  <c:v>2.411</c:v>
                </c:pt>
                <c:pt idx="499">
                  <c:v>2.46</c:v>
                </c:pt>
                <c:pt idx="500">
                  <c:v>2.5110000000000001</c:v>
                </c:pt>
                <c:pt idx="501">
                  <c:v>2.5960000000000001</c:v>
                </c:pt>
                <c:pt idx="502">
                  <c:v>2.58</c:v>
                </c:pt>
                <c:pt idx="503">
                  <c:v>2.5720000000000001</c:v>
                </c:pt>
                <c:pt idx="504">
                  <c:v>2.5529999999999999</c:v>
                </c:pt>
                <c:pt idx="505">
                  <c:v>2.5190000000000001</c:v>
                </c:pt>
                <c:pt idx="506">
                  <c:v>2.4990000000000001</c:v>
                </c:pt>
                <c:pt idx="507">
                  <c:v>2.4769999999999999</c:v>
                </c:pt>
                <c:pt idx="508">
                  <c:v>2.4249999999999998</c:v>
                </c:pt>
                <c:pt idx="509">
                  <c:v>2.3959999999999999</c:v>
                </c:pt>
                <c:pt idx="510">
                  <c:v>2.4319999999999999</c:v>
                </c:pt>
                <c:pt idx="511">
                  <c:v>2.532</c:v>
                </c:pt>
                <c:pt idx="512">
                  <c:v>2.641</c:v>
                </c:pt>
                <c:pt idx="513">
                  <c:v>2.66</c:v>
                </c:pt>
                <c:pt idx="514">
                  <c:v>2.6269999999999998</c:v>
                </c:pt>
                <c:pt idx="515">
                  <c:v>2.585</c:v>
                </c:pt>
                <c:pt idx="516">
                  <c:v>2.6030000000000002</c:v>
                </c:pt>
                <c:pt idx="517">
                  <c:v>2.5939999999999999</c:v>
                </c:pt>
                <c:pt idx="518">
                  <c:v>2.6010000000000004</c:v>
                </c:pt>
                <c:pt idx="519">
                  <c:v>2.56</c:v>
                </c:pt>
                <c:pt idx="520">
                  <c:v>2.5459999999999998</c:v>
                </c:pt>
                <c:pt idx="521">
                  <c:v>2.5639999999999996</c:v>
                </c:pt>
                <c:pt idx="522">
                  <c:v>2.6269999999999998</c:v>
                </c:pt>
                <c:pt idx="523">
                  <c:v>2.7170000000000001</c:v>
                </c:pt>
                <c:pt idx="524">
                  <c:v>2.7030000000000003</c:v>
                </c:pt>
                <c:pt idx="525">
                  <c:v>2.6660000000000004</c:v>
                </c:pt>
                <c:pt idx="526">
                  <c:v>2.6180000000000003</c:v>
                </c:pt>
                <c:pt idx="527">
                  <c:v>2.6110000000000002</c:v>
                </c:pt>
                <c:pt idx="528">
                  <c:v>2.5630000000000002</c:v>
                </c:pt>
                <c:pt idx="529">
                  <c:v>2.6210000000000004</c:v>
                </c:pt>
                <c:pt idx="530">
                  <c:v>2.6710000000000003</c:v>
                </c:pt>
                <c:pt idx="531">
                  <c:v>2.7210000000000001</c:v>
                </c:pt>
                <c:pt idx="532">
                  <c:v>2.76</c:v>
                </c:pt>
                <c:pt idx="533">
                  <c:v>2.7919999999999998</c:v>
                </c:pt>
                <c:pt idx="534">
                  <c:v>2.7650000000000001</c:v>
                </c:pt>
                <c:pt idx="535">
                  <c:v>2.7949999999999999</c:v>
                </c:pt>
                <c:pt idx="536">
                  <c:v>2.8289999999999997</c:v>
                </c:pt>
                <c:pt idx="537">
                  <c:v>2.8310000000000004</c:v>
                </c:pt>
                <c:pt idx="538">
                  <c:v>2.8149999999999999</c:v>
                </c:pt>
                <c:pt idx="539">
                  <c:v>2.8639999999999999</c:v>
                </c:pt>
                <c:pt idx="540">
                  <c:v>2.87</c:v>
                </c:pt>
                <c:pt idx="541">
                  <c:v>2.823</c:v>
                </c:pt>
                <c:pt idx="542">
                  <c:v>2.7410000000000001</c:v>
                </c:pt>
                <c:pt idx="543">
                  <c:v>2.6789999999999998</c:v>
                </c:pt>
                <c:pt idx="544">
                  <c:v>2.6739999999999999</c:v>
                </c:pt>
                <c:pt idx="545">
                  <c:v>2.6519999999999997</c:v>
                </c:pt>
                <c:pt idx="546">
                  <c:v>2.6960000000000002</c:v>
                </c:pt>
                <c:pt idx="547">
                  <c:v>2.7119999999999997</c:v>
                </c:pt>
                <c:pt idx="548">
                  <c:v>2.6760000000000002</c:v>
                </c:pt>
                <c:pt idx="549">
                  <c:v>2.6660000000000004</c:v>
                </c:pt>
                <c:pt idx="550">
                  <c:v>2.6719999999999997</c:v>
                </c:pt>
                <c:pt idx="551">
                  <c:v>2.7030000000000003</c:v>
                </c:pt>
                <c:pt idx="552">
                  <c:v>2.6869999999999998</c:v>
                </c:pt>
                <c:pt idx="553">
                  <c:v>2.74</c:v>
                </c:pt>
                <c:pt idx="554">
                  <c:v>2.6960000000000002</c:v>
                </c:pt>
                <c:pt idx="555">
                  <c:v>2.653</c:v>
                </c:pt>
                <c:pt idx="556">
                  <c:v>2.64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57-4C05-8F4A-DF53D0927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425584"/>
        <c:axId val="1501606864"/>
      </c:lineChart>
      <c:dateAx>
        <c:axId val="2067425584"/>
        <c:scaling>
          <c:orientation val="minMax"/>
        </c:scaling>
        <c:delete val="0"/>
        <c:axPos val="b"/>
        <c:numFmt formatCode="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606864"/>
        <c:crosses val="autoZero"/>
        <c:auto val="1"/>
        <c:lblOffset val="100"/>
        <c:baseTimeUnit val="days"/>
      </c:dateAx>
      <c:valAx>
        <c:axId val="150160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42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'4.i'!$B$3</c:f>
              <c:strCache>
                <c:ptCount val="1"/>
                <c:pt idx="0">
                  <c:v> Price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87415791776028"/>
                  <c:y val="-0.109972295129775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'4.i'!$A$4:$A$560</c:f>
              <c:numCache>
                <c:formatCode>mmm\ dd\,\ yyyy</c:formatCode>
                <c:ptCount val="557"/>
                <c:pt idx="0">
                  <c:v>36528</c:v>
                </c:pt>
                <c:pt idx="1">
                  <c:v>36535</c:v>
                </c:pt>
                <c:pt idx="2">
                  <c:v>36542</c:v>
                </c:pt>
                <c:pt idx="3">
                  <c:v>36549</c:v>
                </c:pt>
                <c:pt idx="4">
                  <c:v>36556</c:v>
                </c:pt>
                <c:pt idx="5">
                  <c:v>36563</c:v>
                </c:pt>
                <c:pt idx="6">
                  <c:v>36570</c:v>
                </c:pt>
                <c:pt idx="7">
                  <c:v>36577</c:v>
                </c:pt>
                <c:pt idx="8">
                  <c:v>36584</c:v>
                </c:pt>
                <c:pt idx="9">
                  <c:v>36591</c:v>
                </c:pt>
                <c:pt idx="10">
                  <c:v>36598</c:v>
                </c:pt>
                <c:pt idx="11">
                  <c:v>36605</c:v>
                </c:pt>
                <c:pt idx="12">
                  <c:v>36612</c:v>
                </c:pt>
                <c:pt idx="13">
                  <c:v>36619</c:v>
                </c:pt>
                <c:pt idx="14">
                  <c:v>36626</c:v>
                </c:pt>
                <c:pt idx="15">
                  <c:v>36633</c:v>
                </c:pt>
                <c:pt idx="16">
                  <c:v>36640</c:v>
                </c:pt>
                <c:pt idx="17">
                  <c:v>36647</c:v>
                </c:pt>
                <c:pt idx="18">
                  <c:v>36654</c:v>
                </c:pt>
                <c:pt idx="19">
                  <c:v>36661</c:v>
                </c:pt>
                <c:pt idx="20">
                  <c:v>36668</c:v>
                </c:pt>
                <c:pt idx="21">
                  <c:v>36675</c:v>
                </c:pt>
                <c:pt idx="22">
                  <c:v>36682</c:v>
                </c:pt>
                <c:pt idx="23">
                  <c:v>36689</c:v>
                </c:pt>
                <c:pt idx="24">
                  <c:v>36696</c:v>
                </c:pt>
                <c:pt idx="25">
                  <c:v>36703</c:v>
                </c:pt>
                <c:pt idx="26">
                  <c:v>36710</c:v>
                </c:pt>
                <c:pt idx="27">
                  <c:v>36717</c:v>
                </c:pt>
                <c:pt idx="28">
                  <c:v>36724</c:v>
                </c:pt>
                <c:pt idx="29">
                  <c:v>36731</c:v>
                </c:pt>
                <c:pt idx="30">
                  <c:v>36738</c:v>
                </c:pt>
                <c:pt idx="31">
                  <c:v>36745</c:v>
                </c:pt>
                <c:pt idx="32">
                  <c:v>36752</c:v>
                </c:pt>
                <c:pt idx="33">
                  <c:v>36759</c:v>
                </c:pt>
                <c:pt idx="34">
                  <c:v>36766</c:v>
                </c:pt>
                <c:pt idx="35">
                  <c:v>36773</c:v>
                </c:pt>
                <c:pt idx="36">
                  <c:v>36780</c:v>
                </c:pt>
                <c:pt idx="37">
                  <c:v>36787</c:v>
                </c:pt>
                <c:pt idx="38">
                  <c:v>36794</c:v>
                </c:pt>
                <c:pt idx="39">
                  <c:v>36801</c:v>
                </c:pt>
                <c:pt idx="40">
                  <c:v>36808</c:v>
                </c:pt>
                <c:pt idx="41">
                  <c:v>36815</c:v>
                </c:pt>
                <c:pt idx="42">
                  <c:v>36822</c:v>
                </c:pt>
                <c:pt idx="43">
                  <c:v>36829</c:v>
                </c:pt>
                <c:pt idx="44">
                  <c:v>36836</c:v>
                </c:pt>
                <c:pt idx="45">
                  <c:v>36843</c:v>
                </c:pt>
                <c:pt idx="46">
                  <c:v>36850</c:v>
                </c:pt>
                <c:pt idx="47">
                  <c:v>36857</c:v>
                </c:pt>
                <c:pt idx="48">
                  <c:v>36864</c:v>
                </c:pt>
                <c:pt idx="49">
                  <c:v>36871</c:v>
                </c:pt>
                <c:pt idx="50">
                  <c:v>36878</c:v>
                </c:pt>
                <c:pt idx="51">
                  <c:v>36885</c:v>
                </c:pt>
                <c:pt idx="52">
                  <c:v>36892</c:v>
                </c:pt>
                <c:pt idx="53">
                  <c:v>36899</c:v>
                </c:pt>
                <c:pt idx="54">
                  <c:v>36906</c:v>
                </c:pt>
                <c:pt idx="55">
                  <c:v>36913</c:v>
                </c:pt>
                <c:pt idx="56">
                  <c:v>36920</c:v>
                </c:pt>
                <c:pt idx="57">
                  <c:v>36927</c:v>
                </c:pt>
                <c:pt idx="58">
                  <c:v>36934</c:v>
                </c:pt>
                <c:pt idx="59">
                  <c:v>36941</c:v>
                </c:pt>
                <c:pt idx="60">
                  <c:v>36948</c:v>
                </c:pt>
                <c:pt idx="61">
                  <c:v>36955</c:v>
                </c:pt>
                <c:pt idx="62">
                  <c:v>36962</c:v>
                </c:pt>
                <c:pt idx="63">
                  <c:v>36969</c:v>
                </c:pt>
                <c:pt idx="64">
                  <c:v>36976</c:v>
                </c:pt>
                <c:pt idx="65">
                  <c:v>36983</c:v>
                </c:pt>
                <c:pt idx="66">
                  <c:v>36990</c:v>
                </c:pt>
                <c:pt idx="67">
                  <c:v>36997</c:v>
                </c:pt>
                <c:pt idx="68">
                  <c:v>37004</c:v>
                </c:pt>
                <c:pt idx="69">
                  <c:v>37011</c:v>
                </c:pt>
                <c:pt idx="70">
                  <c:v>37018</c:v>
                </c:pt>
                <c:pt idx="71">
                  <c:v>37025</c:v>
                </c:pt>
                <c:pt idx="72">
                  <c:v>37032</c:v>
                </c:pt>
                <c:pt idx="73">
                  <c:v>37039</c:v>
                </c:pt>
                <c:pt idx="74">
                  <c:v>37046</c:v>
                </c:pt>
                <c:pt idx="75">
                  <c:v>37053</c:v>
                </c:pt>
                <c:pt idx="76">
                  <c:v>37060</c:v>
                </c:pt>
                <c:pt idx="77">
                  <c:v>37067</c:v>
                </c:pt>
                <c:pt idx="78">
                  <c:v>37074</c:v>
                </c:pt>
                <c:pt idx="79">
                  <c:v>37081</c:v>
                </c:pt>
                <c:pt idx="80">
                  <c:v>37088</c:v>
                </c:pt>
                <c:pt idx="81">
                  <c:v>37095</c:v>
                </c:pt>
                <c:pt idx="82">
                  <c:v>37102</c:v>
                </c:pt>
                <c:pt idx="83">
                  <c:v>37109</c:v>
                </c:pt>
                <c:pt idx="84">
                  <c:v>37116</c:v>
                </c:pt>
                <c:pt idx="85">
                  <c:v>37123</c:v>
                </c:pt>
                <c:pt idx="86">
                  <c:v>37130</c:v>
                </c:pt>
                <c:pt idx="87">
                  <c:v>37137</c:v>
                </c:pt>
                <c:pt idx="88">
                  <c:v>37144</c:v>
                </c:pt>
                <c:pt idx="89">
                  <c:v>37151</c:v>
                </c:pt>
                <c:pt idx="90">
                  <c:v>37158</c:v>
                </c:pt>
                <c:pt idx="91">
                  <c:v>37165</c:v>
                </c:pt>
                <c:pt idx="92">
                  <c:v>37172</c:v>
                </c:pt>
                <c:pt idx="93">
                  <c:v>37179</c:v>
                </c:pt>
                <c:pt idx="94">
                  <c:v>37186</c:v>
                </c:pt>
                <c:pt idx="95">
                  <c:v>37193</c:v>
                </c:pt>
                <c:pt idx="96">
                  <c:v>37200</c:v>
                </c:pt>
                <c:pt idx="97">
                  <c:v>37207</c:v>
                </c:pt>
                <c:pt idx="98">
                  <c:v>37214</c:v>
                </c:pt>
                <c:pt idx="99">
                  <c:v>37221</c:v>
                </c:pt>
                <c:pt idx="100">
                  <c:v>37228</c:v>
                </c:pt>
                <c:pt idx="101">
                  <c:v>37235</c:v>
                </c:pt>
                <c:pt idx="102">
                  <c:v>37242</c:v>
                </c:pt>
                <c:pt idx="103">
                  <c:v>37249</c:v>
                </c:pt>
                <c:pt idx="104">
                  <c:v>37256</c:v>
                </c:pt>
                <c:pt idx="105">
                  <c:v>37263</c:v>
                </c:pt>
                <c:pt idx="106">
                  <c:v>37270</c:v>
                </c:pt>
                <c:pt idx="107">
                  <c:v>37277</c:v>
                </c:pt>
                <c:pt idx="108">
                  <c:v>37284</c:v>
                </c:pt>
                <c:pt idx="109">
                  <c:v>37291</c:v>
                </c:pt>
                <c:pt idx="110">
                  <c:v>37298</c:v>
                </c:pt>
                <c:pt idx="111">
                  <c:v>37305</c:v>
                </c:pt>
                <c:pt idx="112">
                  <c:v>37312</c:v>
                </c:pt>
                <c:pt idx="113">
                  <c:v>37319</c:v>
                </c:pt>
                <c:pt idx="114">
                  <c:v>37326</c:v>
                </c:pt>
                <c:pt idx="115">
                  <c:v>37333</c:v>
                </c:pt>
                <c:pt idx="116">
                  <c:v>37340</c:v>
                </c:pt>
                <c:pt idx="117">
                  <c:v>37347</c:v>
                </c:pt>
                <c:pt idx="118">
                  <c:v>37354</c:v>
                </c:pt>
                <c:pt idx="119">
                  <c:v>37361</c:v>
                </c:pt>
                <c:pt idx="120">
                  <c:v>37368</c:v>
                </c:pt>
                <c:pt idx="121">
                  <c:v>37375</c:v>
                </c:pt>
                <c:pt idx="122">
                  <c:v>37382</c:v>
                </c:pt>
                <c:pt idx="123">
                  <c:v>37389</c:v>
                </c:pt>
                <c:pt idx="124">
                  <c:v>37396</c:v>
                </c:pt>
                <c:pt idx="125">
                  <c:v>37403</c:v>
                </c:pt>
                <c:pt idx="126">
                  <c:v>37410</c:v>
                </c:pt>
                <c:pt idx="127">
                  <c:v>37417</c:v>
                </c:pt>
                <c:pt idx="128">
                  <c:v>37424</c:v>
                </c:pt>
                <c:pt idx="129">
                  <c:v>37431</c:v>
                </c:pt>
                <c:pt idx="130">
                  <c:v>37438</c:v>
                </c:pt>
                <c:pt idx="131">
                  <c:v>37445</c:v>
                </c:pt>
                <c:pt idx="132">
                  <c:v>37452</c:v>
                </c:pt>
                <c:pt idx="133">
                  <c:v>37459</c:v>
                </c:pt>
                <c:pt idx="134">
                  <c:v>37466</c:v>
                </c:pt>
                <c:pt idx="135">
                  <c:v>37473</c:v>
                </c:pt>
                <c:pt idx="136">
                  <c:v>37480</c:v>
                </c:pt>
                <c:pt idx="137">
                  <c:v>37487</c:v>
                </c:pt>
                <c:pt idx="138">
                  <c:v>37494</c:v>
                </c:pt>
                <c:pt idx="139">
                  <c:v>37501</c:v>
                </c:pt>
                <c:pt idx="140">
                  <c:v>37508</c:v>
                </c:pt>
                <c:pt idx="141">
                  <c:v>37515</c:v>
                </c:pt>
                <c:pt idx="142">
                  <c:v>37522</c:v>
                </c:pt>
                <c:pt idx="143">
                  <c:v>37529</c:v>
                </c:pt>
                <c:pt idx="144">
                  <c:v>37536</c:v>
                </c:pt>
                <c:pt idx="145">
                  <c:v>37543</c:v>
                </c:pt>
                <c:pt idx="146">
                  <c:v>37550</c:v>
                </c:pt>
                <c:pt idx="147">
                  <c:v>37557</c:v>
                </c:pt>
                <c:pt idx="148">
                  <c:v>37564</c:v>
                </c:pt>
                <c:pt idx="149">
                  <c:v>37571</c:v>
                </c:pt>
                <c:pt idx="150">
                  <c:v>37578</c:v>
                </c:pt>
                <c:pt idx="151">
                  <c:v>37585</c:v>
                </c:pt>
                <c:pt idx="152">
                  <c:v>37592</c:v>
                </c:pt>
                <c:pt idx="153">
                  <c:v>37599</c:v>
                </c:pt>
                <c:pt idx="154">
                  <c:v>37606</c:v>
                </c:pt>
                <c:pt idx="155">
                  <c:v>37613</c:v>
                </c:pt>
                <c:pt idx="156">
                  <c:v>37620</c:v>
                </c:pt>
                <c:pt idx="157">
                  <c:v>37627</c:v>
                </c:pt>
                <c:pt idx="158">
                  <c:v>37634</c:v>
                </c:pt>
                <c:pt idx="159">
                  <c:v>37641</c:v>
                </c:pt>
                <c:pt idx="160">
                  <c:v>37648</c:v>
                </c:pt>
                <c:pt idx="161">
                  <c:v>37655</c:v>
                </c:pt>
                <c:pt idx="162">
                  <c:v>37662</c:v>
                </c:pt>
                <c:pt idx="163">
                  <c:v>37669</c:v>
                </c:pt>
                <c:pt idx="164">
                  <c:v>37676</c:v>
                </c:pt>
                <c:pt idx="165">
                  <c:v>37683</c:v>
                </c:pt>
                <c:pt idx="166">
                  <c:v>37690</c:v>
                </c:pt>
                <c:pt idx="167">
                  <c:v>37697</c:v>
                </c:pt>
                <c:pt idx="168">
                  <c:v>37704</c:v>
                </c:pt>
                <c:pt idx="169">
                  <c:v>37711</c:v>
                </c:pt>
                <c:pt idx="170">
                  <c:v>37718</c:v>
                </c:pt>
                <c:pt idx="171">
                  <c:v>37725</c:v>
                </c:pt>
                <c:pt idx="172">
                  <c:v>37732</c:v>
                </c:pt>
                <c:pt idx="173">
                  <c:v>37739</c:v>
                </c:pt>
                <c:pt idx="174">
                  <c:v>37746</c:v>
                </c:pt>
                <c:pt idx="175">
                  <c:v>37753</c:v>
                </c:pt>
                <c:pt idx="176">
                  <c:v>37760</c:v>
                </c:pt>
                <c:pt idx="177">
                  <c:v>37767</c:v>
                </c:pt>
                <c:pt idx="178">
                  <c:v>37774</c:v>
                </c:pt>
                <c:pt idx="179">
                  <c:v>37781</c:v>
                </c:pt>
                <c:pt idx="180">
                  <c:v>37788</c:v>
                </c:pt>
                <c:pt idx="181">
                  <c:v>37795</c:v>
                </c:pt>
                <c:pt idx="182">
                  <c:v>37802</c:v>
                </c:pt>
                <c:pt idx="183">
                  <c:v>37809</c:v>
                </c:pt>
                <c:pt idx="184">
                  <c:v>37816</c:v>
                </c:pt>
                <c:pt idx="185">
                  <c:v>37823</c:v>
                </c:pt>
                <c:pt idx="186">
                  <c:v>37830</c:v>
                </c:pt>
                <c:pt idx="187">
                  <c:v>37837</c:v>
                </c:pt>
                <c:pt idx="188">
                  <c:v>37844</c:v>
                </c:pt>
                <c:pt idx="189">
                  <c:v>37851</c:v>
                </c:pt>
                <c:pt idx="190">
                  <c:v>37858</c:v>
                </c:pt>
                <c:pt idx="191">
                  <c:v>37865</c:v>
                </c:pt>
                <c:pt idx="192">
                  <c:v>37872</c:v>
                </c:pt>
                <c:pt idx="193">
                  <c:v>37879</c:v>
                </c:pt>
                <c:pt idx="194">
                  <c:v>37886</c:v>
                </c:pt>
                <c:pt idx="195">
                  <c:v>37893</c:v>
                </c:pt>
                <c:pt idx="196">
                  <c:v>37900</c:v>
                </c:pt>
                <c:pt idx="197">
                  <c:v>37907</c:v>
                </c:pt>
                <c:pt idx="198">
                  <c:v>37914</c:v>
                </c:pt>
                <c:pt idx="199">
                  <c:v>37921</c:v>
                </c:pt>
                <c:pt idx="200">
                  <c:v>37928</c:v>
                </c:pt>
                <c:pt idx="201">
                  <c:v>37935</c:v>
                </c:pt>
                <c:pt idx="202">
                  <c:v>37942</c:v>
                </c:pt>
                <c:pt idx="203">
                  <c:v>37949</c:v>
                </c:pt>
                <c:pt idx="204">
                  <c:v>37956</c:v>
                </c:pt>
                <c:pt idx="205">
                  <c:v>37963</c:v>
                </c:pt>
                <c:pt idx="206">
                  <c:v>37970</c:v>
                </c:pt>
                <c:pt idx="207">
                  <c:v>37977</c:v>
                </c:pt>
                <c:pt idx="208">
                  <c:v>37984</c:v>
                </c:pt>
                <c:pt idx="209">
                  <c:v>37991</c:v>
                </c:pt>
                <c:pt idx="210">
                  <c:v>37998</c:v>
                </c:pt>
                <c:pt idx="211">
                  <c:v>38005</c:v>
                </c:pt>
                <c:pt idx="212">
                  <c:v>38012</c:v>
                </c:pt>
                <c:pt idx="213">
                  <c:v>38019</c:v>
                </c:pt>
                <c:pt idx="214">
                  <c:v>38026</c:v>
                </c:pt>
                <c:pt idx="215">
                  <c:v>38033</c:v>
                </c:pt>
                <c:pt idx="216">
                  <c:v>38040</c:v>
                </c:pt>
                <c:pt idx="217">
                  <c:v>38047</c:v>
                </c:pt>
                <c:pt idx="218">
                  <c:v>38054</c:v>
                </c:pt>
                <c:pt idx="219">
                  <c:v>38061</c:v>
                </c:pt>
                <c:pt idx="220">
                  <c:v>38068</c:v>
                </c:pt>
                <c:pt idx="221">
                  <c:v>38075</c:v>
                </c:pt>
                <c:pt idx="222">
                  <c:v>38082</c:v>
                </c:pt>
                <c:pt idx="223">
                  <c:v>38089</c:v>
                </c:pt>
                <c:pt idx="224">
                  <c:v>38096</c:v>
                </c:pt>
                <c:pt idx="225">
                  <c:v>38103</c:v>
                </c:pt>
                <c:pt idx="226">
                  <c:v>38110</c:v>
                </c:pt>
                <c:pt idx="227">
                  <c:v>38117</c:v>
                </c:pt>
                <c:pt idx="228">
                  <c:v>38124</c:v>
                </c:pt>
                <c:pt idx="229">
                  <c:v>38131</c:v>
                </c:pt>
                <c:pt idx="230">
                  <c:v>38138</c:v>
                </c:pt>
                <c:pt idx="231">
                  <c:v>38145</c:v>
                </c:pt>
                <c:pt idx="232">
                  <c:v>38152</c:v>
                </c:pt>
                <c:pt idx="233">
                  <c:v>38159</c:v>
                </c:pt>
                <c:pt idx="234">
                  <c:v>38166</c:v>
                </c:pt>
                <c:pt idx="235">
                  <c:v>38173</c:v>
                </c:pt>
                <c:pt idx="236">
                  <c:v>38180</c:v>
                </c:pt>
                <c:pt idx="237">
                  <c:v>38187</c:v>
                </c:pt>
                <c:pt idx="238">
                  <c:v>38194</c:v>
                </c:pt>
                <c:pt idx="239">
                  <c:v>38201</c:v>
                </c:pt>
                <c:pt idx="240">
                  <c:v>38208</c:v>
                </c:pt>
                <c:pt idx="241">
                  <c:v>38215</c:v>
                </c:pt>
                <c:pt idx="242">
                  <c:v>38222</c:v>
                </c:pt>
                <c:pt idx="243">
                  <c:v>38229</c:v>
                </c:pt>
                <c:pt idx="244">
                  <c:v>38236</c:v>
                </c:pt>
                <c:pt idx="245">
                  <c:v>38243</c:v>
                </c:pt>
                <c:pt idx="246">
                  <c:v>38250</c:v>
                </c:pt>
                <c:pt idx="247">
                  <c:v>38257</c:v>
                </c:pt>
                <c:pt idx="248">
                  <c:v>38264</c:v>
                </c:pt>
                <c:pt idx="249">
                  <c:v>38271</c:v>
                </c:pt>
                <c:pt idx="250">
                  <c:v>38278</c:v>
                </c:pt>
                <c:pt idx="251">
                  <c:v>38285</c:v>
                </c:pt>
                <c:pt idx="252">
                  <c:v>38292</c:v>
                </c:pt>
                <c:pt idx="253">
                  <c:v>38299</c:v>
                </c:pt>
                <c:pt idx="254">
                  <c:v>38306</c:v>
                </c:pt>
                <c:pt idx="255">
                  <c:v>38313</c:v>
                </c:pt>
                <c:pt idx="256">
                  <c:v>38320</c:v>
                </c:pt>
                <c:pt idx="257">
                  <c:v>38327</c:v>
                </c:pt>
                <c:pt idx="258">
                  <c:v>38334</c:v>
                </c:pt>
                <c:pt idx="259">
                  <c:v>38341</c:v>
                </c:pt>
                <c:pt idx="260">
                  <c:v>38348</c:v>
                </c:pt>
                <c:pt idx="261">
                  <c:v>38355</c:v>
                </c:pt>
                <c:pt idx="262">
                  <c:v>38362</c:v>
                </c:pt>
                <c:pt idx="263">
                  <c:v>38369</c:v>
                </c:pt>
                <c:pt idx="264">
                  <c:v>38376</c:v>
                </c:pt>
                <c:pt idx="265">
                  <c:v>38383</c:v>
                </c:pt>
                <c:pt idx="266">
                  <c:v>38390</c:v>
                </c:pt>
                <c:pt idx="267">
                  <c:v>38397</c:v>
                </c:pt>
                <c:pt idx="268">
                  <c:v>38404</c:v>
                </c:pt>
                <c:pt idx="269">
                  <c:v>38411</c:v>
                </c:pt>
                <c:pt idx="270">
                  <c:v>38418</c:v>
                </c:pt>
                <c:pt idx="271">
                  <c:v>38425</c:v>
                </c:pt>
                <c:pt idx="272">
                  <c:v>38432</c:v>
                </c:pt>
                <c:pt idx="273">
                  <c:v>38439</c:v>
                </c:pt>
                <c:pt idx="274">
                  <c:v>38446</c:v>
                </c:pt>
                <c:pt idx="275">
                  <c:v>38453</c:v>
                </c:pt>
                <c:pt idx="276">
                  <c:v>38460</c:v>
                </c:pt>
                <c:pt idx="277">
                  <c:v>38467</c:v>
                </c:pt>
                <c:pt idx="278">
                  <c:v>38474</c:v>
                </c:pt>
                <c:pt idx="279">
                  <c:v>38481</c:v>
                </c:pt>
                <c:pt idx="280">
                  <c:v>38488</c:v>
                </c:pt>
                <c:pt idx="281">
                  <c:v>38495</c:v>
                </c:pt>
                <c:pt idx="282">
                  <c:v>38502</c:v>
                </c:pt>
                <c:pt idx="283">
                  <c:v>38509</c:v>
                </c:pt>
                <c:pt idx="284">
                  <c:v>38516</c:v>
                </c:pt>
                <c:pt idx="285">
                  <c:v>38523</c:v>
                </c:pt>
                <c:pt idx="286">
                  <c:v>38530</c:v>
                </c:pt>
                <c:pt idx="287">
                  <c:v>38537</c:v>
                </c:pt>
                <c:pt idx="288">
                  <c:v>38544</c:v>
                </c:pt>
                <c:pt idx="289">
                  <c:v>38551</c:v>
                </c:pt>
                <c:pt idx="290">
                  <c:v>38558</c:v>
                </c:pt>
                <c:pt idx="291">
                  <c:v>38565</c:v>
                </c:pt>
                <c:pt idx="292">
                  <c:v>38572</c:v>
                </c:pt>
                <c:pt idx="293">
                  <c:v>38579</c:v>
                </c:pt>
                <c:pt idx="294">
                  <c:v>38586</c:v>
                </c:pt>
                <c:pt idx="295">
                  <c:v>38593</c:v>
                </c:pt>
                <c:pt idx="296">
                  <c:v>38600</c:v>
                </c:pt>
                <c:pt idx="297">
                  <c:v>38607</c:v>
                </c:pt>
                <c:pt idx="298">
                  <c:v>38614</c:v>
                </c:pt>
                <c:pt idx="299">
                  <c:v>38621</c:v>
                </c:pt>
                <c:pt idx="300">
                  <c:v>38628</c:v>
                </c:pt>
                <c:pt idx="301">
                  <c:v>38635</c:v>
                </c:pt>
                <c:pt idx="302">
                  <c:v>38642</c:v>
                </c:pt>
                <c:pt idx="303">
                  <c:v>38649</c:v>
                </c:pt>
                <c:pt idx="304">
                  <c:v>38656</c:v>
                </c:pt>
                <c:pt idx="305">
                  <c:v>38663</c:v>
                </c:pt>
                <c:pt idx="306">
                  <c:v>38670</c:v>
                </c:pt>
                <c:pt idx="307">
                  <c:v>38677</c:v>
                </c:pt>
                <c:pt idx="308">
                  <c:v>38684</c:v>
                </c:pt>
                <c:pt idx="309">
                  <c:v>38691</c:v>
                </c:pt>
                <c:pt idx="310">
                  <c:v>38698</c:v>
                </c:pt>
                <c:pt idx="311">
                  <c:v>38705</c:v>
                </c:pt>
                <c:pt idx="312">
                  <c:v>38712</c:v>
                </c:pt>
                <c:pt idx="313">
                  <c:v>38719</c:v>
                </c:pt>
                <c:pt idx="314">
                  <c:v>38726</c:v>
                </c:pt>
                <c:pt idx="315">
                  <c:v>38733</c:v>
                </c:pt>
                <c:pt idx="316">
                  <c:v>38740</c:v>
                </c:pt>
                <c:pt idx="317">
                  <c:v>38747</c:v>
                </c:pt>
                <c:pt idx="318">
                  <c:v>38754</c:v>
                </c:pt>
                <c:pt idx="319">
                  <c:v>38761</c:v>
                </c:pt>
                <c:pt idx="320">
                  <c:v>38768</c:v>
                </c:pt>
                <c:pt idx="321">
                  <c:v>38775</c:v>
                </c:pt>
                <c:pt idx="322">
                  <c:v>38782</c:v>
                </c:pt>
                <c:pt idx="323">
                  <c:v>38789</c:v>
                </c:pt>
                <c:pt idx="324">
                  <c:v>38796</c:v>
                </c:pt>
                <c:pt idx="325">
                  <c:v>38803</c:v>
                </c:pt>
                <c:pt idx="326">
                  <c:v>38810</c:v>
                </c:pt>
                <c:pt idx="327">
                  <c:v>38817</c:v>
                </c:pt>
                <c:pt idx="328">
                  <c:v>38824</c:v>
                </c:pt>
                <c:pt idx="329">
                  <c:v>38831</c:v>
                </c:pt>
                <c:pt idx="330">
                  <c:v>38838</c:v>
                </c:pt>
                <c:pt idx="331">
                  <c:v>38845</c:v>
                </c:pt>
                <c:pt idx="332">
                  <c:v>38852</c:v>
                </c:pt>
                <c:pt idx="333">
                  <c:v>38859</c:v>
                </c:pt>
                <c:pt idx="334">
                  <c:v>38866</c:v>
                </c:pt>
                <c:pt idx="335">
                  <c:v>38873</c:v>
                </c:pt>
                <c:pt idx="336">
                  <c:v>38880</c:v>
                </c:pt>
                <c:pt idx="337">
                  <c:v>38887</c:v>
                </c:pt>
                <c:pt idx="338">
                  <c:v>38894</c:v>
                </c:pt>
                <c:pt idx="339">
                  <c:v>38901</c:v>
                </c:pt>
                <c:pt idx="340">
                  <c:v>38908</c:v>
                </c:pt>
                <c:pt idx="341">
                  <c:v>38915</c:v>
                </c:pt>
                <c:pt idx="342">
                  <c:v>38922</c:v>
                </c:pt>
                <c:pt idx="343">
                  <c:v>38929</c:v>
                </c:pt>
                <c:pt idx="344">
                  <c:v>38936</c:v>
                </c:pt>
                <c:pt idx="345">
                  <c:v>38943</c:v>
                </c:pt>
                <c:pt idx="346">
                  <c:v>38950</c:v>
                </c:pt>
                <c:pt idx="347">
                  <c:v>38957</c:v>
                </c:pt>
                <c:pt idx="348">
                  <c:v>38964</c:v>
                </c:pt>
                <c:pt idx="349">
                  <c:v>38971</c:v>
                </c:pt>
                <c:pt idx="350">
                  <c:v>38978</c:v>
                </c:pt>
                <c:pt idx="351">
                  <c:v>38985</c:v>
                </c:pt>
                <c:pt idx="352">
                  <c:v>38992</c:v>
                </c:pt>
                <c:pt idx="353">
                  <c:v>38999</c:v>
                </c:pt>
                <c:pt idx="354">
                  <c:v>39006</c:v>
                </c:pt>
                <c:pt idx="355">
                  <c:v>39013</c:v>
                </c:pt>
                <c:pt idx="356">
                  <c:v>39020</c:v>
                </c:pt>
                <c:pt idx="357">
                  <c:v>39027</c:v>
                </c:pt>
                <c:pt idx="358">
                  <c:v>39034</c:v>
                </c:pt>
                <c:pt idx="359">
                  <c:v>39041</c:v>
                </c:pt>
                <c:pt idx="360">
                  <c:v>39048</c:v>
                </c:pt>
                <c:pt idx="361">
                  <c:v>39055</c:v>
                </c:pt>
                <c:pt idx="362">
                  <c:v>39062</c:v>
                </c:pt>
                <c:pt idx="363">
                  <c:v>39069</c:v>
                </c:pt>
                <c:pt idx="364">
                  <c:v>39076</c:v>
                </c:pt>
                <c:pt idx="365">
                  <c:v>39083</c:v>
                </c:pt>
                <c:pt idx="366">
                  <c:v>39090</c:v>
                </c:pt>
                <c:pt idx="367">
                  <c:v>39097</c:v>
                </c:pt>
                <c:pt idx="368">
                  <c:v>39104</c:v>
                </c:pt>
                <c:pt idx="369">
                  <c:v>39111</c:v>
                </c:pt>
                <c:pt idx="370">
                  <c:v>39118</c:v>
                </c:pt>
                <c:pt idx="371">
                  <c:v>39125</c:v>
                </c:pt>
                <c:pt idx="372">
                  <c:v>39132</c:v>
                </c:pt>
                <c:pt idx="373">
                  <c:v>39139</c:v>
                </c:pt>
                <c:pt idx="374">
                  <c:v>39146</c:v>
                </c:pt>
                <c:pt idx="375">
                  <c:v>39153</c:v>
                </c:pt>
                <c:pt idx="376">
                  <c:v>39160</c:v>
                </c:pt>
                <c:pt idx="377">
                  <c:v>39167</c:v>
                </c:pt>
                <c:pt idx="378">
                  <c:v>39174</c:v>
                </c:pt>
                <c:pt idx="379">
                  <c:v>39181</c:v>
                </c:pt>
                <c:pt idx="380">
                  <c:v>39188</c:v>
                </c:pt>
                <c:pt idx="381">
                  <c:v>39195</c:v>
                </c:pt>
                <c:pt idx="382">
                  <c:v>39202</c:v>
                </c:pt>
                <c:pt idx="383">
                  <c:v>39209</c:v>
                </c:pt>
                <c:pt idx="384">
                  <c:v>39216</c:v>
                </c:pt>
                <c:pt idx="385">
                  <c:v>39223</c:v>
                </c:pt>
                <c:pt idx="386">
                  <c:v>39230</c:v>
                </c:pt>
                <c:pt idx="387">
                  <c:v>39237</c:v>
                </c:pt>
                <c:pt idx="388">
                  <c:v>39244</c:v>
                </c:pt>
                <c:pt idx="389">
                  <c:v>39251</c:v>
                </c:pt>
                <c:pt idx="390">
                  <c:v>39258</c:v>
                </c:pt>
                <c:pt idx="391">
                  <c:v>39265</c:v>
                </c:pt>
                <c:pt idx="392">
                  <c:v>39272</c:v>
                </c:pt>
                <c:pt idx="393">
                  <c:v>39279</c:v>
                </c:pt>
                <c:pt idx="394">
                  <c:v>39286</c:v>
                </c:pt>
                <c:pt idx="395">
                  <c:v>39293</c:v>
                </c:pt>
                <c:pt idx="396">
                  <c:v>39300</c:v>
                </c:pt>
                <c:pt idx="397">
                  <c:v>39307</c:v>
                </c:pt>
                <c:pt idx="398">
                  <c:v>39314</c:v>
                </c:pt>
                <c:pt idx="399">
                  <c:v>39321</c:v>
                </c:pt>
                <c:pt idx="400">
                  <c:v>39328</c:v>
                </c:pt>
                <c:pt idx="401">
                  <c:v>39335</c:v>
                </c:pt>
                <c:pt idx="402">
                  <c:v>39342</c:v>
                </c:pt>
                <c:pt idx="403">
                  <c:v>39349</c:v>
                </c:pt>
                <c:pt idx="404">
                  <c:v>39356</c:v>
                </c:pt>
                <c:pt idx="405">
                  <c:v>39363</c:v>
                </c:pt>
                <c:pt idx="406">
                  <c:v>39370</c:v>
                </c:pt>
                <c:pt idx="407">
                  <c:v>39377</c:v>
                </c:pt>
                <c:pt idx="408">
                  <c:v>39384</c:v>
                </c:pt>
                <c:pt idx="409">
                  <c:v>39391</c:v>
                </c:pt>
                <c:pt idx="410">
                  <c:v>39398</c:v>
                </c:pt>
                <c:pt idx="411">
                  <c:v>39405</c:v>
                </c:pt>
                <c:pt idx="412">
                  <c:v>39412</c:v>
                </c:pt>
                <c:pt idx="413">
                  <c:v>39419</c:v>
                </c:pt>
                <c:pt idx="414">
                  <c:v>39426</c:v>
                </c:pt>
                <c:pt idx="415">
                  <c:v>39433</c:v>
                </c:pt>
                <c:pt idx="416">
                  <c:v>39440</c:v>
                </c:pt>
                <c:pt idx="417">
                  <c:v>39447</c:v>
                </c:pt>
                <c:pt idx="418">
                  <c:v>39454</c:v>
                </c:pt>
                <c:pt idx="419">
                  <c:v>39461</c:v>
                </c:pt>
                <c:pt idx="420">
                  <c:v>39468</c:v>
                </c:pt>
                <c:pt idx="421">
                  <c:v>39475</c:v>
                </c:pt>
                <c:pt idx="422">
                  <c:v>39482</c:v>
                </c:pt>
                <c:pt idx="423">
                  <c:v>39489</c:v>
                </c:pt>
                <c:pt idx="424">
                  <c:v>39496</c:v>
                </c:pt>
                <c:pt idx="425">
                  <c:v>39503</c:v>
                </c:pt>
                <c:pt idx="426">
                  <c:v>39510</c:v>
                </c:pt>
                <c:pt idx="427">
                  <c:v>39517</c:v>
                </c:pt>
                <c:pt idx="428">
                  <c:v>39524</c:v>
                </c:pt>
                <c:pt idx="429">
                  <c:v>39531</c:v>
                </c:pt>
                <c:pt idx="430">
                  <c:v>39538</c:v>
                </c:pt>
                <c:pt idx="431">
                  <c:v>39545</c:v>
                </c:pt>
                <c:pt idx="432">
                  <c:v>39552</c:v>
                </c:pt>
                <c:pt idx="433">
                  <c:v>39559</c:v>
                </c:pt>
                <c:pt idx="434">
                  <c:v>39566</c:v>
                </c:pt>
                <c:pt idx="435">
                  <c:v>39573</c:v>
                </c:pt>
                <c:pt idx="436">
                  <c:v>39580</c:v>
                </c:pt>
                <c:pt idx="437">
                  <c:v>39587</c:v>
                </c:pt>
                <c:pt idx="438">
                  <c:v>39594</c:v>
                </c:pt>
                <c:pt idx="439">
                  <c:v>39601</c:v>
                </c:pt>
                <c:pt idx="440">
                  <c:v>39608</c:v>
                </c:pt>
                <c:pt idx="441">
                  <c:v>39615</c:v>
                </c:pt>
                <c:pt idx="442">
                  <c:v>39622</c:v>
                </c:pt>
                <c:pt idx="443">
                  <c:v>39629</c:v>
                </c:pt>
                <c:pt idx="444">
                  <c:v>39636</c:v>
                </c:pt>
                <c:pt idx="445">
                  <c:v>39643</c:v>
                </c:pt>
                <c:pt idx="446">
                  <c:v>39650</c:v>
                </c:pt>
                <c:pt idx="447">
                  <c:v>39657</c:v>
                </c:pt>
                <c:pt idx="448">
                  <c:v>39664</c:v>
                </c:pt>
                <c:pt idx="449">
                  <c:v>39671</c:v>
                </c:pt>
                <c:pt idx="450">
                  <c:v>39678</c:v>
                </c:pt>
                <c:pt idx="451">
                  <c:v>39685</c:v>
                </c:pt>
                <c:pt idx="452">
                  <c:v>39692</c:v>
                </c:pt>
                <c:pt idx="453">
                  <c:v>39699</c:v>
                </c:pt>
                <c:pt idx="454">
                  <c:v>39706</c:v>
                </c:pt>
                <c:pt idx="455">
                  <c:v>39713</c:v>
                </c:pt>
                <c:pt idx="456">
                  <c:v>39720</c:v>
                </c:pt>
                <c:pt idx="457">
                  <c:v>39727</c:v>
                </c:pt>
                <c:pt idx="458">
                  <c:v>39734</c:v>
                </c:pt>
                <c:pt idx="459">
                  <c:v>39741</c:v>
                </c:pt>
                <c:pt idx="460">
                  <c:v>39748</c:v>
                </c:pt>
                <c:pt idx="461">
                  <c:v>39755</c:v>
                </c:pt>
                <c:pt idx="462">
                  <c:v>39762</c:v>
                </c:pt>
                <c:pt idx="463">
                  <c:v>39769</c:v>
                </c:pt>
                <c:pt idx="464">
                  <c:v>39776</c:v>
                </c:pt>
                <c:pt idx="465">
                  <c:v>39783</c:v>
                </c:pt>
                <c:pt idx="466">
                  <c:v>39790</c:v>
                </c:pt>
                <c:pt idx="467">
                  <c:v>39797</c:v>
                </c:pt>
                <c:pt idx="468">
                  <c:v>39804</c:v>
                </c:pt>
                <c:pt idx="469">
                  <c:v>39811</c:v>
                </c:pt>
                <c:pt idx="470">
                  <c:v>39818</c:v>
                </c:pt>
                <c:pt idx="471">
                  <c:v>39825</c:v>
                </c:pt>
                <c:pt idx="472">
                  <c:v>39832</c:v>
                </c:pt>
                <c:pt idx="473">
                  <c:v>39839</c:v>
                </c:pt>
                <c:pt idx="474">
                  <c:v>39846</c:v>
                </c:pt>
                <c:pt idx="475">
                  <c:v>39853</c:v>
                </c:pt>
                <c:pt idx="476">
                  <c:v>39860</c:v>
                </c:pt>
                <c:pt idx="477">
                  <c:v>39867</c:v>
                </c:pt>
                <c:pt idx="478">
                  <c:v>39874</c:v>
                </c:pt>
                <c:pt idx="479">
                  <c:v>39881</c:v>
                </c:pt>
                <c:pt idx="480">
                  <c:v>39888</c:v>
                </c:pt>
                <c:pt idx="481">
                  <c:v>39895</c:v>
                </c:pt>
                <c:pt idx="482">
                  <c:v>39902</c:v>
                </c:pt>
                <c:pt idx="483">
                  <c:v>39909</c:v>
                </c:pt>
                <c:pt idx="484">
                  <c:v>39916</c:v>
                </c:pt>
                <c:pt idx="485">
                  <c:v>39923</c:v>
                </c:pt>
                <c:pt idx="486">
                  <c:v>39930</c:v>
                </c:pt>
                <c:pt idx="487">
                  <c:v>39937</c:v>
                </c:pt>
                <c:pt idx="488">
                  <c:v>39944</c:v>
                </c:pt>
                <c:pt idx="489">
                  <c:v>39951</c:v>
                </c:pt>
                <c:pt idx="490">
                  <c:v>39958</c:v>
                </c:pt>
                <c:pt idx="491">
                  <c:v>39965</c:v>
                </c:pt>
                <c:pt idx="492">
                  <c:v>39972</c:v>
                </c:pt>
                <c:pt idx="493">
                  <c:v>39979</c:v>
                </c:pt>
                <c:pt idx="494">
                  <c:v>39986</c:v>
                </c:pt>
                <c:pt idx="495">
                  <c:v>39993</c:v>
                </c:pt>
                <c:pt idx="496">
                  <c:v>40000</c:v>
                </c:pt>
                <c:pt idx="497">
                  <c:v>40007</c:v>
                </c:pt>
                <c:pt idx="498">
                  <c:v>40014</c:v>
                </c:pt>
                <c:pt idx="499">
                  <c:v>40021</c:v>
                </c:pt>
                <c:pt idx="500">
                  <c:v>40028</c:v>
                </c:pt>
                <c:pt idx="501">
                  <c:v>40035</c:v>
                </c:pt>
                <c:pt idx="502">
                  <c:v>40042</c:v>
                </c:pt>
                <c:pt idx="503">
                  <c:v>40049</c:v>
                </c:pt>
                <c:pt idx="504">
                  <c:v>40056</c:v>
                </c:pt>
                <c:pt idx="505">
                  <c:v>40063</c:v>
                </c:pt>
                <c:pt idx="506">
                  <c:v>40070</c:v>
                </c:pt>
                <c:pt idx="507">
                  <c:v>40077</c:v>
                </c:pt>
                <c:pt idx="508">
                  <c:v>40084</c:v>
                </c:pt>
                <c:pt idx="509">
                  <c:v>40091</c:v>
                </c:pt>
                <c:pt idx="510">
                  <c:v>40098</c:v>
                </c:pt>
                <c:pt idx="511">
                  <c:v>40105</c:v>
                </c:pt>
                <c:pt idx="512">
                  <c:v>40112</c:v>
                </c:pt>
                <c:pt idx="513">
                  <c:v>40119</c:v>
                </c:pt>
                <c:pt idx="514">
                  <c:v>40126</c:v>
                </c:pt>
                <c:pt idx="515">
                  <c:v>40133</c:v>
                </c:pt>
                <c:pt idx="516">
                  <c:v>40140</c:v>
                </c:pt>
                <c:pt idx="517">
                  <c:v>40147</c:v>
                </c:pt>
                <c:pt idx="518">
                  <c:v>40154</c:v>
                </c:pt>
                <c:pt idx="519">
                  <c:v>40161</c:v>
                </c:pt>
                <c:pt idx="520">
                  <c:v>40168</c:v>
                </c:pt>
                <c:pt idx="521">
                  <c:v>40175</c:v>
                </c:pt>
                <c:pt idx="522">
                  <c:v>40182</c:v>
                </c:pt>
                <c:pt idx="523">
                  <c:v>40189</c:v>
                </c:pt>
                <c:pt idx="524">
                  <c:v>40196</c:v>
                </c:pt>
                <c:pt idx="525">
                  <c:v>40203</c:v>
                </c:pt>
                <c:pt idx="526">
                  <c:v>40210</c:v>
                </c:pt>
                <c:pt idx="527">
                  <c:v>40217</c:v>
                </c:pt>
                <c:pt idx="528">
                  <c:v>40224</c:v>
                </c:pt>
                <c:pt idx="529">
                  <c:v>40231</c:v>
                </c:pt>
                <c:pt idx="530">
                  <c:v>40238</c:v>
                </c:pt>
                <c:pt idx="531">
                  <c:v>40245</c:v>
                </c:pt>
                <c:pt idx="532">
                  <c:v>40252</c:v>
                </c:pt>
                <c:pt idx="533">
                  <c:v>40259</c:v>
                </c:pt>
                <c:pt idx="534">
                  <c:v>40266</c:v>
                </c:pt>
                <c:pt idx="535">
                  <c:v>40273</c:v>
                </c:pt>
                <c:pt idx="536">
                  <c:v>40280</c:v>
                </c:pt>
                <c:pt idx="537">
                  <c:v>40287</c:v>
                </c:pt>
                <c:pt idx="538">
                  <c:v>40294</c:v>
                </c:pt>
                <c:pt idx="539">
                  <c:v>40301</c:v>
                </c:pt>
                <c:pt idx="540">
                  <c:v>40308</c:v>
                </c:pt>
                <c:pt idx="541">
                  <c:v>40315</c:v>
                </c:pt>
                <c:pt idx="542">
                  <c:v>40322</c:v>
                </c:pt>
                <c:pt idx="543">
                  <c:v>40329</c:v>
                </c:pt>
                <c:pt idx="544">
                  <c:v>40336</c:v>
                </c:pt>
                <c:pt idx="545">
                  <c:v>40343</c:v>
                </c:pt>
                <c:pt idx="546">
                  <c:v>40350</c:v>
                </c:pt>
                <c:pt idx="547">
                  <c:v>40357</c:v>
                </c:pt>
                <c:pt idx="548">
                  <c:v>40364</c:v>
                </c:pt>
                <c:pt idx="549">
                  <c:v>40371</c:v>
                </c:pt>
                <c:pt idx="550">
                  <c:v>40378</c:v>
                </c:pt>
                <c:pt idx="551">
                  <c:v>40385</c:v>
                </c:pt>
                <c:pt idx="552">
                  <c:v>40392</c:v>
                </c:pt>
                <c:pt idx="553">
                  <c:v>40399</c:v>
                </c:pt>
                <c:pt idx="554">
                  <c:v>40406</c:v>
                </c:pt>
                <c:pt idx="555">
                  <c:v>40413</c:v>
                </c:pt>
                <c:pt idx="556">
                  <c:v>40420</c:v>
                </c:pt>
              </c:numCache>
            </c:numRef>
          </c:cat>
          <c:val>
            <c:numRef>
              <c:f>'4.i'!$B$4:$B$560</c:f>
              <c:numCache>
                <c:formatCode>"$"#,##0.00</c:formatCode>
                <c:ptCount val="557"/>
                <c:pt idx="0">
                  <c:v>1.26</c:v>
                </c:pt>
                <c:pt idx="1">
                  <c:v>1.252</c:v>
                </c:pt>
                <c:pt idx="2">
                  <c:v>1.268</c:v>
                </c:pt>
                <c:pt idx="3">
                  <c:v>1.3069999999999999</c:v>
                </c:pt>
                <c:pt idx="4">
                  <c:v>1.3069999999999999</c:v>
                </c:pt>
                <c:pt idx="5">
                  <c:v>1.319</c:v>
                </c:pt>
                <c:pt idx="6">
                  <c:v>1.35</c:v>
                </c:pt>
                <c:pt idx="7">
                  <c:v>1.4</c:v>
                </c:pt>
                <c:pt idx="8">
                  <c:v>1.413</c:v>
                </c:pt>
                <c:pt idx="9">
                  <c:v>1.49</c:v>
                </c:pt>
                <c:pt idx="10">
                  <c:v>1.5109999999999999</c:v>
                </c:pt>
                <c:pt idx="11">
                  <c:v>1.508</c:v>
                </c:pt>
                <c:pt idx="12">
                  <c:v>1.484</c:v>
                </c:pt>
                <c:pt idx="13">
                  <c:v>1.4780000000000002</c:v>
                </c:pt>
                <c:pt idx="14">
                  <c:v>1.4469999999999998</c:v>
                </c:pt>
                <c:pt idx="15">
                  <c:v>1.415</c:v>
                </c:pt>
                <c:pt idx="16">
                  <c:v>1.4059999999999999</c:v>
                </c:pt>
                <c:pt idx="17">
                  <c:v>1.3859999999999999</c:v>
                </c:pt>
                <c:pt idx="18">
                  <c:v>1.4269999999999998</c:v>
                </c:pt>
                <c:pt idx="19">
                  <c:v>1.466</c:v>
                </c:pt>
                <c:pt idx="20">
                  <c:v>1.494</c:v>
                </c:pt>
                <c:pt idx="21">
                  <c:v>1.5090000000000001</c:v>
                </c:pt>
                <c:pt idx="22">
                  <c:v>1.5349999999999999</c:v>
                </c:pt>
                <c:pt idx="23">
                  <c:v>1.607</c:v>
                </c:pt>
                <c:pt idx="24">
                  <c:v>1.6640000000000001</c:v>
                </c:pt>
                <c:pt idx="25">
                  <c:v>1.641</c:v>
                </c:pt>
                <c:pt idx="26">
                  <c:v>1.6059999999999999</c:v>
                </c:pt>
                <c:pt idx="27">
                  <c:v>1.571</c:v>
                </c:pt>
                <c:pt idx="28">
                  <c:v>1.5209999999999999</c:v>
                </c:pt>
                <c:pt idx="29">
                  <c:v>1.4990000000000001</c:v>
                </c:pt>
                <c:pt idx="30">
                  <c:v>1.4469999999999998</c:v>
                </c:pt>
                <c:pt idx="31">
                  <c:v>1.4369999999999998</c:v>
                </c:pt>
                <c:pt idx="32">
                  <c:v>1.42</c:v>
                </c:pt>
                <c:pt idx="33">
                  <c:v>1.444</c:v>
                </c:pt>
                <c:pt idx="34">
                  <c:v>1.456</c:v>
                </c:pt>
                <c:pt idx="35">
                  <c:v>1.5019999999999998</c:v>
                </c:pt>
                <c:pt idx="36">
                  <c:v>1.5349999999999999</c:v>
                </c:pt>
                <c:pt idx="37">
                  <c:v>1.5390000000000001</c:v>
                </c:pt>
                <c:pt idx="38">
                  <c:v>1.5249999999999999</c:v>
                </c:pt>
                <c:pt idx="39">
                  <c:v>1.4980000000000002</c:v>
                </c:pt>
                <c:pt idx="40">
                  <c:v>1.4730000000000001</c:v>
                </c:pt>
                <c:pt idx="41">
                  <c:v>1.516</c:v>
                </c:pt>
                <c:pt idx="42">
                  <c:v>1.5319999999999998</c:v>
                </c:pt>
                <c:pt idx="43">
                  <c:v>1.5230000000000001</c:v>
                </c:pt>
                <c:pt idx="44">
                  <c:v>1.5019999999999998</c:v>
                </c:pt>
                <c:pt idx="45">
                  <c:v>1.5009999999999999</c:v>
                </c:pt>
                <c:pt idx="46">
                  <c:v>1.4869999999999999</c:v>
                </c:pt>
                <c:pt idx="47">
                  <c:v>1.4890000000000001</c:v>
                </c:pt>
                <c:pt idx="48">
                  <c:v>1.464</c:v>
                </c:pt>
                <c:pt idx="49">
                  <c:v>1.425</c:v>
                </c:pt>
                <c:pt idx="50">
                  <c:v>1.3959999999999999</c:v>
                </c:pt>
                <c:pt idx="51">
                  <c:v>1.3880000000000001</c:v>
                </c:pt>
                <c:pt idx="52">
                  <c:v>1.3769999999999998</c:v>
                </c:pt>
                <c:pt idx="53">
                  <c:v>1.4</c:v>
                </c:pt>
                <c:pt idx="54">
                  <c:v>1.4580000000000002</c:v>
                </c:pt>
                <c:pt idx="55">
                  <c:v>1.456</c:v>
                </c:pt>
                <c:pt idx="56">
                  <c:v>1.446</c:v>
                </c:pt>
                <c:pt idx="57">
                  <c:v>1.4259999999999999</c:v>
                </c:pt>
                <c:pt idx="58">
                  <c:v>1.46</c:v>
                </c:pt>
                <c:pt idx="59">
                  <c:v>1.429</c:v>
                </c:pt>
                <c:pt idx="60">
                  <c:v>1.41</c:v>
                </c:pt>
                <c:pt idx="61">
                  <c:v>1.393</c:v>
                </c:pt>
                <c:pt idx="62">
                  <c:v>1.3869999999999998</c:v>
                </c:pt>
                <c:pt idx="63">
                  <c:v>1.3769999999999998</c:v>
                </c:pt>
                <c:pt idx="64">
                  <c:v>1.379</c:v>
                </c:pt>
                <c:pt idx="65">
                  <c:v>1.411</c:v>
                </c:pt>
                <c:pt idx="66">
                  <c:v>1.4690000000000001</c:v>
                </c:pt>
                <c:pt idx="67">
                  <c:v>1.5349999999999999</c:v>
                </c:pt>
                <c:pt idx="68">
                  <c:v>1.5859999999999999</c:v>
                </c:pt>
                <c:pt idx="69">
                  <c:v>1.585</c:v>
                </c:pt>
                <c:pt idx="70">
                  <c:v>1.659</c:v>
                </c:pt>
                <c:pt idx="71">
                  <c:v>1.663</c:v>
                </c:pt>
                <c:pt idx="72">
                  <c:v>1.6369999999999998</c:v>
                </c:pt>
                <c:pt idx="73">
                  <c:v>1.6559999999999999</c:v>
                </c:pt>
                <c:pt idx="74">
                  <c:v>1.63</c:v>
                </c:pt>
                <c:pt idx="75">
                  <c:v>1.58</c:v>
                </c:pt>
                <c:pt idx="76">
                  <c:v>1.526</c:v>
                </c:pt>
                <c:pt idx="77">
                  <c:v>1.454</c:v>
                </c:pt>
                <c:pt idx="78">
                  <c:v>1.3840000000000001</c:v>
                </c:pt>
                <c:pt idx="79">
                  <c:v>1.35</c:v>
                </c:pt>
                <c:pt idx="80">
                  <c:v>1.33</c:v>
                </c:pt>
                <c:pt idx="81">
                  <c:v>1.3180000000000001</c:v>
                </c:pt>
                <c:pt idx="82">
                  <c:v>1.319</c:v>
                </c:pt>
                <c:pt idx="83">
                  <c:v>1.319</c:v>
                </c:pt>
                <c:pt idx="84">
                  <c:v>1.347</c:v>
                </c:pt>
                <c:pt idx="85">
                  <c:v>1.399</c:v>
                </c:pt>
                <c:pt idx="86">
                  <c:v>1.48</c:v>
                </c:pt>
                <c:pt idx="87">
                  <c:v>1.538</c:v>
                </c:pt>
                <c:pt idx="88">
                  <c:v>1.5109999999999999</c:v>
                </c:pt>
                <c:pt idx="89">
                  <c:v>1.516</c:v>
                </c:pt>
                <c:pt idx="90">
                  <c:v>1.46</c:v>
                </c:pt>
                <c:pt idx="91">
                  <c:v>1.381</c:v>
                </c:pt>
                <c:pt idx="92">
                  <c:v>1.31</c:v>
                </c:pt>
                <c:pt idx="93">
                  <c:v>1.264</c:v>
                </c:pt>
                <c:pt idx="94">
                  <c:v>1.2209999999999999</c:v>
                </c:pt>
                <c:pt idx="95">
                  <c:v>1.1930000000000001</c:v>
                </c:pt>
                <c:pt idx="96">
                  <c:v>1.17</c:v>
                </c:pt>
                <c:pt idx="97">
                  <c:v>1.147</c:v>
                </c:pt>
                <c:pt idx="98">
                  <c:v>1.1399999999999999</c:v>
                </c:pt>
                <c:pt idx="99">
                  <c:v>1.097</c:v>
                </c:pt>
                <c:pt idx="100">
                  <c:v>1.0840000000000001</c:v>
                </c:pt>
                <c:pt idx="101">
                  <c:v>1.075</c:v>
                </c:pt>
                <c:pt idx="102">
                  <c:v>1.042</c:v>
                </c:pt>
                <c:pt idx="103">
                  <c:v>1.0629999999999999</c:v>
                </c:pt>
                <c:pt idx="104">
                  <c:v>1.0959999999999999</c:v>
                </c:pt>
                <c:pt idx="105">
                  <c:v>1.109</c:v>
                </c:pt>
                <c:pt idx="106">
                  <c:v>1.099</c:v>
                </c:pt>
                <c:pt idx="107">
                  <c:v>1.087</c:v>
                </c:pt>
                <c:pt idx="108">
                  <c:v>1.081</c:v>
                </c:pt>
                <c:pt idx="109">
                  <c:v>1.0979999999999999</c:v>
                </c:pt>
                <c:pt idx="110">
                  <c:v>1.085</c:v>
                </c:pt>
                <c:pt idx="111">
                  <c:v>1.089</c:v>
                </c:pt>
                <c:pt idx="112">
                  <c:v>1.087</c:v>
                </c:pt>
                <c:pt idx="113">
                  <c:v>1.1179999999999999</c:v>
                </c:pt>
                <c:pt idx="114">
                  <c:v>1.194</c:v>
                </c:pt>
                <c:pt idx="115">
                  <c:v>1.262</c:v>
                </c:pt>
                <c:pt idx="116">
                  <c:v>1.3080000000000001</c:v>
                </c:pt>
                <c:pt idx="117">
                  <c:v>1.339</c:v>
                </c:pt>
                <c:pt idx="118">
                  <c:v>1.3819999999999999</c:v>
                </c:pt>
                <c:pt idx="119">
                  <c:v>1.3680000000000001</c:v>
                </c:pt>
                <c:pt idx="120">
                  <c:v>1.367</c:v>
                </c:pt>
                <c:pt idx="121">
                  <c:v>1.3530000000000002</c:v>
                </c:pt>
                <c:pt idx="122">
                  <c:v>1.3559999999999999</c:v>
                </c:pt>
                <c:pt idx="123">
                  <c:v>1.349</c:v>
                </c:pt>
                <c:pt idx="124">
                  <c:v>1.36</c:v>
                </c:pt>
                <c:pt idx="125">
                  <c:v>1.3480000000000001</c:v>
                </c:pt>
                <c:pt idx="126">
                  <c:v>1.3530000000000002</c:v>
                </c:pt>
                <c:pt idx="127">
                  <c:v>1.3319999999999999</c:v>
                </c:pt>
                <c:pt idx="128">
                  <c:v>1.335</c:v>
                </c:pt>
                <c:pt idx="129">
                  <c:v>1.3419999999999999</c:v>
                </c:pt>
                <c:pt idx="130">
                  <c:v>1.357</c:v>
                </c:pt>
                <c:pt idx="131">
                  <c:v>1.345</c:v>
                </c:pt>
                <c:pt idx="132">
                  <c:v>1.361</c:v>
                </c:pt>
                <c:pt idx="133">
                  <c:v>1.381</c:v>
                </c:pt>
                <c:pt idx="134">
                  <c:v>1.3759999999999999</c:v>
                </c:pt>
                <c:pt idx="135">
                  <c:v>1.355</c:v>
                </c:pt>
                <c:pt idx="136">
                  <c:v>1.355</c:v>
                </c:pt>
                <c:pt idx="137">
                  <c:v>1.357</c:v>
                </c:pt>
                <c:pt idx="138">
                  <c:v>1.365</c:v>
                </c:pt>
                <c:pt idx="139">
                  <c:v>1.3530000000000002</c:v>
                </c:pt>
                <c:pt idx="140">
                  <c:v>1.355</c:v>
                </c:pt>
                <c:pt idx="141">
                  <c:v>1.367</c:v>
                </c:pt>
                <c:pt idx="142">
                  <c:v>1.357</c:v>
                </c:pt>
                <c:pt idx="143">
                  <c:v>1.385</c:v>
                </c:pt>
                <c:pt idx="144">
                  <c:v>1.4159999999999999</c:v>
                </c:pt>
                <c:pt idx="145">
                  <c:v>1.4219999999999999</c:v>
                </c:pt>
                <c:pt idx="146">
                  <c:v>1.4430000000000001</c:v>
                </c:pt>
                <c:pt idx="147">
                  <c:v>1.4269999999999998</c:v>
                </c:pt>
                <c:pt idx="148">
                  <c:v>1.4269999999999998</c:v>
                </c:pt>
                <c:pt idx="149">
                  <c:v>1.4059999999999999</c:v>
                </c:pt>
                <c:pt idx="150">
                  <c:v>1.37</c:v>
                </c:pt>
                <c:pt idx="151">
                  <c:v>1.3359999999999999</c:v>
                </c:pt>
                <c:pt idx="152">
                  <c:v>1.3159999999999998</c:v>
                </c:pt>
                <c:pt idx="153">
                  <c:v>1.3159999999999998</c:v>
                </c:pt>
                <c:pt idx="154">
                  <c:v>1.3219999999999998</c:v>
                </c:pt>
                <c:pt idx="155">
                  <c:v>1.371</c:v>
                </c:pt>
                <c:pt idx="156">
                  <c:v>1.4169999999999998</c:v>
                </c:pt>
                <c:pt idx="157">
                  <c:v>1.4119999999999999</c:v>
                </c:pt>
                <c:pt idx="158">
                  <c:v>1.423</c:v>
                </c:pt>
                <c:pt idx="159">
                  <c:v>1.4219999999999999</c:v>
                </c:pt>
                <c:pt idx="160">
                  <c:v>1.4369999999999998</c:v>
                </c:pt>
                <c:pt idx="161">
                  <c:v>1.4990000000000001</c:v>
                </c:pt>
                <c:pt idx="162">
                  <c:v>1.5819999999999999</c:v>
                </c:pt>
                <c:pt idx="163">
                  <c:v>1.63</c:v>
                </c:pt>
                <c:pt idx="164">
                  <c:v>1.617</c:v>
                </c:pt>
                <c:pt idx="165">
                  <c:v>1.641</c:v>
                </c:pt>
                <c:pt idx="166">
                  <c:v>1.663</c:v>
                </c:pt>
                <c:pt idx="167">
                  <c:v>1.673</c:v>
                </c:pt>
                <c:pt idx="168">
                  <c:v>1.6259999999999999</c:v>
                </c:pt>
                <c:pt idx="169">
                  <c:v>1.577</c:v>
                </c:pt>
                <c:pt idx="170">
                  <c:v>1.5569999999999999</c:v>
                </c:pt>
                <c:pt idx="171">
                  <c:v>1.5209999999999999</c:v>
                </c:pt>
                <c:pt idx="172">
                  <c:v>1.504</c:v>
                </c:pt>
                <c:pt idx="173">
                  <c:v>1.486</c:v>
                </c:pt>
                <c:pt idx="174">
                  <c:v>1.4409999999999998</c:v>
                </c:pt>
                <c:pt idx="175">
                  <c:v>1.4269999999999998</c:v>
                </c:pt>
                <c:pt idx="176">
                  <c:v>1.444</c:v>
                </c:pt>
                <c:pt idx="177">
                  <c:v>1.4390000000000001</c:v>
                </c:pt>
                <c:pt idx="178">
                  <c:v>1.4280000000000002</c:v>
                </c:pt>
                <c:pt idx="179">
                  <c:v>1.456</c:v>
                </c:pt>
                <c:pt idx="180">
                  <c:v>1.48</c:v>
                </c:pt>
                <c:pt idx="181">
                  <c:v>1.4509999999999998</c:v>
                </c:pt>
                <c:pt idx="182">
                  <c:v>1.4430000000000001</c:v>
                </c:pt>
                <c:pt idx="183">
                  <c:v>1.4480000000000002</c:v>
                </c:pt>
                <c:pt idx="184">
                  <c:v>1.4890000000000001</c:v>
                </c:pt>
                <c:pt idx="185">
                  <c:v>1.496</c:v>
                </c:pt>
                <c:pt idx="186">
                  <c:v>1.4880000000000002</c:v>
                </c:pt>
                <c:pt idx="187">
                  <c:v>1.516</c:v>
                </c:pt>
                <c:pt idx="188">
                  <c:v>1.55</c:v>
                </c:pt>
                <c:pt idx="189">
                  <c:v>1.5940000000000001</c:v>
                </c:pt>
                <c:pt idx="190">
                  <c:v>1.6930000000000001</c:v>
                </c:pt>
                <c:pt idx="191">
                  <c:v>1.6880000000000002</c:v>
                </c:pt>
                <c:pt idx="192">
                  <c:v>1.653</c:v>
                </c:pt>
                <c:pt idx="193">
                  <c:v>1.6359999999999999</c:v>
                </c:pt>
                <c:pt idx="194">
                  <c:v>1.58</c:v>
                </c:pt>
                <c:pt idx="195">
                  <c:v>1.524</c:v>
                </c:pt>
                <c:pt idx="196">
                  <c:v>1.5109999999999999</c:v>
                </c:pt>
                <c:pt idx="197">
                  <c:v>1.5149999999999999</c:v>
                </c:pt>
                <c:pt idx="198">
                  <c:v>1.5269999999999999</c:v>
                </c:pt>
                <c:pt idx="199">
                  <c:v>1.4990000000000001</c:v>
                </c:pt>
                <c:pt idx="200">
                  <c:v>1.494</c:v>
                </c:pt>
                <c:pt idx="201">
                  <c:v>1.464</c:v>
                </c:pt>
                <c:pt idx="202">
                  <c:v>1.4590000000000001</c:v>
                </c:pt>
                <c:pt idx="203">
                  <c:v>1.4780000000000002</c:v>
                </c:pt>
                <c:pt idx="204">
                  <c:v>1.454</c:v>
                </c:pt>
                <c:pt idx="205">
                  <c:v>1.4409999999999998</c:v>
                </c:pt>
                <c:pt idx="206">
                  <c:v>1.4330000000000001</c:v>
                </c:pt>
                <c:pt idx="207">
                  <c:v>1.4590000000000001</c:v>
                </c:pt>
                <c:pt idx="208">
                  <c:v>1.454</c:v>
                </c:pt>
                <c:pt idx="209">
                  <c:v>1.492</c:v>
                </c:pt>
                <c:pt idx="210">
                  <c:v>1.544</c:v>
                </c:pt>
                <c:pt idx="211">
                  <c:v>1.579</c:v>
                </c:pt>
                <c:pt idx="212">
                  <c:v>1.6040000000000001</c:v>
                </c:pt>
                <c:pt idx="213">
                  <c:v>1.591</c:v>
                </c:pt>
                <c:pt idx="214">
                  <c:v>1.609</c:v>
                </c:pt>
                <c:pt idx="215">
                  <c:v>1.617</c:v>
                </c:pt>
                <c:pt idx="216">
                  <c:v>1.641</c:v>
                </c:pt>
                <c:pt idx="217">
                  <c:v>1.6640000000000001</c:v>
                </c:pt>
                <c:pt idx="218">
                  <c:v>1.69</c:v>
                </c:pt>
                <c:pt idx="219">
                  <c:v>1.675</c:v>
                </c:pt>
                <c:pt idx="220">
                  <c:v>1.6980000000000002</c:v>
                </c:pt>
                <c:pt idx="221">
                  <c:v>1.716</c:v>
                </c:pt>
                <c:pt idx="222">
                  <c:v>1.7369999999999999</c:v>
                </c:pt>
                <c:pt idx="223">
                  <c:v>1.74</c:v>
                </c:pt>
                <c:pt idx="224">
                  <c:v>1.7730000000000001</c:v>
                </c:pt>
                <c:pt idx="225">
                  <c:v>1.774</c:v>
                </c:pt>
                <c:pt idx="226">
                  <c:v>1.8109999999999999</c:v>
                </c:pt>
                <c:pt idx="227">
                  <c:v>1.9040000000000001</c:v>
                </c:pt>
                <c:pt idx="228">
                  <c:v>1.9790000000000001</c:v>
                </c:pt>
                <c:pt idx="229">
                  <c:v>2.0259999999999998</c:v>
                </c:pt>
                <c:pt idx="230">
                  <c:v>2.004</c:v>
                </c:pt>
                <c:pt idx="231">
                  <c:v>1.9830000000000001</c:v>
                </c:pt>
                <c:pt idx="232">
                  <c:v>1.9259999999999999</c:v>
                </c:pt>
                <c:pt idx="233">
                  <c:v>1.8730000000000002</c:v>
                </c:pt>
                <c:pt idx="234">
                  <c:v>1.859</c:v>
                </c:pt>
                <c:pt idx="235">
                  <c:v>1.835</c:v>
                </c:pt>
                <c:pt idx="236">
                  <c:v>1.869</c:v>
                </c:pt>
                <c:pt idx="237">
                  <c:v>1.8880000000000001</c:v>
                </c:pt>
                <c:pt idx="238">
                  <c:v>1.861</c:v>
                </c:pt>
                <c:pt idx="239">
                  <c:v>1.8459999999999999</c:v>
                </c:pt>
                <c:pt idx="240">
                  <c:v>1.839</c:v>
                </c:pt>
                <c:pt idx="241">
                  <c:v>1.8419999999999999</c:v>
                </c:pt>
                <c:pt idx="242">
                  <c:v>1.8540000000000001</c:v>
                </c:pt>
                <c:pt idx="243">
                  <c:v>1.827</c:v>
                </c:pt>
                <c:pt idx="244">
                  <c:v>1.8149999999999999</c:v>
                </c:pt>
                <c:pt idx="245">
                  <c:v>1.8130000000000002</c:v>
                </c:pt>
                <c:pt idx="246">
                  <c:v>1.839</c:v>
                </c:pt>
                <c:pt idx="247">
                  <c:v>1.895</c:v>
                </c:pt>
                <c:pt idx="248">
                  <c:v>1.9019999999999999</c:v>
                </c:pt>
                <c:pt idx="249">
                  <c:v>1.9490000000000001</c:v>
                </c:pt>
                <c:pt idx="250">
                  <c:v>1.984</c:v>
                </c:pt>
                <c:pt idx="251">
                  <c:v>1.98</c:v>
                </c:pt>
                <c:pt idx="252">
                  <c:v>1.986</c:v>
                </c:pt>
                <c:pt idx="253">
                  <c:v>1.9509999999999998</c:v>
                </c:pt>
                <c:pt idx="254">
                  <c:v>1.9180000000000001</c:v>
                </c:pt>
                <c:pt idx="255">
                  <c:v>1.901</c:v>
                </c:pt>
                <c:pt idx="256">
                  <c:v>1.903</c:v>
                </c:pt>
                <c:pt idx="257">
                  <c:v>1.8680000000000001</c:v>
                </c:pt>
                <c:pt idx="258">
                  <c:v>1.7990000000000002</c:v>
                </c:pt>
                <c:pt idx="259">
                  <c:v>1.7769999999999999</c:v>
                </c:pt>
                <c:pt idx="260">
                  <c:v>1.754</c:v>
                </c:pt>
                <c:pt idx="261">
                  <c:v>1.7450000000000001</c:v>
                </c:pt>
                <c:pt idx="262">
                  <c:v>1.7709999999999999</c:v>
                </c:pt>
                <c:pt idx="263">
                  <c:v>1.8019999999999998</c:v>
                </c:pt>
                <c:pt idx="264">
                  <c:v>1.839</c:v>
                </c:pt>
                <c:pt idx="265">
                  <c:v>1.8959999999999999</c:v>
                </c:pt>
                <c:pt idx="266">
                  <c:v>1.89</c:v>
                </c:pt>
                <c:pt idx="267">
                  <c:v>1.8730000000000002</c:v>
                </c:pt>
                <c:pt idx="268">
                  <c:v>1.8780000000000001</c:v>
                </c:pt>
                <c:pt idx="269">
                  <c:v>1.9040000000000001</c:v>
                </c:pt>
                <c:pt idx="270">
                  <c:v>1.9790000000000001</c:v>
                </c:pt>
                <c:pt idx="271">
                  <c:v>2.0390000000000001</c:v>
                </c:pt>
                <c:pt idx="272">
                  <c:v>2.0950000000000002</c:v>
                </c:pt>
                <c:pt idx="273">
                  <c:v>2.137</c:v>
                </c:pt>
                <c:pt idx="274">
                  <c:v>2.1959999999999997</c:v>
                </c:pt>
                <c:pt idx="275">
                  <c:v>2.2509999999999999</c:v>
                </c:pt>
                <c:pt idx="276">
                  <c:v>2.198</c:v>
                </c:pt>
                <c:pt idx="277">
                  <c:v>2.1970000000000001</c:v>
                </c:pt>
                <c:pt idx="278">
                  <c:v>2.1909999999999998</c:v>
                </c:pt>
                <c:pt idx="279">
                  <c:v>2.137</c:v>
                </c:pt>
                <c:pt idx="280">
                  <c:v>2.1160000000000001</c:v>
                </c:pt>
                <c:pt idx="281">
                  <c:v>2.077</c:v>
                </c:pt>
                <c:pt idx="282">
                  <c:v>2.0510000000000002</c:v>
                </c:pt>
                <c:pt idx="283">
                  <c:v>2.0780000000000003</c:v>
                </c:pt>
                <c:pt idx="284">
                  <c:v>2.0990000000000002</c:v>
                </c:pt>
                <c:pt idx="285">
                  <c:v>2.1280000000000001</c:v>
                </c:pt>
                <c:pt idx="286">
                  <c:v>2.1859999999999999</c:v>
                </c:pt>
                <c:pt idx="287">
                  <c:v>2.1890000000000001</c:v>
                </c:pt>
                <c:pt idx="288">
                  <c:v>2.2919999999999998</c:v>
                </c:pt>
                <c:pt idx="289">
                  <c:v>2.2719999999999998</c:v>
                </c:pt>
                <c:pt idx="290">
                  <c:v>2.2349999999999999</c:v>
                </c:pt>
                <c:pt idx="291">
                  <c:v>2.2389999999999999</c:v>
                </c:pt>
                <c:pt idx="292">
                  <c:v>2.323</c:v>
                </c:pt>
                <c:pt idx="293">
                  <c:v>2.5190000000000001</c:v>
                </c:pt>
                <c:pt idx="294">
                  <c:v>2.5830000000000002</c:v>
                </c:pt>
                <c:pt idx="295">
                  <c:v>2.5810000000000004</c:v>
                </c:pt>
                <c:pt idx="296">
                  <c:v>3.0369999999999999</c:v>
                </c:pt>
                <c:pt idx="297">
                  <c:v>2.9119999999999999</c:v>
                </c:pt>
                <c:pt idx="298">
                  <c:v>2.73</c:v>
                </c:pt>
                <c:pt idx="299">
                  <c:v>2.7669999999999999</c:v>
                </c:pt>
                <c:pt idx="300">
                  <c:v>2.9219999999999997</c:v>
                </c:pt>
                <c:pt idx="301">
                  <c:v>2.8280000000000003</c:v>
                </c:pt>
                <c:pt idx="302">
                  <c:v>2.6930000000000001</c:v>
                </c:pt>
                <c:pt idx="303">
                  <c:v>2.5639999999999996</c:v>
                </c:pt>
                <c:pt idx="304">
                  <c:v>2.4380000000000002</c:v>
                </c:pt>
                <c:pt idx="305">
                  <c:v>2.3359999999999999</c:v>
                </c:pt>
                <c:pt idx="306">
                  <c:v>2.258</c:v>
                </c:pt>
                <c:pt idx="307">
                  <c:v>2.1680000000000001</c:v>
                </c:pt>
                <c:pt idx="308">
                  <c:v>2.1240000000000001</c:v>
                </c:pt>
                <c:pt idx="309">
                  <c:v>2.1269999999999998</c:v>
                </c:pt>
                <c:pt idx="310">
                  <c:v>2.1749999999999998</c:v>
                </c:pt>
                <c:pt idx="311">
                  <c:v>2.2050000000000001</c:v>
                </c:pt>
                <c:pt idx="312">
                  <c:v>2.1880000000000002</c:v>
                </c:pt>
                <c:pt idx="313">
                  <c:v>2.2359999999999998</c:v>
                </c:pt>
                <c:pt idx="314">
                  <c:v>2.3209999999999997</c:v>
                </c:pt>
                <c:pt idx="315">
                  <c:v>2.2969999999999997</c:v>
                </c:pt>
                <c:pt idx="316">
                  <c:v>2.3140000000000001</c:v>
                </c:pt>
                <c:pt idx="317">
                  <c:v>2.3319999999999999</c:v>
                </c:pt>
                <c:pt idx="318">
                  <c:v>2.31</c:v>
                </c:pt>
                <c:pt idx="319">
                  <c:v>2.246</c:v>
                </c:pt>
                <c:pt idx="320">
                  <c:v>2.2050000000000001</c:v>
                </c:pt>
                <c:pt idx="321">
                  <c:v>2.2359999999999998</c:v>
                </c:pt>
                <c:pt idx="322">
                  <c:v>2.3209999999999997</c:v>
                </c:pt>
                <c:pt idx="323">
                  <c:v>2.355</c:v>
                </c:pt>
                <c:pt idx="324">
                  <c:v>2.4950000000000001</c:v>
                </c:pt>
                <c:pt idx="325">
                  <c:v>2.4790000000000001</c:v>
                </c:pt>
                <c:pt idx="326">
                  <c:v>2.5669999999999997</c:v>
                </c:pt>
                <c:pt idx="327">
                  <c:v>2.6630000000000003</c:v>
                </c:pt>
                <c:pt idx="328">
                  <c:v>2.7639999999999998</c:v>
                </c:pt>
                <c:pt idx="329">
                  <c:v>2.8810000000000002</c:v>
                </c:pt>
                <c:pt idx="330">
                  <c:v>2.8660000000000001</c:v>
                </c:pt>
                <c:pt idx="331">
                  <c:v>2.8339999999999996</c:v>
                </c:pt>
                <c:pt idx="332">
                  <c:v>2.8710000000000004</c:v>
                </c:pt>
                <c:pt idx="333">
                  <c:v>2.8010000000000002</c:v>
                </c:pt>
                <c:pt idx="334">
                  <c:v>2.7839999999999998</c:v>
                </c:pt>
                <c:pt idx="335">
                  <c:v>2.8110000000000004</c:v>
                </c:pt>
                <c:pt idx="336">
                  <c:v>2.8330000000000002</c:v>
                </c:pt>
                <c:pt idx="337">
                  <c:v>2.7930000000000001</c:v>
                </c:pt>
                <c:pt idx="338">
                  <c:v>2.7960000000000003</c:v>
                </c:pt>
                <c:pt idx="339">
                  <c:v>2.8730000000000002</c:v>
                </c:pt>
                <c:pt idx="340">
                  <c:v>2.91</c:v>
                </c:pt>
                <c:pt idx="341">
                  <c:v>2.9279999999999999</c:v>
                </c:pt>
                <c:pt idx="342">
                  <c:v>2.95</c:v>
                </c:pt>
                <c:pt idx="343">
                  <c:v>2.9550000000000001</c:v>
                </c:pt>
                <c:pt idx="344">
                  <c:v>3.0039999999999996</c:v>
                </c:pt>
                <c:pt idx="345">
                  <c:v>2.9580000000000002</c:v>
                </c:pt>
                <c:pt idx="346">
                  <c:v>2.8769999999999998</c:v>
                </c:pt>
                <c:pt idx="347">
                  <c:v>2.8</c:v>
                </c:pt>
                <c:pt idx="348">
                  <c:v>2.68</c:v>
                </c:pt>
                <c:pt idx="349">
                  <c:v>2.5630000000000002</c:v>
                </c:pt>
                <c:pt idx="350">
                  <c:v>2.4409999999999998</c:v>
                </c:pt>
                <c:pt idx="351">
                  <c:v>2.3199999999999998</c:v>
                </c:pt>
                <c:pt idx="352">
                  <c:v>2.2629999999999999</c:v>
                </c:pt>
                <c:pt idx="353">
                  <c:v>2.222</c:v>
                </c:pt>
                <c:pt idx="354">
                  <c:v>2.1949999999999998</c:v>
                </c:pt>
                <c:pt idx="355">
                  <c:v>2.1859999999999999</c:v>
                </c:pt>
                <c:pt idx="356">
                  <c:v>2.2040000000000002</c:v>
                </c:pt>
                <c:pt idx="357">
                  <c:v>2.1890000000000001</c:v>
                </c:pt>
                <c:pt idx="358">
                  <c:v>2.2159999999999997</c:v>
                </c:pt>
                <c:pt idx="359">
                  <c:v>2.218</c:v>
                </c:pt>
                <c:pt idx="360">
                  <c:v>2.2210000000000001</c:v>
                </c:pt>
                <c:pt idx="361">
                  <c:v>2.2769999999999997</c:v>
                </c:pt>
                <c:pt idx="362">
                  <c:v>2.2669999999999999</c:v>
                </c:pt>
                <c:pt idx="363">
                  <c:v>2.29</c:v>
                </c:pt>
                <c:pt idx="364">
                  <c:v>2.3029999999999999</c:v>
                </c:pt>
                <c:pt idx="365">
                  <c:v>2.2959999999999998</c:v>
                </c:pt>
                <c:pt idx="366">
                  <c:v>2.258</c:v>
                </c:pt>
                <c:pt idx="367">
                  <c:v>2.173</c:v>
                </c:pt>
                <c:pt idx="368">
                  <c:v>2.1069999999999998</c:v>
                </c:pt>
                <c:pt idx="369">
                  <c:v>2.1190000000000002</c:v>
                </c:pt>
                <c:pt idx="370">
                  <c:v>2.1509999999999998</c:v>
                </c:pt>
                <c:pt idx="371">
                  <c:v>2.198</c:v>
                </c:pt>
                <c:pt idx="372">
                  <c:v>2.2509999999999999</c:v>
                </c:pt>
                <c:pt idx="373">
                  <c:v>2.3380000000000001</c:v>
                </c:pt>
                <c:pt idx="374">
                  <c:v>2.46</c:v>
                </c:pt>
                <c:pt idx="375">
                  <c:v>2.4990000000000001</c:v>
                </c:pt>
                <c:pt idx="376">
                  <c:v>2.5110000000000001</c:v>
                </c:pt>
                <c:pt idx="377">
                  <c:v>2.54</c:v>
                </c:pt>
                <c:pt idx="378">
                  <c:v>2.6360000000000001</c:v>
                </c:pt>
                <c:pt idx="379">
                  <c:v>2.7460000000000004</c:v>
                </c:pt>
                <c:pt idx="380">
                  <c:v>2.8220000000000001</c:v>
                </c:pt>
                <c:pt idx="381">
                  <c:v>2.8110000000000004</c:v>
                </c:pt>
                <c:pt idx="382">
                  <c:v>2.9219999999999997</c:v>
                </c:pt>
                <c:pt idx="383">
                  <c:v>3.0019999999999998</c:v>
                </c:pt>
                <c:pt idx="384">
                  <c:v>3.069</c:v>
                </c:pt>
                <c:pt idx="385">
                  <c:v>3.2110000000000003</c:v>
                </c:pt>
                <c:pt idx="386">
                  <c:v>3.1949999999999998</c:v>
                </c:pt>
                <c:pt idx="387">
                  <c:v>3.1319999999999997</c:v>
                </c:pt>
                <c:pt idx="388">
                  <c:v>3.04</c:v>
                </c:pt>
                <c:pt idx="389">
                  <c:v>2.9739999999999998</c:v>
                </c:pt>
                <c:pt idx="390">
                  <c:v>2.9510000000000001</c:v>
                </c:pt>
                <c:pt idx="391">
                  <c:v>2.9330000000000003</c:v>
                </c:pt>
                <c:pt idx="392">
                  <c:v>2.9710000000000001</c:v>
                </c:pt>
                <c:pt idx="393">
                  <c:v>3.0460000000000003</c:v>
                </c:pt>
                <c:pt idx="394">
                  <c:v>2.9380000000000002</c:v>
                </c:pt>
                <c:pt idx="395">
                  <c:v>2.8489999999999998</c:v>
                </c:pt>
                <c:pt idx="396">
                  <c:v>2.8160000000000003</c:v>
                </c:pt>
                <c:pt idx="397">
                  <c:v>2.7519999999999998</c:v>
                </c:pt>
                <c:pt idx="398">
                  <c:v>2.7829999999999999</c:v>
                </c:pt>
                <c:pt idx="399">
                  <c:v>2.7560000000000002</c:v>
                </c:pt>
                <c:pt idx="400">
                  <c:v>2.8180000000000001</c:v>
                </c:pt>
                <c:pt idx="401">
                  <c:v>2.84</c:v>
                </c:pt>
                <c:pt idx="402">
                  <c:v>2.7919999999999998</c:v>
                </c:pt>
                <c:pt idx="403">
                  <c:v>2.8160000000000003</c:v>
                </c:pt>
                <c:pt idx="404">
                  <c:v>2.7839999999999998</c:v>
                </c:pt>
                <c:pt idx="405">
                  <c:v>2.7610000000000001</c:v>
                </c:pt>
                <c:pt idx="406">
                  <c:v>2.7460000000000004</c:v>
                </c:pt>
                <c:pt idx="407">
                  <c:v>2.806</c:v>
                </c:pt>
                <c:pt idx="408">
                  <c:v>2.859</c:v>
                </c:pt>
                <c:pt idx="409">
                  <c:v>3.0069999999999997</c:v>
                </c:pt>
                <c:pt idx="410">
                  <c:v>3.1010000000000004</c:v>
                </c:pt>
                <c:pt idx="411">
                  <c:v>3.077</c:v>
                </c:pt>
                <c:pt idx="412">
                  <c:v>3.0720000000000001</c:v>
                </c:pt>
                <c:pt idx="413">
                  <c:v>3.0289999999999999</c:v>
                </c:pt>
                <c:pt idx="414">
                  <c:v>2.9569999999999999</c:v>
                </c:pt>
                <c:pt idx="415">
                  <c:v>2.9619999999999997</c:v>
                </c:pt>
                <c:pt idx="416">
                  <c:v>2.9430000000000001</c:v>
                </c:pt>
                <c:pt idx="417">
                  <c:v>3.028</c:v>
                </c:pt>
                <c:pt idx="418">
                  <c:v>3.0880000000000001</c:v>
                </c:pt>
                <c:pt idx="419">
                  <c:v>3.0410000000000004</c:v>
                </c:pt>
                <c:pt idx="420">
                  <c:v>2.9910000000000001</c:v>
                </c:pt>
                <c:pt idx="421">
                  <c:v>2.9530000000000003</c:v>
                </c:pt>
                <c:pt idx="422">
                  <c:v>2.9660000000000002</c:v>
                </c:pt>
                <c:pt idx="423">
                  <c:v>2.9470000000000001</c:v>
                </c:pt>
                <c:pt idx="424">
                  <c:v>3.0350000000000001</c:v>
                </c:pt>
                <c:pt idx="425">
                  <c:v>3.1150000000000002</c:v>
                </c:pt>
                <c:pt idx="426">
                  <c:v>3.137</c:v>
                </c:pt>
                <c:pt idx="427">
                  <c:v>3.2</c:v>
                </c:pt>
                <c:pt idx="428">
                  <c:v>3.2569999999999997</c:v>
                </c:pt>
                <c:pt idx="429">
                  <c:v>3.2239999999999998</c:v>
                </c:pt>
                <c:pt idx="430">
                  <c:v>3.2589999999999999</c:v>
                </c:pt>
                <c:pt idx="431">
                  <c:v>3.2989999999999999</c:v>
                </c:pt>
                <c:pt idx="432">
                  <c:v>3.35</c:v>
                </c:pt>
                <c:pt idx="433">
                  <c:v>3.4670000000000001</c:v>
                </c:pt>
                <c:pt idx="434">
                  <c:v>3.5660000000000003</c:v>
                </c:pt>
                <c:pt idx="435">
                  <c:v>3.5710000000000002</c:v>
                </c:pt>
                <c:pt idx="436">
                  <c:v>3.694</c:v>
                </c:pt>
                <c:pt idx="437">
                  <c:v>3.762</c:v>
                </c:pt>
                <c:pt idx="438">
                  <c:v>3.9130000000000003</c:v>
                </c:pt>
                <c:pt idx="439">
                  <c:v>3.9319999999999999</c:v>
                </c:pt>
                <c:pt idx="440">
                  <c:v>3.9789999999999996</c:v>
                </c:pt>
                <c:pt idx="441">
                  <c:v>4.0069999999999997</c:v>
                </c:pt>
                <c:pt idx="442">
                  <c:v>4.0019999999999998</c:v>
                </c:pt>
                <c:pt idx="443">
                  <c:v>4.0270000000000001</c:v>
                </c:pt>
                <c:pt idx="444">
                  <c:v>4.0510000000000002</c:v>
                </c:pt>
                <c:pt idx="445">
                  <c:v>4.0539999999999994</c:v>
                </c:pt>
                <c:pt idx="446">
                  <c:v>4.0049999999999999</c:v>
                </c:pt>
                <c:pt idx="447">
                  <c:v>3.8960000000000004</c:v>
                </c:pt>
                <c:pt idx="448">
                  <c:v>3.8280000000000003</c:v>
                </c:pt>
                <c:pt idx="449">
                  <c:v>3.7639999999999998</c:v>
                </c:pt>
                <c:pt idx="450">
                  <c:v>3.7060000000000004</c:v>
                </c:pt>
                <c:pt idx="451">
                  <c:v>3.66</c:v>
                </c:pt>
                <c:pt idx="452">
                  <c:v>3.6669999999999998</c:v>
                </c:pt>
                <c:pt idx="453">
                  <c:v>3.637</c:v>
                </c:pt>
                <c:pt idx="454">
                  <c:v>3.867</c:v>
                </c:pt>
                <c:pt idx="455">
                  <c:v>3.7319999999999998</c:v>
                </c:pt>
                <c:pt idx="456">
                  <c:v>3.6439999999999997</c:v>
                </c:pt>
                <c:pt idx="457">
                  <c:v>3.4849999999999999</c:v>
                </c:pt>
                <c:pt idx="458">
                  <c:v>3.109</c:v>
                </c:pt>
                <c:pt idx="459">
                  <c:v>2.855</c:v>
                </c:pt>
                <c:pt idx="460">
                  <c:v>2.589</c:v>
                </c:pt>
                <c:pt idx="461">
                  <c:v>2.34</c:v>
                </c:pt>
                <c:pt idx="462">
                  <c:v>2.17</c:v>
                </c:pt>
                <c:pt idx="463">
                  <c:v>2.0269999999999997</c:v>
                </c:pt>
                <c:pt idx="464">
                  <c:v>1.857</c:v>
                </c:pt>
                <c:pt idx="465">
                  <c:v>1.79</c:v>
                </c:pt>
                <c:pt idx="466">
                  <c:v>1.681</c:v>
                </c:pt>
                <c:pt idx="467">
                  <c:v>1.6480000000000001</c:v>
                </c:pt>
                <c:pt idx="468">
                  <c:v>1.635</c:v>
                </c:pt>
                <c:pt idx="469">
                  <c:v>1.59</c:v>
                </c:pt>
                <c:pt idx="470">
                  <c:v>1.6719999999999999</c:v>
                </c:pt>
                <c:pt idx="471">
                  <c:v>1.7719999999999998</c:v>
                </c:pt>
                <c:pt idx="472">
                  <c:v>1.8319999999999999</c:v>
                </c:pt>
                <c:pt idx="473">
                  <c:v>1.8130000000000002</c:v>
                </c:pt>
                <c:pt idx="474">
                  <c:v>1.871</c:v>
                </c:pt>
                <c:pt idx="475">
                  <c:v>1.8969999999999998</c:v>
                </c:pt>
                <c:pt idx="476">
                  <c:v>1.931</c:v>
                </c:pt>
                <c:pt idx="477">
                  <c:v>1.8680000000000001</c:v>
                </c:pt>
                <c:pt idx="478">
                  <c:v>1.91</c:v>
                </c:pt>
                <c:pt idx="479">
                  <c:v>1.9180000000000001</c:v>
                </c:pt>
                <c:pt idx="480">
                  <c:v>1.885</c:v>
                </c:pt>
                <c:pt idx="481">
                  <c:v>1.944</c:v>
                </c:pt>
                <c:pt idx="482">
                  <c:v>2.0299999999999998</c:v>
                </c:pt>
                <c:pt idx="483">
                  <c:v>2.0110000000000001</c:v>
                </c:pt>
                <c:pt idx="484">
                  <c:v>2.0249999999999999</c:v>
                </c:pt>
                <c:pt idx="485">
                  <c:v>2.0310000000000001</c:v>
                </c:pt>
                <c:pt idx="486">
                  <c:v>2.016</c:v>
                </c:pt>
                <c:pt idx="487">
                  <c:v>2.0449999999999999</c:v>
                </c:pt>
                <c:pt idx="488">
                  <c:v>2.218</c:v>
                </c:pt>
                <c:pt idx="489">
                  <c:v>2.2810000000000001</c:v>
                </c:pt>
                <c:pt idx="490">
                  <c:v>2.4140000000000001</c:v>
                </c:pt>
                <c:pt idx="491">
                  <c:v>2.5019999999999998</c:v>
                </c:pt>
                <c:pt idx="492">
                  <c:v>2.6</c:v>
                </c:pt>
                <c:pt idx="493">
                  <c:v>2.6389999999999998</c:v>
                </c:pt>
                <c:pt idx="494">
                  <c:v>2.65</c:v>
                </c:pt>
                <c:pt idx="495">
                  <c:v>2.593</c:v>
                </c:pt>
                <c:pt idx="496">
                  <c:v>2.5630000000000002</c:v>
                </c:pt>
                <c:pt idx="497">
                  <c:v>2.4790000000000001</c:v>
                </c:pt>
                <c:pt idx="498">
                  <c:v>2.411</c:v>
                </c:pt>
                <c:pt idx="499">
                  <c:v>2.46</c:v>
                </c:pt>
                <c:pt idx="500">
                  <c:v>2.5110000000000001</c:v>
                </c:pt>
                <c:pt idx="501">
                  <c:v>2.5960000000000001</c:v>
                </c:pt>
                <c:pt idx="502">
                  <c:v>2.58</c:v>
                </c:pt>
                <c:pt idx="503">
                  <c:v>2.5720000000000001</c:v>
                </c:pt>
                <c:pt idx="504">
                  <c:v>2.5529999999999999</c:v>
                </c:pt>
                <c:pt idx="505">
                  <c:v>2.5190000000000001</c:v>
                </c:pt>
                <c:pt idx="506">
                  <c:v>2.4990000000000001</c:v>
                </c:pt>
                <c:pt idx="507">
                  <c:v>2.4769999999999999</c:v>
                </c:pt>
                <c:pt idx="508">
                  <c:v>2.4249999999999998</c:v>
                </c:pt>
                <c:pt idx="509">
                  <c:v>2.3959999999999999</c:v>
                </c:pt>
                <c:pt idx="510">
                  <c:v>2.4319999999999999</c:v>
                </c:pt>
                <c:pt idx="511">
                  <c:v>2.532</c:v>
                </c:pt>
                <c:pt idx="512">
                  <c:v>2.641</c:v>
                </c:pt>
                <c:pt idx="513">
                  <c:v>2.66</c:v>
                </c:pt>
                <c:pt idx="514">
                  <c:v>2.6269999999999998</c:v>
                </c:pt>
                <c:pt idx="515">
                  <c:v>2.585</c:v>
                </c:pt>
                <c:pt idx="516">
                  <c:v>2.6030000000000002</c:v>
                </c:pt>
                <c:pt idx="517">
                  <c:v>2.5939999999999999</c:v>
                </c:pt>
                <c:pt idx="518">
                  <c:v>2.6010000000000004</c:v>
                </c:pt>
                <c:pt idx="519">
                  <c:v>2.56</c:v>
                </c:pt>
                <c:pt idx="520">
                  <c:v>2.5459999999999998</c:v>
                </c:pt>
                <c:pt idx="521">
                  <c:v>2.5639999999999996</c:v>
                </c:pt>
                <c:pt idx="522">
                  <c:v>2.6269999999999998</c:v>
                </c:pt>
                <c:pt idx="523">
                  <c:v>2.7170000000000001</c:v>
                </c:pt>
                <c:pt idx="524">
                  <c:v>2.7030000000000003</c:v>
                </c:pt>
                <c:pt idx="525">
                  <c:v>2.6660000000000004</c:v>
                </c:pt>
                <c:pt idx="526">
                  <c:v>2.6180000000000003</c:v>
                </c:pt>
                <c:pt idx="527">
                  <c:v>2.6110000000000002</c:v>
                </c:pt>
                <c:pt idx="528">
                  <c:v>2.5630000000000002</c:v>
                </c:pt>
                <c:pt idx="529">
                  <c:v>2.6210000000000004</c:v>
                </c:pt>
                <c:pt idx="530">
                  <c:v>2.6710000000000003</c:v>
                </c:pt>
                <c:pt idx="531">
                  <c:v>2.7210000000000001</c:v>
                </c:pt>
                <c:pt idx="532">
                  <c:v>2.76</c:v>
                </c:pt>
                <c:pt idx="533">
                  <c:v>2.7919999999999998</c:v>
                </c:pt>
                <c:pt idx="534">
                  <c:v>2.7650000000000001</c:v>
                </c:pt>
                <c:pt idx="535">
                  <c:v>2.7949999999999999</c:v>
                </c:pt>
                <c:pt idx="536">
                  <c:v>2.8289999999999997</c:v>
                </c:pt>
                <c:pt idx="537">
                  <c:v>2.8310000000000004</c:v>
                </c:pt>
                <c:pt idx="538">
                  <c:v>2.8149999999999999</c:v>
                </c:pt>
                <c:pt idx="539">
                  <c:v>2.8639999999999999</c:v>
                </c:pt>
                <c:pt idx="540">
                  <c:v>2.87</c:v>
                </c:pt>
                <c:pt idx="541">
                  <c:v>2.823</c:v>
                </c:pt>
                <c:pt idx="542">
                  <c:v>2.7410000000000001</c:v>
                </c:pt>
                <c:pt idx="543">
                  <c:v>2.6789999999999998</c:v>
                </c:pt>
                <c:pt idx="544">
                  <c:v>2.6739999999999999</c:v>
                </c:pt>
                <c:pt idx="545">
                  <c:v>2.6519999999999997</c:v>
                </c:pt>
                <c:pt idx="546">
                  <c:v>2.6960000000000002</c:v>
                </c:pt>
                <c:pt idx="547">
                  <c:v>2.7119999999999997</c:v>
                </c:pt>
                <c:pt idx="548">
                  <c:v>2.6760000000000002</c:v>
                </c:pt>
                <c:pt idx="549">
                  <c:v>2.6660000000000004</c:v>
                </c:pt>
                <c:pt idx="550">
                  <c:v>2.6719999999999997</c:v>
                </c:pt>
                <c:pt idx="551">
                  <c:v>2.7030000000000003</c:v>
                </c:pt>
                <c:pt idx="552">
                  <c:v>2.6869999999999998</c:v>
                </c:pt>
                <c:pt idx="553">
                  <c:v>2.74</c:v>
                </c:pt>
                <c:pt idx="554">
                  <c:v>2.6960000000000002</c:v>
                </c:pt>
                <c:pt idx="555">
                  <c:v>2.653</c:v>
                </c:pt>
                <c:pt idx="556">
                  <c:v>2.64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38-42C1-B78B-350F04DE7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425584"/>
        <c:axId val="1501606864"/>
      </c:lineChart>
      <c:dateAx>
        <c:axId val="2067425584"/>
        <c:scaling>
          <c:orientation val="minMax"/>
        </c:scaling>
        <c:delete val="0"/>
        <c:axPos val="b"/>
        <c:numFmt formatCode="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606864"/>
        <c:crosses val="autoZero"/>
        <c:auto val="1"/>
        <c:lblOffset val="100"/>
        <c:baseTimeUnit val="days"/>
      </c:dateAx>
      <c:valAx>
        <c:axId val="150160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42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'4.i'!$B$4:$B$560</c:f>
              <c:numCache>
                <c:formatCode>"$"#,##0.00</c:formatCode>
                <c:ptCount val="557"/>
                <c:pt idx="0">
                  <c:v>1.26</c:v>
                </c:pt>
                <c:pt idx="1">
                  <c:v>1.252</c:v>
                </c:pt>
                <c:pt idx="2">
                  <c:v>1.268</c:v>
                </c:pt>
                <c:pt idx="3">
                  <c:v>1.3069999999999999</c:v>
                </c:pt>
                <c:pt idx="4">
                  <c:v>1.3069999999999999</c:v>
                </c:pt>
                <c:pt idx="5">
                  <c:v>1.319</c:v>
                </c:pt>
                <c:pt idx="6">
                  <c:v>1.35</c:v>
                </c:pt>
                <c:pt idx="7">
                  <c:v>1.4</c:v>
                </c:pt>
                <c:pt idx="8">
                  <c:v>1.413</c:v>
                </c:pt>
                <c:pt idx="9">
                  <c:v>1.49</c:v>
                </c:pt>
                <c:pt idx="10">
                  <c:v>1.5109999999999999</c:v>
                </c:pt>
                <c:pt idx="11">
                  <c:v>1.508</c:v>
                </c:pt>
                <c:pt idx="12">
                  <c:v>1.484</c:v>
                </c:pt>
                <c:pt idx="13">
                  <c:v>1.4780000000000002</c:v>
                </c:pt>
                <c:pt idx="14">
                  <c:v>1.4469999999999998</c:v>
                </c:pt>
                <c:pt idx="15">
                  <c:v>1.415</c:v>
                </c:pt>
                <c:pt idx="16">
                  <c:v>1.4059999999999999</c:v>
                </c:pt>
                <c:pt idx="17">
                  <c:v>1.3859999999999999</c:v>
                </c:pt>
                <c:pt idx="18">
                  <c:v>1.4269999999999998</c:v>
                </c:pt>
                <c:pt idx="19">
                  <c:v>1.466</c:v>
                </c:pt>
                <c:pt idx="20">
                  <c:v>1.494</c:v>
                </c:pt>
                <c:pt idx="21">
                  <c:v>1.5090000000000001</c:v>
                </c:pt>
                <c:pt idx="22">
                  <c:v>1.5349999999999999</c:v>
                </c:pt>
                <c:pt idx="23">
                  <c:v>1.607</c:v>
                </c:pt>
                <c:pt idx="24">
                  <c:v>1.6640000000000001</c:v>
                </c:pt>
                <c:pt idx="25">
                  <c:v>1.641</c:v>
                </c:pt>
                <c:pt idx="26">
                  <c:v>1.6059999999999999</c:v>
                </c:pt>
                <c:pt idx="27">
                  <c:v>1.571</c:v>
                </c:pt>
                <c:pt idx="28">
                  <c:v>1.5209999999999999</c:v>
                </c:pt>
                <c:pt idx="29">
                  <c:v>1.4990000000000001</c:v>
                </c:pt>
                <c:pt idx="30">
                  <c:v>1.4469999999999998</c:v>
                </c:pt>
                <c:pt idx="31">
                  <c:v>1.4369999999999998</c:v>
                </c:pt>
                <c:pt idx="32">
                  <c:v>1.42</c:v>
                </c:pt>
                <c:pt idx="33">
                  <c:v>1.444</c:v>
                </c:pt>
                <c:pt idx="34">
                  <c:v>1.456</c:v>
                </c:pt>
                <c:pt idx="35">
                  <c:v>1.5019999999999998</c:v>
                </c:pt>
                <c:pt idx="36">
                  <c:v>1.5349999999999999</c:v>
                </c:pt>
                <c:pt idx="37">
                  <c:v>1.5390000000000001</c:v>
                </c:pt>
                <c:pt idx="38">
                  <c:v>1.5249999999999999</c:v>
                </c:pt>
                <c:pt idx="39">
                  <c:v>1.4980000000000002</c:v>
                </c:pt>
                <c:pt idx="40">
                  <c:v>1.4730000000000001</c:v>
                </c:pt>
                <c:pt idx="41">
                  <c:v>1.516</c:v>
                </c:pt>
                <c:pt idx="42">
                  <c:v>1.5319999999999998</c:v>
                </c:pt>
                <c:pt idx="43">
                  <c:v>1.5230000000000001</c:v>
                </c:pt>
                <c:pt idx="44">
                  <c:v>1.5019999999999998</c:v>
                </c:pt>
                <c:pt idx="45">
                  <c:v>1.5009999999999999</c:v>
                </c:pt>
                <c:pt idx="46">
                  <c:v>1.4869999999999999</c:v>
                </c:pt>
                <c:pt idx="47">
                  <c:v>1.4890000000000001</c:v>
                </c:pt>
                <c:pt idx="48">
                  <c:v>1.464</c:v>
                </c:pt>
                <c:pt idx="49">
                  <c:v>1.425</c:v>
                </c:pt>
                <c:pt idx="50">
                  <c:v>1.3959999999999999</c:v>
                </c:pt>
                <c:pt idx="51">
                  <c:v>1.3880000000000001</c:v>
                </c:pt>
                <c:pt idx="52">
                  <c:v>1.3769999999999998</c:v>
                </c:pt>
                <c:pt idx="53">
                  <c:v>1.4</c:v>
                </c:pt>
                <c:pt idx="54">
                  <c:v>1.4580000000000002</c:v>
                </c:pt>
                <c:pt idx="55">
                  <c:v>1.456</c:v>
                </c:pt>
                <c:pt idx="56">
                  <c:v>1.446</c:v>
                </c:pt>
                <c:pt idx="57">
                  <c:v>1.4259999999999999</c:v>
                </c:pt>
                <c:pt idx="58">
                  <c:v>1.46</c:v>
                </c:pt>
                <c:pt idx="59">
                  <c:v>1.429</c:v>
                </c:pt>
                <c:pt idx="60">
                  <c:v>1.41</c:v>
                </c:pt>
                <c:pt idx="61">
                  <c:v>1.393</c:v>
                </c:pt>
                <c:pt idx="62">
                  <c:v>1.3869999999999998</c:v>
                </c:pt>
                <c:pt idx="63">
                  <c:v>1.3769999999999998</c:v>
                </c:pt>
                <c:pt idx="64">
                  <c:v>1.379</c:v>
                </c:pt>
                <c:pt idx="65">
                  <c:v>1.411</c:v>
                </c:pt>
                <c:pt idx="66">
                  <c:v>1.4690000000000001</c:v>
                </c:pt>
                <c:pt idx="67">
                  <c:v>1.5349999999999999</c:v>
                </c:pt>
                <c:pt idx="68">
                  <c:v>1.5859999999999999</c:v>
                </c:pt>
                <c:pt idx="69">
                  <c:v>1.585</c:v>
                </c:pt>
                <c:pt idx="70">
                  <c:v>1.659</c:v>
                </c:pt>
                <c:pt idx="71">
                  <c:v>1.663</c:v>
                </c:pt>
                <c:pt idx="72">
                  <c:v>1.6369999999999998</c:v>
                </c:pt>
                <c:pt idx="73">
                  <c:v>1.6559999999999999</c:v>
                </c:pt>
                <c:pt idx="74">
                  <c:v>1.63</c:v>
                </c:pt>
                <c:pt idx="75">
                  <c:v>1.58</c:v>
                </c:pt>
                <c:pt idx="76">
                  <c:v>1.526</c:v>
                </c:pt>
                <c:pt idx="77">
                  <c:v>1.454</c:v>
                </c:pt>
                <c:pt idx="78">
                  <c:v>1.3840000000000001</c:v>
                </c:pt>
                <c:pt idx="79">
                  <c:v>1.35</c:v>
                </c:pt>
                <c:pt idx="80">
                  <c:v>1.33</c:v>
                </c:pt>
                <c:pt idx="81">
                  <c:v>1.3180000000000001</c:v>
                </c:pt>
                <c:pt idx="82">
                  <c:v>1.319</c:v>
                </c:pt>
                <c:pt idx="83">
                  <c:v>1.319</c:v>
                </c:pt>
                <c:pt idx="84">
                  <c:v>1.347</c:v>
                </c:pt>
                <c:pt idx="85">
                  <c:v>1.399</c:v>
                </c:pt>
                <c:pt idx="86">
                  <c:v>1.48</c:v>
                </c:pt>
                <c:pt idx="87">
                  <c:v>1.538</c:v>
                </c:pt>
                <c:pt idx="88">
                  <c:v>1.5109999999999999</c:v>
                </c:pt>
                <c:pt idx="89">
                  <c:v>1.516</c:v>
                </c:pt>
                <c:pt idx="90">
                  <c:v>1.46</c:v>
                </c:pt>
                <c:pt idx="91">
                  <c:v>1.381</c:v>
                </c:pt>
                <c:pt idx="92">
                  <c:v>1.31</c:v>
                </c:pt>
                <c:pt idx="93">
                  <c:v>1.264</c:v>
                </c:pt>
                <c:pt idx="94">
                  <c:v>1.2209999999999999</c:v>
                </c:pt>
                <c:pt idx="95">
                  <c:v>1.1930000000000001</c:v>
                </c:pt>
                <c:pt idx="96">
                  <c:v>1.17</c:v>
                </c:pt>
                <c:pt idx="97">
                  <c:v>1.147</c:v>
                </c:pt>
                <c:pt idx="98">
                  <c:v>1.1399999999999999</c:v>
                </c:pt>
                <c:pt idx="99">
                  <c:v>1.097</c:v>
                </c:pt>
                <c:pt idx="100">
                  <c:v>1.0840000000000001</c:v>
                </c:pt>
                <c:pt idx="101">
                  <c:v>1.075</c:v>
                </c:pt>
                <c:pt idx="102">
                  <c:v>1.042</c:v>
                </c:pt>
                <c:pt idx="103">
                  <c:v>1.0629999999999999</c:v>
                </c:pt>
                <c:pt idx="104">
                  <c:v>1.0959999999999999</c:v>
                </c:pt>
                <c:pt idx="105">
                  <c:v>1.109</c:v>
                </c:pt>
                <c:pt idx="106">
                  <c:v>1.099</c:v>
                </c:pt>
                <c:pt idx="107">
                  <c:v>1.087</c:v>
                </c:pt>
                <c:pt idx="108">
                  <c:v>1.081</c:v>
                </c:pt>
                <c:pt idx="109">
                  <c:v>1.0979999999999999</c:v>
                </c:pt>
                <c:pt idx="110">
                  <c:v>1.085</c:v>
                </c:pt>
                <c:pt idx="111">
                  <c:v>1.089</c:v>
                </c:pt>
                <c:pt idx="112">
                  <c:v>1.087</c:v>
                </c:pt>
                <c:pt idx="113">
                  <c:v>1.1179999999999999</c:v>
                </c:pt>
                <c:pt idx="114">
                  <c:v>1.194</c:v>
                </c:pt>
                <c:pt idx="115">
                  <c:v>1.262</c:v>
                </c:pt>
                <c:pt idx="116">
                  <c:v>1.3080000000000001</c:v>
                </c:pt>
                <c:pt idx="117">
                  <c:v>1.339</c:v>
                </c:pt>
                <c:pt idx="118">
                  <c:v>1.3819999999999999</c:v>
                </c:pt>
                <c:pt idx="119">
                  <c:v>1.3680000000000001</c:v>
                </c:pt>
                <c:pt idx="120">
                  <c:v>1.367</c:v>
                </c:pt>
                <c:pt idx="121">
                  <c:v>1.3530000000000002</c:v>
                </c:pt>
                <c:pt idx="122">
                  <c:v>1.3559999999999999</c:v>
                </c:pt>
                <c:pt idx="123">
                  <c:v>1.349</c:v>
                </c:pt>
                <c:pt idx="124">
                  <c:v>1.36</c:v>
                </c:pt>
                <c:pt idx="125">
                  <c:v>1.3480000000000001</c:v>
                </c:pt>
                <c:pt idx="126">
                  <c:v>1.3530000000000002</c:v>
                </c:pt>
                <c:pt idx="127">
                  <c:v>1.3319999999999999</c:v>
                </c:pt>
                <c:pt idx="128">
                  <c:v>1.335</c:v>
                </c:pt>
                <c:pt idx="129">
                  <c:v>1.3419999999999999</c:v>
                </c:pt>
                <c:pt idx="130">
                  <c:v>1.357</c:v>
                </c:pt>
                <c:pt idx="131">
                  <c:v>1.345</c:v>
                </c:pt>
                <c:pt idx="132">
                  <c:v>1.361</c:v>
                </c:pt>
                <c:pt idx="133">
                  <c:v>1.381</c:v>
                </c:pt>
                <c:pt idx="134">
                  <c:v>1.3759999999999999</c:v>
                </c:pt>
                <c:pt idx="135">
                  <c:v>1.355</c:v>
                </c:pt>
                <c:pt idx="136">
                  <c:v>1.355</c:v>
                </c:pt>
                <c:pt idx="137">
                  <c:v>1.357</c:v>
                </c:pt>
                <c:pt idx="138">
                  <c:v>1.365</c:v>
                </c:pt>
                <c:pt idx="139">
                  <c:v>1.3530000000000002</c:v>
                </c:pt>
                <c:pt idx="140">
                  <c:v>1.355</c:v>
                </c:pt>
                <c:pt idx="141">
                  <c:v>1.367</c:v>
                </c:pt>
                <c:pt idx="142">
                  <c:v>1.357</c:v>
                </c:pt>
                <c:pt idx="143">
                  <c:v>1.385</c:v>
                </c:pt>
                <c:pt idx="144">
                  <c:v>1.4159999999999999</c:v>
                </c:pt>
                <c:pt idx="145">
                  <c:v>1.4219999999999999</c:v>
                </c:pt>
                <c:pt idx="146">
                  <c:v>1.4430000000000001</c:v>
                </c:pt>
                <c:pt idx="147">
                  <c:v>1.4269999999999998</c:v>
                </c:pt>
                <c:pt idx="148">
                  <c:v>1.4269999999999998</c:v>
                </c:pt>
                <c:pt idx="149">
                  <c:v>1.4059999999999999</c:v>
                </c:pt>
                <c:pt idx="150">
                  <c:v>1.37</c:v>
                </c:pt>
                <c:pt idx="151">
                  <c:v>1.3359999999999999</c:v>
                </c:pt>
                <c:pt idx="152">
                  <c:v>1.3159999999999998</c:v>
                </c:pt>
                <c:pt idx="153">
                  <c:v>1.3159999999999998</c:v>
                </c:pt>
                <c:pt idx="154">
                  <c:v>1.3219999999999998</c:v>
                </c:pt>
                <c:pt idx="155">
                  <c:v>1.371</c:v>
                </c:pt>
                <c:pt idx="156">
                  <c:v>1.4169999999999998</c:v>
                </c:pt>
                <c:pt idx="157">
                  <c:v>1.4119999999999999</c:v>
                </c:pt>
                <c:pt idx="158">
                  <c:v>1.423</c:v>
                </c:pt>
                <c:pt idx="159">
                  <c:v>1.4219999999999999</c:v>
                </c:pt>
                <c:pt idx="160">
                  <c:v>1.4369999999999998</c:v>
                </c:pt>
                <c:pt idx="161">
                  <c:v>1.4990000000000001</c:v>
                </c:pt>
                <c:pt idx="162">
                  <c:v>1.5819999999999999</c:v>
                </c:pt>
                <c:pt idx="163">
                  <c:v>1.63</c:v>
                </c:pt>
                <c:pt idx="164">
                  <c:v>1.617</c:v>
                </c:pt>
                <c:pt idx="165">
                  <c:v>1.641</c:v>
                </c:pt>
                <c:pt idx="166">
                  <c:v>1.663</c:v>
                </c:pt>
                <c:pt idx="167">
                  <c:v>1.673</c:v>
                </c:pt>
                <c:pt idx="168">
                  <c:v>1.6259999999999999</c:v>
                </c:pt>
                <c:pt idx="169">
                  <c:v>1.577</c:v>
                </c:pt>
                <c:pt idx="170">
                  <c:v>1.5569999999999999</c:v>
                </c:pt>
                <c:pt idx="171">
                  <c:v>1.5209999999999999</c:v>
                </c:pt>
                <c:pt idx="172">
                  <c:v>1.504</c:v>
                </c:pt>
                <c:pt idx="173">
                  <c:v>1.486</c:v>
                </c:pt>
                <c:pt idx="174">
                  <c:v>1.4409999999999998</c:v>
                </c:pt>
                <c:pt idx="175">
                  <c:v>1.4269999999999998</c:v>
                </c:pt>
                <c:pt idx="176">
                  <c:v>1.444</c:v>
                </c:pt>
                <c:pt idx="177">
                  <c:v>1.4390000000000001</c:v>
                </c:pt>
                <c:pt idx="178">
                  <c:v>1.4280000000000002</c:v>
                </c:pt>
                <c:pt idx="179">
                  <c:v>1.456</c:v>
                </c:pt>
                <c:pt idx="180">
                  <c:v>1.48</c:v>
                </c:pt>
                <c:pt idx="181">
                  <c:v>1.4509999999999998</c:v>
                </c:pt>
                <c:pt idx="182">
                  <c:v>1.4430000000000001</c:v>
                </c:pt>
                <c:pt idx="183">
                  <c:v>1.4480000000000002</c:v>
                </c:pt>
                <c:pt idx="184">
                  <c:v>1.4890000000000001</c:v>
                </c:pt>
                <c:pt idx="185">
                  <c:v>1.496</c:v>
                </c:pt>
                <c:pt idx="186">
                  <c:v>1.4880000000000002</c:v>
                </c:pt>
                <c:pt idx="187">
                  <c:v>1.516</c:v>
                </c:pt>
                <c:pt idx="188">
                  <c:v>1.55</c:v>
                </c:pt>
                <c:pt idx="189">
                  <c:v>1.5940000000000001</c:v>
                </c:pt>
                <c:pt idx="190">
                  <c:v>1.6930000000000001</c:v>
                </c:pt>
                <c:pt idx="191">
                  <c:v>1.6880000000000002</c:v>
                </c:pt>
                <c:pt idx="192">
                  <c:v>1.653</c:v>
                </c:pt>
                <c:pt idx="193">
                  <c:v>1.6359999999999999</c:v>
                </c:pt>
                <c:pt idx="194">
                  <c:v>1.58</c:v>
                </c:pt>
                <c:pt idx="195">
                  <c:v>1.524</c:v>
                </c:pt>
                <c:pt idx="196">
                  <c:v>1.5109999999999999</c:v>
                </c:pt>
                <c:pt idx="197">
                  <c:v>1.5149999999999999</c:v>
                </c:pt>
                <c:pt idx="198">
                  <c:v>1.5269999999999999</c:v>
                </c:pt>
                <c:pt idx="199">
                  <c:v>1.4990000000000001</c:v>
                </c:pt>
                <c:pt idx="200">
                  <c:v>1.494</c:v>
                </c:pt>
                <c:pt idx="201">
                  <c:v>1.464</c:v>
                </c:pt>
                <c:pt idx="202">
                  <c:v>1.4590000000000001</c:v>
                </c:pt>
                <c:pt idx="203">
                  <c:v>1.4780000000000002</c:v>
                </c:pt>
                <c:pt idx="204">
                  <c:v>1.454</c:v>
                </c:pt>
                <c:pt idx="205">
                  <c:v>1.4409999999999998</c:v>
                </c:pt>
                <c:pt idx="206">
                  <c:v>1.4330000000000001</c:v>
                </c:pt>
                <c:pt idx="207">
                  <c:v>1.4590000000000001</c:v>
                </c:pt>
                <c:pt idx="208">
                  <c:v>1.454</c:v>
                </c:pt>
                <c:pt idx="209">
                  <c:v>1.492</c:v>
                </c:pt>
                <c:pt idx="210">
                  <c:v>1.544</c:v>
                </c:pt>
                <c:pt idx="211">
                  <c:v>1.579</c:v>
                </c:pt>
                <c:pt idx="212">
                  <c:v>1.6040000000000001</c:v>
                </c:pt>
                <c:pt idx="213">
                  <c:v>1.591</c:v>
                </c:pt>
                <c:pt idx="214">
                  <c:v>1.609</c:v>
                </c:pt>
                <c:pt idx="215">
                  <c:v>1.617</c:v>
                </c:pt>
                <c:pt idx="216">
                  <c:v>1.641</c:v>
                </c:pt>
                <c:pt idx="217">
                  <c:v>1.6640000000000001</c:v>
                </c:pt>
                <c:pt idx="218">
                  <c:v>1.69</c:v>
                </c:pt>
                <c:pt idx="219">
                  <c:v>1.675</c:v>
                </c:pt>
                <c:pt idx="220">
                  <c:v>1.6980000000000002</c:v>
                </c:pt>
                <c:pt idx="221">
                  <c:v>1.716</c:v>
                </c:pt>
                <c:pt idx="222">
                  <c:v>1.7369999999999999</c:v>
                </c:pt>
                <c:pt idx="223">
                  <c:v>1.74</c:v>
                </c:pt>
                <c:pt idx="224">
                  <c:v>1.7730000000000001</c:v>
                </c:pt>
                <c:pt idx="225">
                  <c:v>1.774</c:v>
                </c:pt>
                <c:pt idx="226">
                  <c:v>1.8109999999999999</c:v>
                </c:pt>
                <c:pt idx="227">
                  <c:v>1.9040000000000001</c:v>
                </c:pt>
                <c:pt idx="228">
                  <c:v>1.9790000000000001</c:v>
                </c:pt>
                <c:pt idx="229">
                  <c:v>2.0259999999999998</c:v>
                </c:pt>
                <c:pt idx="230">
                  <c:v>2.004</c:v>
                </c:pt>
                <c:pt idx="231">
                  <c:v>1.9830000000000001</c:v>
                </c:pt>
                <c:pt idx="232">
                  <c:v>1.9259999999999999</c:v>
                </c:pt>
                <c:pt idx="233">
                  <c:v>1.8730000000000002</c:v>
                </c:pt>
                <c:pt idx="234">
                  <c:v>1.859</c:v>
                </c:pt>
                <c:pt idx="235">
                  <c:v>1.835</c:v>
                </c:pt>
                <c:pt idx="236">
                  <c:v>1.869</c:v>
                </c:pt>
                <c:pt idx="237">
                  <c:v>1.8880000000000001</c:v>
                </c:pt>
                <c:pt idx="238">
                  <c:v>1.861</c:v>
                </c:pt>
                <c:pt idx="239">
                  <c:v>1.8459999999999999</c:v>
                </c:pt>
                <c:pt idx="240">
                  <c:v>1.839</c:v>
                </c:pt>
                <c:pt idx="241">
                  <c:v>1.8419999999999999</c:v>
                </c:pt>
                <c:pt idx="242">
                  <c:v>1.8540000000000001</c:v>
                </c:pt>
                <c:pt idx="243">
                  <c:v>1.827</c:v>
                </c:pt>
                <c:pt idx="244">
                  <c:v>1.8149999999999999</c:v>
                </c:pt>
                <c:pt idx="245">
                  <c:v>1.8130000000000002</c:v>
                </c:pt>
                <c:pt idx="246">
                  <c:v>1.839</c:v>
                </c:pt>
                <c:pt idx="247">
                  <c:v>1.895</c:v>
                </c:pt>
                <c:pt idx="248">
                  <c:v>1.9019999999999999</c:v>
                </c:pt>
                <c:pt idx="249">
                  <c:v>1.9490000000000001</c:v>
                </c:pt>
                <c:pt idx="250">
                  <c:v>1.984</c:v>
                </c:pt>
                <c:pt idx="251">
                  <c:v>1.98</c:v>
                </c:pt>
                <c:pt idx="252">
                  <c:v>1.986</c:v>
                </c:pt>
                <c:pt idx="253">
                  <c:v>1.9509999999999998</c:v>
                </c:pt>
                <c:pt idx="254">
                  <c:v>1.9180000000000001</c:v>
                </c:pt>
                <c:pt idx="255">
                  <c:v>1.901</c:v>
                </c:pt>
                <c:pt idx="256">
                  <c:v>1.903</c:v>
                </c:pt>
                <c:pt idx="257">
                  <c:v>1.8680000000000001</c:v>
                </c:pt>
                <c:pt idx="258">
                  <c:v>1.7990000000000002</c:v>
                </c:pt>
                <c:pt idx="259">
                  <c:v>1.7769999999999999</c:v>
                </c:pt>
                <c:pt idx="260">
                  <c:v>1.754</c:v>
                </c:pt>
                <c:pt idx="261">
                  <c:v>1.7450000000000001</c:v>
                </c:pt>
                <c:pt idx="262">
                  <c:v>1.7709999999999999</c:v>
                </c:pt>
                <c:pt idx="263">
                  <c:v>1.8019999999999998</c:v>
                </c:pt>
                <c:pt idx="264">
                  <c:v>1.839</c:v>
                </c:pt>
                <c:pt idx="265">
                  <c:v>1.8959999999999999</c:v>
                </c:pt>
                <c:pt idx="266">
                  <c:v>1.89</c:v>
                </c:pt>
                <c:pt idx="267">
                  <c:v>1.8730000000000002</c:v>
                </c:pt>
                <c:pt idx="268">
                  <c:v>1.8780000000000001</c:v>
                </c:pt>
                <c:pt idx="269">
                  <c:v>1.9040000000000001</c:v>
                </c:pt>
                <c:pt idx="270">
                  <c:v>1.9790000000000001</c:v>
                </c:pt>
                <c:pt idx="271">
                  <c:v>2.0390000000000001</c:v>
                </c:pt>
                <c:pt idx="272">
                  <c:v>2.0950000000000002</c:v>
                </c:pt>
                <c:pt idx="273">
                  <c:v>2.137</c:v>
                </c:pt>
                <c:pt idx="274">
                  <c:v>2.1959999999999997</c:v>
                </c:pt>
                <c:pt idx="275">
                  <c:v>2.2509999999999999</c:v>
                </c:pt>
                <c:pt idx="276">
                  <c:v>2.198</c:v>
                </c:pt>
                <c:pt idx="277">
                  <c:v>2.1970000000000001</c:v>
                </c:pt>
                <c:pt idx="278">
                  <c:v>2.1909999999999998</c:v>
                </c:pt>
                <c:pt idx="279">
                  <c:v>2.137</c:v>
                </c:pt>
                <c:pt idx="280">
                  <c:v>2.1160000000000001</c:v>
                </c:pt>
                <c:pt idx="281">
                  <c:v>2.077</c:v>
                </c:pt>
                <c:pt idx="282">
                  <c:v>2.0510000000000002</c:v>
                </c:pt>
                <c:pt idx="283">
                  <c:v>2.0780000000000003</c:v>
                </c:pt>
                <c:pt idx="284">
                  <c:v>2.0990000000000002</c:v>
                </c:pt>
                <c:pt idx="285">
                  <c:v>2.1280000000000001</c:v>
                </c:pt>
                <c:pt idx="286">
                  <c:v>2.1859999999999999</c:v>
                </c:pt>
                <c:pt idx="287">
                  <c:v>2.1890000000000001</c:v>
                </c:pt>
                <c:pt idx="288">
                  <c:v>2.2919999999999998</c:v>
                </c:pt>
                <c:pt idx="289">
                  <c:v>2.2719999999999998</c:v>
                </c:pt>
                <c:pt idx="290">
                  <c:v>2.2349999999999999</c:v>
                </c:pt>
                <c:pt idx="291">
                  <c:v>2.2389999999999999</c:v>
                </c:pt>
                <c:pt idx="292">
                  <c:v>2.323</c:v>
                </c:pt>
                <c:pt idx="293">
                  <c:v>2.5190000000000001</c:v>
                </c:pt>
                <c:pt idx="294">
                  <c:v>2.5830000000000002</c:v>
                </c:pt>
                <c:pt idx="295">
                  <c:v>2.5810000000000004</c:v>
                </c:pt>
                <c:pt idx="296">
                  <c:v>3.0369999999999999</c:v>
                </c:pt>
                <c:pt idx="297">
                  <c:v>2.9119999999999999</c:v>
                </c:pt>
                <c:pt idx="298">
                  <c:v>2.73</c:v>
                </c:pt>
                <c:pt idx="299">
                  <c:v>2.7669999999999999</c:v>
                </c:pt>
                <c:pt idx="300">
                  <c:v>2.9219999999999997</c:v>
                </c:pt>
                <c:pt idx="301">
                  <c:v>2.8280000000000003</c:v>
                </c:pt>
                <c:pt idx="302">
                  <c:v>2.6930000000000001</c:v>
                </c:pt>
                <c:pt idx="303">
                  <c:v>2.5639999999999996</c:v>
                </c:pt>
                <c:pt idx="304">
                  <c:v>2.4380000000000002</c:v>
                </c:pt>
                <c:pt idx="305">
                  <c:v>2.3359999999999999</c:v>
                </c:pt>
                <c:pt idx="306">
                  <c:v>2.258</c:v>
                </c:pt>
                <c:pt idx="307">
                  <c:v>2.1680000000000001</c:v>
                </c:pt>
                <c:pt idx="308">
                  <c:v>2.1240000000000001</c:v>
                </c:pt>
                <c:pt idx="309">
                  <c:v>2.1269999999999998</c:v>
                </c:pt>
                <c:pt idx="310">
                  <c:v>2.1749999999999998</c:v>
                </c:pt>
                <c:pt idx="311">
                  <c:v>2.2050000000000001</c:v>
                </c:pt>
                <c:pt idx="312">
                  <c:v>2.1880000000000002</c:v>
                </c:pt>
                <c:pt idx="313">
                  <c:v>2.2359999999999998</c:v>
                </c:pt>
                <c:pt idx="314">
                  <c:v>2.3209999999999997</c:v>
                </c:pt>
                <c:pt idx="315">
                  <c:v>2.2969999999999997</c:v>
                </c:pt>
                <c:pt idx="316">
                  <c:v>2.3140000000000001</c:v>
                </c:pt>
                <c:pt idx="317">
                  <c:v>2.3319999999999999</c:v>
                </c:pt>
                <c:pt idx="318">
                  <c:v>2.31</c:v>
                </c:pt>
                <c:pt idx="319">
                  <c:v>2.246</c:v>
                </c:pt>
                <c:pt idx="320">
                  <c:v>2.2050000000000001</c:v>
                </c:pt>
                <c:pt idx="321">
                  <c:v>2.2359999999999998</c:v>
                </c:pt>
                <c:pt idx="322">
                  <c:v>2.3209999999999997</c:v>
                </c:pt>
                <c:pt idx="323">
                  <c:v>2.355</c:v>
                </c:pt>
                <c:pt idx="324">
                  <c:v>2.4950000000000001</c:v>
                </c:pt>
                <c:pt idx="325">
                  <c:v>2.4790000000000001</c:v>
                </c:pt>
                <c:pt idx="326">
                  <c:v>2.5669999999999997</c:v>
                </c:pt>
                <c:pt idx="327">
                  <c:v>2.6630000000000003</c:v>
                </c:pt>
                <c:pt idx="328">
                  <c:v>2.7639999999999998</c:v>
                </c:pt>
                <c:pt idx="329">
                  <c:v>2.8810000000000002</c:v>
                </c:pt>
                <c:pt idx="330">
                  <c:v>2.8660000000000001</c:v>
                </c:pt>
                <c:pt idx="331">
                  <c:v>2.8339999999999996</c:v>
                </c:pt>
                <c:pt idx="332">
                  <c:v>2.8710000000000004</c:v>
                </c:pt>
                <c:pt idx="333">
                  <c:v>2.8010000000000002</c:v>
                </c:pt>
                <c:pt idx="334">
                  <c:v>2.7839999999999998</c:v>
                </c:pt>
                <c:pt idx="335">
                  <c:v>2.8110000000000004</c:v>
                </c:pt>
                <c:pt idx="336">
                  <c:v>2.8330000000000002</c:v>
                </c:pt>
                <c:pt idx="337">
                  <c:v>2.7930000000000001</c:v>
                </c:pt>
                <c:pt idx="338">
                  <c:v>2.7960000000000003</c:v>
                </c:pt>
                <c:pt idx="339">
                  <c:v>2.8730000000000002</c:v>
                </c:pt>
                <c:pt idx="340">
                  <c:v>2.91</c:v>
                </c:pt>
                <c:pt idx="341">
                  <c:v>2.9279999999999999</c:v>
                </c:pt>
                <c:pt idx="342">
                  <c:v>2.95</c:v>
                </c:pt>
                <c:pt idx="343">
                  <c:v>2.9550000000000001</c:v>
                </c:pt>
                <c:pt idx="344">
                  <c:v>3.0039999999999996</c:v>
                </c:pt>
                <c:pt idx="345">
                  <c:v>2.9580000000000002</c:v>
                </c:pt>
                <c:pt idx="346">
                  <c:v>2.8769999999999998</c:v>
                </c:pt>
                <c:pt idx="347">
                  <c:v>2.8</c:v>
                </c:pt>
                <c:pt idx="348">
                  <c:v>2.68</c:v>
                </c:pt>
                <c:pt idx="349">
                  <c:v>2.5630000000000002</c:v>
                </c:pt>
                <c:pt idx="350">
                  <c:v>2.4409999999999998</c:v>
                </c:pt>
                <c:pt idx="351">
                  <c:v>2.3199999999999998</c:v>
                </c:pt>
                <c:pt idx="352">
                  <c:v>2.2629999999999999</c:v>
                </c:pt>
                <c:pt idx="353">
                  <c:v>2.222</c:v>
                </c:pt>
                <c:pt idx="354">
                  <c:v>2.1949999999999998</c:v>
                </c:pt>
                <c:pt idx="355">
                  <c:v>2.1859999999999999</c:v>
                </c:pt>
                <c:pt idx="356">
                  <c:v>2.2040000000000002</c:v>
                </c:pt>
                <c:pt idx="357">
                  <c:v>2.1890000000000001</c:v>
                </c:pt>
                <c:pt idx="358">
                  <c:v>2.2159999999999997</c:v>
                </c:pt>
                <c:pt idx="359">
                  <c:v>2.218</c:v>
                </c:pt>
                <c:pt idx="360">
                  <c:v>2.2210000000000001</c:v>
                </c:pt>
                <c:pt idx="361">
                  <c:v>2.2769999999999997</c:v>
                </c:pt>
                <c:pt idx="362">
                  <c:v>2.2669999999999999</c:v>
                </c:pt>
                <c:pt idx="363">
                  <c:v>2.29</c:v>
                </c:pt>
                <c:pt idx="364">
                  <c:v>2.3029999999999999</c:v>
                </c:pt>
                <c:pt idx="365">
                  <c:v>2.2959999999999998</c:v>
                </c:pt>
                <c:pt idx="366">
                  <c:v>2.258</c:v>
                </c:pt>
                <c:pt idx="367">
                  <c:v>2.173</c:v>
                </c:pt>
                <c:pt idx="368">
                  <c:v>2.1069999999999998</c:v>
                </c:pt>
                <c:pt idx="369">
                  <c:v>2.1190000000000002</c:v>
                </c:pt>
                <c:pt idx="370">
                  <c:v>2.1509999999999998</c:v>
                </c:pt>
                <c:pt idx="371">
                  <c:v>2.198</c:v>
                </c:pt>
                <c:pt idx="372">
                  <c:v>2.2509999999999999</c:v>
                </c:pt>
                <c:pt idx="373">
                  <c:v>2.3380000000000001</c:v>
                </c:pt>
                <c:pt idx="374">
                  <c:v>2.46</c:v>
                </c:pt>
                <c:pt idx="375">
                  <c:v>2.4990000000000001</c:v>
                </c:pt>
                <c:pt idx="376">
                  <c:v>2.5110000000000001</c:v>
                </c:pt>
                <c:pt idx="377">
                  <c:v>2.54</c:v>
                </c:pt>
                <c:pt idx="378">
                  <c:v>2.6360000000000001</c:v>
                </c:pt>
                <c:pt idx="379">
                  <c:v>2.7460000000000004</c:v>
                </c:pt>
                <c:pt idx="380">
                  <c:v>2.8220000000000001</c:v>
                </c:pt>
                <c:pt idx="381">
                  <c:v>2.8110000000000004</c:v>
                </c:pt>
                <c:pt idx="382">
                  <c:v>2.9219999999999997</c:v>
                </c:pt>
                <c:pt idx="383">
                  <c:v>3.0019999999999998</c:v>
                </c:pt>
                <c:pt idx="384">
                  <c:v>3.069</c:v>
                </c:pt>
                <c:pt idx="385">
                  <c:v>3.2110000000000003</c:v>
                </c:pt>
                <c:pt idx="386">
                  <c:v>3.1949999999999998</c:v>
                </c:pt>
                <c:pt idx="387">
                  <c:v>3.1319999999999997</c:v>
                </c:pt>
                <c:pt idx="388">
                  <c:v>3.04</c:v>
                </c:pt>
                <c:pt idx="389">
                  <c:v>2.9739999999999998</c:v>
                </c:pt>
                <c:pt idx="390">
                  <c:v>2.9510000000000001</c:v>
                </c:pt>
                <c:pt idx="391">
                  <c:v>2.9330000000000003</c:v>
                </c:pt>
                <c:pt idx="392">
                  <c:v>2.9710000000000001</c:v>
                </c:pt>
                <c:pt idx="393">
                  <c:v>3.0460000000000003</c:v>
                </c:pt>
                <c:pt idx="394">
                  <c:v>2.9380000000000002</c:v>
                </c:pt>
                <c:pt idx="395">
                  <c:v>2.8489999999999998</c:v>
                </c:pt>
                <c:pt idx="396">
                  <c:v>2.8160000000000003</c:v>
                </c:pt>
                <c:pt idx="397">
                  <c:v>2.7519999999999998</c:v>
                </c:pt>
                <c:pt idx="398">
                  <c:v>2.7829999999999999</c:v>
                </c:pt>
                <c:pt idx="399">
                  <c:v>2.7560000000000002</c:v>
                </c:pt>
                <c:pt idx="400">
                  <c:v>2.8180000000000001</c:v>
                </c:pt>
                <c:pt idx="401">
                  <c:v>2.84</c:v>
                </c:pt>
                <c:pt idx="402">
                  <c:v>2.7919999999999998</c:v>
                </c:pt>
                <c:pt idx="403">
                  <c:v>2.8160000000000003</c:v>
                </c:pt>
                <c:pt idx="404">
                  <c:v>2.7839999999999998</c:v>
                </c:pt>
                <c:pt idx="405">
                  <c:v>2.7610000000000001</c:v>
                </c:pt>
                <c:pt idx="406">
                  <c:v>2.7460000000000004</c:v>
                </c:pt>
                <c:pt idx="407">
                  <c:v>2.806</c:v>
                </c:pt>
                <c:pt idx="408">
                  <c:v>2.859</c:v>
                </c:pt>
                <c:pt idx="409">
                  <c:v>3.0069999999999997</c:v>
                </c:pt>
                <c:pt idx="410">
                  <c:v>3.1010000000000004</c:v>
                </c:pt>
                <c:pt idx="411">
                  <c:v>3.077</c:v>
                </c:pt>
                <c:pt idx="412">
                  <c:v>3.0720000000000001</c:v>
                </c:pt>
                <c:pt idx="413">
                  <c:v>3.0289999999999999</c:v>
                </c:pt>
                <c:pt idx="414">
                  <c:v>2.9569999999999999</c:v>
                </c:pt>
                <c:pt idx="415">
                  <c:v>2.9619999999999997</c:v>
                </c:pt>
                <c:pt idx="416">
                  <c:v>2.9430000000000001</c:v>
                </c:pt>
                <c:pt idx="417">
                  <c:v>3.028</c:v>
                </c:pt>
                <c:pt idx="418">
                  <c:v>3.0880000000000001</c:v>
                </c:pt>
                <c:pt idx="419">
                  <c:v>3.0410000000000004</c:v>
                </c:pt>
                <c:pt idx="420">
                  <c:v>2.9910000000000001</c:v>
                </c:pt>
                <c:pt idx="421">
                  <c:v>2.9530000000000003</c:v>
                </c:pt>
                <c:pt idx="422">
                  <c:v>2.9660000000000002</c:v>
                </c:pt>
                <c:pt idx="423">
                  <c:v>2.9470000000000001</c:v>
                </c:pt>
                <c:pt idx="424">
                  <c:v>3.0350000000000001</c:v>
                </c:pt>
                <c:pt idx="425">
                  <c:v>3.1150000000000002</c:v>
                </c:pt>
                <c:pt idx="426">
                  <c:v>3.137</c:v>
                </c:pt>
                <c:pt idx="427">
                  <c:v>3.2</c:v>
                </c:pt>
                <c:pt idx="428">
                  <c:v>3.2569999999999997</c:v>
                </c:pt>
                <c:pt idx="429">
                  <c:v>3.2239999999999998</c:v>
                </c:pt>
                <c:pt idx="430">
                  <c:v>3.2589999999999999</c:v>
                </c:pt>
                <c:pt idx="431">
                  <c:v>3.2989999999999999</c:v>
                </c:pt>
                <c:pt idx="432">
                  <c:v>3.35</c:v>
                </c:pt>
                <c:pt idx="433">
                  <c:v>3.4670000000000001</c:v>
                </c:pt>
                <c:pt idx="434">
                  <c:v>3.5660000000000003</c:v>
                </c:pt>
                <c:pt idx="435">
                  <c:v>3.5710000000000002</c:v>
                </c:pt>
                <c:pt idx="436">
                  <c:v>3.694</c:v>
                </c:pt>
                <c:pt idx="437">
                  <c:v>3.762</c:v>
                </c:pt>
                <c:pt idx="438">
                  <c:v>3.9130000000000003</c:v>
                </c:pt>
                <c:pt idx="439">
                  <c:v>3.9319999999999999</c:v>
                </c:pt>
                <c:pt idx="440">
                  <c:v>3.9789999999999996</c:v>
                </c:pt>
                <c:pt idx="441">
                  <c:v>4.0069999999999997</c:v>
                </c:pt>
                <c:pt idx="442">
                  <c:v>4.0019999999999998</c:v>
                </c:pt>
                <c:pt idx="443">
                  <c:v>4.0270000000000001</c:v>
                </c:pt>
                <c:pt idx="444">
                  <c:v>4.0510000000000002</c:v>
                </c:pt>
                <c:pt idx="445">
                  <c:v>4.0539999999999994</c:v>
                </c:pt>
                <c:pt idx="446">
                  <c:v>4.0049999999999999</c:v>
                </c:pt>
                <c:pt idx="447">
                  <c:v>3.8960000000000004</c:v>
                </c:pt>
                <c:pt idx="448">
                  <c:v>3.8280000000000003</c:v>
                </c:pt>
                <c:pt idx="449">
                  <c:v>3.7639999999999998</c:v>
                </c:pt>
                <c:pt idx="450">
                  <c:v>3.7060000000000004</c:v>
                </c:pt>
                <c:pt idx="451">
                  <c:v>3.66</c:v>
                </c:pt>
                <c:pt idx="452">
                  <c:v>3.6669999999999998</c:v>
                </c:pt>
                <c:pt idx="453">
                  <c:v>3.637</c:v>
                </c:pt>
                <c:pt idx="454">
                  <c:v>3.867</c:v>
                </c:pt>
                <c:pt idx="455">
                  <c:v>3.7319999999999998</c:v>
                </c:pt>
                <c:pt idx="456">
                  <c:v>3.6439999999999997</c:v>
                </c:pt>
                <c:pt idx="457">
                  <c:v>3.4849999999999999</c:v>
                </c:pt>
                <c:pt idx="458">
                  <c:v>3.109</c:v>
                </c:pt>
                <c:pt idx="459">
                  <c:v>2.855</c:v>
                </c:pt>
                <c:pt idx="460">
                  <c:v>2.589</c:v>
                </c:pt>
                <c:pt idx="461">
                  <c:v>2.34</c:v>
                </c:pt>
                <c:pt idx="462">
                  <c:v>2.17</c:v>
                </c:pt>
                <c:pt idx="463">
                  <c:v>2.0269999999999997</c:v>
                </c:pt>
                <c:pt idx="464">
                  <c:v>1.857</c:v>
                </c:pt>
                <c:pt idx="465">
                  <c:v>1.79</c:v>
                </c:pt>
                <c:pt idx="466">
                  <c:v>1.681</c:v>
                </c:pt>
                <c:pt idx="467">
                  <c:v>1.6480000000000001</c:v>
                </c:pt>
                <c:pt idx="468">
                  <c:v>1.635</c:v>
                </c:pt>
                <c:pt idx="469">
                  <c:v>1.59</c:v>
                </c:pt>
                <c:pt idx="470">
                  <c:v>1.6719999999999999</c:v>
                </c:pt>
                <c:pt idx="471">
                  <c:v>1.7719999999999998</c:v>
                </c:pt>
                <c:pt idx="472">
                  <c:v>1.8319999999999999</c:v>
                </c:pt>
                <c:pt idx="473">
                  <c:v>1.8130000000000002</c:v>
                </c:pt>
                <c:pt idx="474">
                  <c:v>1.871</c:v>
                </c:pt>
                <c:pt idx="475">
                  <c:v>1.8969999999999998</c:v>
                </c:pt>
                <c:pt idx="476">
                  <c:v>1.931</c:v>
                </c:pt>
                <c:pt idx="477">
                  <c:v>1.8680000000000001</c:v>
                </c:pt>
                <c:pt idx="478">
                  <c:v>1.91</c:v>
                </c:pt>
                <c:pt idx="479">
                  <c:v>1.9180000000000001</c:v>
                </c:pt>
                <c:pt idx="480">
                  <c:v>1.885</c:v>
                </c:pt>
                <c:pt idx="481">
                  <c:v>1.944</c:v>
                </c:pt>
                <c:pt idx="482">
                  <c:v>2.0299999999999998</c:v>
                </c:pt>
                <c:pt idx="483">
                  <c:v>2.0110000000000001</c:v>
                </c:pt>
                <c:pt idx="484">
                  <c:v>2.0249999999999999</c:v>
                </c:pt>
                <c:pt idx="485">
                  <c:v>2.0310000000000001</c:v>
                </c:pt>
                <c:pt idx="486">
                  <c:v>2.016</c:v>
                </c:pt>
                <c:pt idx="487">
                  <c:v>2.0449999999999999</c:v>
                </c:pt>
                <c:pt idx="488">
                  <c:v>2.218</c:v>
                </c:pt>
                <c:pt idx="489">
                  <c:v>2.2810000000000001</c:v>
                </c:pt>
                <c:pt idx="490">
                  <c:v>2.4140000000000001</c:v>
                </c:pt>
                <c:pt idx="491">
                  <c:v>2.5019999999999998</c:v>
                </c:pt>
                <c:pt idx="492">
                  <c:v>2.6</c:v>
                </c:pt>
                <c:pt idx="493">
                  <c:v>2.6389999999999998</c:v>
                </c:pt>
                <c:pt idx="494">
                  <c:v>2.65</c:v>
                </c:pt>
                <c:pt idx="495">
                  <c:v>2.593</c:v>
                </c:pt>
                <c:pt idx="496">
                  <c:v>2.5630000000000002</c:v>
                </c:pt>
                <c:pt idx="497">
                  <c:v>2.4790000000000001</c:v>
                </c:pt>
                <c:pt idx="498">
                  <c:v>2.411</c:v>
                </c:pt>
                <c:pt idx="499">
                  <c:v>2.46</c:v>
                </c:pt>
                <c:pt idx="500">
                  <c:v>2.5110000000000001</c:v>
                </c:pt>
                <c:pt idx="501">
                  <c:v>2.5960000000000001</c:v>
                </c:pt>
                <c:pt idx="502">
                  <c:v>2.58</c:v>
                </c:pt>
                <c:pt idx="503">
                  <c:v>2.5720000000000001</c:v>
                </c:pt>
                <c:pt idx="504">
                  <c:v>2.5529999999999999</c:v>
                </c:pt>
                <c:pt idx="505">
                  <c:v>2.5190000000000001</c:v>
                </c:pt>
                <c:pt idx="506">
                  <c:v>2.4990000000000001</c:v>
                </c:pt>
                <c:pt idx="507">
                  <c:v>2.4769999999999999</c:v>
                </c:pt>
                <c:pt idx="508">
                  <c:v>2.4249999999999998</c:v>
                </c:pt>
                <c:pt idx="509">
                  <c:v>2.3959999999999999</c:v>
                </c:pt>
                <c:pt idx="510">
                  <c:v>2.4319999999999999</c:v>
                </c:pt>
                <c:pt idx="511">
                  <c:v>2.532</c:v>
                </c:pt>
                <c:pt idx="512">
                  <c:v>2.641</c:v>
                </c:pt>
                <c:pt idx="513">
                  <c:v>2.66</c:v>
                </c:pt>
                <c:pt idx="514">
                  <c:v>2.6269999999999998</c:v>
                </c:pt>
                <c:pt idx="515">
                  <c:v>2.585</c:v>
                </c:pt>
                <c:pt idx="516">
                  <c:v>2.6030000000000002</c:v>
                </c:pt>
                <c:pt idx="517">
                  <c:v>2.5939999999999999</c:v>
                </c:pt>
                <c:pt idx="518">
                  <c:v>2.6010000000000004</c:v>
                </c:pt>
                <c:pt idx="519">
                  <c:v>2.56</c:v>
                </c:pt>
                <c:pt idx="520">
                  <c:v>2.5459999999999998</c:v>
                </c:pt>
                <c:pt idx="521">
                  <c:v>2.5639999999999996</c:v>
                </c:pt>
                <c:pt idx="522">
                  <c:v>2.6269999999999998</c:v>
                </c:pt>
                <c:pt idx="523">
                  <c:v>2.7170000000000001</c:v>
                </c:pt>
                <c:pt idx="524">
                  <c:v>2.7030000000000003</c:v>
                </c:pt>
                <c:pt idx="525">
                  <c:v>2.6660000000000004</c:v>
                </c:pt>
                <c:pt idx="526">
                  <c:v>2.6180000000000003</c:v>
                </c:pt>
                <c:pt idx="527">
                  <c:v>2.6110000000000002</c:v>
                </c:pt>
                <c:pt idx="528">
                  <c:v>2.5630000000000002</c:v>
                </c:pt>
                <c:pt idx="529">
                  <c:v>2.6210000000000004</c:v>
                </c:pt>
                <c:pt idx="530">
                  <c:v>2.6710000000000003</c:v>
                </c:pt>
                <c:pt idx="531">
                  <c:v>2.7210000000000001</c:v>
                </c:pt>
                <c:pt idx="532">
                  <c:v>2.76</c:v>
                </c:pt>
                <c:pt idx="533">
                  <c:v>2.7919999999999998</c:v>
                </c:pt>
                <c:pt idx="534">
                  <c:v>2.7650000000000001</c:v>
                </c:pt>
                <c:pt idx="535">
                  <c:v>2.7949999999999999</c:v>
                </c:pt>
                <c:pt idx="536">
                  <c:v>2.8289999999999997</c:v>
                </c:pt>
                <c:pt idx="537">
                  <c:v>2.8310000000000004</c:v>
                </c:pt>
                <c:pt idx="538">
                  <c:v>2.8149999999999999</c:v>
                </c:pt>
                <c:pt idx="539">
                  <c:v>2.8639999999999999</c:v>
                </c:pt>
                <c:pt idx="540">
                  <c:v>2.87</c:v>
                </c:pt>
                <c:pt idx="541">
                  <c:v>2.823</c:v>
                </c:pt>
                <c:pt idx="542">
                  <c:v>2.7410000000000001</c:v>
                </c:pt>
                <c:pt idx="543">
                  <c:v>2.6789999999999998</c:v>
                </c:pt>
                <c:pt idx="544">
                  <c:v>2.6739999999999999</c:v>
                </c:pt>
                <c:pt idx="545">
                  <c:v>2.6519999999999997</c:v>
                </c:pt>
                <c:pt idx="546">
                  <c:v>2.6960000000000002</c:v>
                </c:pt>
                <c:pt idx="547">
                  <c:v>2.7119999999999997</c:v>
                </c:pt>
                <c:pt idx="548">
                  <c:v>2.6760000000000002</c:v>
                </c:pt>
                <c:pt idx="549">
                  <c:v>2.6660000000000004</c:v>
                </c:pt>
                <c:pt idx="550">
                  <c:v>2.6719999999999997</c:v>
                </c:pt>
                <c:pt idx="551">
                  <c:v>2.7030000000000003</c:v>
                </c:pt>
                <c:pt idx="552">
                  <c:v>2.6869999999999998</c:v>
                </c:pt>
                <c:pt idx="553">
                  <c:v>2.74</c:v>
                </c:pt>
                <c:pt idx="554">
                  <c:v>2.6960000000000002</c:v>
                </c:pt>
                <c:pt idx="555">
                  <c:v>2.653</c:v>
                </c:pt>
                <c:pt idx="556">
                  <c:v>2.64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2E-4E65-AD2A-E8A989EF740C}"/>
            </c:ext>
          </c:extLst>
        </c:ser>
        <c:ser>
          <c:idx val="1"/>
          <c:order val="1"/>
          <c:tx>
            <c:v>Forecast</c:v>
          </c:tx>
          <c:spPr>
            <a:ln w="6350"/>
          </c:spPr>
          <c:val>
            <c:numRef>
              <c:f>'4.i'!$L$4:$L$560</c:f>
              <c:numCache>
                <c:formatCode>General</c:formatCode>
                <c:ptCount val="55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 formatCode="&quot;$&quot;#,##0.00">
                  <c:v>1.3366000000000002</c:v>
                </c:pt>
                <c:pt idx="10" formatCode="&quot;$&quot;#,##0.00">
                  <c:v>1.3617000000000001</c:v>
                </c:pt>
                <c:pt idx="11" formatCode="&quot;$&quot;#,##0.00">
                  <c:v>1.3873000000000002</c:v>
                </c:pt>
                <c:pt idx="12" formatCode="&quot;$&quot;#,##0.00">
                  <c:v>1.4089</c:v>
                </c:pt>
                <c:pt idx="13" formatCode="&quot;$&quot;#,##0.00">
                  <c:v>1.4259999999999997</c:v>
                </c:pt>
                <c:pt idx="14" formatCode="&quot;$&quot;#,##0.00">
                  <c:v>1.44</c:v>
                </c:pt>
                <c:pt idx="15" formatCode="&quot;$&quot;#,##0.00">
                  <c:v>1.4495999999999998</c:v>
                </c:pt>
                <c:pt idx="16" formatCode="&quot;$&quot;#,##0.00">
                  <c:v>1.4552</c:v>
                </c:pt>
                <c:pt idx="17" formatCode="&quot;$&quot;#,##0.00">
                  <c:v>1.4537999999999998</c:v>
                </c:pt>
                <c:pt idx="18" formatCode="&quot;$&quot;#,##0.00">
                  <c:v>1.4551999999999998</c:v>
                </c:pt>
                <c:pt idx="19" formatCode="&quot;$&quot;#,##0.00">
                  <c:v>1.4527999999999999</c:v>
                </c:pt>
                <c:pt idx="20" formatCode="&quot;$&quot;#,##0.00">
                  <c:v>1.4510999999999998</c:v>
                </c:pt>
                <c:pt idx="21" formatCode="&quot;$&quot;#,##0.00">
                  <c:v>1.4511999999999998</c:v>
                </c:pt>
                <c:pt idx="22" formatCode="&quot;$&quot;#,##0.00">
                  <c:v>1.4562999999999999</c:v>
                </c:pt>
                <c:pt idx="23" formatCode="&quot;$&quot;#,##0.00">
                  <c:v>1.4691999999999998</c:v>
                </c:pt>
                <c:pt idx="24" formatCode="&quot;$&quot;#,##0.00">
                  <c:v>1.4908999999999999</c:v>
                </c:pt>
                <c:pt idx="25" formatCode="&quot;$&quot;#,##0.00">
                  <c:v>1.5134999999999998</c:v>
                </c:pt>
                <c:pt idx="26" formatCode="&quot;$&quot;#,##0.00">
                  <c:v>1.5334999999999999</c:v>
                </c:pt>
                <c:pt idx="27" formatCode="&quot;$&quot;#,##0.00">
                  <c:v>1.552</c:v>
                </c:pt>
                <c:pt idx="28" formatCode="&quot;$&quot;#,##0.00">
                  <c:v>1.5614000000000001</c:v>
                </c:pt>
                <c:pt idx="29" formatCode="&quot;$&quot;#,##0.00">
                  <c:v>1.5647</c:v>
                </c:pt>
                <c:pt idx="30" formatCode="&quot;$&quot;#,##0.00">
                  <c:v>1.56</c:v>
                </c:pt>
                <c:pt idx="31" formatCode="&quot;$&quot;#,##0.00">
                  <c:v>1.5528</c:v>
                </c:pt>
                <c:pt idx="32" formatCode="&quot;$&quot;#,##0.00">
                  <c:v>1.5412999999999999</c:v>
                </c:pt>
                <c:pt idx="33" formatCode="&quot;$&quot;#,##0.00">
                  <c:v>1.5249999999999999</c:v>
                </c:pt>
                <c:pt idx="34" formatCode="&quot;$&quot;#,##0.00">
                  <c:v>1.5041999999999998</c:v>
                </c:pt>
                <c:pt idx="35" formatCode="&quot;$&quot;#,##0.00">
                  <c:v>1.4903</c:v>
                </c:pt>
                <c:pt idx="36" formatCode="&quot;$&quot;#,##0.00">
                  <c:v>1.4831999999999996</c:v>
                </c:pt>
                <c:pt idx="37" formatCode="&quot;$&quot;#,##0.00">
                  <c:v>1.48</c:v>
                </c:pt>
                <c:pt idx="38" formatCode="&quot;$&quot;#,##0.00">
                  <c:v>1.4803999999999999</c:v>
                </c:pt>
                <c:pt idx="39" formatCode="&quot;$&quot;#,##0.00">
                  <c:v>1.4803000000000002</c:v>
                </c:pt>
                <c:pt idx="40" formatCode="&quot;$&quot;#,##0.00">
                  <c:v>1.4828999999999999</c:v>
                </c:pt>
                <c:pt idx="41" formatCode="&quot;$&quot;#,##0.00">
                  <c:v>1.4908000000000001</c:v>
                </c:pt>
                <c:pt idx="42" formatCode="&quot;$&quot;#,##0.00">
                  <c:v>1.502</c:v>
                </c:pt>
                <c:pt idx="43" formatCode="&quot;$&quot;#,##0.00">
                  <c:v>1.5099</c:v>
                </c:pt>
                <c:pt idx="44" formatCode="&quot;$&quot;#,##0.00">
                  <c:v>1.5145</c:v>
                </c:pt>
                <c:pt idx="45" formatCode="&quot;$&quot;#,##0.00">
                  <c:v>1.5144</c:v>
                </c:pt>
                <c:pt idx="46" formatCode="&quot;$&quot;#,##0.00">
                  <c:v>1.5096000000000001</c:v>
                </c:pt>
                <c:pt idx="47" formatCode="&quot;$&quot;#,##0.00">
                  <c:v>1.5045999999999999</c:v>
                </c:pt>
                <c:pt idx="48" formatCode="&quot;$&quot;#,##0.00">
                  <c:v>1.4985000000000002</c:v>
                </c:pt>
                <c:pt idx="49" formatCode="&quot;$&quot;#,##0.00">
                  <c:v>1.4912000000000003</c:v>
                </c:pt>
                <c:pt idx="50" formatCode="&quot;$&quot;#,##0.00">
                  <c:v>1.4835</c:v>
                </c:pt>
                <c:pt idx="51" formatCode="&quot;$&quot;#,##0.00">
                  <c:v>1.4707000000000003</c:v>
                </c:pt>
                <c:pt idx="52" formatCode="&quot;$&quot;#,##0.00">
                  <c:v>1.4552</c:v>
                </c:pt>
                <c:pt idx="53" formatCode="&quot;$&quot;#,##0.00">
                  <c:v>1.4429000000000001</c:v>
                </c:pt>
                <c:pt idx="54" formatCode="&quot;$&quot;#,##0.00">
                  <c:v>1.4384999999999999</c:v>
                </c:pt>
                <c:pt idx="55" formatCode="&quot;$&quot;#,##0.00">
                  <c:v>1.4339999999999999</c:v>
                </c:pt>
                <c:pt idx="56" formatCode="&quot;$&quot;#,##0.00">
                  <c:v>1.4298999999999999</c:v>
                </c:pt>
                <c:pt idx="57" formatCode="&quot;$&quot;#,##0.00">
                  <c:v>1.4236</c:v>
                </c:pt>
                <c:pt idx="58" formatCode="&quot;$&quot;#,##0.00">
                  <c:v>1.4232</c:v>
                </c:pt>
                <c:pt idx="59" formatCode="&quot;$&quot;#,##0.00">
                  <c:v>1.4236</c:v>
                </c:pt>
                <c:pt idx="60" formatCode="&quot;$&quot;#,##0.00">
                  <c:v>1.4249999999999998</c:v>
                </c:pt>
                <c:pt idx="61" formatCode="&quot;$&quot;#,##0.00">
                  <c:v>1.4255</c:v>
                </c:pt>
                <c:pt idx="62" formatCode="&quot;$&quot;#,##0.00">
                  <c:v>1.4265000000000003</c:v>
                </c:pt>
                <c:pt idx="63" formatCode="&quot;$&quot;#,##0.00">
                  <c:v>1.4242000000000001</c:v>
                </c:pt>
                <c:pt idx="64" formatCode="&quot;$&quot;#,##0.00">
                  <c:v>1.4163000000000001</c:v>
                </c:pt>
                <c:pt idx="65" formatCode="&quot;$&quot;#,##0.00">
                  <c:v>1.4117999999999999</c:v>
                </c:pt>
                <c:pt idx="66" formatCode="&quot;$&quot;#,##0.00">
                  <c:v>1.4140999999999999</c:v>
                </c:pt>
                <c:pt idx="67" formatCode="&quot;$&quot;#,##0.00">
                  <c:v>1.4249999999999998</c:v>
                </c:pt>
                <c:pt idx="68" formatCode="&quot;$&quot;#,##0.00">
                  <c:v>1.4376</c:v>
                </c:pt>
                <c:pt idx="69" formatCode="&quot;$&quot;#,##0.00">
                  <c:v>1.4532</c:v>
                </c:pt>
                <c:pt idx="70" formatCode="&quot;$&quot;#,##0.00">
                  <c:v>1.4781</c:v>
                </c:pt>
                <c:pt idx="71" formatCode="&quot;$&quot;#,##0.00">
                  <c:v>1.5051000000000001</c:v>
                </c:pt>
                <c:pt idx="72" formatCode="&quot;$&quot;#,##0.00">
                  <c:v>1.5301</c:v>
                </c:pt>
                <c:pt idx="73" formatCode="&quot;$&quot;#,##0.00">
                  <c:v>1.5580000000000003</c:v>
                </c:pt>
                <c:pt idx="74" formatCode="&quot;$&quot;#,##0.00">
                  <c:v>1.5831</c:v>
                </c:pt>
                <c:pt idx="75" formatCode="&quot;$&quot;#,##0.00">
                  <c:v>1.6</c:v>
                </c:pt>
                <c:pt idx="76" formatCode="&quot;$&quot;#,##0.00">
                  <c:v>1.6057000000000001</c:v>
                </c:pt>
                <c:pt idx="77" formatCode="&quot;$&quot;#,##0.00">
                  <c:v>1.5976000000000001</c:v>
                </c:pt>
                <c:pt idx="78" formatCode="&quot;$&quot;#,##0.00">
                  <c:v>1.5773999999999999</c:v>
                </c:pt>
                <c:pt idx="79" formatCode="&quot;$&quot;#,##0.00">
                  <c:v>1.5539000000000001</c:v>
                </c:pt>
                <c:pt idx="80" formatCode="&quot;$&quot;#,##0.00">
                  <c:v>1.5210000000000001</c:v>
                </c:pt>
                <c:pt idx="81" formatCode="&quot;$&quot;#,##0.00">
                  <c:v>1.4864999999999999</c:v>
                </c:pt>
                <c:pt idx="82" formatCode="&quot;$&quot;#,##0.00">
                  <c:v>1.4546999999999997</c:v>
                </c:pt>
                <c:pt idx="83" formatCode="&quot;$&quot;#,##0.00">
                  <c:v>1.4209999999999998</c:v>
                </c:pt>
                <c:pt idx="84" formatCode="&quot;$&quot;#,##0.00">
                  <c:v>1.3926999999999998</c:v>
                </c:pt>
                <c:pt idx="85" formatCode="&quot;$&quot;#,##0.00">
                  <c:v>1.3745999999999998</c:v>
                </c:pt>
                <c:pt idx="86" formatCode="&quot;$&quot;#,##0.00">
                  <c:v>1.3699999999999999</c:v>
                </c:pt>
                <c:pt idx="87" formatCode="&quot;$&quot;#,##0.00">
                  <c:v>1.3783999999999998</c:v>
                </c:pt>
                <c:pt idx="88" formatCode="&quot;$&quot;#,##0.00">
                  <c:v>1.3911000000000002</c:v>
                </c:pt>
                <c:pt idx="89" formatCode="&quot;$&quot;#,##0.00">
                  <c:v>1.4077</c:v>
                </c:pt>
                <c:pt idx="90" formatCode="&quot;$&quot;#,##0.00">
                  <c:v>1.4207000000000001</c:v>
                </c:pt>
                <c:pt idx="91" formatCode="&quot;$&quot;#,##0.00">
                  <c:v>1.427</c:v>
                </c:pt>
                <c:pt idx="92" formatCode="&quot;$&quot;#,##0.00">
                  <c:v>1.4261000000000001</c:v>
                </c:pt>
                <c:pt idx="93" formatCode="&quot;$&quot;#,##0.00">
                  <c:v>1.4206000000000001</c:v>
                </c:pt>
                <c:pt idx="94" formatCode="&quot;$&quot;#,##0.00">
                  <c:v>1.4079999999999999</c:v>
                </c:pt>
                <c:pt idx="95" formatCode="&quot;$&quot;#,##0.00">
                  <c:v>1.3874</c:v>
                </c:pt>
                <c:pt idx="96" formatCode="&quot;$&quot;#,##0.00">
                  <c:v>1.3563999999999998</c:v>
                </c:pt>
                <c:pt idx="97" formatCode="&quot;$&quot;#,##0.00">
                  <c:v>1.3172999999999999</c:v>
                </c:pt>
                <c:pt idx="98" formatCode="&quot;$&quot;#,##0.00">
                  <c:v>1.2802</c:v>
                </c:pt>
                <c:pt idx="99" formatCode="&quot;$&quot;#,##0.00">
                  <c:v>1.2383000000000002</c:v>
                </c:pt>
                <c:pt idx="100" formatCode="&quot;$&quot;#,##0.00">
                  <c:v>1.2006999999999999</c:v>
                </c:pt>
                <c:pt idx="101" formatCode="&quot;$&quot;#,##0.00">
                  <c:v>1.1700999999999999</c:v>
                </c:pt>
                <c:pt idx="102" formatCode="&quot;$&quot;#,##0.00">
                  <c:v>1.1432999999999998</c:v>
                </c:pt>
                <c:pt idx="103" formatCode="&quot;$&quot;#,##0.00">
                  <c:v>1.1232</c:v>
                </c:pt>
                <c:pt idx="104" formatCode="&quot;$&quot;#,##0.00">
                  <c:v>1.1107</c:v>
                </c:pt>
                <c:pt idx="105" formatCode="&quot;$&quot;#,##0.00">
                  <c:v>1.1023000000000001</c:v>
                </c:pt>
                <c:pt idx="106" formatCode="&quot;$&quot;#,##0.00">
                  <c:v>1.0952</c:v>
                </c:pt>
                <c:pt idx="107" formatCode="&quot;$&quot;#,##0.00">
                  <c:v>1.0891999999999999</c:v>
                </c:pt>
                <c:pt idx="108" formatCode="&quot;$&quot;#,##0.00">
                  <c:v>1.0832999999999999</c:v>
                </c:pt>
                <c:pt idx="109" formatCode="&quot;$&quot;#,##0.00">
                  <c:v>1.0833999999999999</c:v>
                </c:pt>
                <c:pt idx="110" formatCode="&quot;$&quot;#,##0.00">
                  <c:v>1.0835000000000001</c:v>
                </c:pt>
                <c:pt idx="111" formatCode="&quot;$&quot;#,##0.00">
                  <c:v>1.0849000000000002</c:v>
                </c:pt>
                <c:pt idx="112" formatCode="&quot;$&quot;#,##0.00">
                  <c:v>1.0893999999999999</c:v>
                </c:pt>
                <c:pt idx="113" formatCode="&quot;$&quot;#,##0.00">
                  <c:v>1.0949</c:v>
                </c:pt>
                <c:pt idx="114" formatCode="&quot;$&quot;#,##0.00">
                  <c:v>1.1047</c:v>
                </c:pt>
                <c:pt idx="115" formatCode="&quot;$&quot;#,##0.00">
                  <c:v>1.1199999999999999</c:v>
                </c:pt>
                <c:pt idx="116" formatCode="&quot;$&quot;#,##0.00">
                  <c:v>1.1408999999999998</c:v>
                </c:pt>
                <c:pt idx="117" formatCode="&quot;$&quot;#,##0.00">
                  <c:v>1.1660999999999999</c:v>
                </c:pt>
                <c:pt idx="118" formatCode="&quot;$&quot;#,##0.00">
                  <c:v>1.1961999999999999</c:v>
                </c:pt>
                <c:pt idx="119" formatCode="&quot;$&quot;#,##0.00">
                  <c:v>1.2231999999999998</c:v>
                </c:pt>
                <c:pt idx="120" formatCode="&quot;$&quot;#,##0.00">
                  <c:v>1.2513999999999998</c:v>
                </c:pt>
                <c:pt idx="121" formatCode="&quot;$&quot;#,##0.00">
                  <c:v>1.2778</c:v>
                </c:pt>
                <c:pt idx="122" formatCode="&quot;$&quot;#,##0.00">
                  <c:v>1.3047</c:v>
                </c:pt>
                <c:pt idx="123" formatCode="&quot;$&quot;#,##0.00">
                  <c:v>1.3277999999999999</c:v>
                </c:pt>
                <c:pt idx="124" formatCode="&quot;$&quot;#,##0.00">
                  <c:v>1.3443999999999998</c:v>
                </c:pt>
                <c:pt idx="125" formatCode="&quot;$&quot;#,##0.00">
                  <c:v>1.3530000000000002</c:v>
                </c:pt>
                <c:pt idx="126" formatCode="&quot;$&quot;#,##0.00">
                  <c:v>1.3575000000000002</c:v>
                </c:pt>
                <c:pt idx="127" formatCode="&quot;$&quot;#,##0.00">
                  <c:v>1.3568000000000002</c:v>
                </c:pt>
                <c:pt idx="128" formatCode="&quot;$&quot;#,##0.00">
                  <c:v>1.3521000000000001</c:v>
                </c:pt>
                <c:pt idx="129" formatCode="&quot;$&quot;#,##0.00">
                  <c:v>1.3495000000000004</c:v>
                </c:pt>
                <c:pt idx="130" formatCode="&quot;$&quot;#,##0.00">
                  <c:v>1.3485</c:v>
                </c:pt>
                <c:pt idx="131" formatCode="&quot;$&quot;#,##0.00">
                  <c:v>1.3477000000000001</c:v>
                </c:pt>
                <c:pt idx="132" formatCode="&quot;$&quot;#,##0.00">
                  <c:v>1.3482000000000001</c:v>
                </c:pt>
                <c:pt idx="133" formatCode="&quot;$&quot;#,##0.00">
                  <c:v>1.3514000000000002</c:v>
                </c:pt>
                <c:pt idx="134" formatCode="&quot;$&quot;#,##0.00">
                  <c:v>1.3530000000000002</c:v>
                </c:pt>
                <c:pt idx="135" formatCode="&quot;$&quot;#,##0.00">
                  <c:v>1.3537000000000001</c:v>
                </c:pt>
                <c:pt idx="136" formatCode="&quot;$&quot;#,##0.00">
                  <c:v>1.3538999999999999</c:v>
                </c:pt>
                <c:pt idx="137" formatCode="&quot;$&quot;#,##0.00">
                  <c:v>1.3563999999999998</c:v>
                </c:pt>
                <c:pt idx="138" formatCode="&quot;$&quot;#,##0.00">
                  <c:v>1.3593999999999999</c:v>
                </c:pt>
                <c:pt idx="139" formatCode="&quot;$&quot;#,##0.00">
                  <c:v>1.3605</c:v>
                </c:pt>
                <c:pt idx="140" formatCode="&quot;$&quot;#,##0.00">
                  <c:v>1.3603000000000001</c:v>
                </c:pt>
                <c:pt idx="141" formatCode="&quot;$&quot;#,##0.00">
                  <c:v>1.3625</c:v>
                </c:pt>
                <c:pt idx="142" formatCode="&quot;$&quot;#,##0.00">
                  <c:v>1.3620999999999999</c:v>
                </c:pt>
                <c:pt idx="143" formatCode="&quot;$&quot;#,##0.00">
                  <c:v>1.3625000000000003</c:v>
                </c:pt>
                <c:pt idx="144" formatCode="&quot;$&quot;#,##0.00">
                  <c:v>1.3665</c:v>
                </c:pt>
                <c:pt idx="145" formatCode="&quot;$&quot;#,##0.00">
                  <c:v>1.3732000000000002</c:v>
                </c:pt>
                <c:pt idx="146" formatCode="&quot;$&quot;#,##0.00">
                  <c:v>1.3820000000000001</c:v>
                </c:pt>
                <c:pt idx="147" formatCode="&quot;$&quot;#,##0.00">
                  <c:v>1.389</c:v>
                </c:pt>
                <c:pt idx="148" formatCode="&quot;$&quot;#,##0.00">
                  <c:v>1.3952</c:v>
                </c:pt>
                <c:pt idx="149" formatCode="&quot;$&quot;#,##0.00">
                  <c:v>1.4004999999999999</c:v>
                </c:pt>
                <c:pt idx="150" formatCode="&quot;$&quot;#,##0.00">
                  <c:v>1.4019999999999999</c:v>
                </c:pt>
                <c:pt idx="151" formatCode="&quot;$&quot;#,##0.00">
                  <c:v>1.3988999999999998</c:v>
                </c:pt>
                <c:pt idx="152" formatCode="&quot;$&quot;#,##0.00">
                  <c:v>1.3948</c:v>
                </c:pt>
                <c:pt idx="153" formatCode="&quot;$&quot;#,##0.00">
                  <c:v>1.3879000000000001</c:v>
                </c:pt>
                <c:pt idx="154" formatCode="&quot;$&quot;#,##0.00">
                  <c:v>1.3784999999999996</c:v>
                </c:pt>
                <c:pt idx="155" formatCode="&quot;$&quot;#,##0.00">
                  <c:v>1.3733999999999997</c:v>
                </c:pt>
                <c:pt idx="156" formatCode="&quot;$&quot;#,##0.00">
                  <c:v>1.3707999999999998</c:v>
                </c:pt>
                <c:pt idx="157" formatCode="&quot;$&quot;#,##0.00">
                  <c:v>1.3692999999999997</c:v>
                </c:pt>
                <c:pt idx="158" formatCode="&quot;$&quot;#,##0.00">
                  <c:v>1.3688999999999998</c:v>
                </c:pt>
                <c:pt idx="159" formatCode="&quot;$&quot;#,##0.00">
                  <c:v>1.3705000000000001</c:v>
                </c:pt>
                <c:pt idx="160" formatCode="&quot;$&quot;#,##0.00">
                  <c:v>1.3771999999999998</c:v>
                </c:pt>
                <c:pt idx="161" formatCode="&quot;$&quot;#,##0.00">
                  <c:v>1.3935</c:v>
                </c:pt>
                <c:pt idx="162" formatCode="&quot;$&quot;#,##0.00">
                  <c:v>1.4201000000000001</c:v>
                </c:pt>
                <c:pt idx="163" formatCode="&quot;$&quot;#,##0.00">
                  <c:v>1.4514999999999998</c:v>
                </c:pt>
                <c:pt idx="164" formatCode="&quot;$&quot;#,##0.00">
                  <c:v>1.4809999999999999</c:v>
                </c:pt>
                <c:pt idx="165" formatCode="&quot;$&quot;#,##0.00">
                  <c:v>1.508</c:v>
                </c:pt>
                <c:pt idx="166" formatCode="&quot;$&quot;#,##0.00">
                  <c:v>1.5326</c:v>
                </c:pt>
                <c:pt idx="167" formatCode="&quot;$&quot;#,##0.00">
                  <c:v>1.5587</c:v>
                </c:pt>
                <c:pt idx="168" formatCode="&quot;$&quot;#,##0.00">
                  <c:v>1.5790000000000002</c:v>
                </c:pt>
                <c:pt idx="169" formatCode="&quot;$&quot;#,##0.00">
                  <c:v>1.5944999999999998</c:v>
                </c:pt>
                <c:pt idx="170" formatCode="&quot;$&quot;#,##0.00">
                  <c:v>1.6064999999999998</c:v>
                </c:pt>
                <c:pt idx="171" formatCode="&quot;$&quot;#,##0.00">
                  <c:v>1.6087</c:v>
                </c:pt>
                <c:pt idx="172" formatCode="&quot;$&quot;#,##0.00">
                  <c:v>1.6009</c:v>
                </c:pt>
                <c:pt idx="173" formatCode="&quot;$&quot;#,##0.00">
                  <c:v>1.5865</c:v>
                </c:pt>
                <c:pt idx="174" formatCode="&quot;$&quot;#,##0.00">
                  <c:v>1.5689</c:v>
                </c:pt>
                <c:pt idx="175" formatCode="&quot;$&quot;#,##0.00">
                  <c:v>1.5475000000000001</c:v>
                </c:pt>
                <c:pt idx="176" formatCode="&quot;$&quot;#,##0.00">
                  <c:v>1.5256000000000001</c:v>
                </c:pt>
                <c:pt idx="177" formatCode="&quot;$&quot;#,##0.00">
                  <c:v>1.5021999999999998</c:v>
                </c:pt>
                <c:pt idx="178" formatCode="&quot;$&quot;#,##0.00">
                  <c:v>1.4823999999999997</c:v>
                </c:pt>
                <c:pt idx="179" formatCode="&quot;$&quot;#,##0.00">
                  <c:v>1.4702999999999999</c:v>
                </c:pt>
                <c:pt idx="180" formatCode="&quot;$&quot;#,##0.00">
                  <c:v>1.4626000000000001</c:v>
                </c:pt>
                <c:pt idx="181" formatCode="&quot;$&quot;#,##0.00">
                  <c:v>1.4556</c:v>
                </c:pt>
                <c:pt idx="182" formatCode="&quot;$&quot;#,##0.00">
                  <c:v>1.4495</c:v>
                </c:pt>
                <c:pt idx="183" formatCode="&quot;$&quot;#,##0.00">
                  <c:v>1.4457</c:v>
                </c:pt>
                <c:pt idx="184" formatCode="&quot;$&quot;#,##0.00">
                  <c:v>1.4505000000000001</c:v>
                </c:pt>
                <c:pt idx="185" formatCode="&quot;$&quot;#,##0.00">
                  <c:v>1.4574000000000003</c:v>
                </c:pt>
                <c:pt idx="186" formatCode="&quot;$&quot;#,##0.00">
                  <c:v>1.4618000000000002</c:v>
                </c:pt>
                <c:pt idx="187" formatCode="&quot;$&quot;#,##0.00">
                  <c:v>1.4695000000000003</c:v>
                </c:pt>
                <c:pt idx="188" formatCode="&quot;$&quot;#,##0.00">
                  <c:v>1.4817000000000002</c:v>
                </c:pt>
                <c:pt idx="189" formatCode="&quot;$&quot;#,##0.00">
                  <c:v>1.4955000000000001</c:v>
                </c:pt>
                <c:pt idx="190" formatCode="&quot;$&quot;#,##0.00">
                  <c:v>1.5167999999999999</c:v>
                </c:pt>
                <c:pt idx="191" formatCode="&quot;$&quot;#,##0.00">
                  <c:v>1.5405</c:v>
                </c:pt>
                <c:pt idx="192" formatCode="&quot;$&quot;#,##0.00">
                  <c:v>1.5615000000000001</c:v>
                </c:pt>
                <c:pt idx="193" formatCode="&quot;$&quot;#,##0.00">
                  <c:v>1.5803</c:v>
                </c:pt>
                <c:pt idx="194" formatCode="&quot;$&quot;#,##0.00">
                  <c:v>1.5893999999999999</c:v>
                </c:pt>
                <c:pt idx="195" formatCode="&quot;$&quot;#,##0.00">
                  <c:v>1.5922000000000001</c:v>
                </c:pt>
                <c:pt idx="196" formatCode="&quot;$&quot;#,##0.00">
                  <c:v>1.5945</c:v>
                </c:pt>
                <c:pt idx="197" formatCode="&quot;$&quot;#,##0.00">
                  <c:v>1.5943999999999998</c:v>
                </c:pt>
                <c:pt idx="198" formatCode="&quot;$&quot;#,##0.00">
                  <c:v>1.5920999999999998</c:v>
                </c:pt>
                <c:pt idx="199" formatCode="&quot;$&quot;#,##0.00">
                  <c:v>1.5826</c:v>
                </c:pt>
                <c:pt idx="200" formatCode="&quot;$&quot;#,##0.00">
                  <c:v>1.5627</c:v>
                </c:pt>
                <c:pt idx="201" formatCode="&quot;$&quot;#,##0.00">
                  <c:v>1.5403</c:v>
                </c:pt>
                <c:pt idx="202" formatCode="&quot;$&quot;#,##0.00">
                  <c:v>1.5208999999999999</c:v>
                </c:pt>
                <c:pt idx="203" formatCode="&quot;$&quot;#,##0.00">
                  <c:v>1.5051000000000001</c:v>
                </c:pt>
                <c:pt idx="204" formatCode="&quot;$&quot;#,##0.00">
                  <c:v>1.4925000000000002</c:v>
                </c:pt>
                <c:pt idx="205" formatCode="&quot;$&quot;#,##0.00">
                  <c:v>1.4842</c:v>
                </c:pt>
                <c:pt idx="206" formatCode="&quot;$&quot;#,##0.00">
                  <c:v>1.4763999999999999</c:v>
                </c:pt>
                <c:pt idx="207" formatCode="&quot;$&quot;#,##0.00">
                  <c:v>1.4707999999999999</c:v>
                </c:pt>
                <c:pt idx="208" formatCode="&quot;$&quot;#,##0.00">
                  <c:v>1.4635000000000002</c:v>
                </c:pt>
                <c:pt idx="209" formatCode="&quot;$&quot;#,##0.00">
                  <c:v>1.4628000000000001</c:v>
                </c:pt>
                <c:pt idx="210" formatCode="&quot;$&quot;#,##0.00">
                  <c:v>1.4678</c:v>
                </c:pt>
                <c:pt idx="211" formatCode="&quot;$&quot;#,##0.00">
                  <c:v>1.4793000000000003</c:v>
                </c:pt>
                <c:pt idx="212" formatCode="&quot;$&quot;#,##0.00">
                  <c:v>1.4938000000000002</c:v>
                </c:pt>
                <c:pt idx="213" formatCode="&quot;$&quot;#,##0.00">
                  <c:v>1.5051000000000001</c:v>
                </c:pt>
                <c:pt idx="214" formatCode="&quot;$&quot;#,##0.00">
                  <c:v>1.5206</c:v>
                </c:pt>
                <c:pt idx="215" formatCode="&quot;$&quot;#,##0.00">
                  <c:v>1.5382000000000002</c:v>
                </c:pt>
                <c:pt idx="216" formatCode="&quot;$&quot;#,##0.00">
                  <c:v>1.5589999999999997</c:v>
                </c:pt>
                <c:pt idx="217" formatCode="&quot;$&quot;#,##0.00">
                  <c:v>1.5794999999999999</c:v>
                </c:pt>
                <c:pt idx="218" formatCode="&quot;$&quot;#,##0.00">
                  <c:v>1.6031000000000002</c:v>
                </c:pt>
                <c:pt idx="219" formatCode="&quot;$&quot;#,##0.00">
                  <c:v>1.6214</c:v>
                </c:pt>
                <c:pt idx="220" formatCode="&quot;$&quot;#,##0.00">
                  <c:v>1.6367999999999998</c:v>
                </c:pt>
                <c:pt idx="221" formatCode="&quot;$&quot;#,##0.00">
                  <c:v>1.6505000000000003</c:v>
                </c:pt>
                <c:pt idx="222" formatCode="&quot;$&quot;#,##0.00">
                  <c:v>1.6637999999999997</c:v>
                </c:pt>
                <c:pt idx="223" formatCode="&quot;$&quot;#,##0.00">
                  <c:v>1.6786999999999999</c:v>
                </c:pt>
                <c:pt idx="224" formatCode="&quot;$&quot;#,##0.00">
                  <c:v>1.6951000000000001</c:v>
                </c:pt>
                <c:pt idx="225" formatCode="&quot;$&quot;#,##0.00">
                  <c:v>1.7108000000000001</c:v>
                </c:pt>
                <c:pt idx="226" formatCode="&quot;$&quot;#,##0.00">
                  <c:v>1.7277999999999998</c:v>
                </c:pt>
                <c:pt idx="227" formatCode="&quot;$&quot;#,##0.00">
                  <c:v>1.7518</c:v>
                </c:pt>
                <c:pt idx="228" formatCode="&quot;$&quot;#,##0.00">
                  <c:v>1.7806999999999999</c:v>
                </c:pt>
                <c:pt idx="229" formatCode="&quot;$&quot;#,##0.00">
                  <c:v>1.8157999999999999</c:v>
                </c:pt>
                <c:pt idx="230" formatCode="&quot;$&quot;#,##0.00">
                  <c:v>1.8463999999999998</c:v>
                </c:pt>
                <c:pt idx="231" formatCode="&quot;$&quot;#,##0.00">
                  <c:v>1.8731000000000002</c:v>
                </c:pt>
                <c:pt idx="232" formatCode="&quot;$&quot;#,##0.00">
                  <c:v>1.8919999999999999</c:v>
                </c:pt>
                <c:pt idx="233" formatCode="&quot;$&quot;#,##0.00">
                  <c:v>1.9053</c:v>
                </c:pt>
                <c:pt idx="234" formatCode="&quot;$&quot;#,##0.00">
                  <c:v>1.9139000000000004</c:v>
                </c:pt>
                <c:pt idx="235" formatCode="&quot;$&quot;#,##0.00">
                  <c:v>1.9200000000000004</c:v>
                </c:pt>
                <c:pt idx="236" formatCode="&quot;$&quot;#,##0.00">
                  <c:v>1.9258</c:v>
                </c:pt>
                <c:pt idx="237" formatCode="&quot;$&quot;#,##0.00">
                  <c:v>1.9242000000000001</c:v>
                </c:pt>
                <c:pt idx="238" formatCode="&quot;$&quot;#,##0.00">
                  <c:v>1.9124000000000003</c:v>
                </c:pt>
                <c:pt idx="239" formatCode="&quot;$&quot;#,##0.00">
                  <c:v>1.8943999999999999</c:v>
                </c:pt>
                <c:pt idx="240" formatCode="&quot;$&quot;#,##0.00">
                  <c:v>1.8778999999999997</c:v>
                </c:pt>
                <c:pt idx="241" formatCode="&quot;$&quot;#,##0.00">
                  <c:v>1.8637999999999999</c:v>
                </c:pt>
                <c:pt idx="242" formatCode="&quot;$&quot;#,##0.00">
                  <c:v>1.8565999999999998</c:v>
                </c:pt>
                <c:pt idx="243" formatCode="&quot;$&quot;#,##0.00">
                  <c:v>1.8520000000000003</c:v>
                </c:pt>
                <c:pt idx="244" formatCode="&quot;$&quot;#,##0.00">
                  <c:v>1.8476000000000004</c:v>
                </c:pt>
                <c:pt idx="245" formatCode="&quot;$&quot;#,##0.00">
                  <c:v>1.8454000000000002</c:v>
                </c:pt>
                <c:pt idx="246" formatCode="&quot;$&quot;#,##0.00">
                  <c:v>1.8423999999999996</c:v>
                </c:pt>
                <c:pt idx="247" formatCode="&quot;$&quot;#,##0.00">
                  <c:v>1.8430999999999997</c:v>
                </c:pt>
                <c:pt idx="248" formatCode="&quot;$&quot;#,##0.00">
                  <c:v>1.8472000000000002</c:v>
                </c:pt>
                <c:pt idx="249" formatCode="&quot;$&quot;#,##0.00">
                  <c:v>1.8575000000000004</c:v>
                </c:pt>
                <c:pt idx="250" formatCode="&quot;$&quot;#,##0.00">
                  <c:v>1.8719999999999999</c:v>
                </c:pt>
                <c:pt idx="251" formatCode="&quot;$&quot;#,##0.00">
                  <c:v>1.8858000000000001</c:v>
                </c:pt>
                <c:pt idx="252" formatCode="&quot;$&quot;#,##0.00">
                  <c:v>1.8989999999999998</c:v>
                </c:pt>
                <c:pt idx="253" formatCode="&quot;$&quot;#,##0.00">
                  <c:v>1.9114</c:v>
                </c:pt>
                <c:pt idx="254" formatCode="&quot;$&quot;#,##0.00">
                  <c:v>1.9217000000000002</c:v>
                </c:pt>
                <c:pt idx="255" formatCode="&quot;$&quot;#,##0.00">
                  <c:v>1.9304999999999999</c:v>
                </c:pt>
                <c:pt idx="256" formatCode="&quot;$&quot;#,##0.00">
                  <c:v>1.9369000000000001</c:v>
                </c:pt>
                <c:pt idx="257" formatCode="&quot;$&quot;#,##0.00">
                  <c:v>1.9341999999999999</c:v>
                </c:pt>
                <c:pt idx="258" formatCode="&quot;$&quot;#,##0.00">
                  <c:v>1.9239000000000002</c:v>
                </c:pt>
                <c:pt idx="259" formatCode="&quot;$&quot;#,##0.00">
                  <c:v>1.9067000000000001</c:v>
                </c:pt>
                <c:pt idx="260" formatCode="&quot;$&quot;#,##0.00">
                  <c:v>1.8837000000000004</c:v>
                </c:pt>
                <c:pt idx="261" formatCode="&quot;$&quot;#,##0.00">
                  <c:v>1.8602000000000001</c:v>
                </c:pt>
                <c:pt idx="262" formatCode="&quot;$&quot;#,##0.00">
                  <c:v>1.8387</c:v>
                </c:pt>
                <c:pt idx="263" formatCode="&quot;$&quot;#,##0.00">
                  <c:v>1.8237999999999999</c:v>
                </c:pt>
                <c:pt idx="264" formatCode="&quot;$&quot;#,##0.00">
                  <c:v>1.8158999999999998</c:v>
                </c:pt>
                <c:pt idx="265" formatCode="&quot;$&quot;#,##0.00">
                  <c:v>1.8153999999999999</c:v>
                </c:pt>
                <c:pt idx="266" formatCode="&quot;$&quot;#,##0.00">
                  <c:v>1.8141000000000003</c:v>
                </c:pt>
                <c:pt idx="267" formatCode="&quot;$&quot;#,##0.00">
                  <c:v>1.8146</c:v>
                </c:pt>
                <c:pt idx="268" formatCode="&quot;$&quot;#,##0.00">
                  <c:v>1.8225000000000002</c:v>
                </c:pt>
                <c:pt idx="269" formatCode="&quot;$&quot;#,##0.00">
                  <c:v>1.8351999999999999</c:v>
                </c:pt>
                <c:pt idx="270" formatCode="&quot;$&quot;#,##0.00">
                  <c:v>1.8577000000000001</c:v>
                </c:pt>
                <c:pt idx="271" formatCode="&quot;$&quot;#,##0.00">
                  <c:v>1.8870999999999998</c:v>
                </c:pt>
                <c:pt idx="272" formatCode="&quot;$&quot;#,##0.00">
                  <c:v>1.9195</c:v>
                </c:pt>
                <c:pt idx="273" formatCode="&quot;$&quot;#,##0.00">
                  <c:v>1.9530000000000001</c:v>
                </c:pt>
                <c:pt idx="274" formatCode="&quot;$&quot;#,##0.00">
                  <c:v>1.9887000000000001</c:v>
                </c:pt>
                <c:pt idx="275" formatCode="&quot;$&quot;#,##0.00">
                  <c:v>2.0242</c:v>
                </c:pt>
                <c:pt idx="276" formatCode="&quot;$&quot;#,##0.00">
                  <c:v>2.0550000000000002</c:v>
                </c:pt>
                <c:pt idx="277" formatCode="&quot;$&quot;#,##0.00">
                  <c:v>2.0874000000000001</c:v>
                </c:pt>
                <c:pt idx="278" formatCode="&quot;$&quot;#,##0.00">
                  <c:v>2.1186999999999996</c:v>
                </c:pt>
                <c:pt idx="279" formatCode="&quot;$&quot;#,##0.00">
                  <c:v>2.1420000000000003</c:v>
                </c:pt>
                <c:pt idx="280" formatCode="&quot;$&quot;#,##0.00">
                  <c:v>2.1556999999999999</c:v>
                </c:pt>
                <c:pt idx="281" formatCode="&quot;$&quot;#,##0.00">
                  <c:v>2.1595</c:v>
                </c:pt>
                <c:pt idx="282" formatCode="&quot;$&quot;#,##0.00">
                  <c:v>2.1551</c:v>
                </c:pt>
                <c:pt idx="283" formatCode="&quot;$&quot;#,##0.00">
                  <c:v>2.1492</c:v>
                </c:pt>
                <c:pt idx="284" formatCode="&quot;$&quot;#,##0.00">
                  <c:v>2.1395</c:v>
                </c:pt>
                <c:pt idx="285" formatCode="&quot;$&quot;#,##0.00">
                  <c:v>2.1271999999999998</c:v>
                </c:pt>
                <c:pt idx="286" formatCode="&quot;$&quot;#,##0.00">
                  <c:v>2.1260000000000003</c:v>
                </c:pt>
                <c:pt idx="287" formatCode="&quot;$&quot;#,##0.00">
                  <c:v>2.1252</c:v>
                </c:pt>
                <c:pt idx="288" formatCode="&quot;$&quot;#,##0.00">
                  <c:v>2.1353</c:v>
                </c:pt>
                <c:pt idx="289" formatCode="&quot;$&quot;#,##0.00">
                  <c:v>2.1488</c:v>
                </c:pt>
                <c:pt idx="290" formatCode="&quot;$&quot;#,##0.00">
                  <c:v>2.1606999999999998</c:v>
                </c:pt>
                <c:pt idx="291" formatCode="&quot;$&quot;#,##0.00">
                  <c:v>2.1769000000000003</c:v>
                </c:pt>
                <c:pt idx="292" formatCode="&quot;$&quot;#,##0.00">
                  <c:v>2.2040999999999999</c:v>
                </c:pt>
                <c:pt idx="293" formatCode="&quot;$&quot;#,##0.00">
                  <c:v>2.2481999999999998</c:v>
                </c:pt>
                <c:pt idx="294" formatCode="&quot;$&quot;#,##0.00">
                  <c:v>2.2966000000000002</c:v>
                </c:pt>
                <c:pt idx="295" formatCode="&quot;$&quot;#,##0.00">
                  <c:v>2.3418999999999999</c:v>
                </c:pt>
                <c:pt idx="296" formatCode="&quot;$&quot;#,##0.00">
                  <c:v>2.427</c:v>
                </c:pt>
                <c:pt idx="297" formatCode="&quot;$&quot;#,##0.00">
                  <c:v>2.4992999999999999</c:v>
                </c:pt>
                <c:pt idx="298" formatCode="&quot;$&quot;#,##0.00">
                  <c:v>2.5430999999999999</c:v>
                </c:pt>
                <c:pt idx="299" formatCode="&quot;$&quot;#,##0.00">
                  <c:v>2.5926</c:v>
                </c:pt>
                <c:pt idx="300" formatCode="&quot;$&quot;#,##0.00">
                  <c:v>2.6612999999999998</c:v>
                </c:pt>
                <c:pt idx="301" formatCode="&quot;$&quot;#,##0.00">
                  <c:v>2.7201999999999997</c:v>
                </c:pt>
                <c:pt idx="302" formatCode="&quot;$&quot;#,##0.00">
                  <c:v>2.7572000000000001</c:v>
                </c:pt>
                <c:pt idx="303" formatCode="&quot;$&quot;#,##0.00">
                  <c:v>2.7617000000000003</c:v>
                </c:pt>
                <c:pt idx="304" formatCode="&quot;$&quot;#,##0.00">
                  <c:v>2.7472000000000003</c:v>
                </c:pt>
                <c:pt idx="305" formatCode="&quot;$&quot;#,##0.00">
                  <c:v>2.7226999999999997</c:v>
                </c:pt>
                <c:pt idx="306" formatCode="&quot;$&quot;#,##0.00">
                  <c:v>2.6447999999999996</c:v>
                </c:pt>
                <c:pt idx="307" formatCode="&quot;$&quot;#,##0.00">
                  <c:v>2.5703999999999994</c:v>
                </c:pt>
                <c:pt idx="308" formatCode="&quot;$&quot;#,##0.00">
                  <c:v>2.5097999999999994</c:v>
                </c:pt>
                <c:pt idx="309" formatCode="&quot;$&quot;#,##0.00">
                  <c:v>2.4457999999999998</c:v>
                </c:pt>
                <c:pt idx="310" formatCode="&quot;$&quot;#,##0.00">
                  <c:v>2.3710999999999998</c:v>
                </c:pt>
                <c:pt idx="311" formatCode="&quot;$&quot;#,##0.00">
                  <c:v>2.3088000000000002</c:v>
                </c:pt>
                <c:pt idx="312" formatCode="&quot;$&quot;#,##0.00">
                  <c:v>2.2583000000000002</c:v>
                </c:pt>
                <c:pt idx="313" formatCode="&quot;$&quot;#,##0.00">
                  <c:v>2.2255000000000003</c:v>
                </c:pt>
                <c:pt idx="314" formatCode="&quot;$&quot;#,##0.00">
                  <c:v>2.2138</c:v>
                </c:pt>
                <c:pt idx="315" formatCode="&quot;$&quot;#,##0.00">
                  <c:v>2.2099000000000002</c:v>
                </c:pt>
                <c:pt idx="316" formatCode="&quot;$&quot;#,##0.00">
                  <c:v>2.2154999999999996</c:v>
                </c:pt>
                <c:pt idx="317" formatCode="&quot;$&quot;#,##0.00">
                  <c:v>2.2319</c:v>
                </c:pt>
                <c:pt idx="318" formatCode="&quot;$&quot;#,##0.00">
                  <c:v>2.2504999999999997</c:v>
                </c:pt>
                <c:pt idx="319" formatCode="&quot;$&quot;#,##0.00">
                  <c:v>2.2623999999999995</c:v>
                </c:pt>
                <c:pt idx="320" formatCode="&quot;$&quot;#,##0.00">
                  <c:v>2.2653999999999996</c:v>
                </c:pt>
                <c:pt idx="321" formatCode="&quot;$&quot;#,##0.00">
                  <c:v>2.2685</c:v>
                </c:pt>
                <c:pt idx="322" formatCode="&quot;$&quot;#,##0.00">
                  <c:v>2.2818000000000005</c:v>
                </c:pt>
                <c:pt idx="323" formatCode="&quot;$&quot;#,##0.00">
                  <c:v>2.2937000000000003</c:v>
                </c:pt>
                <c:pt idx="324" formatCode="&quot;$&quot;#,##0.00">
                  <c:v>2.3111000000000006</c:v>
                </c:pt>
                <c:pt idx="325" formatCode="&quot;$&quot;#,##0.00">
                  <c:v>2.3292999999999999</c:v>
                </c:pt>
                <c:pt idx="326" formatCode="&quot;$&quot;#,##0.00">
                  <c:v>2.3546</c:v>
                </c:pt>
                <c:pt idx="327" formatCode="&quot;$&quot;#,##0.00">
                  <c:v>2.3876999999999997</c:v>
                </c:pt>
                <c:pt idx="328" formatCode="&quot;$&quot;#,##0.00">
                  <c:v>2.4331</c:v>
                </c:pt>
                <c:pt idx="329" formatCode="&quot;$&quot;#,##0.00">
                  <c:v>2.4965999999999999</c:v>
                </c:pt>
                <c:pt idx="330" formatCode="&quot;$&quot;#,##0.00">
                  <c:v>2.5627</c:v>
                </c:pt>
                <c:pt idx="331" formatCode="&quot;$&quot;#,##0.00">
                  <c:v>2.6225000000000001</c:v>
                </c:pt>
                <c:pt idx="332" formatCode="&quot;$&quot;#,##0.00">
                  <c:v>2.6774999999999998</c:v>
                </c:pt>
                <c:pt idx="333" formatCode="&quot;$&quot;#,##0.00">
                  <c:v>2.7221000000000002</c:v>
                </c:pt>
                <c:pt idx="334" formatCode="&quot;$&quot;#,##0.00">
                  <c:v>2.7509999999999999</c:v>
                </c:pt>
                <c:pt idx="335" formatCode="&quot;$&quot;#,##0.00">
                  <c:v>2.7841999999999998</c:v>
                </c:pt>
                <c:pt idx="336" formatCode="&quot;$&quot;#,##0.00">
                  <c:v>2.8107999999999995</c:v>
                </c:pt>
                <c:pt idx="337" formatCode="&quot;$&quot;#,##0.00">
                  <c:v>2.8237999999999999</c:v>
                </c:pt>
                <c:pt idx="338" formatCode="&quot;$&quot;#,##0.00">
                  <c:v>2.8269999999999995</c:v>
                </c:pt>
                <c:pt idx="339" formatCode="&quot;$&quot;#,##0.00">
                  <c:v>2.8261999999999996</c:v>
                </c:pt>
                <c:pt idx="340" formatCode="&quot;$&quot;#,##0.00">
                  <c:v>2.8305999999999996</c:v>
                </c:pt>
                <c:pt idx="341" formatCode="&quot;$&quot;#,##0.00">
                  <c:v>2.8400000000000003</c:v>
                </c:pt>
                <c:pt idx="342" formatCode="&quot;$&quot;#,##0.00">
                  <c:v>2.8479000000000001</c:v>
                </c:pt>
                <c:pt idx="343" formatCode="&quot;$&quot;#,##0.00">
                  <c:v>2.8633000000000002</c:v>
                </c:pt>
                <c:pt idx="344" formatCode="&quot;$&quot;#,##0.00">
                  <c:v>2.8853</c:v>
                </c:pt>
                <c:pt idx="345" formatCode="&quot;$&quot;#,##0.00">
                  <c:v>2.9</c:v>
                </c:pt>
                <c:pt idx="346" formatCode="&quot;$&quot;#,##0.00">
                  <c:v>2.9043999999999994</c:v>
                </c:pt>
                <c:pt idx="347" formatCode="&quot;$&quot;#,##0.00">
                  <c:v>2.9050999999999996</c:v>
                </c:pt>
                <c:pt idx="348" formatCode="&quot;$&quot;#,##0.00">
                  <c:v>2.8935000000000004</c:v>
                </c:pt>
                <c:pt idx="349" formatCode="&quot;$&quot;#,##0.00">
                  <c:v>2.8624999999999998</c:v>
                </c:pt>
                <c:pt idx="350" formatCode="&quot;$&quot;#,##0.00">
                  <c:v>2.8155999999999999</c:v>
                </c:pt>
                <c:pt idx="351" formatCode="&quot;$&quot;#,##0.00">
                  <c:v>2.7547999999999999</c:v>
                </c:pt>
                <c:pt idx="352" formatCode="&quot;$&quot;#,##0.00">
                  <c:v>2.6860999999999997</c:v>
                </c:pt>
                <c:pt idx="353" formatCode="&quot;$&quot;#,##0.00">
                  <c:v>2.6128</c:v>
                </c:pt>
                <c:pt idx="354" formatCode="&quot;$&quot;#,##0.00">
                  <c:v>2.5319000000000003</c:v>
                </c:pt>
                <c:pt idx="355" formatCode="&quot;$&quot;#,##0.00">
                  <c:v>2.4547000000000003</c:v>
                </c:pt>
                <c:pt idx="356" formatCode="&quot;$&quot;#,##0.00">
                  <c:v>2.3874000000000004</c:v>
                </c:pt>
                <c:pt idx="357" formatCode="&quot;$&quot;#,##0.00">
                  <c:v>2.3262999999999998</c:v>
                </c:pt>
                <c:pt idx="358" formatCode="&quot;$&quot;#,##0.00">
                  <c:v>2.2799</c:v>
                </c:pt>
                <c:pt idx="359" formatCode="&quot;$&quot;#,##0.00">
                  <c:v>2.2454000000000001</c:v>
                </c:pt>
                <c:pt idx="360" formatCode="&quot;$&quot;#,##0.00">
                  <c:v>2.2234000000000003</c:v>
                </c:pt>
                <c:pt idx="361" formatCode="&quot;$&quot;#,##0.00">
                  <c:v>2.2191000000000001</c:v>
                </c:pt>
                <c:pt idx="362" formatCode="&quot;$&quot;#,##0.00">
                  <c:v>2.2195</c:v>
                </c:pt>
                <c:pt idx="363" formatCode="&quot;$&quot;#,##0.00">
                  <c:v>2.2262999999999997</c:v>
                </c:pt>
                <c:pt idx="364" formatCode="&quot;$&quot;#,##0.00">
                  <c:v>2.2370999999999999</c:v>
                </c:pt>
                <c:pt idx="365" formatCode="&quot;$&quot;#,##0.00">
                  <c:v>2.2481</c:v>
                </c:pt>
                <c:pt idx="366" formatCode="&quot;$&quot;#,##0.00">
                  <c:v>2.2534999999999998</c:v>
                </c:pt>
                <c:pt idx="367" formatCode="&quot;$&quot;#,##0.00">
                  <c:v>2.2519</c:v>
                </c:pt>
                <c:pt idx="368" formatCode="&quot;$&quot;#,##0.00">
                  <c:v>2.2409999999999997</c:v>
                </c:pt>
                <c:pt idx="369" formatCode="&quot;$&quot;#,##0.00">
                  <c:v>2.2311000000000001</c:v>
                </c:pt>
                <c:pt idx="370" formatCode="&quot;$&quot;#,##0.00">
                  <c:v>2.2241</c:v>
                </c:pt>
                <c:pt idx="371" formatCode="&quot;$&quot;#,##0.00">
                  <c:v>2.2162000000000002</c:v>
                </c:pt>
                <c:pt idx="372" formatCode="&quot;$&quot;#,##0.00">
                  <c:v>2.2145999999999999</c:v>
                </c:pt>
                <c:pt idx="373" formatCode="&quot;$&quot;#,##0.00">
                  <c:v>2.2194000000000003</c:v>
                </c:pt>
                <c:pt idx="374" formatCode="&quot;$&quot;#,##0.00">
                  <c:v>2.2351000000000001</c:v>
                </c:pt>
                <c:pt idx="375" formatCode="&quot;$&quot;#,##0.00">
                  <c:v>2.2553999999999998</c:v>
                </c:pt>
                <c:pt idx="376" formatCode="&quot;$&quot;#,##0.00">
                  <c:v>2.2806999999999999</c:v>
                </c:pt>
                <c:pt idx="377" formatCode="&quot;$&quot;#,##0.00">
                  <c:v>2.3173999999999997</c:v>
                </c:pt>
                <c:pt idx="378" formatCode="&quot;$&quot;#,##0.00">
                  <c:v>2.3702999999999994</c:v>
                </c:pt>
                <c:pt idx="379" formatCode="&quot;$&quot;#,##0.00">
                  <c:v>2.4329999999999998</c:v>
                </c:pt>
                <c:pt idx="380" formatCode="&quot;$&quot;#,##0.00">
                  <c:v>2.5001000000000002</c:v>
                </c:pt>
                <c:pt idx="381" formatCode="&quot;$&quot;#,##0.00">
                  <c:v>2.5613999999999999</c:v>
                </c:pt>
                <c:pt idx="382" formatCode="&quot;$&quot;#,##0.00">
                  <c:v>2.6284999999999998</c:v>
                </c:pt>
                <c:pt idx="383" formatCode="&quot;$&quot;#,##0.00">
                  <c:v>2.6949000000000001</c:v>
                </c:pt>
                <c:pt idx="384" formatCode="&quot;$&quot;#,##0.00">
                  <c:v>2.7557999999999998</c:v>
                </c:pt>
                <c:pt idx="385" formatCode="&quot;$&quot;#,##0.00">
                  <c:v>2.8269999999999995</c:v>
                </c:pt>
                <c:pt idx="386" formatCode="&quot;$&quot;#,##0.00">
                  <c:v>2.8954</c:v>
                </c:pt>
                <c:pt idx="387" formatCode="&quot;$&quot;#,##0.00">
                  <c:v>2.9546000000000001</c:v>
                </c:pt>
                <c:pt idx="388" formatCode="&quot;$&quot;#,##0.00">
                  <c:v>2.9949999999999997</c:v>
                </c:pt>
                <c:pt idx="389" formatCode="&quot;$&quot;#,##0.00">
                  <c:v>3.0177999999999994</c:v>
                </c:pt>
                <c:pt idx="390" formatCode="&quot;$&quot;#,##0.00">
                  <c:v>3.0306999999999999</c:v>
                </c:pt>
                <c:pt idx="391" formatCode="&quot;$&quot;#,##0.00">
                  <c:v>3.0428999999999999</c:v>
                </c:pt>
                <c:pt idx="392" formatCode="&quot;$&quot;#,##0.00">
                  <c:v>3.0478000000000001</c:v>
                </c:pt>
                <c:pt idx="393" formatCode="&quot;$&quot;#,##0.00">
                  <c:v>3.0522</c:v>
                </c:pt>
                <c:pt idx="394" formatCode="&quot;$&quot;#,##0.00">
                  <c:v>3.0390999999999999</c:v>
                </c:pt>
                <c:pt idx="395" formatCode="&quot;$&quot;#,##0.00">
                  <c:v>3.0028999999999999</c:v>
                </c:pt>
                <c:pt idx="396" formatCode="&quot;$&quot;#,##0.00">
                  <c:v>2.9649999999999994</c:v>
                </c:pt>
                <c:pt idx="397" formatCode="&quot;$&quot;#,##0.00">
                  <c:v>2.9269999999999996</c:v>
                </c:pt>
                <c:pt idx="398" formatCode="&quot;$&quot;#,##0.00">
                  <c:v>2.9013</c:v>
                </c:pt>
                <c:pt idx="399" formatCode="&quot;$&quot;#,##0.00">
                  <c:v>2.8794999999999997</c:v>
                </c:pt>
                <c:pt idx="400" formatCode="&quot;$&quot;#,##0.00">
                  <c:v>2.8662000000000001</c:v>
                </c:pt>
                <c:pt idx="401" formatCode="&quot;$&quot;#,##0.00">
                  <c:v>2.8569000000000004</c:v>
                </c:pt>
                <c:pt idx="402" formatCode="&quot;$&quot;#,##0.00">
                  <c:v>2.839</c:v>
                </c:pt>
                <c:pt idx="403" formatCode="&quot;$&quot;#,##0.00">
                  <c:v>2.8159999999999998</c:v>
                </c:pt>
                <c:pt idx="404" formatCode="&quot;$&quot;#,##0.00">
                  <c:v>2.8005999999999998</c:v>
                </c:pt>
                <c:pt idx="405" formatCode="&quot;$&quot;#,##0.00">
                  <c:v>2.7917999999999998</c:v>
                </c:pt>
                <c:pt idx="406" formatCode="&quot;$&quot;#,##0.00">
                  <c:v>2.7847999999999997</c:v>
                </c:pt>
                <c:pt idx="407" formatCode="&quot;$&quot;#,##0.00">
                  <c:v>2.7901999999999996</c:v>
                </c:pt>
                <c:pt idx="408" formatCode="&quot;$&quot;#,##0.00">
                  <c:v>2.7978000000000001</c:v>
                </c:pt>
                <c:pt idx="409" formatCode="&quot;$&quot;#,##0.00">
                  <c:v>2.8228999999999997</c:v>
                </c:pt>
                <c:pt idx="410" formatCode="&quot;$&quot;#,##0.00">
                  <c:v>2.8511999999999995</c:v>
                </c:pt>
                <c:pt idx="411" formatCode="&quot;$&quot;#,##0.00">
                  <c:v>2.8748999999999993</c:v>
                </c:pt>
                <c:pt idx="412" formatCode="&quot;$&quot;#,##0.00">
                  <c:v>2.9028999999999994</c:v>
                </c:pt>
                <c:pt idx="413" formatCode="&quot;$&quot;#,##0.00">
                  <c:v>2.9241999999999999</c:v>
                </c:pt>
                <c:pt idx="414" formatCode="&quot;$&quot;#,##0.00">
                  <c:v>2.9415</c:v>
                </c:pt>
                <c:pt idx="415" formatCode="&quot;$&quot;#,##0.00">
                  <c:v>2.9616000000000002</c:v>
                </c:pt>
                <c:pt idx="416" formatCode="&quot;$&quot;#,##0.00">
                  <c:v>2.9813000000000001</c:v>
                </c:pt>
                <c:pt idx="417" formatCode="&quot;$&quot;#,##0.00">
                  <c:v>3.0034999999999998</c:v>
                </c:pt>
                <c:pt idx="418" formatCode="&quot;$&quot;#,##0.00">
                  <c:v>3.0264000000000002</c:v>
                </c:pt>
                <c:pt idx="419" formatCode="&quot;$&quot;#,##0.00">
                  <c:v>3.0298000000000003</c:v>
                </c:pt>
                <c:pt idx="420" formatCode="&quot;$&quot;#,##0.00">
                  <c:v>3.0188000000000001</c:v>
                </c:pt>
                <c:pt idx="421" formatCode="&quot;$&quot;#,##0.00">
                  <c:v>3.0064000000000002</c:v>
                </c:pt>
                <c:pt idx="422" formatCode="&quot;$&quot;#,##0.00">
                  <c:v>2.9958</c:v>
                </c:pt>
                <c:pt idx="423" formatCode="&quot;$&quot;#,##0.00">
                  <c:v>2.9876</c:v>
                </c:pt>
                <c:pt idx="424" formatCode="&quot;$&quot;#,##0.00">
                  <c:v>2.9954000000000001</c:v>
                </c:pt>
                <c:pt idx="425" formatCode="&quot;$&quot;#,##0.00">
                  <c:v>3.0106999999999999</c:v>
                </c:pt>
                <c:pt idx="426" formatCode="&quot;$&quot;#,##0.00">
                  <c:v>3.0301</c:v>
                </c:pt>
                <c:pt idx="427" formatCode="&quot;$&quot;#,##0.00">
                  <c:v>3.0473000000000003</c:v>
                </c:pt>
                <c:pt idx="428" formatCode="&quot;$&quot;#,##0.00">
                  <c:v>3.0642000000000005</c:v>
                </c:pt>
                <c:pt idx="429" formatCode="&quot;$&quot;#,##0.00">
                  <c:v>3.0825</c:v>
                </c:pt>
                <c:pt idx="430" formatCode="&quot;$&quot;#,##0.00">
                  <c:v>3.1093000000000002</c:v>
                </c:pt>
                <c:pt idx="431" formatCode="&quot;$&quot;#,##0.00">
                  <c:v>3.1439000000000004</c:v>
                </c:pt>
                <c:pt idx="432" formatCode="&quot;$&quot;#,##0.00">
                  <c:v>3.1823000000000006</c:v>
                </c:pt>
                <c:pt idx="433" formatCode="&quot;$&quot;#,##0.00">
                  <c:v>3.2343000000000002</c:v>
                </c:pt>
                <c:pt idx="434" formatCode="&quot;$&quot;#,##0.00">
                  <c:v>3.2874000000000003</c:v>
                </c:pt>
                <c:pt idx="435" formatCode="&quot;$&quot;#,##0.00">
                  <c:v>3.3329999999999997</c:v>
                </c:pt>
                <c:pt idx="436" formatCode="&quot;$&quot;#,##0.00">
                  <c:v>3.3887</c:v>
                </c:pt>
                <c:pt idx="437" formatCode="&quot;$&quot;#,##0.00">
                  <c:v>3.4448999999999996</c:v>
                </c:pt>
                <c:pt idx="438" formatCode="&quot;$&quot;#,##0.00">
                  <c:v>3.5105000000000004</c:v>
                </c:pt>
                <c:pt idx="439" formatCode="&quot;$&quot;#,##0.00">
                  <c:v>3.5813000000000001</c:v>
                </c:pt>
                <c:pt idx="440" formatCode="&quot;$&quot;#,##0.00">
                  <c:v>3.6533000000000002</c:v>
                </c:pt>
                <c:pt idx="441" formatCode="&quot;$&quot;#,##0.00">
                  <c:v>3.7241</c:v>
                </c:pt>
                <c:pt idx="442" formatCode="&quot;$&quot;#,##0.00">
                  <c:v>3.7892999999999999</c:v>
                </c:pt>
                <c:pt idx="443" formatCode="&quot;$&quot;#,##0.00">
                  <c:v>3.8453000000000004</c:v>
                </c:pt>
                <c:pt idx="444" formatCode="&quot;$&quot;#,##0.00">
                  <c:v>3.8937999999999997</c:v>
                </c:pt>
                <c:pt idx="445" formatCode="&quot;$&quot;#,##0.00">
                  <c:v>3.9420999999999999</c:v>
                </c:pt>
                <c:pt idx="446" formatCode="&quot;$&quot;#,##0.00">
                  <c:v>3.9732000000000007</c:v>
                </c:pt>
                <c:pt idx="447" formatCode="&quot;$&quot;#,##0.00">
                  <c:v>3.9866000000000001</c:v>
                </c:pt>
                <c:pt idx="448" formatCode="&quot;$&quot;#,##0.00">
                  <c:v>3.9781</c:v>
                </c:pt>
                <c:pt idx="449" formatCode="&quot;$&quot;#,##0.00">
                  <c:v>3.9613000000000005</c:v>
                </c:pt>
                <c:pt idx="450" formatCode="&quot;$&quot;#,##0.00">
                  <c:v>3.9340000000000002</c:v>
                </c:pt>
                <c:pt idx="451" formatCode="&quot;$&quot;#,##0.00">
                  <c:v>3.8992999999999993</c:v>
                </c:pt>
                <c:pt idx="452" formatCode="&quot;$&quot;#,##0.00">
                  <c:v>3.8658000000000001</c:v>
                </c:pt>
                <c:pt idx="453" formatCode="&quot;$&quot;#,##0.00">
                  <c:v>3.8268</c:v>
                </c:pt>
                <c:pt idx="454" formatCode="&quot;$&quot;#,##0.00">
                  <c:v>3.8083999999999998</c:v>
                </c:pt>
                <c:pt idx="455" formatCode="&quot;$&quot;#,##0.00">
                  <c:v>3.7761999999999993</c:v>
                </c:pt>
                <c:pt idx="456" formatCode="&quot;$&quot;#,##0.00">
                  <c:v>3.7401000000000004</c:v>
                </c:pt>
                <c:pt idx="457" formatCode="&quot;$&quot;#,##0.00">
                  <c:v>3.6990000000000003</c:v>
                </c:pt>
                <c:pt idx="458" formatCode="&quot;$&quot;#,##0.00">
                  <c:v>3.6271</c:v>
                </c:pt>
                <c:pt idx="459" formatCode="&quot;$&quot;#,##0.00">
                  <c:v>3.5361999999999996</c:v>
                </c:pt>
                <c:pt idx="460" formatCode="&quot;$&quot;#,##0.00">
                  <c:v>3.4244999999999997</c:v>
                </c:pt>
                <c:pt idx="461" formatCode="&quot;$&quot;#,##0.00">
                  <c:v>3.2924999999999995</c:v>
                </c:pt>
                <c:pt idx="462" formatCode="&quot;$&quot;#,##0.00">
                  <c:v>3.1427999999999998</c:v>
                </c:pt>
                <c:pt idx="463" formatCode="&quot;$&quot;#,##0.00">
                  <c:v>2.9817999999999998</c:v>
                </c:pt>
                <c:pt idx="464" formatCode="&quot;$&quot;#,##0.00">
                  <c:v>2.7808000000000002</c:v>
                </c:pt>
                <c:pt idx="465" formatCode="&quot;$&quot;#,##0.00">
                  <c:v>2.5865999999999998</c:v>
                </c:pt>
                <c:pt idx="466" formatCode="&quot;$&quot;#,##0.00">
                  <c:v>2.3903000000000003</c:v>
                </c:pt>
                <c:pt idx="467" formatCode="&quot;$&quot;#,##0.00">
                  <c:v>2.2065999999999999</c:v>
                </c:pt>
                <c:pt idx="468" formatCode="&quot;$&quot;#,##0.00">
                  <c:v>2.0592000000000001</c:v>
                </c:pt>
                <c:pt idx="469" formatCode="&quot;$&quot;#,##0.00">
                  <c:v>1.9327000000000001</c:v>
                </c:pt>
                <c:pt idx="470" formatCode="&quot;$&quot;#,##0.00">
                  <c:v>1.841</c:v>
                </c:pt>
                <c:pt idx="471" formatCode="&quot;$&quot;#,##0.00">
                  <c:v>1.7841999999999996</c:v>
                </c:pt>
                <c:pt idx="472" formatCode="&quot;$&quot;#,##0.00">
                  <c:v>1.7504000000000002</c:v>
                </c:pt>
                <c:pt idx="473" formatCode="&quot;$&quot;#,##0.00">
                  <c:v>1.7289999999999999</c:v>
                </c:pt>
                <c:pt idx="474" formatCode="&quot;$&quot;#,##0.00">
                  <c:v>1.7304000000000002</c:v>
                </c:pt>
                <c:pt idx="475" formatCode="&quot;$&quot;#,##0.00">
                  <c:v>1.7411000000000001</c:v>
                </c:pt>
                <c:pt idx="476" formatCode="&quot;$&quot;#,##0.00">
                  <c:v>1.7661000000000002</c:v>
                </c:pt>
                <c:pt idx="477" formatCode="&quot;$&quot;#,##0.00">
                  <c:v>1.7881</c:v>
                </c:pt>
                <c:pt idx="478" formatCode="&quot;$&quot;#,##0.00">
                  <c:v>1.8155999999999999</c:v>
                </c:pt>
                <c:pt idx="479" formatCode="&quot;$&quot;#,##0.00">
                  <c:v>1.8483999999999998</c:v>
                </c:pt>
                <c:pt idx="480" formatCode="&quot;$&quot;#,##0.00">
                  <c:v>1.8697000000000004</c:v>
                </c:pt>
                <c:pt idx="481" formatCode="&quot;$&quot;#,##0.00">
                  <c:v>1.8869000000000002</c:v>
                </c:pt>
                <c:pt idx="482" formatCode="&quot;$&quot;#,##0.00">
                  <c:v>1.9067000000000001</c:v>
                </c:pt>
                <c:pt idx="483" formatCode="&quot;$&quot;#,##0.00">
                  <c:v>1.9265000000000001</c:v>
                </c:pt>
                <c:pt idx="484" formatCode="&quot;$&quot;#,##0.00">
                  <c:v>1.9419</c:v>
                </c:pt>
                <c:pt idx="485" formatCode="&quot;$&quot;#,##0.00">
                  <c:v>1.9552999999999998</c:v>
                </c:pt>
                <c:pt idx="486" formatCode="&quot;$&quot;#,##0.00">
                  <c:v>1.9637999999999998</c:v>
                </c:pt>
                <c:pt idx="487" formatCode="&quot;$&quot;#,##0.00">
                  <c:v>1.9815000000000005</c:v>
                </c:pt>
                <c:pt idx="488" formatCode="&quot;$&quot;#,##0.00">
                  <c:v>2.0123000000000002</c:v>
                </c:pt>
                <c:pt idx="489" formatCode="&quot;$&quot;#,##0.00">
                  <c:v>2.0485999999999995</c:v>
                </c:pt>
                <c:pt idx="490" formatCode="&quot;$&quot;#,##0.00">
                  <c:v>2.1015000000000001</c:v>
                </c:pt>
                <c:pt idx="491" formatCode="&quot;$&quot;#,##0.00">
                  <c:v>2.1573000000000002</c:v>
                </c:pt>
                <c:pt idx="492" formatCode="&quot;$&quot;#,##0.00">
                  <c:v>2.2143000000000002</c:v>
                </c:pt>
                <c:pt idx="493" formatCode="&quot;$&quot;#,##0.00">
                  <c:v>2.2770999999999999</c:v>
                </c:pt>
                <c:pt idx="494" formatCode="&quot;$&quot;#,##0.00">
                  <c:v>2.3395999999999999</c:v>
                </c:pt>
                <c:pt idx="495" formatCode="&quot;$&quot;#,##0.00">
                  <c:v>2.3957999999999999</c:v>
                </c:pt>
                <c:pt idx="496" formatCode="&quot;$&quot;#,##0.00">
                  <c:v>2.4504999999999999</c:v>
                </c:pt>
                <c:pt idx="497" formatCode="&quot;$&quot;#,##0.00">
                  <c:v>2.4938999999999996</c:v>
                </c:pt>
                <c:pt idx="498" formatCode="&quot;$&quot;#,##0.00">
                  <c:v>2.5132000000000003</c:v>
                </c:pt>
                <c:pt idx="499" formatCode="&quot;$&quot;#,##0.00">
                  <c:v>2.5310999999999999</c:v>
                </c:pt>
                <c:pt idx="500" formatCode="&quot;$&quot;#,##0.00">
                  <c:v>2.5407999999999999</c:v>
                </c:pt>
                <c:pt idx="501" formatCode="&quot;$&quot;#,##0.00">
                  <c:v>2.5502000000000002</c:v>
                </c:pt>
                <c:pt idx="502" formatCode="&quot;$&quot;#,##0.00">
                  <c:v>2.5482</c:v>
                </c:pt>
                <c:pt idx="503" formatCode="&quot;$&quot;#,##0.00">
                  <c:v>2.5414999999999996</c:v>
                </c:pt>
                <c:pt idx="504" formatCode="&quot;$&quot;#,##0.00">
                  <c:v>2.5317999999999996</c:v>
                </c:pt>
                <c:pt idx="505" formatCode="&quot;$&quot;#,##0.00">
                  <c:v>2.5244</c:v>
                </c:pt>
                <c:pt idx="506" formatCode="&quot;$&quot;#,##0.00">
                  <c:v>2.5180000000000002</c:v>
                </c:pt>
                <c:pt idx="507" formatCode="&quot;$&quot;#,##0.00">
                  <c:v>2.5178000000000003</c:v>
                </c:pt>
                <c:pt idx="508" formatCode="&quot;$&quot;#,##0.00">
                  <c:v>2.5192000000000005</c:v>
                </c:pt>
                <c:pt idx="509" formatCode="&quot;$&quot;#,##0.00">
                  <c:v>2.5128000000000004</c:v>
                </c:pt>
                <c:pt idx="510" formatCode="&quot;$&quot;#,##0.00">
                  <c:v>2.5049000000000001</c:v>
                </c:pt>
                <c:pt idx="511" formatCode="&quot;$&quot;#,##0.00">
                  <c:v>2.4984999999999999</c:v>
                </c:pt>
                <c:pt idx="512" formatCode="&quot;$&quot;#,##0.00">
                  <c:v>2.5045999999999999</c:v>
                </c:pt>
                <c:pt idx="513" formatCode="&quot;$&quot;#,##0.00">
                  <c:v>2.5133999999999999</c:v>
                </c:pt>
                <c:pt idx="514" formatCode="&quot;$&quot;#,##0.00">
                  <c:v>2.5207999999999999</c:v>
                </c:pt>
                <c:pt idx="515" formatCode="&quot;$&quot;#,##0.00">
                  <c:v>2.5274000000000001</c:v>
                </c:pt>
                <c:pt idx="516" formatCode="&quot;$&quot;#,##0.00">
                  <c:v>2.5377999999999998</c:v>
                </c:pt>
                <c:pt idx="517" formatCode="&quot;$&quot;#,##0.00">
                  <c:v>2.5495000000000005</c:v>
                </c:pt>
                <c:pt idx="518" formatCode="&quot;$&quot;#,##0.00">
                  <c:v>2.5671000000000004</c:v>
                </c:pt>
                <c:pt idx="519" formatCode="&quot;$&quot;#,##0.00">
                  <c:v>2.5834999999999999</c:v>
                </c:pt>
                <c:pt idx="520" formatCode="&quot;$&quot;#,##0.00">
                  <c:v>2.5949</c:v>
                </c:pt>
                <c:pt idx="521" formatCode="&quot;$&quot;#,##0.00">
                  <c:v>2.5980999999999996</c:v>
                </c:pt>
                <c:pt idx="522" formatCode="&quot;$&quot;#,##0.00">
                  <c:v>2.5966999999999998</c:v>
                </c:pt>
                <c:pt idx="523" formatCode="&quot;$&quot;#,##0.00">
                  <c:v>2.6023999999999998</c:v>
                </c:pt>
                <c:pt idx="524" formatCode="&quot;$&quot;#,##0.00">
                  <c:v>2.61</c:v>
                </c:pt>
                <c:pt idx="525" formatCode="&quot;$&quot;#,##0.00">
                  <c:v>2.6180999999999996</c:v>
                </c:pt>
                <c:pt idx="526" formatCode="&quot;$&quot;#,##0.00">
                  <c:v>2.6195999999999997</c:v>
                </c:pt>
                <c:pt idx="527" formatCode="&quot;$&quot;#,##0.00">
                  <c:v>2.6213000000000006</c:v>
                </c:pt>
                <c:pt idx="528" formatCode="&quot;$&quot;#,##0.00">
                  <c:v>2.6175000000000006</c:v>
                </c:pt>
                <c:pt idx="529" formatCode="&quot;$&quot;#,##0.00">
                  <c:v>2.6236000000000006</c:v>
                </c:pt>
                <c:pt idx="530" formatCode="&quot;$&quot;#,##0.00">
                  <c:v>2.6360999999999999</c:v>
                </c:pt>
                <c:pt idx="531" formatCode="&quot;$&quot;#,##0.00">
                  <c:v>2.6518000000000006</c:v>
                </c:pt>
                <c:pt idx="532" formatCode="&quot;$&quot;#,##0.00">
                  <c:v>2.6651000000000002</c:v>
                </c:pt>
                <c:pt idx="533" formatCode="&quot;$&quot;#,##0.00">
                  <c:v>2.6726000000000005</c:v>
                </c:pt>
                <c:pt idx="534" formatCode="&quot;$&quot;#,##0.00">
                  <c:v>2.6788000000000003</c:v>
                </c:pt>
                <c:pt idx="535" formatCode="&quot;$&quot;#,##0.00">
                  <c:v>2.6917000000000009</c:v>
                </c:pt>
                <c:pt idx="536" formatCode="&quot;$&quot;#,##0.00">
                  <c:v>2.7128000000000001</c:v>
                </c:pt>
                <c:pt idx="537" formatCode="&quot;$&quot;#,##0.00">
                  <c:v>2.7348000000000003</c:v>
                </c:pt>
                <c:pt idx="538" formatCode="&quot;$&quot;#,##0.00">
                  <c:v>2.7600000000000002</c:v>
                </c:pt>
                <c:pt idx="539" formatCode="&quot;$&quot;#,##0.00">
                  <c:v>2.7843000000000004</c:v>
                </c:pt>
                <c:pt idx="540" formatCode="&quot;$&quot;#,##0.00">
                  <c:v>2.8042000000000002</c:v>
                </c:pt>
                <c:pt idx="541" formatCode="&quot;$&quot;#,##0.00">
                  <c:v>2.8144</c:v>
                </c:pt>
                <c:pt idx="542" formatCode="&quot;$&quot;#,##0.00">
                  <c:v>2.8125000000000004</c:v>
                </c:pt>
                <c:pt idx="543" formatCode="&quot;$&quot;#,##0.00">
                  <c:v>2.8011999999999997</c:v>
                </c:pt>
                <c:pt idx="544" formatCode="&quot;$&quot;#,##0.00">
                  <c:v>2.7921</c:v>
                </c:pt>
                <c:pt idx="545" formatCode="&quot;$&quot;#,##0.00">
                  <c:v>2.7778</c:v>
                </c:pt>
                <c:pt idx="546" formatCode="&quot;$&quot;#,##0.00">
                  <c:v>2.7645000000000004</c:v>
                </c:pt>
                <c:pt idx="547" formatCode="&quot;$&quot;#,##0.00">
                  <c:v>2.7526000000000002</c:v>
                </c:pt>
                <c:pt idx="548" formatCode="&quot;$&quot;#,##0.00">
                  <c:v>2.7387000000000001</c:v>
                </c:pt>
                <c:pt idx="549" formatCode="&quot;$&quot;#,##0.00">
                  <c:v>2.7189000000000005</c:v>
                </c:pt>
                <c:pt idx="550" formatCode="&quot;$&quot;#,##0.00">
                  <c:v>2.6991000000000001</c:v>
                </c:pt>
                <c:pt idx="551" formatCode="&quot;$&quot;#,##0.00">
                  <c:v>2.6871</c:v>
                </c:pt>
                <c:pt idx="552" formatCode="&quot;$&quot;#,##0.00">
                  <c:v>2.6817000000000002</c:v>
                </c:pt>
                <c:pt idx="553" formatCode="&quot;$&quot;#,##0.00">
                  <c:v>2.6878000000000002</c:v>
                </c:pt>
                <c:pt idx="554" formatCode="&quot;$&quot;#,##0.00">
                  <c:v>2.6900000000000004</c:v>
                </c:pt>
                <c:pt idx="555" formatCode="&quot;$&quot;#,##0.00">
                  <c:v>2.6901000000000002</c:v>
                </c:pt>
                <c:pt idx="556" formatCode="&quot;$&quot;#,##0.00">
                  <c:v>2.6845000000000003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2E-4E65-AD2A-E8A989EF7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9320064"/>
        <c:axId val="1501697136"/>
      </c:lineChart>
      <c:catAx>
        <c:axId val="1989320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501697136"/>
        <c:crosses val="autoZero"/>
        <c:auto val="1"/>
        <c:lblAlgn val="ctr"/>
        <c:lblOffset val="100"/>
        <c:noMultiLvlLbl val="0"/>
      </c:catAx>
      <c:valAx>
        <c:axId val="1501697136"/>
        <c:scaling>
          <c:orientation val="minMax"/>
        </c:scaling>
        <c:delete val="0"/>
        <c:axPos val="l"/>
        <c:numFmt formatCode="&quot;$&quot;#,##0.00" sourceLinked="1"/>
        <c:majorTickMark val="out"/>
        <c:minorTickMark val="none"/>
        <c:tickLblPos val="nextTo"/>
        <c:crossAx val="19893200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51351492455848"/>
          <c:y val="0.67138851724314397"/>
          <c:w val="0.17011626508771713"/>
          <c:h val="0.1679007742416599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'4.i'!$B$4:$B$560</c:f>
              <c:numCache>
                <c:formatCode>"$"#,##0.00</c:formatCode>
                <c:ptCount val="557"/>
                <c:pt idx="0">
                  <c:v>1.26</c:v>
                </c:pt>
                <c:pt idx="1">
                  <c:v>1.252</c:v>
                </c:pt>
                <c:pt idx="2">
                  <c:v>1.268</c:v>
                </c:pt>
                <c:pt idx="3">
                  <c:v>1.3069999999999999</c:v>
                </c:pt>
                <c:pt idx="4">
                  <c:v>1.3069999999999999</c:v>
                </c:pt>
                <c:pt idx="5">
                  <c:v>1.319</c:v>
                </c:pt>
                <c:pt idx="6">
                  <c:v>1.35</c:v>
                </c:pt>
                <c:pt idx="7">
                  <c:v>1.4</c:v>
                </c:pt>
                <c:pt idx="8">
                  <c:v>1.413</c:v>
                </c:pt>
                <c:pt idx="9">
                  <c:v>1.49</c:v>
                </c:pt>
                <c:pt idx="10">
                  <c:v>1.5109999999999999</c:v>
                </c:pt>
                <c:pt idx="11">
                  <c:v>1.508</c:v>
                </c:pt>
                <c:pt idx="12">
                  <c:v>1.484</c:v>
                </c:pt>
                <c:pt idx="13">
                  <c:v>1.4780000000000002</c:v>
                </c:pt>
                <c:pt idx="14">
                  <c:v>1.4469999999999998</c:v>
                </c:pt>
                <c:pt idx="15">
                  <c:v>1.415</c:v>
                </c:pt>
                <c:pt idx="16">
                  <c:v>1.4059999999999999</c:v>
                </c:pt>
                <c:pt idx="17">
                  <c:v>1.3859999999999999</c:v>
                </c:pt>
                <c:pt idx="18">
                  <c:v>1.4269999999999998</c:v>
                </c:pt>
                <c:pt idx="19">
                  <c:v>1.466</c:v>
                </c:pt>
                <c:pt idx="20">
                  <c:v>1.494</c:v>
                </c:pt>
                <c:pt idx="21">
                  <c:v>1.5090000000000001</c:v>
                </c:pt>
                <c:pt idx="22">
                  <c:v>1.5349999999999999</c:v>
                </c:pt>
                <c:pt idx="23">
                  <c:v>1.607</c:v>
                </c:pt>
                <c:pt idx="24">
                  <c:v>1.6640000000000001</c:v>
                </c:pt>
                <c:pt idx="25">
                  <c:v>1.641</c:v>
                </c:pt>
                <c:pt idx="26">
                  <c:v>1.6059999999999999</c:v>
                </c:pt>
                <c:pt idx="27">
                  <c:v>1.571</c:v>
                </c:pt>
                <c:pt idx="28">
                  <c:v>1.5209999999999999</c:v>
                </c:pt>
                <c:pt idx="29">
                  <c:v>1.4990000000000001</c:v>
                </c:pt>
                <c:pt idx="30">
                  <c:v>1.4469999999999998</c:v>
                </c:pt>
                <c:pt idx="31">
                  <c:v>1.4369999999999998</c:v>
                </c:pt>
                <c:pt idx="32">
                  <c:v>1.42</c:v>
                </c:pt>
                <c:pt idx="33">
                  <c:v>1.444</c:v>
                </c:pt>
                <c:pt idx="34">
                  <c:v>1.456</c:v>
                </c:pt>
                <c:pt idx="35">
                  <c:v>1.5019999999999998</c:v>
                </c:pt>
                <c:pt idx="36">
                  <c:v>1.5349999999999999</c:v>
                </c:pt>
                <c:pt idx="37">
                  <c:v>1.5390000000000001</c:v>
                </c:pt>
                <c:pt idx="38">
                  <c:v>1.5249999999999999</c:v>
                </c:pt>
                <c:pt idx="39">
                  <c:v>1.4980000000000002</c:v>
                </c:pt>
                <c:pt idx="40">
                  <c:v>1.4730000000000001</c:v>
                </c:pt>
                <c:pt idx="41">
                  <c:v>1.516</c:v>
                </c:pt>
                <c:pt idx="42">
                  <c:v>1.5319999999999998</c:v>
                </c:pt>
                <c:pt idx="43">
                  <c:v>1.5230000000000001</c:v>
                </c:pt>
                <c:pt idx="44">
                  <c:v>1.5019999999999998</c:v>
                </c:pt>
                <c:pt idx="45">
                  <c:v>1.5009999999999999</c:v>
                </c:pt>
                <c:pt idx="46">
                  <c:v>1.4869999999999999</c:v>
                </c:pt>
                <c:pt idx="47">
                  <c:v>1.4890000000000001</c:v>
                </c:pt>
                <c:pt idx="48">
                  <c:v>1.464</c:v>
                </c:pt>
                <c:pt idx="49">
                  <c:v>1.425</c:v>
                </c:pt>
                <c:pt idx="50">
                  <c:v>1.3959999999999999</c:v>
                </c:pt>
                <c:pt idx="51">
                  <c:v>1.3880000000000001</c:v>
                </c:pt>
                <c:pt idx="52">
                  <c:v>1.3769999999999998</c:v>
                </c:pt>
                <c:pt idx="53">
                  <c:v>1.4</c:v>
                </c:pt>
                <c:pt idx="54">
                  <c:v>1.4580000000000002</c:v>
                </c:pt>
                <c:pt idx="55">
                  <c:v>1.456</c:v>
                </c:pt>
                <c:pt idx="56">
                  <c:v>1.446</c:v>
                </c:pt>
                <c:pt idx="57">
                  <c:v>1.4259999999999999</c:v>
                </c:pt>
                <c:pt idx="58">
                  <c:v>1.46</c:v>
                </c:pt>
                <c:pt idx="59">
                  <c:v>1.429</c:v>
                </c:pt>
                <c:pt idx="60">
                  <c:v>1.41</c:v>
                </c:pt>
                <c:pt idx="61">
                  <c:v>1.393</c:v>
                </c:pt>
                <c:pt idx="62">
                  <c:v>1.3869999999999998</c:v>
                </c:pt>
                <c:pt idx="63">
                  <c:v>1.3769999999999998</c:v>
                </c:pt>
                <c:pt idx="64">
                  <c:v>1.379</c:v>
                </c:pt>
                <c:pt idx="65">
                  <c:v>1.411</c:v>
                </c:pt>
                <c:pt idx="66">
                  <c:v>1.4690000000000001</c:v>
                </c:pt>
                <c:pt idx="67">
                  <c:v>1.5349999999999999</c:v>
                </c:pt>
                <c:pt idx="68">
                  <c:v>1.5859999999999999</c:v>
                </c:pt>
                <c:pt idx="69">
                  <c:v>1.585</c:v>
                </c:pt>
                <c:pt idx="70">
                  <c:v>1.659</c:v>
                </c:pt>
                <c:pt idx="71">
                  <c:v>1.663</c:v>
                </c:pt>
                <c:pt idx="72">
                  <c:v>1.6369999999999998</c:v>
                </c:pt>
                <c:pt idx="73">
                  <c:v>1.6559999999999999</c:v>
                </c:pt>
                <c:pt idx="74">
                  <c:v>1.63</c:v>
                </c:pt>
                <c:pt idx="75">
                  <c:v>1.58</c:v>
                </c:pt>
                <c:pt idx="76">
                  <c:v>1.526</c:v>
                </c:pt>
                <c:pt idx="77">
                  <c:v>1.454</c:v>
                </c:pt>
                <c:pt idx="78">
                  <c:v>1.3840000000000001</c:v>
                </c:pt>
                <c:pt idx="79">
                  <c:v>1.35</c:v>
                </c:pt>
                <c:pt idx="80">
                  <c:v>1.33</c:v>
                </c:pt>
                <c:pt idx="81">
                  <c:v>1.3180000000000001</c:v>
                </c:pt>
                <c:pt idx="82">
                  <c:v>1.319</c:v>
                </c:pt>
                <c:pt idx="83">
                  <c:v>1.319</c:v>
                </c:pt>
                <c:pt idx="84">
                  <c:v>1.347</c:v>
                </c:pt>
                <c:pt idx="85">
                  <c:v>1.399</c:v>
                </c:pt>
                <c:pt idx="86">
                  <c:v>1.48</c:v>
                </c:pt>
                <c:pt idx="87">
                  <c:v>1.538</c:v>
                </c:pt>
                <c:pt idx="88">
                  <c:v>1.5109999999999999</c:v>
                </c:pt>
                <c:pt idx="89">
                  <c:v>1.516</c:v>
                </c:pt>
                <c:pt idx="90">
                  <c:v>1.46</c:v>
                </c:pt>
                <c:pt idx="91">
                  <c:v>1.381</c:v>
                </c:pt>
                <c:pt idx="92">
                  <c:v>1.31</c:v>
                </c:pt>
                <c:pt idx="93">
                  <c:v>1.264</c:v>
                </c:pt>
                <c:pt idx="94">
                  <c:v>1.2209999999999999</c:v>
                </c:pt>
                <c:pt idx="95">
                  <c:v>1.1930000000000001</c:v>
                </c:pt>
                <c:pt idx="96">
                  <c:v>1.17</c:v>
                </c:pt>
                <c:pt idx="97">
                  <c:v>1.147</c:v>
                </c:pt>
                <c:pt idx="98">
                  <c:v>1.1399999999999999</c:v>
                </c:pt>
                <c:pt idx="99">
                  <c:v>1.097</c:v>
                </c:pt>
                <c:pt idx="100">
                  <c:v>1.0840000000000001</c:v>
                </c:pt>
                <c:pt idx="101">
                  <c:v>1.075</c:v>
                </c:pt>
                <c:pt idx="102">
                  <c:v>1.042</c:v>
                </c:pt>
                <c:pt idx="103">
                  <c:v>1.0629999999999999</c:v>
                </c:pt>
                <c:pt idx="104">
                  <c:v>1.0959999999999999</c:v>
                </c:pt>
                <c:pt idx="105">
                  <c:v>1.109</c:v>
                </c:pt>
                <c:pt idx="106">
                  <c:v>1.099</c:v>
                </c:pt>
                <c:pt idx="107">
                  <c:v>1.087</c:v>
                </c:pt>
                <c:pt idx="108">
                  <c:v>1.081</c:v>
                </c:pt>
                <c:pt idx="109">
                  <c:v>1.0979999999999999</c:v>
                </c:pt>
                <c:pt idx="110">
                  <c:v>1.085</c:v>
                </c:pt>
                <c:pt idx="111">
                  <c:v>1.089</c:v>
                </c:pt>
                <c:pt idx="112">
                  <c:v>1.087</c:v>
                </c:pt>
                <c:pt idx="113">
                  <c:v>1.1179999999999999</c:v>
                </c:pt>
                <c:pt idx="114">
                  <c:v>1.194</c:v>
                </c:pt>
                <c:pt idx="115">
                  <c:v>1.262</c:v>
                </c:pt>
                <c:pt idx="116">
                  <c:v>1.3080000000000001</c:v>
                </c:pt>
                <c:pt idx="117">
                  <c:v>1.339</c:v>
                </c:pt>
                <c:pt idx="118">
                  <c:v>1.3819999999999999</c:v>
                </c:pt>
                <c:pt idx="119">
                  <c:v>1.3680000000000001</c:v>
                </c:pt>
                <c:pt idx="120">
                  <c:v>1.367</c:v>
                </c:pt>
                <c:pt idx="121">
                  <c:v>1.3530000000000002</c:v>
                </c:pt>
                <c:pt idx="122">
                  <c:v>1.3559999999999999</c:v>
                </c:pt>
                <c:pt idx="123">
                  <c:v>1.349</c:v>
                </c:pt>
                <c:pt idx="124">
                  <c:v>1.36</c:v>
                </c:pt>
                <c:pt idx="125">
                  <c:v>1.3480000000000001</c:v>
                </c:pt>
                <c:pt idx="126">
                  <c:v>1.3530000000000002</c:v>
                </c:pt>
                <c:pt idx="127">
                  <c:v>1.3319999999999999</c:v>
                </c:pt>
                <c:pt idx="128">
                  <c:v>1.335</c:v>
                </c:pt>
                <c:pt idx="129">
                  <c:v>1.3419999999999999</c:v>
                </c:pt>
                <c:pt idx="130">
                  <c:v>1.357</c:v>
                </c:pt>
                <c:pt idx="131">
                  <c:v>1.345</c:v>
                </c:pt>
                <c:pt idx="132">
                  <c:v>1.361</c:v>
                </c:pt>
                <c:pt idx="133">
                  <c:v>1.381</c:v>
                </c:pt>
                <c:pt idx="134">
                  <c:v>1.3759999999999999</c:v>
                </c:pt>
                <c:pt idx="135">
                  <c:v>1.355</c:v>
                </c:pt>
                <c:pt idx="136">
                  <c:v>1.355</c:v>
                </c:pt>
                <c:pt idx="137">
                  <c:v>1.357</c:v>
                </c:pt>
                <c:pt idx="138">
                  <c:v>1.365</c:v>
                </c:pt>
                <c:pt idx="139">
                  <c:v>1.3530000000000002</c:v>
                </c:pt>
                <c:pt idx="140">
                  <c:v>1.355</c:v>
                </c:pt>
                <c:pt idx="141">
                  <c:v>1.367</c:v>
                </c:pt>
                <c:pt idx="142">
                  <c:v>1.357</c:v>
                </c:pt>
                <c:pt idx="143">
                  <c:v>1.385</c:v>
                </c:pt>
                <c:pt idx="144">
                  <c:v>1.4159999999999999</c:v>
                </c:pt>
                <c:pt idx="145">
                  <c:v>1.4219999999999999</c:v>
                </c:pt>
                <c:pt idx="146">
                  <c:v>1.4430000000000001</c:v>
                </c:pt>
                <c:pt idx="147">
                  <c:v>1.4269999999999998</c:v>
                </c:pt>
                <c:pt idx="148">
                  <c:v>1.4269999999999998</c:v>
                </c:pt>
                <c:pt idx="149">
                  <c:v>1.4059999999999999</c:v>
                </c:pt>
                <c:pt idx="150">
                  <c:v>1.37</c:v>
                </c:pt>
                <c:pt idx="151">
                  <c:v>1.3359999999999999</c:v>
                </c:pt>
                <c:pt idx="152">
                  <c:v>1.3159999999999998</c:v>
                </c:pt>
                <c:pt idx="153">
                  <c:v>1.3159999999999998</c:v>
                </c:pt>
                <c:pt idx="154">
                  <c:v>1.3219999999999998</c:v>
                </c:pt>
                <c:pt idx="155">
                  <c:v>1.371</c:v>
                </c:pt>
                <c:pt idx="156">
                  <c:v>1.4169999999999998</c:v>
                </c:pt>
                <c:pt idx="157">
                  <c:v>1.4119999999999999</c:v>
                </c:pt>
                <c:pt idx="158">
                  <c:v>1.423</c:v>
                </c:pt>
                <c:pt idx="159">
                  <c:v>1.4219999999999999</c:v>
                </c:pt>
                <c:pt idx="160">
                  <c:v>1.4369999999999998</c:v>
                </c:pt>
                <c:pt idx="161">
                  <c:v>1.4990000000000001</c:v>
                </c:pt>
                <c:pt idx="162">
                  <c:v>1.5819999999999999</c:v>
                </c:pt>
                <c:pt idx="163">
                  <c:v>1.63</c:v>
                </c:pt>
                <c:pt idx="164">
                  <c:v>1.617</c:v>
                </c:pt>
                <c:pt idx="165">
                  <c:v>1.641</c:v>
                </c:pt>
                <c:pt idx="166">
                  <c:v>1.663</c:v>
                </c:pt>
                <c:pt idx="167">
                  <c:v>1.673</c:v>
                </c:pt>
                <c:pt idx="168">
                  <c:v>1.6259999999999999</c:v>
                </c:pt>
                <c:pt idx="169">
                  <c:v>1.577</c:v>
                </c:pt>
                <c:pt idx="170">
                  <c:v>1.5569999999999999</c:v>
                </c:pt>
                <c:pt idx="171">
                  <c:v>1.5209999999999999</c:v>
                </c:pt>
                <c:pt idx="172">
                  <c:v>1.504</c:v>
                </c:pt>
                <c:pt idx="173">
                  <c:v>1.486</c:v>
                </c:pt>
                <c:pt idx="174">
                  <c:v>1.4409999999999998</c:v>
                </c:pt>
                <c:pt idx="175">
                  <c:v>1.4269999999999998</c:v>
                </c:pt>
                <c:pt idx="176">
                  <c:v>1.444</c:v>
                </c:pt>
                <c:pt idx="177">
                  <c:v>1.4390000000000001</c:v>
                </c:pt>
                <c:pt idx="178">
                  <c:v>1.4280000000000002</c:v>
                </c:pt>
                <c:pt idx="179">
                  <c:v>1.456</c:v>
                </c:pt>
                <c:pt idx="180">
                  <c:v>1.48</c:v>
                </c:pt>
                <c:pt idx="181">
                  <c:v>1.4509999999999998</c:v>
                </c:pt>
                <c:pt idx="182">
                  <c:v>1.4430000000000001</c:v>
                </c:pt>
                <c:pt idx="183">
                  <c:v>1.4480000000000002</c:v>
                </c:pt>
                <c:pt idx="184">
                  <c:v>1.4890000000000001</c:v>
                </c:pt>
                <c:pt idx="185">
                  <c:v>1.496</c:v>
                </c:pt>
                <c:pt idx="186">
                  <c:v>1.4880000000000002</c:v>
                </c:pt>
                <c:pt idx="187">
                  <c:v>1.516</c:v>
                </c:pt>
                <c:pt idx="188">
                  <c:v>1.55</c:v>
                </c:pt>
                <c:pt idx="189">
                  <c:v>1.5940000000000001</c:v>
                </c:pt>
                <c:pt idx="190">
                  <c:v>1.6930000000000001</c:v>
                </c:pt>
                <c:pt idx="191">
                  <c:v>1.6880000000000002</c:v>
                </c:pt>
                <c:pt idx="192">
                  <c:v>1.653</c:v>
                </c:pt>
                <c:pt idx="193">
                  <c:v>1.6359999999999999</c:v>
                </c:pt>
                <c:pt idx="194">
                  <c:v>1.58</c:v>
                </c:pt>
                <c:pt idx="195">
                  <c:v>1.524</c:v>
                </c:pt>
                <c:pt idx="196">
                  <c:v>1.5109999999999999</c:v>
                </c:pt>
                <c:pt idx="197">
                  <c:v>1.5149999999999999</c:v>
                </c:pt>
                <c:pt idx="198">
                  <c:v>1.5269999999999999</c:v>
                </c:pt>
                <c:pt idx="199">
                  <c:v>1.4990000000000001</c:v>
                </c:pt>
                <c:pt idx="200">
                  <c:v>1.494</c:v>
                </c:pt>
                <c:pt idx="201">
                  <c:v>1.464</c:v>
                </c:pt>
                <c:pt idx="202">
                  <c:v>1.4590000000000001</c:v>
                </c:pt>
                <c:pt idx="203">
                  <c:v>1.4780000000000002</c:v>
                </c:pt>
                <c:pt idx="204">
                  <c:v>1.454</c:v>
                </c:pt>
                <c:pt idx="205">
                  <c:v>1.4409999999999998</c:v>
                </c:pt>
                <c:pt idx="206">
                  <c:v>1.4330000000000001</c:v>
                </c:pt>
                <c:pt idx="207">
                  <c:v>1.4590000000000001</c:v>
                </c:pt>
                <c:pt idx="208">
                  <c:v>1.454</c:v>
                </c:pt>
                <c:pt idx="209">
                  <c:v>1.492</c:v>
                </c:pt>
                <c:pt idx="210">
                  <c:v>1.544</c:v>
                </c:pt>
                <c:pt idx="211">
                  <c:v>1.579</c:v>
                </c:pt>
                <c:pt idx="212">
                  <c:v>1.6040000000000001</c:v>
                </c:pt>
                <c:pt idx="213">
                  <c:v>1.591</c:v>
                </c:pt>
                <c:pt idx="214">
                  <c:v>1.609</c:v>
                </c:pt>
                <c:pt idx="215">
                  <c:v>1.617</c:v>
                </c:pt>
                <c:pt idx="216">
                  <c:v>1.641</c:v>
                </c:pt>
                <c:pt idx="217">
                  <c:v>1.6640000000000001</c:v>
                </c:pt>
                <c:pt idx="218">
                  <c:v>1.69</c:v>
                </c:pt>
                <c:pt idx="219">
                  <c:v>1.675</c:v>
                </c:pt>
                <c:pt idx="220">
                  <c:v>1.6980000000000002</c:v>
                </c:pt>
                <c:pt idx="221">
                  <c:v>1.716</c:v>
                </c:pt>
                <c:pt idx="222">
                  <c:v>1.7369999999999999</c:v>
                </c:pt>
                <c:pt idx="223">
                  <c:v>1.74</c:v>
                </c:pt>
                <c:pt idx="224">
                  <c:v>1.7730000000000001</c:v>
                </c:pt>
                <c:pt idx="225">
                  <c:v>1.774</c:v>
                </c:pt>
                <c:pt idx="226">
                  <c:v>1.8109999999999999</c:v>
                </c:pt>
                <c:pt idx="227">
                  <c:v>1.9040000000000001</c:v>
                </c:pt>
                <c:pt idx="228">
                  <c:v>1.9790000000000001</c:v>
                </c:pt>
                <c:pt idx="229">
                  <c:v>2.0259999999999998</c:v>
                </c:pt>
                <c:pt idx="230">
                  <c:v>2.004</c:v>
                </c:pt>
                <c:pt idx="231">
                  <c:v>1.9830000000000001</c:v>
                </c:pt>
                <c:pt idx="232">
                  <c:v>1.9259999999999999</c:v>
                </c:pt>
                <c:pt idx="233">
                  <c:v>1.8730000000000002</c:v>
                </c:pt>
                <c:pt idx="234">
                  <c:v>1.859</c:v>
                </c:pt>
                <c:pt idx="235">
                  <c:v>1.835</c:v>
                </c:pt>
                <c:pt idx="236">
                  <c:v>1.869</c:v>
                </c:pt>
                <c:pt idx="237">
                  <c:v>1.8880000000000001</c:v>
                </c:pt>
                <c:pt idx="238">
                  <c:v>1.861</c:v>
                </c:pt>
                <c:pt idx="239">
                  <c:v>1.8459999999999999</c:v>
                </c:pt>
                <c:pt idx="240">
                  <c:v>1.839</c:v>
                </c:pt>
                <c:pt idx="241">
                  <c:v>1.8419999999999999</c:v>
                </c:pt>
                <c:pt idx="242">
                  <c:v>1.8540000000000001</c:v>
                </c:pt>
                <c:pt idx="243">
                  <c:v>1.827</c:v>
                </c:pt>
                <c:pt idx="244">
                  <c:v>1.8149999999999999</c:v>
                </c:pt>
                <c:pt idx="245">
                  <c:v>1.8130000000000002</c:v>
                </c:pt>
                <c:pt idx="246">
                  <c:v>1.839</c:v>
                </c:pt>
                <c:pt idx="247">
                  <c:v>1.895</c:v>
                </c:pt>
                <c:pt idx="248">
                  <c:v>1.9019999999999999</c:v>
                </c:pt>
                <c:pt idx="249">
                  <c:v>1.9490000000000001</c:v>
                </c:pt>
                <c:pt idx="250">
                  <c:v>1.984</c:v>
                </c:pt>
                <c:pt idx="251">
                  <c:v>1.98</c:v>
                </c:pt>
                <c:pt idx="252">
                  <c:v>1.986</c:v>
                </c:pt>
                <c:pt idx="253">
                  <c:v>1.9509999999999998</c:v>
                </c:pt>
                <c:pt idx="254">
                  <c:v>1.9180000000000001</c:v>
                </c:pt>
                <c:pt idx="255">
                  <c:v>1.901</c:v>
                </c:pt>
                <c:pt idx="256">
                  <c:v>1.903</c:v>
                </c:pt>
                <c:pt idx="257">
                  <c:v>1.8680000000000001</c:v>
                </c:pt>
                <c:pt idx="258">
                  <c:v>1.7990000000000002</c:v>
                </c:pt>
                <c:pt idx="259">
                  <c:v>1.7769999999999999</c:v>
                </c:pt>
                <c:pt idx="260">
                  <c:v>1.754</c:v>
                </c:pt>
                <c:pt idx="261">
                  <c:v>1.7450000000000001</c:v>
                </c:pt>
                <c:pt idx="262">
                  <c:v>1.7709999999999999</c:v>
                </c:pt>
                <c:pt idx="263">
                  <c:v>1.8019999999999998</c:v>
                </c:pt>
                <c:pt idx="264">
                  <c:v>1.839</c:v>
                </c:pt>
                <c:pt idx="265">
                  <c:v>1.8959999999999999</c:v>
                </c:pt>
                <c:pt idx="266">
                  <c:v>1.89</c:v>
                </c:pt>
                <c:pt idx="267">
                  <c:v>1.8730000000000002</c:v>
                </c:pt>
                <c:pt idx="268">
                  <c:v>1.8780000000000001</c:v>
                </c:pt>
                <c:pt idx="269">
                  <c:v>1.9040000000000001</c:v>
                </c:pt>
                <c:pt idx="270">
                  <c:v>1.9790000000000001</c:v>
                </c:pt>
                <c:pt idx="271">
                  <c:v>2.0390000000000001</c:v>
                </c:pt>
                <c:pt idx="272">
                  <c:v>2.0950000000000002</c:v>
                </c:pt>
                <c:pt idx="273">
                  <c:v>2.137</c:v>
                </c:pt>
                <c:pt idx="274">
                  <c:v>2.1959999999999997</c:v>
                </c:pt>
                <c:pt idx="275">
                  <c:v>2.2509999999999999</c:v>
                </c:pt>
                <c:pt idx="276">
                  <c:v>2.198</c:v>
                </c:pt>
                <c:pt idx="277">
                  <c:v>2.1970000000000001</c:v>
                </c:pt>
                <c:pt idx="278">
                  <c:v>2.1909999999999998</c:v>
                </c:pt>
                <c:pt idx="279">
                  <c:v>2.137</c:v>
                </c:pt>
                <c:pt idx="280">
                  <c:v>2.1160000000000001</c:v>
                </c:pt>
                <c:pt idx="281">
                  <c:v>2.077</c:v>
                </c:pt>
                <c:pt idx="282">
                  <c:v>2.0510000000000002</c:v>
                </c:pt>
                <c:pt idx="283">
                  <c:v>2.0780000000000003</c:v>
                </c:pt>
                <c:pt idx="284">
                  <c:v>2.0990000000000002</c:v>
                </c:pt>
                <c:pt idx="285">
                  <c:v>2.1280000000000001</c:v>
                </c:pt>
                <c:pt idx="286">
                  <c:v>2.1859999999999999</c:v>
                </c:pt>
                <c:pt idx="287">
                  <c:v>2.1890000000000001</c:v>
                </c:pt>
                <c:pt idx="288">
                  <c:v>2.2919999999999998</c:v>
                </c:pt>
                <c:pt idx="289">
                  <c:v>2.2719999999999998</c:v>
                </c:pt>
                <c:pt idx="290">
                  <c:v>2.2349999999999999</c:v>
                </c:pt>
                <c:pt idx="291">
                  <c:v>2.2389999999999999</c:v>
                </c:pt>
                <c:pt idx="292">
                  <c:v>2.323</c:v>
                </c:pt>
                <c:pt idx="293">
                  <c:v>2.5190000000000001</c:v>
                </c:pt>
                <c:pt idx="294">
                  <c:v>2.5830000000000002</c:v>
                </c:pt>
                <c:pt idx="295">
                  <c:v>2.5810000000000004</c:v>
                </c:pt>
                <c:pt idx="296">
                  <c:v>3.0369999999999999</c:v>
                </c:pt>
                <c:pt idx="297">
                  <c:v>2.9119999999999999</c:v>
                </c:pt>
                <c:pt idx="298">
                  <c:v>2.73</c:v>
                </c:pt>
                <c:pt idx="299">
                  <c:v>2.7669999999999999</c:v>
                </c:pt>
                <c:pt idx="300">
                  <c:v>2.9219999999999997</c:v>
                </c:pt>
                <c:pt idx="301">
                  <c:v>2.8280000000000003</c:v>
                </c:pt>
                <c:pt idx="302">
                  <c:v>2.6930000000000001</c:v>
                </c:pt>
                <c:pt idx="303">
                  <c:v>2.5639999999999996</c:v>
                </c:pt>
                <c:pt idx="304">
                  <c:v>2.4380000000000002</c:v>
                </c:pt>
                <c:pt idx="305">
                  <c:v>2.3359999999999999</c:v>
                </c:pt>
                <c:pt idx="306">
                  <c:v>2.258</c:v>
                </c:pt>
                <c:pt idx="307">
                  <c:v>2.1680000000000001</c:v>
                </c:pt>
                <c:pt idx="308">
                  <c:v>2.1240000000000001</c:v>
                </c:pt>
                <c:pt idx="309">
                  <c:v>2.1269999999999998</c:v>
                </c:pt>
                <c:pt idx="310">
                  <c:v>2.1749999999999998</c:v>
                </c:pt>
                <c:pt idx="311">
                  <c:v>2.2050000000000001</c:v>
                </c:pt>
                <c:pt idx="312">
                  <c:v>2.1880000000000002</c:v>
                </c:pt>
                <c:pt idx="313">
                  <c:v>2.2359999999999998</c:v>
                </c:pt>
                <c:pt idx="314">
                  <c:v>2.3209999999999997</c:v>
                </c:pt>
                <c:pt idx="315">
                  <c:v>2.2969999999999997</c:v>
                </c:pt>
                <c:pt idx="316">
                  <c:v>2.3140000000000001</c:v>
                </c:pt>
                <c:pt idx="317">
                  <c:v>2.3319999999999999</c:v>
                </c:pt>
                <c:pt idx="318">
                  <c:v>2.31</c:v>
                </c:pt>
                <c:pt idx="319">
                  <c:v>2.246</c:v>
                </c:pt>
                <c:pt idx="320">
                  <c:v>2.2050000000000001</c:v>
                </c:pt>
                <c:pt idx="321">
                  <c:v>2.2359999999999998</c:v>
                </c:pt>
                <c:pt idx="322">
                  <c:v>2.3209999999999997</c:v>
                </c:pt>
                <c:pt idx="323">
                  <c:v>2.355</c:v>
                </c:pt>
                <c:pt idx="324">
                  <c:v>2.4950000000000001</c:v>
                </c:pt>
                <c:pt idx="325">
                  <c:v>2.4790000000000001</c:v>
                </c:pt>
                <c:pt idx="326">
                  <c:v>2.5669999999999997</c:v>
                </c:pt>
                <c:pt idx="327">
                  <c:v>2.6630000000000003</c:v>
                </c:pt>
                <c:pt idx="328">
                  <c:v>2.7639999999999998</c:v>
                </c:pt>
                <c:pt idx="329">
                  <c:v>2.8810000000000002</c:v>
                </c:pt>
                <c:pt idx="330">
                  <c:v>2.8660000000000001</c:v>
                </c:pt>
                <c:pt idx="331">
                  <c:v>2.8339999999999996</c:v>
                </c:pt>
                <c:pt idx="332">
                  <c:v>2.8710000000000004</c:v>
                </c:pt>
                <c:pt idx="333">
                  <c:v>2.8010000000000002</c:v>
                </c:pt>
                <c:pt idx="334">
                  <c:v>2.7839999999999998</c:v>
                </c:pt>
                <c:pt idx="335">
                  <c:v>2.8110000000000004</c:v>
                </c:pt>
                <c:pt idx="336">
                  <c:v>2.8330000000000002</c:v>
                </c:pt>
                <c:pt idx="337">
                  <c:v>2.7930000000000001</c:v>
                </c:pt>
                <c:pt idx="338">
                  <c:v>2.7960000000000003</c:v>
                </c:pt>
                <c:pt idx="339">
                  <c:v>2.8730000000000002</c:v>
                </c:pt>
                <c:pt idx="340">
                  <c:v>2.91</c:v>
                </c:pt>
                <c:pt idx="341">
                  <c:v>2.9279999999999999</c:v>
                </c:pt>
                <c:pt idx="342">
                  <c:v>2.95</c:v>
                </c:pt>
                <c:pt idx="343">
                  <c:v>2.9550000000000001</c:v>
                </c:pt>
                <c:pt idx="344">
                  <c:v>3.0039999999999996</c:v>
                </c:pt>
                <c:pt idx="345">
                  <c:v>2.9580000000000002</c:v>
                </c:pt>
                <c:pt idx="346">
                  <c:v>2.8769999999999998</c:v>
                </c:pt>
                <c:pt idx="347">
                  <c:v>2.8</c:v>
                </c:pt>
                <c:pt idx="348">
                  <c:v>2.68</c:v>
                </c:pt>
                <c:pt idx="349">
                  <c:v>2.5630000000000002</c:v>
                </c:pt>
                <c:pt idx="350">
                  <c:v>2.4409999999999998</c:v>
                </c:pt>
                <c:pt idx="351">
                  <c:v>2.3199999999999998</c:v>
                </c:pt>
                <c:pt idx="352">
                  <c:v>2.2629999999999999</c:v>
                </c:pt>
                <c:pt idx="353">
                  <c:v>2.222</c:v>
                </c:pt>
                <c:pt idx="354">
                  <c:v>2.1949999999999998</c:v>
                </c:pt>
                <c:pt idx="355">
                  <c:v>2.1859999999999999</c:v>
                </c:pt>
                <c:pt idx="356">
                  <c:v>2.2040000000000002</c:v>
                </c:pt>
                <c:pt idx="357">
                  <c:v>2.1890000000000001</c:v>
                </c:pt>
                <c:pt idx="358">
                  <c:v>2.2159999999999997</c:v>
                </c:pt>
                <c:pt idx="359">
                  <c:v>2.218</c:v>
                </c:pt>
                <c:pt idx="360">
                  <c:v>2.2210000000000001</c:v>
                </c:pt>
                <c:pt idx="361">
                  <c:v>2.2769999999999997</c:v>
                </c:pt>
                <c:pt idx="362">
                  <c:v>2.2669999999999999</c:v>
                </c:pt>
                <c:pt idx="363">
                  <c:v>2.29</c:v>
                </c:pt>
                <c:pt idx="364">
                  <c:v>2.3029999999999999</c:v>
                </c:pt>
                <c:pt idx="365">
                  <c:v>2.2959999999999998</c:v>
                </c:pt>
                <c:pt idx="366">
                  <c:v>2.258</c:v>
                </c:pt>
                <c:pt idx="367">
                  <c:v>2.173</c:v>
                </c:pt>
                <c:pt idx="368">
                  <c:v>2.1069999999999998</c:v>
                </c:pt>
                <c:pt idx="369">
                  <c:v>2.1190000000000002</c:v>
                </c:pt>
                <c:pt idx="370">
                  <c:v>2.1509999999999998</c:v>
                </c:pt>
                <c:pt idx="371">
                  <c:v>2.198</c:v>
                </c:pt>
                <c:pt idx="372">
                  <c:v>2.2509999999999999</c:v>
                </c:pt>
                <c:pt idx="373">
                  <c:v>2.3380000000000001</c:v>
                </c:pt>
                <c:pt idx="374">
                  <c:v>2.46</c:v>
                </c:pt>
                <c:pt idx="375">
                  <c:v>2.4990000000000001</c:v>
                </c:pt>
                <c:pt idx="376">
                  <c:v>2.5110000000000001</c:v>
                </c:pt>
                <c:pt idx="377">
                  <c:v>2.54</c:v>
                </c:pt>
                <c:pt idx="378">
                  <c:v>2.6360000000000001</c:v>
                </c:pt>
                <c:pt idx="379">
                  <c:v>2.7460000000000004</c:v>
                </c:pt>
                <c:pt idx="380">
                  <c:v>2.8220000000000001</c:v>
                </c:pt>
                <c:pt idx="381">
                  <c:v>2.8110000000000004</c:v>
                </c:pt>
                <c:pt idx="382">
                  <c:v>2.9219999999999997</c:v>
                </c:pt>
                <c:pt idx="383">
                  <c:v>3.0019999999999998</c:v>
                </c:pt>
                <c:pt idx="384">
                  <c:v>3.069</c:v>
                </c:pt>
                <c:pt idx="385">
                  <c:v>3.2110000000000003</c:v>
                </c:pt>
                <c:pt idx="386">
                  <c:v>3.1949999999999998</c:v>
                </c:pt>
                <c:pt idx="387">
                  <c:v>3.1319999999999997</c:v>
                </c:pt>
                <c:pt idx="388">
                  <c:v>3.04</c:v>
                </c:pt>
                <c:pt idx="389">
                  <c:v>2.9739999999999998</c:v>
                </c:pt>
                <c:pt idx="390">
                  <c:v>2.9510000000000001</c:v>
                </c:pt>
                <c:pt idx="391">
                  <c:v>2.9330000000000003</c:v>
                </c:pt>
                <c:pt idx="392">
                  <c:v>2.9710000000000001</c:v>
                </c:pt>
                <c:pt idx="393">
                  <c:v>3.0460000000000003</c:v>
                </c:pt>
                <c:pt idx="394">
                  <c:v>2.9380000000000002</c:v>
                </c:pt>
                <c:pt idx="395">
                  <c:v>2.8489999999999998</c:v>
                </c:pt>
                <c:pt idx="396">
                  <c:v>2.8160000000000003</c:v>
                </c:pt>
                <c:pt idx="397">
                  <c:v>2.7519999999999998</c:v>
                </c:pt>
                <c:pt idx="398">
                  <c:v>2.7829999999999999</c:v>
                </c:pt>
                <c:pt idx="399">
                  <c:v>2.7560000000000002</c:v>
                </c:pt>
                <c:pt idx="400">
                  <c:v>2.8180000000000001</c:v>
                </c:pt>
                <c:pt idx="401">
                  <c:v>2.84</c:v>
                </c:pt>
                <c:pt idx="402">
                  <c:v>2.7919999999999998</c:v>
                </c:pt>
                <c:pt idx="403">
                  <c:v>2.8160000000000003</c:v>
                </c:pt>
                <c:pt idx="404">
                  <c:v>2.7839999999999998</c:v>
                </c:pt>
                <c:pt idx="405">
                  <c:v>2.7610000000000001</c:v>
                </c:pt>
                <c:pt idx="406">
                  <c:v>2.7460000000000004</c:v>
                </c:pt>
                <c:pt idx="407">
                  <c:v>2.806</c:v>
                </c:pt>
                <c:pt idx="408">
                  <c:v>2.859</c:v>
                </c:pt>
                <c:pt idx="409">
                  <c:v>3.0069999999999997</c:v>
                </c:pt>
                <c:pt idx="410">
                  <c:v>3.1010000000000004</c:v>
                </c:pt>
                <c:pt idx="411">
                  <c:v>3.077</c:v>
                </c:pt>
                <c:pt idx="412">
                  <c:v>3.0720000000000001</c:v>
                </c:pt>
                <c:pt idx="413">
                  <c:v>3.0289999999999999</c:v>
                </c:pt>
                <c:pt idx="414">
                  <c:v>2.9569999999999999</c:v>
                </c:pt>
                <c:pt idx="415">
                  <c:v>2.9619999999999997</c:v>
                </c:pt>
                <c:pt idx="416">
                  <c:v>2.9430000000000001</c:v>
                </c:pt>
                <c:pt idx="417">
                  <c:v>3.028</c:v>
                </c:pt>
                <c:pt idx="418">
                  <c:v>3.0880000000000001</c:v>
                </c:pt>
                <c:pt idx="419">
                  <c:v>3.0410000000000004</c:v>
                </c:pt>
                <c:pt idx="420">
                  <c:v>2.9910000000000001</c:v>
                </c:pt>
                <c:pt idx="421">
                  <c:v>2.9530000000000003</c:v>
                </c:pt>
                <c:pt idx="422">
                  <c:v>2.9660000000000002</c:v>
                </c:pt>
                <c:pt idx="423">
                  <c:v>2.9470000000000001</c:v>
                </c:pt>
                <c:pt idx="424">
                  <c:v>3.0350000000000001</c:v>
                </c:pt>
                <c:pt idx="425">
                  <c:v>3.1150000000000002</c:v>
                </c:pt>
                <c:pt idx="426">
                  <c:v>3.137</c:v>
                </c:pt>
                <c:pt idx="427">
                  <c:v>3.2</c:v>
                </c:pt>
                <c:pt idx="428">
                  <c:v>3.2569999999999997</c:v>
                </c:pt>
                <c:pt idx="429">
                  <c:v>3.2239999999999998</c:v>
                </c:pt>
                <c:pt idx="430">
                  <c:v>3.2589999999999999</c:v>
                </c:pt>
                <c:pt idx="431">
                  <c:v>3.2989999999999999</c:v>
                </c:pt>
                <c:pt idx="432">
                  <c:v>3.35</c:v>
                </c:pt>
                <c:pt idx="433">
                  <c:v>3.4670000000000001</c:v>
                </c:pt>
                <c:pt idx="434">
                  <c:v>3.5660000000000003</c:v>
                </c:pt>
                <c:pt idx="435">
                  <c:v>3.5710000000000002</c:v>
                </c:pt>
                <c:pt idx="436">
                  <c:v>3.694</c:v>
                </c:pt>
                <c:pt idx="437">
                  <c:v>3.762</c:v>
                </c:pt>
                <c:pt idx="438">
                  <c:v>3.9130000000000003</c:v>
                </c:pt>
                <c:pt idx="439">
                  <c:v>3.9319999999999999</c:v>
                </c:pt>
                <c:pt idx="440">
                  <c:v>3.9789999999999996</c:v>
                </c:pt>
                <c:pt idx="441">
                  <c:v>4.0069999999999997</c:v>
                </c:pt>
                <c:pt idx="442">
                  <c:v>4.0019999999999998</c:v>
                </c:pt>
                <c:pt idx="443">
                  <c:v>4.0270000000000001</c:v>
                </c:pt>
                <c:pt idx="444">
                  <c:v>4.0510000000000002</c:v>
                </c:pt>
                <c:pt idx="445">
                  <c:v>4.0539999999999994</c:v>
                </c:pt>
                <c:pt idx="446">
                  <c:v>4.0049999999999999</c:v>
                </c:pt>
                <c:pt idx="447">
                  <c:v>3.8960000000000004</c:v>
                </c:pt>
                <c:pt idx="448">
                  <c:v>3.8280000000000003</c:v>
                </c:pt>
                <c:pt idx="449">
                  <c:v>3.7639999999999998</c:v>
                </c:pt>
                <c:pt idx="450">
                  <c:v>3.7060000000000004</c:v>
                </c:pt>
                <c:pt idx="451">
                  <c:v>3.66</c:v>
                </c:pt>
                <c:pt idx="452">
                  <c:v>3.6669999999999998</c:v>
                </c:pt>
                <c:pt idx="453">
                  <c:v>3.637</c:v>
                </c:pt>
                <c:pt idx="454">
                  <c:v>3.867</c:v>
                </c:pt>
                <c:pt idx="455">
                  <c:v>3.7319999999999998</c:v>
                </c:pt>
                <c:pt idx="456">
                  <c:v>3.6439999999999997</c:v>
                </c:pt>
                <c:pt idx="457">
                  <c:v>3.4849999999999999</c:v>
                </c:pt>
                <c:pt idx="458">
                  <c:v>3.109</c:v>
                </c:pt>
                <c:pt idx="459">
                  <c:v>2.855</c:v>
                </c:pt>
                <c:pt idx="460">
                  <c:v>2.589</c:v>
                </c:pt>
                <c:pt idx="461">
                  <c:v>2.34</c:v>
                </c:pt>
                <c:pt idx="462">
                  <c:v>2.17</c:v>
                </c:pt>
                <c:pt idx="463">
                  <c:v>2.0269999999999997</c:v>
                </c:pt>
                <c:pt idx="464">
                  <c:v>1.857</c:v>
                </c:pt>
                <c:pt idx="465">
                  <c:v>1.79</c:v>
                </c:pt>
                <c:pt idx="466">
                  <c:v>1.681</c:v>
                </c:pt>
                <c:pt idx="467">
                  <c:v>1.6480000000000001</c:v>
                </c:pt>
                <c:pt idx="468">
                  <c:v>1.635</c:v>
                </c:pt>
                <c:pt idx="469">
                  <c:v>1.59</c:v>
                </c:pt>
                <c:pt idx="470">
                  <c:v>1.6719999999999999</c:v>
                </c:pt>
                <c:pt idx="471">
                  <c:v>1.7719999999999998</c:v>
                </c:pt>
                <c:pt idx="472">
                  <c:v>1.8319999999999999</c:v>
                </c:pt>
                <c:pt idx="473">
                  <c:v>1.8130000000000002</c:v>
                </c:pt>
                <c:pt idx="474">
                  <c:v>1.871</c:v>
                </c:pt>
                <c:pt idx="475">
                  <c:v>1.8969999999999998</c:v>
                </c:pt>
                <c:pt idx="476">
                  <c:v>1.931</c:v>
                </c:pt>
                <c:pt idx="477">
                  <c:v>1.8680000000000001</c:v>
                </c:pt>
                <c:pt idx="478">
                  <c:v>1.91</c:v>
                </c:pt>
                <c:pt idx="479">
                  <c:v>1.9180000000000001</c:v>
                </c:pt>
                <c:pt idx="480">
                  <c:v>1.885</c:v>
                </c:pt>
                <c:pt idx="481">
                  <c:v>1.944</c:v>
                </c:pt>
                <c:pt idx="482">
                  <c:v>2.0299999999999998</c:v>
                </c:pt>
                <c:pt idx="483">
                  <c:v>2.0110000000000001</c:v>
                </c:pt>
                <c:pt idx="484">
                  <c:v>2.0249999999999999</c:v>
                </c:pt>
                <c:pt idx="485">
                  <c:v>2.0310000000000001</c:v>
                </c:pt>
                <c:pt idx="486">
                  <c:v>2.016</c:v>
                </c:pt>
                <c:pt idx="487">
                  <c:v>2.0449999999999999</c:v>
                </c:pt>
                <c:pt idx="488">
                  <c:v>2.218</c:v>
                </c:pt>
                <c:pt idx="489">
                  <c:v>2.2810000000000001</c:v>
                </c:pt>
                <c:pt idx="490">
                  <c:v>2.4140000000000001</c:v>
                </c:pt>
                <c:pt idx="491">
                  <c:v>2.5019999999999998</c:v>
                </c:pt>
                <c:pt idx="492">
                  <c:v>2.6</c:v>
                </c:pt>
                <c:pt idx="493">
                  <c:v>2.6389999999999998</c:v>
                </c:pt>
                <c:pt idx="494">
                  <c:v>2.65</c:v>
                </c:pt>
                <c:pt idx="495">
                  <c:v>2.593</c:v>
                </c:pt>
                <c:pt idx="496">
                  <c:v>2.5630000000000002</c:v>
                </c:pt>
                <c:pt idx="497">
                  <c:v>2.4790000000000001</c:v>
                </c:pt>
                <c:pt idx="498">
                  <c:v>2.411</c:v>
                </c:pt>
                <c:pt idx="499">
                  <c:v>2.46</c:v>
                </c:pt>
                <c:pt idx="500">
                  <c:v>2.5110000000000001</c:v>
                </c:pt>
                <c:pt idx="501">
                  <c:v>2.5960000000000001</c:v>
                </c:pt>
                <c:pt idx="502">
                  <c:v>2.58</c:v>
                </c:pt>
                <c:pt idx="503">
                  <c:v>2.5720000000000001</c:v>
                </c:pt>
                <c:pt idx="504">
                  <c:v>2.5529999999999999</c:v>
                </c:pt>
                <c:pt idx="505">
                  <c:v>2.5190000000000001</c:v>
                </c:pt>
                <c:pt idx="506">
                  <c:v>2.4990000000000001</c:v>
                </c:pt>
                <c:pt idx="507">
                  <c:v>2.4769999999999999</c:v>
                </c:pt>
                <c:pt idx="508">
                  <c:v>2.4249999999999998</c:v>
                </c:pt>
                <c:pt idx="509">
                  <c:v>2.3959999999999999</c:v>
                </c:pt>
                <c:pt idx="510">
                  <c:v>2.4319999999999999</c:v>
                </c:pt>
                <c:pt idx="511">
                  <c:v>2.532</c:v>
                </c:pt>
                <c:pt idx="512">
                  <c:v>2.641</c:v>
                </c:pt>
                <c:pt idx="513">
                  <c:v>2.66</c:v>
                </c:pt>
                <c:pt idx="514">
                  <c:v>2.6269999999999998</c:v>
                </c:pt>
                <c:pt idx="515">
                  <c:v>2.585</c:v>
                </c:pt>
                <c:pt idx="516">
                  <c:v>2.6030000000000002</c:v>
                </c:pt>
                <c:pt idx="517">
                  <c:v>2.5939999999999999</c:v>
                </c:pt>
                <c:pt idx="518">
                  <c:v>2.6010000000000004</c:v>
                </c:pt>
                <c:pt idx="519">
                  <c:v>2.56</c:v>
                </c:pt>
                <c:pt idx="520">
                  <c:v>2.5459999999999998</c:v>
                </c:pt>
                <c:pt idx="521">
                  <c:v>2.5639999999999996</c:v>
                </c:pt>
                <c:pt idx="522">
                  <c:v>2.6269999999999998</c:v>
                </c:pt>
                <c:pt idx="523">
                  <c:v>2.7170000000000001</c:v>
                </c:pt>
                <c:pt idx="524">
                  <c:v>2.7030000000000003</c:v>
                </c:pt>
                <c:pt idx="525">
                  <c:v>2.6660000000000004</c:v>
                </c:pt>
                <c:pt idx="526">
                  <c:v>2.6180000000000003</c:v>
                </c:pt>
                <c:pt idx="527">
                  <c:v>2.6110000000000002</c:v>
                </c:pt>
                <c:pt idx="528">
                  <c:v>2.5630000000000002</c:v>
                </c:pt>
                <c:pt idx="529">
                  <c:v>2.6210000000000004</c:v>
                </c:pt>
                <c:pt idx="530">
                  <c:v>2.6710000000000003</c:v>
                </c:pt>
                <c:pt idx="531">
                  <c:v>2.7210000000000001</c:v>
                </c:pt>
                <c:pt idx="532">
                  <c:v>2.76</c:v>
                </c:pt>
                <c:pt idx="533">
                  <c:v>2.7919999999999998</c:v>
                </c:pt>
                <c:pt idx="534">
                  <c:v>2.7650000000000001</c:v>
                </c:pt>
                <c:pt idx="535">
                  <c:v>2.7949999999999999</c:v>
                </c:pt>
                <c:pt idx="536">
                  <c:v>2.8289999999999997</c:v>
                </c:pt>
                <c:pt idx="537">
                  <c:v>2.8310000000000004</c:v>
                </c:pt>
                <c:pt idx="538">
                  <c:v>2.8149999999999999</c:v>
                </c:pt>
                <c:pt idx="539">
                  <c:v>2.8639999999999999</c:v>
                </c:pt>
                <c:pt idx="540">
                  <c:v>2.87</c:v>
                </c:pt>
                <c:pt idx="541">
                  <c:v>2.823</c:v>
                </c:pt>
                <c:pt idx="542">
                  <c:v>2.7410000000000001</c:v>
                </c:pt>
                <c:pt idx="543">
                  <c:v>2.6789999999999998</c:v>
                </c:pt>
                <c:pt idx="544">
                  <c:v>2.6739999999999999</c:v>
                </c:pt>
                <c:pt idx="545">
                  <c:v>2.6519999999999997</c:v>
                </c:pt>
                <c:pt idx="546">
                  <c:v>2.6960000000000002</c:v>
                </c:pt>
                <c:pt idx="547">
                  <c:v>2.7119999999999997</c:v>
                </c:pt>
                <c:pt idx="548">
                  <c:v>2.6760000000000002</c:v>
                </c:pt>
                <c:pt idx="549">
                  <c:v>2.6660000000000004</c:v>
                </c:pt>
                <c:pt idx="550">
                  <c:v>2.6719999999999997</c:v>
                </c:pt>
                <c:pt idx="551">
                  <c:v>2.7030000000000003</c:v>
                </c:pt>
                <c:pt idx="552">
                  <c:v>2.6869999999999998</c:v>
                </c:pt>
                <c:pt idx="553">
                  <c:v>2.74</c:v>
                </c:pt>
                <c:pt idx="554">
                  <c:v>2.6960000000000002</c:v>
                </c:pt>
                <c:pt idx="555">
                  <c:v>2.653</c:v>
                </c:pt>
                <c:pt idx="556">
                  <c:v>2.64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9E-42CB-8D62-16B9348BA0BA}"/>
            </c:ext>
          </c:extLst>
        </c:ser>
        <c:ser>
          <c:idx val="1"/>
          <c:order val="1"/>
          <c:tx>
            <c:v>Forecast</c:v>
          </c:tx>
          <c:spPr>
            <a:ln w="6350"/>
          </c:spPr>
          <c:val>
            <c:numRef>
              <c:f>'4.i'!$U$4:$U$560</c:f>
              <c:numCache>
                <c:formatCode>"$"#,##0.00</c:formatCode>
                <c:ptCount val="557"/>
                <c:pt idx="0" formatCode="General">
                  <c:v>#N/A</c:v>
                </c:pt>
                <c:pt idx="1">
                  <c:v>1.26</c:v>
                </c:pt>
                <c:pt idx="2" formatCode="General">
                  <c:v>1.2544</c:v>
                </c:pt>
                <c:pt idx="3" formatCode="General">
                  <c:v>1.2639199999999999</c:v>
                </c:pt>
                <c:pt idx="4" formatCode="General">
                  <c:v>1.294076</c:v>
                </c:pt>
                <c:pt idx="5" formatCode="General">
                  <c:v>1.3031227999999999</c:v>
                </c:pt>
                <c:pt idx="6" formatCode="General">
                  <c:v>1.31423684</c:v>
                </c:pt>
                <c:pt idx="7" formatCode="General">
                  <c:v>1.339271052</c:v>
                </c:pt>
                <c:pt idx="8" formatCode="General">
                  <c:v>1.3817813155999998</c:v>
                </c:pt>
                <c:pt idx="9" formatCode="General">
                  <c:v>1.4036343946799998</c:v>
                </c:pt>
                <c:pt idx="10" formatCode="General">
                  <c:v>1.4640903184039999</c:v>
                </c:pt>
                <c:pt idx="11" formatCode="General">
                  <c:v>1.4969270955211997</c:v>
                </c:pt>
                <c:pt idx="12" formatCode="General">
                  <c:v>1.5046781286563597</c:v>
                </c:pt>
                <c:pt idx="13" formatCode="General">
                  <c:v>1.4902034385969078</c:v>
                </c:pt>
                <c:pt idx="14" formatCode="General">
                  <c:v>1.4816610315790726</c:v>
                </c:pt>
                <c:pt idx="15" formatCode="General">
                  <c:v>1.4573983094737217</c:v>
                </c:pt>
                <c:pt idx="16" formatCode="General">
                  <c:v>1.4277194928421164</c:v>
                </c:pt>
                <c:pt idx="17" formatCode="General">
                  <c:v>1.4125158478526347</c:v>
                </c:pt>
                <c:pt idx="18" formatCode="General">
                  <c:v>1.3939547543557902</c:v>
                </c:pt>
                <c:pt idx="19" formatCode="General">
                  <c:v>1.4170864263067369</c:v>
                </c:pt>
                <c:pt idx="20" formatCode="General">
                  <c:v>1.451325927892021</c:v>
                </c:pt>
                <c:pt idx="21" formatCode="General">
                  <c:v>1.4811977783676062</c:v>
                </c:pt>
                <c:pt idx="22" formatCode="General">
                  <c:v>1.5006593335102818</c:v>
                </c:pt>
                <c:pt idx="23" formatCode="General">
                  <c:v>1.5246978000530844</c:v>
                </c:pt>
                <c:pt idx="24" formatCode="General">
                  <c:v>1.5823093400159254</c:v>
                </c:pt>
                <c:pt idx="25" formatCode="General">
                  <c:v>1.6394928020047776</c:v>
                </c:pt>
                <c:pt idx="26" formatCode="General">
                  <c:v>1.6405478406014331</c:v>
                </c:pt>
                <c:pt idx="27" formatCode="General">
                  <c:v>1.6163643521804298</c:v>
                </c:pt>
                <c:pt idx="28" formatCode="General">
                  <c:v>1.5846093056541288</c:v>
                </c:pt>
                <c:pt idx="29" formatCode="General">
                  <c:v>1.5400827916962383</c:v>
                </c:pt>
                <c:pt idx="30" formatCode="General">
                  <c:v>1.5113248375088717</c:v>
                </c:pt>
                <c:pt idx="31" formatCode="General">
                  <c:v>1.4662974512526614</c:v>
                </c:pt>
                <c:pt idx="32" formatCode="General">
                  <c:v>1.4457892353757982</c:v>
                </c:pt>
                <c:pt idx="33" formatCode="General">
                  <c:v>1.4277367706127393</c:v>
                </c:pt>
                <c:pt idx="34" formatCode="General">
                  <c:v>1.4391210311838216</c:v>
                </c:pt>
                <c:pt idx="35" formatCode="General">
                  <c:v>1.4509363093551464</c:v>
                </c:pt>
                <c:pt idx="36" formatCode="General">
                  <c:v>1.4866808928065436</c:v>
                </c:pt>
                <c:pt idx="37" formatCode="General">
                  <c:v>1.5205042678419629</c:v>
                </c:pt>
                <c:pt idx="38" formatCode="General">
                  <c:v>1.5334512803525888</c:v>
                </c:pt>
                <c:pt idx="39" formatCode="General">
                  <c:v>1.5275353841057764</c:v>
                </c:pt>
                <c:pt idx="40" formatCode="General">
                  <c:v>1.5068606152317332</c:v>
                </c:pt>
                <c:pt idx="41" formatCode="General">
                  <c:v>1.4831581845695199</c:v>
                </c:pt>
                <c:pt idx="42" formatCode="General">
                  <c:v>1.5061474553708558</c:v>
                </c:pt>
                <c:pt idx="43" formatCode="General">
                  <c:v>1.5242442366112565</c:v>
                </c:pt>
                <c:pt idx="44" formatCode="General">
                  <c:v>1.5233732709833769</c:v>
                </c:pt>
                <c:pt idx="45" formatCode="General">
                  <c:v>1.5084119812950127</c:v>
                </c:pt>
                <c:pt idx="46" formatCode="General">
                  <c:v>1.5032235943885037</c:v>
                </c:pt>
                <c:pt idx="47" formatCode="General">
                  <c:v>1.4918670783165511</c:v>
                </c:pt>
                <c:pt idx="48" formatCode="General">
                  <c:v>1.4898601234949653</c:v>
                </c:pt>
                <c:pt idx="49" formatCode="General">
                  <c:v>1.4717580370484895</c:v>
                </c:pt>
                <c:pt idx="50" formatCode="General">
                  <c:v>1.4390274111145467</c:v>
                </c:pt>
                <c:pt idx="51" formatCode="General">
                  <c:v>1.4089082233343637</c:v>
                </c:pt>
                <c:pt idx="52" formatCode="General">
                  <c:v>1.394272467000309</c:v>
                </c:pt>
                <c:pt idx="53" formatCode="General">
                  <c:v>1.3821817401000924</c:v>
                </c:pt>
                <c:pt idx="54" formatCode="General">
                  <c:v>1.3946545220300277</c:v>
                </c:pt>
                <c:pt idx="55" formatCode="General">
                  <c:v>1.4389963566090085</c:v>
                </c:pt>
                <c:pt idx="56" formatCode="General">
                  <c:v>1.4508989069827023</c:v>
                </c:pt>
                <c:pt idx="57" formatCode="General">
                  <c:v>1.4474696720948106</c:v>
                </c:pt>
                <c:pt idx="58" formatCode="General">
                  <c:v>1.432440901628443</c:v>
                </c:pt>
                <c:pt idx="59" formatCode="General">
                  <c:v>1.4517322704885329</c:v>
                </c:pt>
                <c:pt idx="60" formatCode="General">
                  <c:v>1.4358196811465598</c:v>
                </c:pt>
                <c:pt idx="61" formatCode="General">
                  <c:v>1.4177459043439677</c:v>
                </c:pt>
                <c:pt idx="62" formatCode="General">
                  <c:v>1.4004237713031902</c:v>
                </c:pt>
                <c:pt idx="63" formatCode="General">
                  <c:v>1.3910271313909568</c:v>
                </c:pt>
                <c:pt idx="64" formatCode="General">
                  <c:v>1.3812081394172868</c:v>
                </c:pt>
                <c:pt idx="65" formatCode="General">
                  <c:v>1.3796624418251859</c:v>
                </c:pt>
                <c:pt idx="66" formatCode="General">
                  <c:v>1.4015987325475556</c:v>
                </c:pt>
                <c:pt idx="67" formatCode="General">
                  <c:v>1.4487796197642666</c:v>
                </c:pt>
                <c:pt idx="68" formatCode="General">
                  <c:v>1.5091338859292798</c:v>
                </c:pt>
                <c:pt idx="69" formatCode="General">
                  <c:v>1.5629401657787838</c:v>
                </c:pt>
                <c:pt idx="70" formatCode="General">
                  <c:v>1.5783820497336349</c:v>
                </c:pt>
                <c:pt idx="71" formatCode="General">
                  <c:v>1.6348146149200904</c:v>
                </c:pt>
                <c:pt idx="72" formatCode="General">
                  <c:v>1.654544384476027</c:v>
                </c:pt>
                <c:pt idx="73" formatCode="General">
                  <c:v>1.6422633153428077</c:v>
                </c:pt>
                <c:pt idx="74" formatCode="General">
                  <c:v>1.651878994602842</c:v>
                </c:pt>
                <c:pt idx="75" formatCode="General">
                  <c:v>1.6365636983808525</c:v>
                </c:pt>
                <c:pt idx="76" formatCode="General">
                  <c:v>1.5969691095142555</c:v>
                </c:pt>
                <c:pt idx="77" formatCode="General">
                  <c:v>1.5472907328542767</c:v>
                </c:pt>
                <c:pt idx="78" formatCode="General">
                  <c:v>1.4819872198562827</c:v>
                </c:pt>
                <c:pt idx="79" formatCode="General">
                  <c:v>1.4133961659568848</c:v>
                </c:pt>
                <c:pt idx="80" formatCode="General">
                  <c:v>1.3690188497870655</c:v>
                </c:pt>
                <c:pt idx="81" formatCode="General">
                  <c:v>1.3417056549361195</c:v>
                </c:pt>
                <c:pt idx="82" formatCode="General">
                  <c:v>1.3251116964808358</c:v>
                </c:pt>
                <c:pt idx="83" formatCode="General">
                  <c:v>1.3208335089442507</c:v>
                </c:pt>
                <c:pt idx="84" formatCode="General">
                  <c:v>1.3195500526832751</c:v>
                </c:pt>
                <c:pt idx="85" formatCode="General">
                  <c:v>1.3387650158049824</c:v>
                </c:pt>
                <c:pt idx="86" formatCode="General">
                  <c:v>1.3809295047414947</c:v>
                </c:pt>
                <c:pt idx="87" formatCode="General">
                  <c:v>1.4502788514224485</c:v>
                </c:pt>
                <c:pt idx="88" formatCode="General">
                  <c:v>1.5116836554267346</c:v>
                </c:pt>
                <c:pt idx="89" formatCode="General">
                  <c:v>1.5112050966280202</c:v>
                </c:pt>
                <c:pt idx="90" formatCode="General">
                  <c:v>1.514561528988406</c:v>
                </c:pt>
                <c:pt idx="91" formatCode="General">
                  <c:v>1.4763684586965218</c:v>
                </c:pt>
                <c:pt idx="92" formatCode="General">
                  <c:v>1.4096105376089565</c:v>
                </c:pt>
                <c:pt idx="93" formatCode="General">
                  <c:v>1.3398831612826869</c:v>
                </c:pt>
                <c:pt idx="94" formatCode="General">
                  <c:v>1.286764948384806</c:v>
                </c:pt>
                <c:pt idx="95" formatCode="General">
                  <c:v>1.2407294845154417</c:v>
                </c:pt>
                <c:pt idx="96" formatCode="General">
                  <c:v>1.2073188453546324</c:v>
                </c:pt>
                <c:pt idx="97" formatCode="General">
                  <c:v>1.1811956536063897</c:v>
                </c:pt>
                <c:pt idx="98" formatCode="General">
                  <c:v>1.1572586960819169</c:v>
                </c:pt>
                <c:pt idx="99" formatCode="General">
                  <c:v>1.1451776088245751</c:v>
                </c:pt>
                <c:pt idx="100" formatCode="General">
                  <c:v>1.1114532826473724</c:v>
                </c:pt>
                <c:pt idx="101" formatCode="General">
                  <c:v>1.0922359847942118</c:v>
                </c:pt>
                <c:pt idx="102" formatCode="General">
                  <c:v>1.0801707954382636</c:v>
                </c:pt>
                <c:pt idx="103" formatCode="General">
                  <c:v>1.0534512386314789</c:v>
                </c:pt>
                <c:pt idx="104" formatCode="General">
                  <c:v>1.0601353715894435</c:v>
                </c:pt>
                <c:pt idx="105" formatCode="General">
                  <c:v>1.0852406114768329</c:v>
                </c:pt>
                <c:pt idx="106" formatCode="General">
                  <c:v>1.1018721834430498</c:v>
                </c:pt>
                <c:pt idx="107" formatCode="General">
                  <c:v>1.099861655032915</c:v>
                </c:pt>
                <c:pt idx="108" formatCode="General">
                  <c:v>1.0908584965098744</c:v>
                </c:pt>
                <c:pt idx="109" formatCode="General">
                  <c:v>1.0839575489529623</c:v>
                </c:pt>
                <c:pt idx="110" formatCode="General">
                  <c:v>1.0937872646858886</c:v>
                </c:pt>
                <c:pt idx="111" formatCode="General">
                  <c:v>1.0876361794057665</c:v>
                </c:pt>
                <c:pt idx="112" formatCode="General">
                  <c:v>1.0885908538217299</c:v>
                </c:pt>
                <c:pt idx="113" formatCode="General">
                  <c:v>1.0874772561465189</c:v>
                </c:pt>
                <c:pt idx="114" formatCode="General">
                  <c:v>1.1088431768439555</c:v>
                </c:pt>
                <c:pt idx="115" formatCode="General">
                  <c:v>1.1684529530531864</c:v>
                </c:pt>
                <c:pt idx="116" formatCode="General">
                  <c:v>1.2339358859159559</c:v>
                </c:pt>
                <c:pt idx="117" formatCode="General">
                  <c:v>1.2857807657747866</c:v>
                </c:pt>
                <c:pt idx="118" formatCode="General">
                  <c:v>1.323034229732436</c:v>
                </c:pt>
                <c:pt idx="119" formatCode="General">
                  <c:v>1.3643102689197306</c:v>
                </c:pt>
                <c:pt idx="120" formatCode="General">
                  <c:v>1.3668930806759192</c:v>
                </c:pt>
                <c:pt idx="121" formatCode="General">
                  <c:v>1.3669679242027757</c:v>
                </c:pt>
                <c:pt idx="122" formatCode="General">
                  <c:v>1.3571903772608327</c:v>
                </c:pt>
                <c:pt idx="123" formatCode="General">
                  <c:v>1.3563571131782497</c:v>
                </c:pt>
                <c:pt idx="124" formatCode="General">
                  <c:v>1.3512071339534748</c:v>
                </c:pt>
                <c:pt idx="125" formatCode="General">
                  <c:v>1.3573621401860425</c:v>
                </c:pt>
                <c:pt idx="126" formatCode="General">
                  <c:v>1.3508086420558127</c:v>
                </c:pt>
                <c:pt idx="127" formatCode="General">
                  <c:v>1.3523425926167438</c:v>
                </c:pt>
                <c:pt idx="128" formatCode="General">
                  <c:v>1.338102777785023</c:v>
                </c:pt>
                <c:pt idx="129" formatCode="General">
                  <c:v>1.3359308333355067</c:v>
                </c:pt>
                <c:pt idx="130" formatCode="General">
                  <c:v>1.3401792500006517</c:v>
                </c:pt>
                <c:pt idx="131" formatCode="General">
                  <c:v>1.3519537750001955</c:v>
                </c:pt>
                <c:pt idx="132" formatCode="General">
                  <c:v>1.3470861325000585</c:v>
                </c:pt>
                <c:pt idx="133" formatCode="General">
                  <c:v>1.3568258397500175</c:v>
                </c:pt>
                <c:pt idx="134" formatCode="General">
                  <c:v>1.3737477519250052</c:v>
                </c:pt>
                <c:pt idx="135" formatCode="General">
                  <c:v>1.3753243255775014</c:v>
                </c:pt>
                <c:pt idx="136" formatCode="General">
                  <c:v>1.3610972976732503</c:v>
                </c:pt>
                <c:pt idx="137" formatCode="General">
                  <c:v>1.356829189301975</c:v>
                </c:pt>
                <c:pt idx="138" formatCode="General">
                  <c:v>1.3569487567905925</c:v>
                </c:pt>
                <c:pt idx="139" formatCode="General">
                  <c:v>1.3625846270371778</c:v>
                </c:pt>
                <c:pt idx="140" formatCode="General">
                  <c:v>1.3558753881111534</c:v>
                </c:pt>
                <c:pt idx="141" formatCode="General">
                  <c:v>1.3552626164333459</c:v>
                </c:pt>
                <c:pt idx="142" formatCode="General">
                  <c:v>1.3634787849300039</c:v>
                </c:pt>
                <c:pt idx="143" formatCode="General">
                  <c:v>1.358943635479001</c:v>
                </c:pt>
                <c:pt idx="144" formatCode="General">
                  <c:v>1.3771830906437001</c:v>
                </c:pt>
                <c:pt idx="145" formatCode="General">
                  <c:v>1.4043549271931099</c:v>
                </c:pt>
                <c:pt idx="146" formatCode="General">
                  <c:v>1.4167064781579328</c:v>
                </c:pt>
                <c:pt idx="147" formatCode="General">
                  <c:v>1.4351119434473798</c:v>
                </c:pt>
                <c:pt idx="148" formatCode="General">
                  <c:v>1.4294335830342138</c:v>
                </c:pt>
                <c:pt idx="149" formatCode="General">
                  <c:v>1.4277300749102639</c:v>
                </c:pt>
                <c:pt idx="150" formatCode="General">
                  <c:v>1.412519022473079</c:v>
                </c:pt>
                <c:pt idx="151" formatCode="General">
                  <c:v>1.3827557067419236</c:v>
                </c:pt>
                <c:pt idx="152" formatCode="General">
                  <c:v>1.3500267120225768</c:v>
                </c:pt>
                <c:pt idx="153" formatCode="General">
                  <c:v>1.3262080136067729</c:v>
                </c:pt>
                <c:pt idx="154" formatCode="General">
                  <c:v>1.3190624040820316</c:v>
                </c:pt>
                <c:pt idx="155" formatCode="General">
                  <c:v>1.3211187212246092</c:v>
                </c:pt>
                <c:pt idx="156" formatCode="General">
                  <c:v>1.3560356163673826</c:v>
                </c:pt>
                <c:pt idx="157" formatCode="General">
                  <c:v>1.3987106849102147</c:v>
                </c:pt>
                <c:pt idx="158" formatCode="General">
                  <c:v>1.4080132054730643</c:v>
                </c:pt>
                <c:pt idx="159" formatCode="General">
                  <c:v>1.4185039616419193</c:v>
                </c:pt>
                <c:pt idx="160" formatCode="General">
                  <c:v>1.4209511884925756</c:v>
                </c:pt>
                <c:pt idx="161" formatCode="General">
                  <c:v>1.4321853565477725</c:v>
                </c:pt>
                <c:pt idx="162" formatCode="General">
                  <c:v>1.4789556069643319</c:v>
                </c:pt>
                <c:pt idx="163" formatCode="General">
                  <c:v>1.5510866820892992</c:v>
                </c:pt>
                <c:pt idx="164" formatCode="General">
                  <c:v>1.6063260046267895</c:v>
                </c:pt>
                <c:pt idx="165" formatCode="General">
                  <c:v>1.6137978013880367</c:v>
                </c:pt>
                <c:pt idx="166" formatCode="General">
                  <c:v>1.6328393404164108</c:v>
                </c:pt>
                <c:pt idx="167" formatCode="General">
                  <c:v>1.6539518021249231</c:v>
                </c:pt>
                <c:pt idx="168" formatCode="General">
                  <c:v>1.6672855406374769</c:v>
                </c:pt>
                <c:pt idx="169" formatCode="General">
                  <c:v>1.6383856621912429</c:v>
                </c:pt>
                <c:pt idx="170" formatCode="General">
                  <c:v>1.5954156986573729</c:v>
                </c:pt>
                <c:pt idx="171" formatCode="General">
                  <c:v>1.5685247095972117</c:v>
                </c:pt>
                <c:pt idx="172" formatCode="General">
                  <c:v>1.5352574128791632</c:v>
                </c:pt>
                <c:pt idx="173" formatCode="General">
                  <c:v>1.5133772238637488</c:v>
                </c:pt>
                <c:pt idx="174" formatCode="General">
                  <c:v>1.4942131671591246</c:v>
                </c:pt>
                <c:pt idx="175" formatCode="General">
                  <c:v>1.4569639501477374</c:v>
                </c:pt>
                <c:pt idx="176" formatCode="General">
                  <c:v>1.4359891850443209</c:v>
                </c:pt>
                <c:pt idx="177" formatCode="General">
                  <c:v>1.4415967555132962</c:v>
                </c:pt>
                <c:pt idx="178" formatCode="General">
                  <c:v>1.4397790266539889</c:v>
                </c:pt>
                <c:pt idx="179" formatCode="General">
                  <c:v>1.4315337079961967</c:v>
                </c:pt>
                <c:pt idx="180" formatCode="General">
                  <c:v>1.4486601123988589</c:v>
                </c:pt>
                <c:pt idx="181" formatCode="General">
                  <c:v>1.4705980337196576</c:v>
                </c:pt>
                <c:pt idx="182" formatCode="General">
                  <c:v>1.4568794101158971</c:v>
                </c:pt>
                <c:pt idx="183" formatCode="General">
                  <c:v>1.447163823034769</c:v>
                </c:pt>
                <c:pt idx="184" formatCode="General">
                  <c:v>1.4477491469104307</c:v>
                </c:pt>
                <c:pt idx="185" formatCode="General">
                  <c:v>1.4766247440731293</c:v>
                </c:pt>
                <c:pt idx="186" formatCode="General">
                  <c:v>1.4901874232219388</c:v>
                </c:pt>
                <c:pt idx="187" formatCode="General">
                  <c:v>1.4886562269665817</c:v>
                </c:pt>
                <c:pt idx="188" formatCode="General">
                  <c:v>1.5077968680899745</c:v>
                </c:pt>
                <c:pt idx="189" formatCode="General">
                  <c:v>1.5373390604269923</c:v>
                </c:pt>
                <c:pt idx="190" formatCode="General">
                  <c:v>1.5770017181280975</c:v>
                </c:pt>
                <c:pt idx="191" formatCode="General">
                  <c:v>1.6582005154384292</c:v>
                </c:pt>
                <c:pt idx="192" formatCode="General">
                  <c:v>1.6790601546315287</c:v>
                </c:pt>
                <c:pt idx="193" formatCode="General">
                  <c:v>1.6608180463894586</c:v>
                </c:pt>
                <c:pt idx="194" formatCode="General">
                  <c:v>1.6434454139168373</c:v>
                </c:pt>
                <c:pt idx="195" formatCode="General">
                  <c:v>1.5990336241750511</c:v>
                </c:pt>
                <c:pt idx="196" formatCode="General">
                  <c:v>1.5465100872525153</c:v>
                </c:pt>
                <c:pt idx="197" formatCode="General">
                  <c:v>1.5216530261757544</c:v>
                </c:pt>
                <c:pt idx="198" formatCode="General">
                  <c:v>1.516995907852726</c:v>
                </c:pt>
                <c:pt idx="199" formatCode="General">
                  <c:v>1.5239987723558177</c:v>
                </c:pt>
                <c:pt idx="200" formatCode="General">
                  <c:v>1.5064996317067454</c:v>
                </c:pt>
                <c:pt idx="201" formatCode="General">
                  <c:v>1.4977498895120234</c:v>
                </c:pt>
                <c:pt idx="202" formatCode="General">
                  <c:v>1.4741249668536069</c:v>
                </c:pt>
                <c:pt idx="203" formatCode="General">
                  <c:v>1.4635374900560822</c:v>
                </c:pt>
                <c:pt idx="204" formatCode="General">
                  <c:v>1.4736612470168249</c:v>
                </c:pt>
                <c:pt idx="205" formatCode="General">
                  <c:v>1.4598983741050473</c:v>
                </c:pt>
                <c:pt idx="206" formatCode="General">
                  <c:v>1.4466695122315141</c:v>
                </c:pt>
                <c:pt idx="207" formatCode="General">
                  <c:v>1.4371008536694541</c:v>
                </c:pt>
                <c:pt idx="208" formatCode="General">
                  <c:v>1.4524302561008362</c:v>
                </c:pt>
                <c:pt idx="209" formatCode="General">
                  <c:v>1.4535290768302507</c:v>
                </c:pt>
                <c:pt idx="210" formatCode="General">
                  <c:v>1.4804587230490751</c:v>
                </c:pt>
                <c:pt idx="211" formatCode="General">
                  <c:v>1.5249376169147224</c:v>
                </c:pt>
                <c:pt idx="212" formatCode="General">
                  <c:v>1.5627812850744167</c:v>
                </c:pt>
                <c:pt idx="213" formatCode="General">
                  <c:v>1.5916343855223249</c:v>
                </c:pt>
                <c:pt idx="214" formatCode="General">
                  <c:v>1.5911903156566973</c:v>
                </c:pt>
                <c:pt idx="215" formatCode="General">
                  <c:v>1.603657094697009</c:v>
                </c:pt>
                <c:pt idx="216" formatCode="General">
                  <c:v>1.6129971284091025</c:v>
                </c:pt>
                <c:pt idx="217" formatCode="General">
                  <c:v>1.6325991385227305</c:v>
                </c:pt>
                <c:pt idx="218" formatCode="General">
                  <c:v>1.6545797415568191</c:v>
                </c:pt>
                <c:pt idx="219" formatCode="General">
                  <c:v>1.6793739224670454</c:v>
                </c:pt>
                <c:pt idx="220" formatCode="General">
                  <c:v>1.6763121767401135</c:v>
                </c:pt>
                <c:pt idx="221" formatCode="General">
                  <c:v>1.6914936530220341</c:v>
                </c:pt>
                <c:pt idx="222" formatCode="General">
                  <c:v>1.7086480959066099</c:v>
                </c:pt>
                <c:pt idx="223" formatCode="General">
                  <c:v>1.7284944287719828</c:v>
                </c:pt>
                <c:pt idx="224" formatCode="General">
                  <c:v>1.7365483286315948</c:v>
                </c:pt>
                <c:pt idx="225" formatCode="General">
                  <c:v>1.7620644985894787</c:v>
                </c:pt>
                <c:pt idx="226" formatCode="General">
                  <c:v>1.7704193495768434</c:v>
                </c:pt>
                <c:pt idx="227" formatCode="General">
                  <c:v>1.798825804873053</c:v>
                </c:pt>
                <c:pt idx="228" formatCode="General">
                  <c:v>1.8724477414619158</c:v>
                </c:pt>
                <c:pt idx="229" formatCode="General">
                  <c:v>1.9470343224385747</c:v>
                </c:pt>
                <c:pt idx="230" formatCode="General">
                  <c:v>2.0023102967315722</c:v>
                </c:pt>
                <c:pt idx="231" formatCode="General">
                  <c:v>2.0034930890194715</c:v>
                </c:pt>
                <c:pt idx="232" formatCode="General">
                  <c:v>1.9891479267058414</c:v>
                </c:pt>
                <c:pt idx="233" formatCode="General">
                  <c:v>1.9449443780117521</c:v>
                </c:pt>
                <c:pt idx="234" formatCode="General">
                  <c:v>1.8945833134035257</c:v>
                </c:pt>
                <c:pt idx="235" formatCode="General">
                  <c:v>1.8696749940210577</c:v>
                </c:pt>
                <c:pt idx="236" formatCode="General">
                  <c:v>1.8454024982063173</c:v>
                </c:pt>
                <c:pt idx="237" formatCode="General">
                  <c:v>1.8619207494618952</c:v>
                </c:pt>
                <c:pt idx="238" formatCode="General">
                  <c:v>1.8801762248385687</c:v>
                </c:pt>
                <c:pt idx="239" formatCode="General">
                  <c:v>1.8667528674515705</c:v>
                </c:pt>
                <c:pt idx="240" formatCode="General">
                  <c:v>1.8522258602354711</c:v>
                </c:pt>
                <c:pt idx="241" formatCode="General">
                  <c:v>1.8429677580706412</c:v>
                </c:pt>
                <c:pt idx="242" formatCode="General">
                  <c:v>1.8422903274211921</c:v>
                </c:pt>
                <c:pt idx="243" formatCode="General">
                  <c:v>1.8504870982263577</c:v>
                </c:pt>
                <c:pt idx="244" formatCode="General">
                  <c:v>1.8340461294679073</c:v>
                </c:pt>
                <c:pt idx="245" formatCode="General">
                  <c:v>1.8207138388403723</c:v>
                </c:pt>
                <c:pt idx="246" formatCode="General">
                  <c:v>1.8153141516521116</c:v>
                </c:pt>
                <c:pt idx="247" formatCode="General">
                  <c:v>1.8318942454956333</c:v>
                </c:pt>
                <c:pt idx="248" formatCode="General">
                  <c:v>1.87606827364869</c:v>
                </c:pt>
                <c:pt idx="249" formatCode="General">
                  <c:v>1.8942204820946069</c:v>
                </c:pt>
                <c:pt idx="250" formatCode="General">
                  <c:v>1.9325661446283822</c:v>
                </c:pt>
                <c:pt idx="251" formatCode="General">
                  <c:v>1.9685698433885146</c:v>
                </c:pt>
                <c:pt idx="252" formatCode="General">
                  <c:v>1.9765709530165543</c:v>
                </c:pt>
                <c:pt idx="253" formatCode="General">
                  <c:v>1.9831712859049662</c:v>
                </c:pt>
                <c:pt idx="254" formatCode="General">
                  <c:v>1.9606513857714898</c:v>
                </c:pt>
                <c:pt idx="255" formatCode="General">
                  <c:v>1.9307954157314469</c:v>
                </c:pt>
                <c:pt idx="256" formatCode="General">
                  <c:v>1.9099386247194339</c:v>
                </c:pt>
                <c:pt idx="257" formatCode="General">
                  <c:v>1.90508158741583</c:v>
                </c:pt>
                <c:pt idx="258" formatCode="General">
                  <c:v>1.879124476224749</c:v>
                </c:pt>
                <c:pt idx="259" formatCode="General">
                  <c:v>1.8230373428674249</c:v>
                </c:pt>
                <c:pt idx="260" formatCode="General">
                  <c:v>1.7908112028602272</c:v>
                </c:pt>
                <c:pt idx="261" formatCode="General">
                  <c:v>1.7650433608580682</c:v>
                </c:pt>
                <c:pt idx="262" formatCode="General">
                  <c:v>1.7510130082574205</c:v>
                </c:pt>
                <c:pt idx="263" formatCode="General">
                  <c:v>1.7650039024772259</c:v>
                </c:pt>
                <c:pt idx="264" formatCode="General">
                  <c:v>1.7909011707431675</c:v>
                </c:pt>
                <c:pt idx="265" formatCode="General">
                  <c:v>1.8245703512229501</c:v>
                </c:pt>
                <c:pt idx="266" formatCode="General">
                  <c:v>1.874571105366885</c:v>
                </c:pt>
                <c:pt idx="267" formatCode="General">
                  <c:v>1.8853713316100653</c:v>
                </c:pt>
                <c:pt idx="268" formatCode="General">
                  <c:v>1.8767113994830198</c:v>
                </c:pt>
                <c:pt idx="269" formatCode="General">
                  <c:v>1.8776134198449059</c:v>
                </c:pt>
                <c:pt idx="270" formatCode="General">
                  <c:v>1.8960840259534717</c:v>
                </c:pt>
                <c:pt idx="271" formatCode="General">
                  <c:v>1.9541252077860416</c:v>
                </c:pt>
                <c:pt idx="272" formatCode="General">
                  <c:v>2.0135375623358125</c:v>
                </c:pt>
                <c:pt idx="273" formatCode="General">
                  <c:v>2.070561268700744</c:v>
                </c:pt>
                <c:pt idx="274" formatCode="General">
                  <c:v>2.1170683806102231</c:v>
                </c:pt>
                <c:pt idx="275" formatCode="General">
                  <c:v>2.1723205141830668</c:v>
                </c:pt>
                <c:pt idx="276" formatCode="General">
                  <c:v>2.2273961542549197</c:v>
                </c:pt>
                <c:pt idx="277" formatCode="General">
                  <c:v>2.2068188462764757</c:v>
                </c:pt>
                <c:pt idx="278" formatCode="General">
                  <c:v>2.1999456538829429</c:v>
                </c:pt>
                <c:pt idx="279" formatCode="General">
                  <c:v>2.1936836961648827</c:v>
                </c:pt>
                <c:pt idx="280" formatCode="General">
                  <c:v>2.1540051088494647</c:v>
                </c:pt>
                <c:pt idx="281" formatCode="General">
                  <c:v>2.1274015326548392</c:v>
                </c:pt>
                <c:pt idx="282" formatCode="General">
                  <c:v>2.0921204597964516</c:v>
                </c:pt>
                <c:pt idx="283" formatCode="General">
                  <c:v>2.0633361379389354</c:v>
                </c:pt>
                <c:pt idx="284" formatCode="General">
                  <c:v>2.0736008413816807</c:v>
                </c:pt>
                <c:pt idx="285" formatCode="General">
                  <c:v>2.0913802524145044</c:v>
                </c:pt>
                <c:pt idx="286" formatCode="General">
                  <c:v>2.1170140757243514</c:v>
                </c:pt>
                <c:pt idx="287" formatCode="General">
                  <c:v>2.1653042227173049</c:v>
                </c:pt>
                <c:pt idx="288" formatCode="General">
                  <c:v>2.1818912668151915</c:v>
                </c:pt>
                <c:pt idx="289" formatCode="General">
                  <c:v>2.2589673800445573</c:v>
                </c:pt>
                <c:pt idx="290" formatCode="General">
                  <c:v>2.268090214013367</c:v>
                </c:pt>
                <c:pt idx="291" formatCode="General">
                  <c:v>2.2449270642040098</c:v>
                </c:pt>
                <c:pt idx="292" formatCode="General">
                  <c:v>2.2407781192612028</c:v>
                </c:pt>
                <c:pt idx="293" formatCode="General">
                  <c:v>2.2983334357783605</c:v>
                </c:pt>
                <c:pt idx="294" formatCode="General">
                  <c:v>2.4528000307335081</c:v>
                </c:pt>
                <c:pt idx="295" formatCode="General">
                  <c:v>2.5439400092200524</c:v>
                </c:pt>
                <c:pt idx="296" formatCode="General">
                  <c:v>2.5698820027660156</c:v>
                </c:pt>
                <c:pt idx="297" formatCode="General">
                  <c:v>2.8968646008298045</c:v>
                </c:pt>
                <c:pt idx="298" formatCode="General">
                  <c:v>2.907459380248941</c:v>
                </c:pt>
                <c:pt idx="299" formatCode="General">
                  <c:v>2.7832378140746821</c:v>
                </c:pt>
                <c:pt idx="300" formatCode="General">
                  <c:v>2.7718713442224043</c:v>
                </c:pt>
                <c:pt idx="301" formatCode="General">
                  <c:v>2.876961403266721</c:v>
                </c:pt>
                <c:pt idx="302" formatCode="General">
                  <c:v>2.8426884209800161</c:v>
                </c:pt>
                <c:pt idx="303" formatCode="General">
                  <c:v>2.7379065262940045</c:v>
                </c:pt>
                <c:pt idx="304" formatCode="General">
                  <c:v>2.6161719578882008</c:v>
                </c:pt>
                <c:pt idx="305" formatCode="General">
                  <c:v>2.4914515873664604</c:v>
                </c:pt>
                <c:pt idx="306" formatCode="General">
                  <c:v>2.3826354762099378</c:v>
                </c:pt>
                <c:pt idx="307" formatCode="General">
                  <c:v>2.2953906428629813</c:v>
                </c:pt>
                <c:pt idx="308" formatCode="General">
                  <c:v>2.2062171928588943</c:v>
                </c:pt>
                <c:pt idx="309" formatCode="General">
                  <c:v>2.1486651578576681</c:v>
                </c:pt>
                <c:pt idx="310" formatCode="General">
                  <c:v>2.1334995473573</c:v>
                </c:pt>
                <c:pt idx="311" formatCode="General">
                  <c:v>2.1625498642071896</c:v>
                </c:pt>
                <c:pt idx="312" formatCode="General">
                  <c:v>2.1922649592621566</c:v>
                </c:pt>
                <c:pt idx="313" formatCode="General">
                  <c:v>2.1892794877786468</c:v>
                </c:pt>
                <c:pt idx="314" formatCode="General">
                  <c:v>2.2219838463335937</c:v>
                </c:pt>
                <c:pt idx="315" formatCode="General">
                  <c:v>2.2912951539000779</c:v>
                </c:pt>
                <c:pt idx="316" formatCode="General">
                  <c:v>2.2952885461700232</c:v>
                </c:pt>
                <c:pt idx="317" formatCode="General">
                  <c:v>2.3083865638510068</c:v>
                </c:pt>
                <c:pt idx="318" formatCode="General">
                  <c:v>2.3249159691553016</c:v>
                </c:pt>
                <c:pt idx="319" formatCode="General">
                  <c:v>2.3144747907465906</c:v>
                </c:pt>
                <c:pt idx="320" formatCode="General">
                  <c:v>2.2665424372239769</c:v>
                </c:pt>
                <c:pt idx="321" formatCode="General">
                  <c:v>2.2234627311671931</c:v>
                </c:pt>
                <c:pt idx="322" formatCode="General">
                  <c:v>2.2322388193501577</c:v>
                </c:pt>
                <c:pt idx="323" formatCode="General">
                  <c:v>2.2943716458050472</c:v>
                </c:pt>
                <c:pt idx="324" formatCode="General">
                  <c:v>2.3368114937415139</c:v>
                </c:pt>
                <c:pt idx="325" formatCode="General">
                  <c:v>2.4475434481224543</c:v>
                </c:pt>
                <c:pt idx="326" formatCode="General">
                  <c:v>2.4695630344367361</c:v>
                </c:pt>
                <c:pt idx="327" formatCode="General">
                  <c:v>2.5377689103310206</c:v>
                </c:pt>
                <c:pt idx="328" formatCode="General">
                  <c:v>2.6254306730993062</c:v>
                </c:pt>
                <c:pt idx="329" formatCode="General">
                  <c:v>2.7224292019297915</c:v>
                </c:pt>
                <c:pt idx="330" formatCode="General">
                  <c:v>2.8334287605789377</c:v>
                </c:pt>
                <c:pt idx="331" formatCode="General">
                  <c:v>2.8562286281736808</c:v>
                </c:pt>
                <c:pt idx="332" formatCode="General">
                  <c:v>2.8406685884521039</c:v>
                </c:pt>
                <c:pt idx="333" formatCode="General">
                  <c:v>2.8619005765356311</c:v>
                </c:pt>
                <c:pt idx="334" formatCode="General">
                  <c:v>2.8192701729606893</c:v>
                </c:pt>
                <c:pt idx="335" formatCode="General">
                  <c:v>2.7945810518882066</c:v>
                </c:pt>
                <c:pt idx="336" formatCode="General">
                  <c:v>2.806074315566462</c:v>
                </c:pt>
                <c:pt idx="337" formatCode="General">
                  <c:v>2.8249222946699386</c:v>
                </c:pt>
                <c:pt idx="338" formatCode="General">
                  <c:v>2.8025766884009817</c:v>
                </c:pt>
                <c:pt idx="339" formatCode="General">
                  <c:v>2.7979730065202943</c:v>
                </c:pt>
                <c:pt idx="340" formatCode="General">
                  <c:v>2.8504919019560884</c:v>
                </c:pt>
                <c:pt idx="341" formatCode="General">
                  <c:v>2.8921475705868263</c:v>
                </c:pt>
                <c:pt idx="342" formatCode="General">
                  <c:v>2.9172442711760476</c:v>
                </c:pt>
                <c:pt idx="343" formatCode="General">
                  <c:v>2.9401732813528141</c:v>
                </c:pt>
                <c:pt idx="344" formatCode="General">
                  <c:v>2.9505519844058439</c:v>
                </c:pt>
                <c:pt idx="345" formatCode="General">
                  <c:v>2.9879655953217523</c:v>
                </c:pt>
                <c:pt idx="346" formatCode="General">
                  <c:v>2.966989678596526</c:v>
                </c:pt>
                <c:pt idx="347" formatCode="General">
                  <c:v>2.9039969035789572</c:v>
                </c:pt>
                <c:pt idx="348" formatCode="General">
                  <c:v>2.8311990710736867</c:v>
                </c:pt>
                <c:pt idx="349" formatCode="General">
                  <c:v>2.7253597213221061</c:v>
                </c:pt>
                <c:pt idx="350" formatCode="General">
                  <c:v>2.6117079163966319</c:v>
                </c:pt>
                <c:pt idx="351" formatCode="General">
                  <c:v>2.4922123749189895</c:v>
                </c:pt>
                <c:pt idx="352" formatCode="General">
                  <c:v>2.371663712475697</c:v>
                </c:pt>
                <c:pt idx="353" formatCode="General">
                  <c:v>2.2955991137427088</c:v>
                </c:pt>
                <c:pt idx="354" formatCode="General">
                  <c:v>2.2440797341228125</c:v>
                </c:pt>
                <c:pt idx="355" formatCode="General">
                  <c:v>2.2097239202368435</c:v>
                </c:pt>
                <c:pt idx="356" formatCode="General">
                  <c:v>2.1931171760710528</c:v>
                </c:pt>
                <c:pt idx="357" formatCode="General">
                  <c:v>2.2007351528213159</c:v>
                </c:pt>
                <c:pt idx="358" formatCode="General">
                  <c:v>2.1925205458463948</c:v>
                </c:pt>
                <c:pt idx="359" formatCode="General">
                  <c:v>2.2089561637539181</c:v>
                </c:pt>
                <c:pt idx="360" formatCode="General">
                  <c:v>2.2152868491261755</c:v>
                </c:pt>
                <c:pt idx="361" formatCode="General">
                  <c:v>2.2192860547378528</c:v>
                </c:pt>
                <c:pt idx="362" formatCode="General">
                  <c:v>2.2596858164213556</c:v>
                </c:pt>
                <c:pt idx="363" formatCode="General">
                  <c:v>2.2648057449264063</c:v>
                </c:pt>
                <c:pt idx="364" formatCode="General">
                  <c:v>2.282441723477922</c:v>
                </c:pt>
                <c:pt idx="365" formatCode="General">
                  <c:v>2.2968325170433763</c:v>
                </c:pt>
                <c:pt idx="366" formatCode="General">
                  <c:v>2.2962497551130125</c:v>
                </c:pt>
                <c:pt idx="367" formatCode="General">
                  <c:v>2.2694749265339036</c:v>
                </c:pt>
                <c:pt idx="368" formatCode="General">
                  <c:v>2.2019424779601708</c:v>
                </c:pt>
                <c:pt idx="369" formatCode="General">
                  <c:v>2.1354827433880508</c:v>
                </c:pt>
                <c:pt idx="370" formatCode="General">
                  <c:v>2.1239448230164153</c:v>
                </c:pt>
                <c:pt idx="371" formatCode="General">
                  <c:v>2.1428834469049245</c:v>
                </c:pt>
                <c:pt idx="372" formatCode="General">
                  <c:v>2.1814650340714774</c:v>
                </c:pt>
                <c:pt idx="373" formatCode="General">
                  <c:v>2.2301395102214432</c:v>
                </c:pt>
                <c:pt idx="374" formatCode="General">
                  <c:v>2.3056418530664331</c:v>
                </c:pt>
                <c:pt idx="375" formatCode="General">
                  <c:v>2.4136925559199298</c:v>
                </c:pt>
                <c:pt idx="376" formatCode="General">
                  <c:v>2.4734077667759786</c:v>
                </c:pt>
                <c:pt idx="377" formatCode="General">
                  <c:v>2.4997223300327938</c:v>
                </c:pt>
                <c:pt idx="378" formatCode="General">
                  <c:v>2.5279166990098378</c:v>
                </c:pt>
                <c:pt idx="379" formatCode="General">
                  <c:v>2.6035750097029515</c:v>
                </c:pt>
                <c:pt idx="380" formatCode="General">
                  <c:v>2.7032725029108855</c:v>
                </c:pt>
                <c:pt idx="381" formatCode="General">
                  <c:v>2.7863817508732653</c:v>
                </c:pt>
                <c:pt idx="382" formatCode="General">
                  <c:v>2.8036145252619797</c:v>
                </c:pt>
                <c:pt idx="383" formatCode="General">
                  <c:v>2.8864843575785937</c:v>
                </c:pt>
                <c:pt idx="384" formatCode="General">
                  <c:v>2.967345307273578</c:v>
                </c:pt>
                <c:pt idx="385" formatCode="General">
                  <c:v>3.0385035921820731</c:v>
                </c:pt>
                <c:pt idx="386" formatCode="General">
                  <c:v>3.1592510776546217</c:v>
                </c:pt>
                <c:pt idx="387" formatCode="General">
                  <c:v>3.1842753232963865</c:v>
                </c:pt>
                <c:pt idx="388" formatCode="General">
                  <c:v>3.1476825969889157</c:v>
                </c:pt>
                <c:pt idx="389" formatCode="General">
                  <c:v>3.0723047790966742</c:v>
                </c:pt>
                <c:pt idx="390" formatCode="General">
                  <c:v>3.003491433729002</c:v>
                </c:pt>
                <c:pt idx="391" formatCode="General">
                  <c:v>2.9667474301187005</c:v>
                </c:pt>
                <c:pt idx="392" formatCode="General">
                  <c:v>2.9431242290356101</c:v>
                </c:pt>
                <c:pt idx="393" formatCode="General">
                  <c:v>2.962637268710683</c:v>
                </c:pt>
                <c:pt idx="394" formatCode="General">
                  <c:v>3.0209911806132048</c:v>
                </c:pt>
                <c:pt idx="395" formatCode="General">
                  <c:v>2.9628973541839612</c:v>
                </c:pt>
                <c:pt idx="396" formatCode="General">
                  <c:v>2.8831692062551881</c:v>
                </c:pt>
                <c:pt idx="397" formatCode="General">
                  <c:v>2.8361507618765565</c:v>
                </c:pt>
                <c:pt idx="398" formatCode="General">
                  <c:v>2.7772452285629665</c:v>
                </c:pt>
                <c:pt idx="399" formatCode="General">
                  <c:v>2.7812735685688894</c:v>
                </c:pt>
                <c:pt idx="400" formatCode="General">
                  <c:v>2.7635820705706671</c:v>
                </c:pt>
                <c:pt idx="401" formatCode="General">
                  <c:v>2.8016746211712</c:v>
                </c:pt>
                <c:pt idx="402" formatCode="General">
                  <c:v>2.8285023863513596</c:v>
                </c:pt>
                <c:pt idx="403" formatCode="General">
                  <c:v>2.8029507159054075</c:v>
                </c:pt>
                <c:pt idx="404" formatCode="General">
                  <c:v>2.8120852147716224</c:v>
                </c:pt>
                <c:pt idx="405" formatCode="General">
                  <c:v>2.7924255644314862</c:v>
                </c:pt>
                <c:pt idx="406" formatCode="General">
                  <c:v>2.7704276693294458</c:v>
                </c:pt>
                <c:pt idx="407" formatCode="General">
                  <c:v>2.7533283007988336</c:v>
                </c:pt>
                <c:pt idx="408" formatCode="General">
                  <c:v>2.7901984902396499</c:v>
                </c:pt>
                <c:pt idx="409" formatCode="General">
                  <c:v>2.838359547071895</c:v>
                </c:pt>
                <c:pt idx="410" formatCode="General">
                  <c:v>2.9564078641215681</c:v>
                </c:pt>
                <c:pt idx="411" formatCode="General">
                  <c:v>3.0576223592364706</c:v>
                </c:pt>
                <c:pt idx="412" formatCode="General">
                  <c:v>3.0711867077709409</c:v>
                </c:pt>
                <c:pt idx="413" formatCode="General">
                  <c:v>3.0717560123312824</c:v>
                </c:pt>
                <c:pt idx="414" formatCode="General">
                  <c:v>3.0418268036993847</c:v>
                </c:pt>
                <c:pt idx="415" formatCode="General">
                  <c:v>2.9824480411098149</c:v>
                </c:pt>
                <c:pt idx="416" formatCode="General">
                  <c:v>2.9681344123329443</c:v>
                </c:pt>
                <c:pt idx="417" formatCode="General">
                  <c:v>2.9505403236998831</c:v>
                </c:pt>
                <c:pt idx="418" formatCode="General">
                  <c:v>3.0047620971099644</c:v>
                </c:pt>
                <c:pt idx="419" formatCode="General">
                  <c:v>3.0630286291329893</c:v>
                </c:pt>
                <c:pt idx="420" formatCode="General">
                  <c:v>3.0476085887398972</c:v>
                </c:pt>
                <c:pt idx="421" formatCode="General">
                  <c:v>3.007982576621969</c:v>
                </c:pt>
                <c:pt idx="422" formatCode="General">
                  <c:v>2.9694947729865904</c:v>
                </c:pt>
                <c:pt idx="423" formatCode="General">
                  <c:v>2.9670484318959769</c:v>
                </c:pt>
                <c:pt idx="424" formatCode="General">
                  <c:v>2.9530145295687928</c:v>
                </c:pt>
                <c:pt idx="425" formatCode="General">
                  <c:v>3.0104043588706375</c:v>
                </c:pt>
                <c:pt idx="426" formatCode="General">
                  <c:v>3.0836213076611911</c:v>
                </c:pt>
                <c:pt idx="427" formatCode="General">
                  <c:v>3.1209863922983572</c:v>
                </c:pt>
                <c:pt idx="428" formatCode="General">
                  <c:v>3.1762959176895071</c:v>
                </c:pt>
                <c:pt idx="429" formatCode="General">
                  <c:v>3.2327887753068518</c:v>
                </c:pt>
                <c:pt idx="430" formatCode="General">
                  <c:v>3.2266366325920552</c:v>
                </c:pt>
                <c:pt idx="431" formatCode="General">
                  <c:v>3.2492909897776165</c:v>
                </c:pt>
                <c:pt idx="432" formatCode="General">
                  <c:v>3.2840872969332846</c:v>
                </c:pt>
                <c:pt idx="433" formatCode="General">
                  <c:v>3.3302261890799851</c:v>
                </c:pt>
                <c:pt idx="434" formatCode="General">
                  <c:v>3.4259678567239953</c:v>
                </c:pt>
                <c:pt idx="435" formatCode="General">
                  <c:v>3.5239903570171984</c:v>
                </c:pt>
                <c:pt idx="436" formatCode="General">
                  <c:v>3.5568971071051596</c:v>
                </c:pt>
                <c:pt idx="437" formatCode="General">
                  <c:v>3.6528691321315474</c:v>
                </c:pt>
                <c:pt idx="438" formatCode="General">
                  <c:v>3.7292607396394644</c:v>
                </c:pt>
                <c:pt idx="439" formatCode="General">
                  <c:v>3.8578782218918395</c:v>
                </c:pt>
                <c:pt idx="440" formatCode="General">
                  <c:v>3.9097634665675516</c:v>
                </c:pt>
                <c:pt idx="441" formatCode="General">
                  <c:v>3.9582290399702647</c:v>
                </c:pt>
                <c:pt idx="442" formatCode="General">
                  <c:v>3.9923687119910789</c:v>
                </c:pt>
                <c:pt idx="443" formatCode="General">
                  <c:v>3.9991106135973231</c:v>
                </c:pt>
                <c:pt idx="444" formatCode="General">
                  <c:v>4.0186331840791967</c:v>
                </c:pt>
                <c:pt idx="445" formatCode="General">
                  <c:v>4.0412899552237587</c:v>
                </c:pt>
                <c:pt idx="446" formatCode="General">
                  <c:v>4.0501869865671267</c:v>
                </c:pt>
                <c:pt idx="447" formatCode="General">
                  <c:v>4.0185560959701379</c:v>
                </c:pt>
                <c:pt idx="448" formatCode="General">
                  <c:v>3.9327668287910416</c:v>
                </c:pt>
                <c:pt idx="449" formatCode="General">
                  <c:v>3.8594300486373125</c:v>
                </c:pt>
                <c:pt idx="450" formatCode="General">
                  <c:v>3.7926290145911938</c:v>
                </c:pt>
                <c:pt idx="451" formatCode="General">
                  <c:v>3.7319887043773585</c:v>
                </c:pt>
                <c:pt idx="452" formatCode="General">
                  <c:v>3.681596611313207</c:v>
                </c:pt>
                <c:pt idx="453" formatCode="General">
                  <c:v>3.6713789833939616</c:v>
                </c:pt>
                <c:pt idx="454" formatCode="General">
                  <c:v>3.6473136950181884</c:v>
                </c:pt>
                <c:pt idx="455" formatCode="General">
                  <c:v>3.8010941085054561</c:v>
                </c:pt>
                <c:pt idx="456" formatCode="General">
                  <c:v>3.7527282325516365</c:v>
                </c:pt>
                <c:pt idx="457" formatCode="General">
                  <c:v>3.6766184697654909</c:v>
                </c:pt>
                <c:pt idx="458" formatCode="General">
                  <c:v>3.542485540929647</c:v>
                </c:pt>
                <c:pt idx="459" formatCode="General">
                  <c:v>3.2390456622788939</c:v>
                </c:pt>
                <c:pt idx="460" formatCode="General">
                  <c:v>2.970213698683668</c:v>
                </c:pt>
                <c:pt idx="461" formatCode="General">
                  <c:v>2.7033641096051002</c:v>
                </c:pt>
                <c:pt idx="462" formatCode="General">
                  <c:v>2.4490092328815298</c:v>
                </c:pt>
                <c:pt idx="463" formatCode="General">
                  <c:v>2.2537027698644589</c:v>
                </c:pt>
                <c:pt idx="464" formatCode="General">
                  <c:v>2.0950108309593372</c:v>
                </c:pt>
                <c:pt idx="465" formatCode="General">
                  <c:v>1.9284032492878009</c:v>
                </c:pt>
                <c:pt idx="466" formatCode="General">
                  <c:v>1.8315209747863401</c:v>
                </c:pt>
                <c:pt idx="467" formatCode="General">
                  <c:v>1.7261562924359017</c:v>
                </c:pt>
                <c:pt idx="468" formatCode="General">
                  <c:v>1.6714468877307704</c:v>
                </c:pt>
                <c:pt idx="469" formatCode="General">
                  <c:v>1.645934066319231</c:v>
                </c:pt>
                <c:pt idx="470" formatCode="General">
                  <c:v>1.6067802198957692</c:v>
                </c:pt>
                <c:pt idx="471" formatCode="General">
                  <c:v>1.6524340659687307</c:v>
                </c:pt>
                <c:pt idx="472" formatCode="General">
                  <c:v>1.7361302197906188</c:v>
                </c:pt>
                <c:pt idx="473" formatCode="General">
                  <c:v>1.8032390659371855</c:v>
                </c:pt>
                <c:pt idx="474" formatCode="General">
                  <c:v>1.8100717197811558</c:v>
                </c:pt>
                <c:pt idx="475" formatCode="General">
                  <c:v>1.8527215159343466</c:v>
                </c:pt>
                <c:pt idx="476" formatCode="General">
                  <c:v>1.8837164547803038</c:v>
                </c:pt>
                <c:pt idx="477" formatCode="General">
                  <c:v>1.9168149364340912</c:v>
                </c:pt>
                <c:pt idx="478" formatCode="General">
                  <c:v>1.8826444809302274</c:v>
                </c:pt>
                <c:pt idx="479" formatCode="General">
                  <c:v>1.9017933442790682</c:v>
                </c:pt>
                <c:pt idx="480" formatCode="General">
                  <c:v>1.9131380032837204</c:v>
                </c:pt>
                <c:pt idx="481" formatCode="General">
                  <c:v>1.8934414009851159</c:v>
                </c:pt>
                <c:pt idx="482" formatCode="General">
                  <c:v>1.9288324202955347</c:v>
                </c:pt>
                <c:pt idx="483" formatCode="General">
                  <c:v>1.9996497260886601</c:v>
                </c:pt>
                <c:pt idx="484" formatCode="General">
                  <c:v>2.0075949178265979</c:v>
                </c:pt>
                <c:pt idx="485" formatCode="General">
                  <c:v>2.0197784753479793</c:v>
                </c:pt>
                <c:pt idx="486" formatCode="General">
                  <c:v>2.0276335426043937</c:v>
                </c:pt>
                <c:pt idx="487" formatCode="General">
                  <c:v>2.0194900627813182</c:v>
                </c:pt>
                <c:pt idx="488" formatCode="General">
                  <c:v>2.037347018834395</c:v>
                </c:pt>
                <c:pt idx="489" formatCode="General">
                  <c:v>2.1638041056503186</c:v>
                </c:pt>
                <c:pt idx="490" formatCode="General">
                  <c:v>2.2458412316950955</c:v>
                </c:pt>
                <c:pt idx="491" formatCode="General">
                  <c:v>2.3635523695085285</c:v>
                </c:pt>
                <c:pt idx="492" formatCode="General">
                  <c:v>2.4604657108525583</c:v>
                </c:pt>
                <c:pt idx="493" formatCode="General">
                  <c:v>2.5581397132557671</c:v>
                </c:pt>
                <c:pt idx="494" formatCode="General">
                  <c:v>2.6147419139767298</c:v>
                </c:pt>
                <c:pt idx="495" formatCode="General">
                  <c:v>2.6394225741930186</c:v>
                </c:pt>
                <c:pt idx="496" formatCode="General">
                  <c:v>2.6069267722579053</c:v>
                </c:pt>
                <c:pt idx="497" formatCode="General">
                  <c:v>2.5761780316773715</c:v>
                </c:pt>
                <c:pt idx="498" formatCode="General">
                  <c:v>2.5081534095032114</c:v>
                </c:pt>
                <c:pt idx="499" formatCode="General">
                  <c:v>2.4401460228509633</c:v>
                </c:pt>
                <c:pt idx="500" formatCode="General">
                  <c:v>2.4540438068552888</c:v>
                </c:pt>
                <c:pt idx="501" formatCode="General">
                  <c:v>2.4939131420565865</c:v>
                </c:pt>
                <c:pt idx="502" formatCode="General">
                  <c:v>2.5653739426169757</c:v>
                </c:pt>
                <c:pt idx="503" formatCode="General">
                  <c:v>2.5756121827850924</c:v>
                </c:pt>
                <c:pt idx="504" formatCode="General">
                  <c:v>2.5730836548355276</c:v>
                </c:pt>
                <c:pt idx="505" formatCode="General">
                  <c:v>2.5590250964506582</c:v>
                </c:pt>
                <c:pt idx="506" formatCode="General">
                  <c:v>2.5310075289351972</c:v>
                </c:pt>
                <c:pt idx="507" formatCode="General">
                  <c:v>2.508602258680559</c:v>
                </c:pt>
                <c:pt idx="508" formatCode="General">
                  <c:v>2.4864806776041677</c:v>
                </c:pt>
                <c:pt idx="509" formatCode="General">
                  <c:v>2.44344420328125</c:v>
                </c:pt>
                <c:pt idx="510" formatCode="General">
                  <c:v>2.4102332609843748</c:v>
                </c:pt>
                <c:pt idx="511" formatCode="General">
                  <c:v>2.4254699782953124</c:v>
                </c:pt>
                <c:pt idx="512" formatCode="General">
                  <c:v>2.5000409934885939</c:v>
                </c:pt>
                <c:pt idx="513" formatCode="General">
                  <c:v>2.598712298046578</c:v>
                </c:pt>
                <c:pt idx="514" formatCode="General">
                  <c:v>2.6416136894139735</c:v>
                </c:pt>
                <c:pt idx="515" formatCode="General">
                  <c:v>2.6313841068241919</c:v>
                </c:pt>
                <c:pt idx="516" formatCode="General">
                  <c:v>2.5989152320472573</c:v>
                </c:pt>
                <c:pt idx="517" formatCode="General">
                  <c:v>2.601774569614177</c:v>
                </c:pt>
                <c:pt idx="518" formatCode="General">
                  <c:v>2.5963323708842529</c:v>
                </c:pt>
                <c:pt idx="519" formatCode="General">
                  <c:v>2.599599711265276</c:v>
                </c:pt>
                <c:pt idx="520" formatCode="General">
                  <c:v>2.5718799133795827</c:v>
                </c:pt>
                <c:pt idx="521" formatCode="General">
                  <c:v>2.5537639740138744</c:v>
                </c:pt>
                <c:pt idx="522" formatCode="General">
                  <c:v>2.5609291922041617</c:v>
                </c:pt>
                <c:pt idx="523" formatCode="General">
                  <c:v>2.6071787576612482</c:v>
                </c:pt>
                <c:pt idx="524" formatCode="General">
                  <c:v>2.6840536272983746</c:v>
                </c:pt>
                <c:pt idx="525" formatCode="General">
                  <c:v>2.6973160881895124</c:v>
                </c:pt>
                <c:pt idx="526" formatCode="General">
                  <c:v>2.6753948264568539</c:v>
                </c:pt>
                <c:pt idx="527" formatCode="General">
                  <c:v>2.6352184479370564</c:v>
                </c:pt>
                <c:pt idx="528" formatCode="General">
                  <c:v>2.6182655343811172</c:v>
                </c:pt>
                <c:pt idx="529" formatCode="General">
                  <c:v>2.5795796603143351</c:v>
                </c:pt>
                <c:pt idx="530" formatCode="General">
                  <c:v>2.608573898094301</c:v>
                </c:pt>
                <c:pt idx="531" formatCode="General">
                  <c:v>2.6522721694282905</c:v>
                </c:pt>
                <c:pt idx="532" formatCode="General">
                  <c:v>2.7003816508284868</c:v>
                </c:pt>
                <c:pt idx="533" formatCode="General">
                  <c:v>2.7421144952485457</c:v>
                </c:pt>
                <c:pt idx="534" formatCode="General">
                  <c:v>2.7770343485745634</c:v>
                </c:pt>
                <c:pt idx="535" formatCode="General">
                  <c:v>2.7686103045723689</c:v>
                </c:pt>
                <c:pt idx="536" formatCode="General">
                  <c:v>2.7870830913717106</c:v>
                </c:pt>
                <c:pt idx="537" formatCode="General">
                  <c:v>2.816424927411513</c:v>
                </c:pt>
                <c:pt idx="538" formatCode="General">
                  <c:v>2.8266274782234539</c:v>
                </c:pt>
                <c:pt idx="539" formatCode="General">
                  <c:v>2.8184882434670362</c:v>
                </c:pt>
                <c:pt idx="540" formatCode="General">
                  <c:v>2.8503464730401107</c:v>
                </c:pt>
                <c:pt idx="541" formatCode="General">
                  <c:v>2.8641039419120329</c:v>
                </c:pt>
                <c:pt idx="542" formatCode="General">
                  <c:v>2.8353311825736096</c:v>
                </c:pt>
                <c:pt idx="543" formatCode="General">
                  <c:v>2.7692993547720826</c:v>
                </c:pt>
                <c:pt idx="544" formatCode="General">
                  <c:v>2.7060898064316246</c:v>
                </c:pt>
                <c:pt idx="545" formatCode="General">
                  <c:v>2.6836269419294871</c:v>
                </c:pt>
                <c:pt idx="546" formatCode="General">
                  <c:v>2.6614880825788458</c:v>
                </c:pt>
                <c:pt idx="547" formatCode="General">
                  <c:v>2.6856464247736538</c:v>
                </c:pt>
                <c:pt idx="548" formatCode="General">
                  <c:v>2.7040939274320959</c:v>
                </c:pt>
                <c:pt idx="549" formatCode="General">
                  <c:v>2.6844281782296289</c:v>
                </c:pt>
                <c:pt idx="550" formatCode="General">
                  <c:v>2.6715284534688886</c:v>
                </c:pt>
                <c:pt idx="551" formatCode="General">
                  <c:v>2.6718585360406664</c:v>
                </c:pt>
                <c:pt idx="552" formatCode="General">
                  <c:v>2.6936575608122002</c:v>
                </c:pt>
                <c:pt idx="553" formatCode="General">
                  <c:v>2.6889972682436598</c:v>
                </c:pt>
                <c:pt idx="554" formatCode="General">
                  <c:v>2.724699180473098</c:v>
                </c:pt>
                <c:pt idx="555" formatCode="General">
                  <c:v>2.7046097541419294</c:v>
                </c:pt>
                <c:pt idx="556" formatCode="General">
                  <c:v>2.6684829262425787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9E-42CB-8D62-16B9348BA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086752"/>
        <c:axId val="1501600208"/>
      </c:lineChart>
      <c:catAx>
        <c:axId val="296086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1501600208"/>
        <c:crosses val="autoZero"/>
        <c:auto val="1"/>
        <c:lblAlgn val="ctr"/>
        <c:lblOffset val="100"/>
        <c:noMultiLvlLbl val="0"/>
      </c:catAx>
      <c:valAx>
        <c:axId val="1501600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2960867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618705244782796"/>
          <c:y val="0.58520632837561981"/>
          <c:w val="0.17011626508771713"/>
          <c:h val="0.16743438320209975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'4.iii'!$B$1</c:f>
              <c:strCache>
                <c:ptCount val="1"/>
                <c:pt idx="0">
                  <c:v>Billing Hours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'4.iii'!$A$2:$A$7</c:f>
              <c:numCache>
                <c:formatCode>General</c:formatCode>
                <c:ptCount val="6"/>
                <c:pt idx="0">
                  <c:v>365000</c:v>
                </c:pt>
                <c:pt idx="1">
                  <c:v>400000</c:v>
                </c:pt>
                <c:pt idx="2">
                  <c:v>430000</c:v>
                </c:pt>
                <c:pt idx="3">
                  <c:v>477000</c:v>
                </c:pt>
                <c:pt idx="4">
                  <c:v>560000</c:v>
                </c:pt>
                <c:pt idx="5">
                  <c:v>587000</c:v>
                </c:pt>
              </c:numCache>
            </c:numRef>
          </c:xVal>
          <c:yVal>
            <c:numRef>
              <c:f>'4.iii'!$B$2:$B$7</c:f>
              <c:numCache>
                <c:formatCode>General</c:formatCode>
                <c:ptCount val="6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82-468D-8D1C-03EC9ECF2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660832"/>
        <c:axId val="438442560"/>
      </c:scatterChart>
      <c:valAx>
        <c:axId val="2070660832"/>
        <c:scaling>
          <c:orientation val="minMax"/>
          <c:min val="3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442560"/>
        <c:crosses val="autoZero"/>
        <c:crossBetween val="midCat"/>
      </c:valAx>
      <c:valAx>
        <c:axId val="438442560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66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[DS660 - Final 2019 - Ankur Patel.xlsx]4.iv!PivotTable4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'4.iv'!$B$1</c:f>
              <c:strCache>
                <c:ptCount val="1"/>
                <c:pt idx="0">
                  <c:v>Average of Avg ACT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'4.iv'!$A$2:$A$6</c:f>
              <c:strCache>
                <c:ptCount val="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</c:strCache>
            </c:strRef>
          </c:cat>
          <c:val>
            <c:numRef>
              <c:f>'4.iv'!$B$2:$B$6</c:f>
              <c:numCache>
                <c:formatCode>General</c:formatCode>
                <c:ptCount val="4"/>
                <c:pt idx="0">
                  <c:v>22.190909090909091</c:v>
                </c:pt>
                <c:pt idx="1">
                  <c:v>22.319972727272731</c:v>
                </c:pt>
                <c:pt idx="2">
                  <c:v>22.381818181818179</c:v>
                </c:pt>
                <c:pt idx="3">
                  <c:v>22.286454545454546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4-4578-A4E8-2F7B680AE889}"/>
            </c:ext>
          </c:extLst>
        </c:ser>
        <c:ser>
          <c:idx val="1"/>
          <c:order val="1"/>
          <c:tx>
            <c:strRef>
              <c:f>'4.iv'!$C$1</c:f>
              <c:strCache>
                <c:ptCount val="1"/>
                <c:pt idx="0">
                  <c:v>StdDev of Avg ACT2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'4.iv'!$A$2:$A$6</c:f>
              <c:strCache>
                <c:ptCount val="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</c:strCache>
            </c:strRef>
          </c:cat>
          <c:val>
            <c:numRef>
              <c:f>'4.iv'!$C$2:$C$6</c:f>
              <c:numCache>
                <c:formatCode>General</c:formatCode>
                <c:ptCount val="4"/>
                <c:pt idx="0">
                  <c:v>2.4504916018850258</c:v>
                </c:pt>
                <c:pt idx="1">
                  <c:v>2.4323088225350369</c:v>
                </c:pt>
                <c:pt idx="2">
                  <c:v>2.395336377972074</c:v>
                </c:pt>
                <c:pt idx="3">
                  <c:v>2.7098286057843888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34-4578-A4E8-2F7B680AE889}"/>
            </c:ext>
          </c:extLst>
        </c:ser>
        <c:ser>
          <c:idx val="2"/>
          <c:order val="2"/>
          <c:tx>
            <c:strRef>
              <c:f>'4.iv'!$D$1</c:f>
              <c:strCache>
                <c:ptCount val="1"/>
                <c:pt idx="0">
                  <c:v>Average of Avg SAT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'4.iv'!$A$2:$A$6</c:f>
              <c:strCache>
                <c:ptCount val="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</c:strCache>
            </c:strRef>
          </c:cat>
          <c:val>
            <c:numRef>
              <c:f>'4.iv'!$D$2:$D$6</c:f>
              <c:numCache>
                <c:formatCode>General</c:formatCode>
                <c:ptCount val="4"/>
                <c:pt idx="0">
                  <c:v>1043.0363636363636</c:v>
                </c:pt>
                <c:pt idx="1">
                  <c:v>1038.581909090909</c:v>
                </c:pt>
                <c:pt idx="2">
                  <c:v>1047.7272727272727</c:v>
                </c:pt>
                <c:pt idx="3">
                  <c:v>1046.5452965454547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34-4578-A4E8-2F7B680AE889}"/>
            </c:ext>
          </c:extLst>
        </c:ser>
        <c:ser>
          <c:idx val="3"/>
          <c:order val="3"/>
          <c:tx>
            <c:strRef>
              <c:f>'4.iv'!$E$1</c:f>
              <c:strCache>
                <c:ptCount val="1"/>
                <c:pt idx="0">
                  <c:v>StdDev of Avg SAT2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'4.iv'!$A$2:$A$6</c:f>
              <c:strCache>
                <c:ptCount val="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</c:strCache>
            </c:strRef>
          </c:cat>
          <c:val>
            <c:numRef>
              <c:f>'4.iv'!$E$2:$E$6</c:f>
              <c:numCache>
                <c:formatCode>General</c:formatCode>
                <c:ptCount val="4"/>
                <c:pt idx="0">
                  <c:v>102.58045888693707</c:v>
                </c:pt>
                <c:pt idx="1">
                  <c:v>101.40725568760254</c:v>
                </c:pt>
                <c:pt idx="2">
                  <c:v>96.352063713332683</c:v>
                </c:pt>
                <c:pt idx="3">
                  <c:v>103.89317869639562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34-4578-A4E8-2F7B680AE889}"/>
            </c:ext>
          </c:extLst>
        </c:ser>
        <c:ser>
          <c:idx val="4"/>
          <c:order val="4"/>
          <c:tx>
            <c:strRef>
              <c:f>'4.iv'!$F$1</c:f>
              <c:strCache>
                <c:ptCount val="1"/>
                <c:pt idx="0">
                  <c:v>Average of HS GPA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'4.iv'!$A$2:$A$6</c:f>
              <c:strCache>
                <c:ptCount val="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</c:strCache>
            </c:strRef>
          </c:cat>
          <c:val>
            <c:numRef>
              <c:f>'4.iv'!$F$2:$F$6</c:f>
              <c:numCache>
                <c:formatCode>General</c:formatCode>
                <c:ptCount val="4"/>
                <c:pt idx="0">
                  <c:v>3.1089054545454542</c:v>
                </c:pt>
                <c:pt idx="1">
                  <c:v>3.1793098090909098</c:v>
                </c:pt>
                <c:pt idx="2">
                  <c:v>3.1844545454545456</c:v>
                </c:pt>
                <c:pt idx="3">
                  <c:v>3.151636363636364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34-4578-A4E8-2F7B680AE889}"/>
            </c:ext>
          </c:extLst>
        </c:ser>
        <c:ser>
          <c:idx val="5"/>
          <c:order val="5"/>
          <c:tx>
            <c:strRef>
              <c:f>'4.iv'!$G$1</c:f>
              <c:strCache>
                <c:ptCount val="1"/>
                <c:pt idx="0">
                  <c:v>StdDev of HS GPA2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'4.iv'!$A$2:$A$6</c:f>
              <c:strCache>
                <c:ptCount val="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</c:strCache>
            </c:strRef>
          </c:cat>
          <c:val>
            <c:numRef>
              <c:f>'4.iv'!$G$2:$G$6</c:f>
              <c:numCache>
                <c:formatCode>General</c:formatCode>
                <c:ptCount val="4"/>
                <c:pt idx="0">
                  <c:v>0.30251647480306837</c:v>
                </c:pt>
                <c:pt idx="1">
                  <c:v>0.34110070823549238</c:v>
                </c:pt>
                <c:pt idx="2">
                  <c:v>0.33507114576947777</c:v>
                </c:pt>
                <c:pt idx="3">
                  <c:v>0.37932452404959405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34-4578-A4E8-2F7B680AE889}"/>
            </c:ext>
          </c:extLst>
        </c:ser>
        <c:ser>
          <c:idx val="6"/>
          <c:order val="6"/>
          <c:tx>
            <c:strRef>
              <c:f>'4.iv'!$H$1</c:f>
              <c:strCache>
                <c:ptCount val="1"/>
                <c:pt idx="0">
                  <c:v>Average of % top 10%2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'4.iv'!$A$2:$A$6</c:f>
              <c:strCache>
                <c:ptCount val="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</c:strCache>
            </c:strRef>
          </c:cat>
          <c:val>
            <c:numRef>
              <c:f>'4.iv'!$H$2:$H$6</c:f>
              <c:numCache>
                <c:formatCode>General</c:formatCode>
                <c:ptCount val="4"/>
                <c:pt idx="0">
                  <c:v>0.1419090909090909</c:v>
                </c:pt>
                <c:pt idx="1">
                  <c:v>0.17365454545454548</c:v>
                </c:pt>
                <c:pt idx="2">
                  <c:v>0.16409090909090909</c:v>
                </c:pt>
                <c:pt idx="3">
                  <c:v>0.15031818181818182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C34-4578-A4E8-2F7B680AE889}"/>
            </c:ext>
          </c:extLst>
        </c:ser>
        <c:ser>
          <c:idx val="7"/>
          <c:order val="7"/>
          <c:tx>
            <c:strRef>
              <c:f>'4.iv'!$I$1</c:f>
              <c:strCache>
                <c:ptCount val="1"/>
                <c:pt idx="0">
                  <c:v>StdDev of % top 10%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'4.iv'!$A$2:$A$6</c:f>
              <c:strCache>
                <c:ptCount val="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</c:strCache>
            </c:strRef>
          </c:cat>
          <c:val>
            <c:numRef>
              <c:f>'4.iv'!$I$2:$I$6</c:f>
              <c:numCache>
                <c:formatCode>General</c:formatCode>
                <c:ptCount val="4"/>
                <c:pt idx="0">
                  <c:v>0.11943320689444334</c:v>
                </c:pt>
                <c:pt idx="1">
                  <c:v>0.13314974550209521</c:v>
                </c:pt>
                <c:pt idx="2">
                  <c:v>0.12452506136955289</c:v>
                </c:pt>
                <c:pt idx="3">
                  <c:v>0.11967692190378075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C34-4578-A4E8-2F7B680AE889}"/>
            </c:ext>
          </c:extLst>
        </c:ser>
        <c:ser>
          <c:idx val="8"/>
          <c:order val="8"/>
          <c:tx>
            <c:strRef>
              <c:f>'4.iv'!$J$1</c:f>
              <c:strCache>
                <c:ptCount val="1"/>
                <c:pt idx="0">
                  <c:v>Average of % top 20%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'4.iv'!$A$2:$A$6</c:f>
              <c:strCache>
                <c:ptCount val="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</c:strCache>
            </c:strRef>
          </c:cat>
          <c:val>
            <c:numRef>
              <c:f>'4.iv'!$J$2:$J$6</c:f>
              <c:numCache>
                <c:formatCode>General</c:formatCode>
                <c:ptCount val="4"/>
                <c:pt idx="0">
                  <c:v>0.30335454545454543</c:v>
                </c:pt>
                <c:pt idx="1">
                  <c:v>0.32953636363636363</c:v>
                </c:pt>
                <c:pt idx="2">
                  <c:v>0.32290909090909092</c:v>
                </c:pt>
                <c:pt idx="3">
                  <c:v>0.3164909090909091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C34-4578-A4E8-2F7B680AE889}"/>
            </c:ext>
          </c:extLst>
        </c:ser>
        <c:ser>
          <c:idx val="9"/>
          <c:order val="9"/>
          <c:tx>
            <c:strRef>
              <c:f>'4.iv'!$K$1</c:f>
              <c:strCache>
                <c:ptCount val="1"/>
                <c:pt idx="0">
                  <c:v>StdDev of % top 20%2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'4.iv'!$A$2:$A$6</c:f>
              <c:strCache>
                <c:ptCount val="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</c:strCache>
            </c:strRef>
          </c:cat>
          <c:val>
            <c:numRef>
              <c:f>'4.iv'!$K$2:$K$6</c:f>
              <c:numCache>
                <c:formatCode>General</c:formatCode>
                <c:ptCount val="4"/>
                <c:pt idx="0">
                  <c:v>0.19900498166446171</c:v>
                </c:pt>
                <c:pt idx="1">
                  <c:v>0.19056050625839172</c:v>
                </c:pt>
                <c:pt idx="2">
                  <c:v>0.20283217424533742</c:v>
                </c:pt>
                <c:pt idx="3">
                  <c:v>0.19572358802426149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C34-4578-A4E8-2F7B680AE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7619104"/>
        <c:axId val="1501671760"/>
      </c:barChart>
      <c:catAx>
        <c:axId val="206761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671760"/>
        <c:crosses val="autoZero"/>
        <c:auto val="1"/>
        <c:lblAlgn val="ctr"/>
        <c:lblOffset val="100"/>
        <c:noMultiLvlLbl val="0"/>
      </c:catAx>
      <c:valAx>
        <c:axId val="150167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61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Signal Strength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Signal Strength</a:t>
          </a:r>
        </a:p>
      </cx:txPr>
    </cx:title>
    <cx:plotArea>
      <cx:plotAreaRegion>
        <cx:series layoutId="clusteredColumn" uniqueId="{9064BD6D-2A04-4179-8D19-1A8B461E4D41}">
          <cx:tx>
            <cx:txData>
              <cx:f/>
              <cx:v/>
            </cx:txData>
          </cx:tx>
          <cx:dataId val="0"/>
          <cx:layoutPr>
            <cx:aggregation/>
          </cx:layoutPr>
          <cx:axisId val="1"/>
        </cx:series>
        <cx:series layoutId="paretoLine" ownerIdx="0" uniqueId="{DFAD692A-3E5B-47EA-9902-F00E6E3CDCB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Value for the Dollar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Value for the Dollar</a:t>
          </a:r>
        </a:p>
      </cx:txPr>
    </cx:title>
    <cx:plotArea>
      <cx:plotAreaRegion>
        <cx:series layoutId="clusteredColumn" uniqueId="{9064BD6D-2A04-4179-8D19-1A8B461E4D41}">
          <cx:tx>
            <cx:txData>
              <cx:f/>
              <cx:v>Value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DFAD692A-3E5B-47EA-9902-F00E6E3CDCB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Customer Service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Customer Service</a:t>
          </a:r>
        </a:p>
      </cx:txPr>
    </cx:title>
    <cx:plotArea>
      <cx:plotAreaRegion>
        <cx:series layoutId="clusteredColumn" uniqueId="{9064BD6D-2A04-4179-8D19-1A8B461E4D41}">
          <cx:tx>
            <cx:txData>
              <cx:f/>
              <cx:v>Customer Service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DFAD692A-3E5B-47EA-9902-F00E6E3CDCB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113524</xdr:colOff>
      <xdr:row>47</xdr:row>
      <xdr:rowOff>71307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2CA6D3-1356-4637-B68B-65F8CDCAA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09524" cy="8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47</xdr:row>
      <xdr:rowOff>106680</xdr:rowOff>
    </xdr:from>
    <xdr:to>
      <xdr:col>10</xdr:col>
      <xdr:colOff>25906</xdr:colOff>
      <xdr:row>76</xdr:row>
      <xdr:rowOff>136493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4B8CB8-4610-4343-8320-B1AEDD573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" y="8702040"/>
          <a:ext cx="6114286" cy="5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3</xdr:row>
      <xdr:rowOff>11430</xdr:rowOff>
    </xdr:from>
    <xdr:to>
      <xdr:col>10</xdr:col>
      <xdr:colOff>388620</xdr:colOff>
      <xdr:row>19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9877CF-7703-471D-BD5E-83D73E1B5C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10</xdr:col>
      <xdr:colOff>358140</xdr:colOff>
      <xdr:row>37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314BE0-D83C-41B5-972E-296E0C07D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3</xdr:row>
      <xdr:rowOff>7620</xdr:rowOff>
    </xdr:from>
    <xdr:to>
      <xdr:col>20</xdr:col>
      <xdr:colOff>7620</xdr:colOff>
      <xdr:row>19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973487-1008-4D3C-9455-EB35248043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15240</xdr:colOff>
      <xdr:row>21</xdr:row>
      <xdr:rowOff>7620</xdr:rowOff>
    </xdr:from>
    <xdr:to>
      <xdr:col>20</xdr:col>
      <xdr:colOff>22860</xdr:colOff>
      <xdr:row>37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7320DD-4BBB-4C32-94DE-1E64BB21A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186690</xdr:rowOff>
    </xdr:from>
    <xdr:to>
      <xdr:col>10</xdr:col>
      <xdr:colOff>304800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DC4751-8DA2-405B-BB6C-B38237DDBC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53340</xdr:rowOff>
    </xdr:from>
    <xdr:to>
      <xdr:col>6</xdr:col>
      <xdr:colOff>876300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4E4E59-3E16-485B-87AD-409969084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9</xdr:row>
      <xdr:rowOff>1</xdr:rowOff>
    </xdr:from>
    <xdr:to>
      <xdr:col>21</xdr:col>
      <xdr:colOff>335280</xdr:colOff>
      <xdr:row>19</xdr:row>
      <xdr:rowOff>76201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83ADF7E-7FCA-4524-8B8E-0F8A5740A0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91400" y="1524001"/>
              <a:ext cx="3505200" cy="175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20</xdr:row>
      <xdr:rowOff>0</xdr:rowOff>
    </xdr:from>
    <xdr:to>
      <xdr:col>21</xdr:col>
      <xdr:colOff>335280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0582038-D982-496D-AA4F-F46FCBBFC9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91400" y="3368040"/>
              <a:ext cx="3505200" cy="175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31</xdr:row>
      <xdr:rowOff>0</xdr:rowOff>
    </xdr:from>
    <xdr:to>
      <xdr:col>21</xdr:col>
      <xdr:colOff>335280</xdr:colOff>
      <xdr:row>41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0D614AE-D941-4638-B3D7-694F75E886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91400" y="5212080"/>
              <a:ext cx="3505200" cy="175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182879</xdr:rowOff>
    </xdr:from>
    <xdr:to>
      <xdr:col>6</xdr:col>
      <xdr:colOff>106680</xdr:colOff>
      <xdr:row>57</xdr:row>
      <xdr:rowOff>146134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B19AF5-D08C-4C37-AE6E-26B1C0A3F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51959"/>
          <a:ext cx="5692140" cy="526677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kur/Documents/Data%20Science/Projects/BusinessAnalytics/Data_Files/Freshman%20College%20Dat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ur Patel" refreshedDate="43883.992838425926" createdVersion="6" refreshedVersion="6" minRefreshableVersion="3" recordCount="44" xr:uid="{5F8823F9-2E0A-47C0-ACCE-AB0CB6E31471}">
  <cacheSource type="worksheet">
    <worksheetSource ref="A3:H47" sheet="Data" r:id="rId2"/>
  </cacheSource>
  <cacheFields count="8">
    <cacheField name="College" numFmtId="0">
      <sharedItems/>
    </cacheField>
    <cacheField name="Year" numFmtId="0">
      <sharedItems containsSemiMixedTypes="0" containsString="0" containsNumber="1" containsInteger="1" minValue="2007" maxValue="2010" count="4">
        <n v="2007"/>
        <n v="2008"/>
        <n v="2009"/>
        <n v="2010"/>
      </sharedItems>
    </cacheField>
    <cacheField name="Avg ACT" numFmtId="2">
      <sharedItems containsSemiMixedTypes="0" containsString="0" containsNumber="1" minValue="18.989999999999998" maxValue="26.6"/>
    </cacheField>
    <cacheField name="Avg SAT" numFmtId="2">
      <sharedItems containsSemiMixedTypes="0" containsString="0" containsNumber="1" minValue="897.24" maxValue="1211.5"/>
    </cacheField>
    <cacheField name="HS GPA" numFmtId="167">
      <sharedItems containsSemiMixedTypes="0" containsString="0" containsNumber="1" minValue="2.5268000000000002" maxValue="3.6368999999999998"/>
    </cacheField>
    <cacheField name="% top 10%" numFmtId="10">
      <sharedItems containsSemiMixedTypes="0" containsString="0" containsNumber="1" minValue="1.55E-2" maxValue="0.42070000000000002"/>
    </cacheField>
    <cacheField name="% top 20%" numFmtId="10">
      <sharedItems containsSemiMixedTypes="0" containsString="0" containsNumber="1" minValue="5.1700000000000003E-2" maxValue="0.68400000000000005"/>
    </cacheField>
    <cacheField name="1st year retention rate" numFmtId="10">
      <sharedItems containsSemiMixedTypes="0" containsString="0" containsNumber="1" minValue="0.52500000000000002" maxValue="0.91452991452991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s v="Liberal Arts"/>
    <x v="0"/>
    <n v="21.9"/>
    <n v="1041"/>
    <n v="3.0750000000000002"/>
    <n v="0.107"/>
    <n v="0.19700000000000001"/>
    <n v="0.67647058823529416"/>
  </r>
  <r>
    <s v="Liberal Arts"/>
    <x v="1"/>
    <n v="21.91"/>
    <n v="1036.44"/>
    <n v="3.17"/>
    <n v="0.13450000000000001"/>
    <n v="0.30570000000000003"/>
    <n v="0.67100000000000004"/>
  </r>
  <r>
    <s v="Liberal Arts"/>
    <x v="2"/>
    <n v="21.8"/>
    <n v="1037.9000000000001"/>
    <n v="3.1789999999999998"/>
    <n v="0.13700000000000001"/>
    <n v="0.27500000000000002"/>
    <n v="0.68799999999999994"/>
  </r>
  <r>
    <s v="Liberal Arts"/>
    <x v="3"/>
    <n v="22.01"/>
    <n v="1061.3699999999999"/>
    <n v="3.19"/>
    <n v="0.14430000000000001"/>
    <n v="0.2949"/>
    <n v="0.72"/>
  </r>
  <r>
    <s v="Music"/>
    <x v="0"/>
    <n v="23.8"/>
    <n v="1133.2"/>
    <n v="3.2810999999999999"/>
    <n v="0.182"/>
    <n v="0.377"/>
    <n v="0.76433121019108285"/>
  </r>
  <r>
    <s v="Music"/>
    <x v="1"/>
    <n v="24.027999999999999"/>
    <n v="1135.67"/>
    <n v="3.4009999999999998"/>
    <n v="0.17580000000000001"/>
    <n v="0.41760000000000003"/>
    <n v="0.78800000000000003"/>
  </r>
  <r>
    <s v="Music"/>
    <x v="2"/>
    <n v="24.1"/>
    <n v="1148.9000000000001"/>
    <n v="3.4769999999999999"/>
    <n v="0.32600000000000001"/>
    <n v="0.53900000000000003"/>
    <n v="0.877"/>
  </r>
  <r>
    <s v="Music"/>
    <x v="3"/>
    <n v="25.54"/>
    <n v="1162.25"/>
    <n v="3.4940000000000002"/>
    <n v="0.31530000000000002"/>
    <n v="0.53149999999999997"/>
    <n v="0.86599999999999999"/>
  </r>
  <r>
    <s v="Education "/>
    <x v="0"/>
    <n v="20.7"/>
    <n v="993"/>
    <n v="2.9967999999999999"/>
    <n v="1.7999999999999999E-2"/>
    <n v="0.17499999999999999"/>
    <n v="0.70175438596491224"/>
  </r>
  <r>
    <s v="Education "/>
    <x v="1"/>
    <n v="21.27"/>
    <n v="973.27499999999998"/>
    <n v="3.1838899999999999"/>
    <n v="0.1096"/>
    <n v="0.2329"/>
    <n v="0.67"/>
  </r>
  <r>
    <s v="Education "/>
    <x v="2"/>
    <n v="21.5"/>
    <n v="1015.5"/>
    <n v="3.1989999999999998"/>
    <n v="0.127"/>
    <n v="0.31"/>
    <n v="0.75900000000000001"/>
  </r>
  <r>
    <s v="Education "/>
    <x v="3"/>
    <n v="20.81"/>
    <n v="986.14170000000001"/>
    <n v="3.004"/>
    <n v="8.4000000000000005E-2"/>
    <n v="0.2"/>
    <n v="0.67500000000000004"/>
  </r>
  <r>
    <s v="Engineering"/>
    <x v="0"/>
    <n v="26.6"/>
    <n v="1200"/>
    <n v="3.5158999999999998"/>
    <n v="0.33500000000000002"/>
    <n v="0.62"/>
    <n v="0.74170616113744081"/>
  </r>
  <r>
    <s v="Engineering"/>
    <x v="1"/>
    <n v="26.47"/>
    <n v="1195.52"/>
    <n v="3.6027300000000002"/>
    <n v="0.42070000000000002"/>
    <n v="0.63790000000000002"/>
    <n v="0.85399999999999998"/>
  </r>
  <r>
    <s v="Engineering"/>
    <x v="2"/>
    <n v="26.3"/>
    <n v="1200.5"/>
    <n v="3.5649999999999999"/>
    <n v="0.33700000000000002"/>
    <n v="0.60499999999999998"/>
    <n v="0.82699999999999996"/>
  </r>
  <r>
    <s v="Engineering"/>
    <x v="3"/>
    <n v="26.23"/>
    <n v="1206.0899999999999"/>
    <n v="3.5346000000000002"/>
    <n v="0.3145"/>
    <n v="0.56399999999999995"/>
    <n v="0.84899999999999998"/>
  </r>
  <r>
    <s v="Business "/>
    <x v="0"/>
    <n v="22.7"/>
    <n v="1064.9000000000001"/>
    <n v="3.1965599999999998"/>
    <n v="8.8999999999999996E-2"/>
    <n v="0.191"/>
    <n v="0.64327485380116955"/>
  </r>
  <r>
    <s v="Business "/>
    <x v="1"/>
    <n v="22.936"/>
    <n v="1075.42"/>
    <n v="3.3458999999999999"/>
    <n v="0.159"/>
    <n v="0.3347"/>
    <n v="0.79100000000000004"/>
  </r>
  <r>
    <s v="Business "/>
    <x v="2"/>
    <n v="22.7"/>
    <n v="1065.9000000000001"/>
    <n v="3.1989999999999998"/>
    <n v="9.6000000000000002E-2"/>
    <n v="0.22900000000000001"/>
    <n v="0.76900000000000002"/>
  </r>
  <r>
    <s v="Business "/>
    <x v="3"/>
    <n v="22.94"/>
    <n v="1077.93"/>
    <n v="3.2366999999999999"/>
    <n v="0.11650000000000001"/>
    <n v="0.2492"/>
    <n v="0.76700000000000002"/>
  </r>
  <r>
    <s v="Architecture"/>
    <x v="0"/>
    <n v="26.1"/>
    <n v="1211.5"/>
    <n v="3.5739000000000001"/>
    <n v="0.36"/>
    <n v="0.68400000000000005"/>
    <n v="0.9145299145299145"/>
  </r>
  <r>
    <s v="Architecture"/>
    <x v="1"/>
    <n v="26.3"/>
    <n v="1193.106"/>
    <n v="3.6007500000000001"/>
    <n v="0.40460000000000002"/>
    <n v="0.6532"/>
    <n v="0.89900000000000002"/>
  </r>
  <r>
    <s v="Architecture"/>
    <x v="2"/>
    <n v="26"/>
    <n v="1194.5999999999999"/>
    <n v="3.617"/>
    <n v="0.36299999999999999"/>
    <n v="0.67400000000000004"/>
    <n v="0.88500000000000001"/>
  </r>
  <r>
    <s v="Architecture"/>
    <x v="3"/>
    <n v="26.25"/>
    <n v="1200.57"/>
    <n v="3.6368999999999998"/>
    <n v="0.33450000000000002"/>
    <n v="0.62719999999999998"/>
    <n v="0.85799999999999998"/>
  </r>
  <r>
    <s v="North Central Branch Campus"/>
    <x v="0"/>
    <n v="19"/>
    <n v="901"/>
    <n v="2.6227999999999998"/>
    <n v="2.9000000000000001E-2"/>
    <n v="6.6900000000000001E-2"/>
    <n v="0.59878419452887544"/>
  </r>
  <r>
    <s v="North Central Branch Campus"/>
    <x v="1"/>
    <n v="19.059999999999999"/>
    <n v="923.81"/>
    <n v="2.5424299000000001"/>
    <n v="1.8100000000000002E-2"/>
    <n v="8.4599999999999995E-2"/>
    <n v="0.65100000000000002"/>
  </r>
  <r>
    <s v="North Central Branch Campus"/>
    <x v="2"/>
    <n v="19"/>
    <n v="924"/>
    <n v="2.6030000000000002"/>
    <n v="1.7999999999999999E-2"/>
    <n v="0.06"/>
    <n v="0.65700000000000003"/>
  </r>
  <r>
    <s v="North Central Branch Campus"/>
    <x v="3"/>
    <n v="19.222000000000001"/>
    <n v="920.22900000000004"/>
    <n v="2.6709999999999998"/>
    <n v="3.1699999999999999E-2"/>
    <n v="0.1032"/>
    <n v="0.63200000000000001"/>
  </r>
  <r>
    <s v="Nursing"/>
    <x v="0"/>
    <n v="21.6"/>
    <n v="1025.4000000000001"/>
    <n v="3.2778999999999998"/>
    <n v="0.21099999999999999"/>
    <n v="0.36799999999999999"/>
    <n v="0.72549019607843135"/>
  </r>
  <r>
    <s v="Nursing"/>
    <x v="1"/>
    <n v="21.901"/>
    <n v="1010.68"/>
    <n v="3.3292600000000001"/>
    <n v="0.14630000000000001"/>
    <n v="0.2195"/>
    <n v="0.76400000000000001"/>
  </r>
  <r>
    <s v="Nursing"/>
    <x v="2"/>
    <n v="22.7"/>
    <n v="1003.4"/>
    <n v="3.4020000000000001"/>
    <n v="0.20399999999999999"/>
    <n v="0.37"/>
    <n v="0.8"/>
  </r>
  <r>
    <s v="Nursing"/>
    <x v="3"/>
    <n v="22.117999999999999"/>
    <n v="1019.423"/>
    <n v="3.347"/>
    <n v="0.17580000000000001"/>
    <n v="0.41760000000000003"/>
    <n v="0.73499999999999999"/>
  </r>
  <r>
    <s v="Vocational Technology"/>
    <x v="0"/>
    <n v="21"/>
    <n v="1014.9"/>
    <n v="2.8559999999999999"/>
    <n v="6.7000000000000004E-2"/>
    <n v="0.16300000000000001"/>
    <n v="0.66298342541436461"/>
  </r>
  <r>
    <s v="Vocational Technology"/>
    <x v="1"/>
    <n v="21.059699999999999"/>
    <n v="1013.24"/>
    <n v="2.9050099999999999"/>
    <n v="5.4399999999999997E-2"/>
    <n v="0.1633"/>
    <n v="0.67700000000000005"/>
  </r>
  <r>
    <s v="Vocational Technology"/>
    <x v="2"/>
    <n v="21.1"/>
    <n v="1013.3"/>
    <n v="2.839"/>
    <n v="5.8999999999999997E-2"/>
    <n v="0.14099999999999999"/>
    <n v="0.73099999999999998"/>
  </r>
  <r>
    <s v="Vocational Technology"/>
    <x v="3"/>
    <n v="18.989999999999998"/>
    <n v="936.05499999999995"/>
    <n v="2.5268000000000002"/>
    <n v="1.55E-2"/>
    <n v="5.1700000000000003E-2"/>
    <n v="0.67"/>
  </r>
  <r>
    <s v="South Central Branch Campus"/>
    <x v="0"/>
    <n v="19.5"/>
    <n v="932"/>
    <n v="2.718"/>
    <n v="2.5000000000000001E-2"/>
    <n v="0.15"/>
    <n v="0.59878419452887544"/>
  </r>
  <r>
    <s v="South Central Branch Campus"/>
    <x v="1"/>
    <n v="19.614999999999998"/>
    <n v="897.24"/>
    <n v="2.7037239999999998"/>
    <n v="5.3900000000000003E-2"/>
    <n v="0.14219999999999999"/>
    <n v="0.63600000000000001"/>
  </r>
  <r>
    <s v="South Central Branch Campus"/>
    <x v="2"/>
    <n v="19"/>
    <n v="924.8"/>
    <n v="2.738"/>
    <n v="5.1999999999999998E-2"/>
    <n v="0.14199999999999999"/>
    <n v="0.66900000000000004"/>
  </r>
  <r>
    <s v="South Central Branch Campus"/>
    <x v="3"/>
    <n v="19.43"/>
    <n v="961.07"/>
    <n v="2.6884999999999999"/>
    <n v="4.3499999999999997E-2"/>
    <n v="0.13039999999999999"/>
    <n v="0.61799999999999999"/>
  </r>
  <r>
    <s v="Health Sciences"/>
    <x v="0"/>
    <n v="21.2"/>
    <n v="956.5"/>
    <n v="3.0840000000000001"/>
    <n v="0.13800000000000001"/>
    <n v="0.34499999999999997"/>
    <n v="0.72549019607843135"/>
  </r>
  <r>
    <s v="Health Sciences"/>
    <x v="1"/>
    <n v="20.97"/>
    <n v="970"/>
    <n v="3.1877140000000002"/>
    <n v="0.23330000000000001"/>
    <n v="0.43330000000000002"/>
    <n v="0.52500000000000002"/>
  </r>
  <r>
    <s v="Health Sciences"/>
    <x v="2"/>
    <n v="22"/>
    <n v="996.2"/>
    <n v="3.2109999999999999"/>
    <n v="8.5999999999999993E-2"/>
    <n v="0.20699999999999999"/>
    <n v="0.754"/>
  </r>
  <r>
    <s v="Health Sciences"/>
    <x v="3"/>
    <n v="21.611000000000001"/>
    <n v="980.86956199999997"/>
    <n v="3.3384999999999998"/>
    <n v="7.7899999999999997E-2"/>
    <n v="0.31169999999999998"/>
    <n v="0.724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70375D-FE3D-4873-8215-1CEAE90CE712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1:K6" firstHeaderRow="0" firstDataRow="1" firstDataCol="1"/>
  <pivotFields count="8">
    <pivotField showAll="0"/>
    <pivotField axis="axisRow" showAll="0">
      <items count="5">
        <item x="0"/>
        <item x="1"/>
        <item x="2"/>
        <item x="3"/>
        <item t="default"/>
      </items>
    </pivotField>
    <pivotField dataField="1" numFmtId="2" showAll="0"/>
    <pivotField dataField="1" numFmtId="2" showAll="0"/>
    <pivotField dataField="1" numFmtId="167" showAll="0"/>
    <pivotField dataField="1" numFmtId="10" showAll="0"/>
    <pivotField dataField="1" numFmtId="10" showAll="0"/>
    <pivotField numFmtId="10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Average of Avg ACT" fld="2" subtotal="average" baseField="1" baseItem="0"/>
    <dataField name="StdDev of Avg ACT2" fld="2" subtotal="stdDev" baseField="1" baseItem="0"/>
    <dataField name="Average of Avg SAT" fld="3" subtotal="average" baseField="1" baseItem="0"/>
    <dataField name="StdDev of Avg SAT2" fld="3" subtotal="stdDev" baseField="1" baseItem="0"/>
    <dataField name="Average of HS GPA" fld="4" subtotal="average" baseField="1" baseItem="0"/>
    <dataField name="StdDev of HS GPA2" fld="4" subtotal="stdDev" baseField="1" baseItem="0"/>
    <dataField name="Average of % top 10%2" fld="5" subtotal="average" baseField="1" baseItem="0"/>
    <dataField name="StdDev of % top 10%" fld="5" subtotal="stdDev" baseField="1" baseItem="0"/>
    <dataField name="Average of % top 20%" fld="6" subtotal="average" baseField="1" baseItem="0"/>
    <dataField name="StdDev of % top 20%2" fld="6" subtotal="stdDev" baseField="1" baseItem="0"/>
  </dataFields>
  <chartFormats count="20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672D-30C6-4ACC-843C-59C984EC97BF}">
  <dimension ref="M1:M2"/>
  <sheetViews>
    <sheetView topLeftCell="A17" workbookViewId="0">
      <selection activeCell="M4" sqref="M4"/>
    </sheetView>
  </sheetViews>
  <sheetFormatPr defaultRowHeight="14.4" x14ac:dyDescent="0.3"/>
  <cols>
    <col min="13" max="13" width="9.5546875" bestFit="1" customWidth="1"/>
  </cols>
  <sheetData>
    <row r="1" spans="13:13" x14ac:dyDescent="0.3">
      <c r="M1" s="15" t="s">
        <v>111</v>
      </c>
    </row>
    <row r="2" spans="13:13" x14ac:dyDescent="0.3">
      <c r="M2" s="47">
        <v>43884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6515-DD7A-423F-943F-CDBCB19A9B36}">
  <dimension ref="A1:U561"/>
  <sheetViews>
    <sheetView workbookViewId="0">
      <selection activeCell="X17" sqref="X17"/>
    </sheetView>
  </sheetViews>
  <sheetFormatPr defaultColWidth="8.77734375" defaultRowHeight="14.4" x14ac:dyDescent="0.3"/>
  <cols>
    <col min="1" max="1" width="14.109375" style="3" customWidth="1"/>
    <col min="2" max="2" width="8" style="2" customWidth="1"/>
    <col min="3" max="3" width="1.77734375" style="3" customWidth="1"/>
    <col min="4" max="11" width="8.77734375" style="3"/>
    <col min="12" max="12" width="0.5546875" style="3" customWidth="1"/>
    <col min="13" max="20" width="8.77734375" style="3"/>
    <col min="21" max="21" width="0.88671875" style="3" customWidth="1"/>
    <col min="22" max="16384" width="8.77734375" style="3"/>
  </cols>
  <sheetData>
    <row r="1" spans="1:21" x14ac:dyDescent="0.3">
      <c r="A1" s="1" t="s">
        <v>0</v>
      </c>
    </row>
    <row r="3" spans="1:21" ht="13.2" x14ac:dyDescent="0.25">
      <c r="A3" s="4" t="s">
        <v>1</v>
      </c>
      <c r="B3" s="5" t="s">
        <v>2</v>
      </c>
      <c r="I3" s="1" t="s">
        <v>3</v>
      </c>
      <c r="P3" s="1" t="s">
        <v>5</v>
      </c>
    </row>
    <row r="4" spans="1:21" x14ac:dyDescent="0.3">
      <c r="A4" s="6">
        <v>36528</v>
      </c>
      <c r="B4" s="7">
        <v>1.26</v>
      </c>
      <c r="L4" s="3" t="e">
        <v>#N/A</v>
      </c>
      <c r="U4" s="3" t="e">
        <v>#N/A</v>
      </c>
    </row>
    <row r="5" spans="1:21" x14ac:dyDescent="0.3">
      <c r="A5" s="6">
        <v>36535</v>
      </c>
      <c r="B5" s="7">
        <v>1.252</v>
      </c>
      <c r="L5" s="3" t="e">
        <v>#N/A</v>
      </c>
      <c r="U5" s="8">
        <f>B4</f>
        <v>1.26</v>
      </c>
    </row>
    <row r="6" spans="1:21" x14ac:dyDescent="0.3">
      <c r="A6" s="6">
        <v>36542</v>
      </c>
      <c r="B6" s="7">
        <v>1.268</v>
      </c>
      <c r="L6" s="3" t="e">
        <v>#N/A</v>
      </c>
      <c r="U6" s="3">
        <f t="shared" ref="U6:U69" si="0">0.7*B5+0.3*U5</f>
        <v>1.2544</v>
      </c>
    </row>
    <row r="7" spans="1:21" x14ac:dyDescent="0.3">
      <c r="A7" s="6">
        <v>36549</v>
      </c>
      <c r="B7" s="7">
        <v>1.3069999999999999</v>
      </c>
      <c r="L7" s="3" t="e">
        <v>#N/A</v>
      </c>
      <c r="U7" s="3">
        <f t="shared" si="0"/>
        <v>1.2639199999999999</v>
      </c>
    </row>
    <row r="8" spans="1:21" x14ac:dyDescent="0.3">
      <c r="A8" s="6">
        <v>36556</v>
      </c>
      <c r="B8" s="7">
        <v>1.3069999999999999</v>
      </c>
      <c r="L8" s="3" t="e">
        <v>#N/A</v>
      </c>
      <c r="U8" s="3">
        <f t="shared" si="0"/>
        <v>1.294076</v>
      </c>
    </row>
    <row r="9" spans="1:21" x14ac:dyDescent="0.3">
      <c r="A9" s="6">
        <v>36563</v>
      </c>
      <c r="B9" s="7">
        <v>1.319</v>
      </c>
      <c r="L9" s="3" t="e">
        <v>#N/A</v>
      </c>
      <c r="U9" s="3">
        <f t="shared" si="0"/>
        <v>1.3031227999999999</v>
      </c>
    </row>
    <row r="10" spans="1:21" x14ac:dyDescent="0.3">
      <c r="A10" s="6">
        <v>36570</v>
      </c>
      <c r="B10" s="7">
        <v>1.35</v>
      </c>
      <c r="L10" s="3" t="e">
        <v>#N/A</v>
      </c>
      <c r="U10" s="3">
        <f t="shared" si="0"/>
        <v>1.31423684</v>
      </c>
    </row>
    <row r="11" spans="1:21" x14ac:dyDescent="0.3">
      <c r="A11" s="6">
        <v>36577</v>
      </c>
      <c r="B11" s="7">
        <v>1.4</v>
      </c>
      <c r="L11" s="3" t="e">
        <v>#N/A</v>
      </c>
      <c r="U11" s="3">
        <f t="shared" si="0"/>
        <v>1.339271052</v>
      </c>
    </row>
    <row r="12" spans="1:21" x14ac:dyDescent="0.3">
      <c r="A12" s="6">
        <v>36584</v>
      </c>
      <c r="B12" s="7">
        <v>1.413</v>
      </c>
      <c r="L12" s="3" t="e">
        <v>#N/A</v>
      </c>
      <c r="U12" s="3">
        <f t="shared" si="0"/>
        <v>1.3817813155999998</v>
      </c>
    </row>
    <row r="13" spans="1:21" x14ac:dyDescent="0.3">
      <c r="A13" s="6">
        <v>36591</v>
      </c>
      <c r="B13" s="7">
        <v>1.49</v>
      </c>
      <c r="L13" s="8">
        <f t="shared" ref="L13:L76" si="1">AVERAGE(B4:B13)</f>
        <v>1.3366000000000002</v>
      </c>
      <c r="U13" s="3">
        <f t="shared" si="0"/>
        <v>1.4036343946799998</v>
      </c>
    </row>
    <row r="14" spans="1:21" x14ac:dyDescent="0.3">
      <c r="A14" s="6">
        <v>36598</v>
      </c>
      <c r="B14" s="7">
        <v>1.5109999999999999</v>
      </c>
      <c r="L14" s="8">
        <f t="shared" si="1"/>
        <v>1.3617000000000001</v>
      </c>
      <c r="U14" s="3">
        <f t="shared" si="0"/>
        <v>1.4640903184039999</v>
      </c>
    </row>
    <row r="15" spans="1:21" x14ac:dyDescent="0.3">
      <c r="A15" s="6">
        <v>36605</v>
      </c>
      <c r="B15" s="7">
        <v>1.508</v>
      </c>
      <c r="L15" s="8">
        <f t="shared" si="1"/>
        <v>1.3873000000000002</v>
      </c>
      <c r="U15" s="3">
        <f t="shared" si="0"/>
        <v>1.4969270955211997</v>
      </c>
    </row>
    <row r="16" spans="1:21" x14ac:dyDescent="0.3">
      <c r="A16" s="6">
        <v>36612</v>
      </c>
      <c r="B16" s="7">
        <v>1.484</v>
      </c>
      <c r="L16" s="8">
        <f t="shared" si="1"/>
        <v>1.4089</v>
      </c>
      <c r="U16" s="3">
        <f t="shared" si="0"/>
        <v>1.5046781286563597</v>
      </c>
    </row>
    <row r="17" spans="1:21" x14ac:dyDescent="0.3">
      <c r="A17" s="6">
        <v>36619</v>
      </c>
      <c r="B17" s="7">
        <v>1.4780000000000002</v>
      </c>
      <c r="L17" s="8">
        <f t="shared" si="1"/>
        <v>1.4259999999999997</v>
      </c>
      <c r="U17" s="3">
        <f t="shared" si="0"/>
        <v>1.4902034385969078</v>
      </c>
    </row>
    <row r="18" spans="1:21" x14ac:dyDescent="0.3">
      <c r="A18" s="6">
        <v>36626</v>
      </c>
      <c r="B18" s="7">
        <v>1.4469999999999998</v>
      </c>
      <c r="L18" s="8">
        <f t="shared" si="1"/>
        <v>1.44</v>
      </c>
      <c r="U18" s="3">
        <f t="shared" si="0"/>
        <v>1.4816610315790726</v>
      </c>
    </row>
    <row r="19" spans="1:21" x14ac:dyDescent="0.3">
      <c r="A19" s="6">
        <v>36633</v>
      </c>
      <c r="B19" s="7">
        <v>1.415</v>
      </c>
      <c r="L19" s="8">
        <f t="shared" si="1"/>
        <v>1.4495999999999998</v>
      </c>
      <c r="U19" s="3">
        <f t="shared" si="0"/>
        <v>1.4573983094737217</v>
      </c>
    </row>
    <row r="20" spans="1:21" x14ac:dyDescent="0.3">
      <c r="A20" s="6">
        <v>36640</v>
      </c>
      <c r="B20" s="7">
        <v>1.4059999999999999</v>
      </c>
      <c r="L20" s="8">
        <f t="shared" si="1"/>
        <v>1.4552</v>
      </c>
      <c r="U20" s="3">
        <f t="shared" si="0"/>
        <v>1.4277194928421164</v>
      </c>
    </row>
    <row r="21" spans="1:21" x14ac:dyDescent="0.3">
      <c r="A21" s="6">
        <v>36647</v>
      </c>
      <c r="B21" s="7">
        <v>1.3859999999999999</v>
      </c>
      <c r="I21" s="1" t="s">
        <v>4</v>
      </c>
      <c r="L21" s="8">
        <f t="shared" si="1"/>
        <v>1.4537999999999998</v>
      </c>
      <c r="P21" s="1" t="s">
        <v>6</v>
      </c>
      <c r="U21" s="3">
        <f t="shared" si="0"/>
        <v>1.4125158478526347</v>
      </c>
    </row>
    <row r="22" spans="1:21" x14ac:dyDescent="0.3">
      <c r="A22" s="6">
        <v>36654</v>
      </c>
      <c r="B22" s="7">
        <v>1.4269999999999998</v>
      </c>
      <c r="L22" s="8">
        <f t="shared" si="1"/>
        <v>1.4551999999999998</v>
      </c>
      <c r="U22" s="3">
        <f t="shared" si="0"/>
        <v>1.3939547543557902</v>
      </c>
    </row>
    <row r="23" spans="1:21" x14ac:dyDescent="0.3">
      <c r="A23" s="6">
        <v>36661</v>
      </c>
      <c r="B23" s="7">
        <v>1.466</v>
      </c>
      <c r="L23" s="8">
        <f t="shared" si="1"/>
        <v>1.4527999999999999</v>
      </c>
      <c r="U23" s="3">
        <f t="shared" si="0"/>
        <v>1.4170864263067369</v>
      </c>
    </row>
    <row r="24" spans="1:21" x14ac:dyDescent="0.3">
      <c r="A24" s="6">
        <v>36668</v>
      </c>
      <c r="B24" s="7">
        <v>1.494</v>
      </c>
      <c r="L24" s="8">
        <f t="shared" si="1"/>
        <v>1.4510999999999998</v>
      </c>
      <c r="U24" s="3">
        <f t="shared" si="0"/>
        <v>1.451325927892021</v>
      </c>
    </row>
    <row r="25" spans="1:21" x14ac:dyDescent="0.3">
      <c r="A25" s="6">
        <v>36675</v>
      </c>
      <c r="B25" s="7">
        <v>1.5090000000000001</v>
      </c>
      <c r="L25" s="8">
        <f t="shared" si="1"/>
        <v>1.4511999999999998</v>
      </c>
      <c r="U25" s="3">
        <f t="shared" si="0"/>
        <v>1.4811977783676062</v>
      </c>
    </row>
    <row r="26" spans="1:21" x14ac:dyDescent="0.3">
      <c r="A26" s="6">
        <v>36682</v>
      </c>
      <c r="B26" s="7">
        <v>1.5349999999999999</v>
      </c>
      <c r="L26" s="8">
        <f t="shared" si="1"/>
        <v>1.4562999999999999</v>
      </c>
      <c r="U26" s="3">
        <f t="shared" si="0"/>
        <v>1.5006593335102818</v>
      </c>
    </row>
    <row r="27" spans="1:21" x14ac:dyDescent="0.3">
      <c r="A27" s="6">
        <v>36689</v>
      </c>
      <c r="B27" s="7">
        <v>1.607</v>
      </c>
      <c r="L27" s="8">
        <f t="shared" si="1"/>
        <v>1.4691999999999998</v>
      </c>
      <c r="U27" s="3">
        <f t="shared" si="0"/>
        <v>1.5246978000530844</v>
      </c>
    </row>
    <row r="28" spans="1:21" x14ac:dyDescent="0.3">
      <c r="A28" s="6">
        <v>36696</v>
      </c>
      <c r="B28" s="7">
        <v>1.6640000000000001</v>
      </c>
      <c r="L28" s="8">
        <f t="shared" si="1"/>
        <v>1.4908999999999999</v>
      </c>
      <c r="U28" s="3">
        <f t="shared" si="0"/>
        <v>1.5823093400159254</v>
      </c>
    </row>
    <row r="29" spans="1:21" x14ac:dyDescent="0.3">
      <c r="A29" s="6">
        <v>36703</v>
      </c>
      <c r="B29" s="7">
        <v>1.641</v>
      </c>
      <c r="L29" s="8">
        <f t="shared" si="1"/>
        <v>1.5134999999999998</v>
      </c>
      <c r="U29" s="3">
        <f t="shared" si="0"/>
        <v>1.6394928020047776</v>
      </c>
    </row>
    <row r="30" spans="1:21" x14ac:dyDescent="0.3">
      <c r="A30" s="6">
        <v>36710</v>
      </c>
      <c r="B30" s="7">
        <v>1.6059999999999999</v>
      </c>
      <c r="L30" s="8">
        <f t="shared" si="1"/>
        <v>1.5334999999999999</v>
      </c>
      <c r="U30" s="3">
        <f t="shared" si="0"/>
        <v>1.6405478406014331</v>
      </c>
    </row>
    <row r="31" spans="1:21" x14ac:dyDescent="0.3">
      <c r="A31" s="6">
        <v>36717</v>
      </c>
      <c r="B31" s="7">
        <v>1.571</v>
      </c>
      <c r="L31" s="8">
        <f t="shared" si="1"/>
        <v>1.552</v>
      </c>
      <c r="U31" s="3">
        <f t="shared" si="0"/>
        <v>1.6163643521804298</v>
      </c>
    </row>
    <row r="32" spans="1:21" x14ac:dyDescent="0.3">
      <c r="A32" s="6">
        <v>36724</v>
      </c>
      <c r="B32" s="7">
        <v>1.5209999999999999</v>
      </c>
      <c r="L32" s="8">
        <f t="shared" si="1"/>
        <v>1.5614000000000001</v>
      </c>
      <c r="U32" s="3">
        <f t="shared" si="0"/>
        <v>1.5846093056541288</v>
      </c>
    </row>
    <row r="33" spans="1:21" x14ac:dyDescent="0.3">
      <c r="A33" s="6">
        <v>36731</v>
      </c>
      <c r="B33" s="7">
        <v>1.4990000000000001</v>
      </c>
      <c r="L33" s="8">
        <f t="shared" si="1"/>
        <v>1.5647</v>
      </c>
      <c r="U33" s="3">
        <f t="shared" si="0"/>
        <v>1.5400827916962383</v>
      </c>
    </row>
    <row r="34" spans="1:21" x14ac:dyDescent="0.3">
      <c r="A34" s="6">
        <v>36738</v>
      </c>
      <c r="B34" s="7">
        <v>1.4469999999999998</v>
      </c>
      <c r="L34" s="8">
        <f t="shared" si="1"/>
        <v>1.56</v>
      </c>
      <c r="U34" s="3">
        <f t="shared" si="0"/>
        <v>1.5113248375088717</v>
      </c>
    </row>
    <row r="35" spans="1:21" x14ac:dyDescent="0.3">
      <c r="A35" s="6">
        <v>36745</v>
      </c>
      <c r="B35" s="7">
        <v>1.4369999999999998</v>
      </c>
      <c r="L35" s="8">
        <f t="shared" si="1"/>
        <v>1.5528</v>
      </c>
      <c r="U35" s="3">
        <f t="shared" si="0"/>
        <v>1.4662974512526614</v>
      </c>
    </row>
    <row r="36" spans="1:21" x14ac:dyDescent="0.3">
      <c r="A36" s="6">
        <v>36752</v>
      </c>
      <c r="B36" s="7">
        <v>1.42</v>
      </c>
      <c r="L36" s="8">
        <f t="shared" si="1"/>
        <v>1.5412999999999999</v>
      </c>
      <c r="U36" s="3">
        <f t="shared" si="0"/>
        <v>1.4457892353757982</v>
      </c>
    </row>
    <row r="37" spans="1:21" x14ac:dyDescent="0.3">
      <c r="A37" s="6">
        <v>36759</v>
      </c>
      <c r="B37" s="7">
        <v>1.444</v>
      </c>
      <c r="L37" s="8">
        <f t="shared" si="1"/>
        <v>1.5249999999999999</v>
      </c>
      <c r="U37" s="3">
        <f t="shared" si="0"/>
        <v>1.4277367706127393</v>
      </c>
    </row>
    <row r="38" spans="1:21" x14ac:dyDescent="0.3">
      <c r="A38" s="6">
        <v>36766</v>
      </c>
      <c r="B38" s="7">
        <v>1.456</v>
      </c>
      <c r="L38" s="8">
        <f t="shared" si="1"/>
        <v>1.5041999999999998</v>
      </c>
      <c r="U38" s="3">
        <f t="shared" si="0"/>
        <v>1.4391210311838216</v>
      </c>
    </row>
    <row r="39" spans="1:21" x14ac:dyDescent="0.3">
      <c r="A39" s="6">
        <v>36773</v>
      </c>
      <c r="B39" s="7">
        <v>1.5019999999999998</v>
      </c>
      <c r="L39" s="8">
        <f t="shared" si="1"/>
        <v>1.4903</v>
      </c>
      <c r="U39" s="3">
        <f t="shared" si="0"/>
        <v>1.4509363093551464</v>
      </c>
    </row>
    <row r="40" spans="1:21" x14ac:dyDescent="0.3">
      <c r="A40" s="6">
        <v>36780</v>
      </c>
      <c r="B40" s="7">
        <v>1.5349999999999999</v>
      </c>
      <c r="L40" s="8">
        <f t="shared" si="1"/>
        <v>1.4831999999999996</v>
      </c>
      <c r="U40" s="3">
        <f t="shared" si="0"/>
        <v>1.4866808928065436</v>
      </c>
    </row>
    <row r="41" spans="1:21" x14ac:dyDescent="0.3">
      <c r="A41" s="6">
        <v>36787</v>
      </c>
      <c r="B41" s="7">
        <v>1.5390000000000001</v>
      </c>
      <c r="L41" s="8">
        <f t="shared" si="1"/>
        <v>1.48</v>
      </c>
      <c r="U41" s="3">
        <f t="shared" si="0"/>
        <v>1.5205042678419629</v>
      </c>
    </row>
    <row r="42" spans="1:21" x14ac:dyDescent="0.3">
      <c r="A42" s="6">
        <v>36794</v>
      </c>
      <c r="B42" s="7">
        <v>1.5249999999999999</v>
      </c>
      <c r="L42" s="8">
        <f t="shared" si="1"/>
        <v>1.4803999999999999</v>
      </c>
      <c r="U42" s="3">
        <f t="shared" si="0"/>
        <v>1.5334512803525888</v>
      </c>
    </row>
    <row r="43" spans="1:21" x14ac:dyDescent="0.3">
      <c r="A43" s="6">
        <v>36801</v>
      </c>
      <c r="B43" s="7">
        <v>1.4980000000000002</v>
      </c>
      <c r="L43" s="8">
        <f t="shared" si="1"/>
        <v>1.4803000000000002</v>
      </c>
      <c r="U43" s="3">
        <f t="shared" si="0"/>
        <v>1.5275353841057764</v>
      </c>
    </row>
    <row r="44" spans="1:21" x14ac:dyDescent="0.3">
      <c r="A44" s="6">
        <v>36808</v>
      </c>
      <c r="B44" s="7">
        <v>1.4730000000000001</v>
      </c>
      <c r="L44" s="8">
        <f t="shared" si="1"/>
        <v>1.4828999999999999</v>
      </c>
      <c r="U44" s="3">
        <f t="shared" si="0"/>
        <v>1.5068606152317332</v>
      </c>
    </row>
    <row r="45" spans="1:21" x14ac:dyDescent="0.3">
      <c r="A45" s="6">
        <v>36815</v>
      </c>
      <c r="B45" s="7">
        <v>1.516</v>
      </c>
      <c r="L45" s="8">
        <f t="shared" si="1"/>
        <v>1.4908000000000001</v>
      </c>
      <c r="U45" s="3">
        <f t="shared" si="0"/>
        <v>1.4831581845695199</v>
      </c>
    </row>
    <row r="46" spans="1:21" x14ac:dyDescent="0.3">
      <c r="A46" s="6">
        <v>36822</v>
      </c>
      <c r="B46" s="7">
        <v>1.5319999999999998</v>
      </c>
      <c r="L46" s="8">
        <f t="shared" si="1"/>
        <v>1.502</v>
      </c>
      <c r="U46" s="3">
        <f t="shared" si="0"/>
        <v>1.5061474553708558</v>
      </c>
    </row>
    <row r="47" spans="1:21" x14ac:dyDescent="0.3">
      <c r="A47" s="6">
        <v>36829</v>
      </c>
      <c r="B47" s="7">
        <v>1.5230000000000001</v>
      </c>
      <c r="L47" s="8">
        <f t="shared" si="1"/>
        <v>1.5099</v>
      </c>
      <c r="U47" s="3">
        <f t="shared" si="0"/>
        <v>1.5242442366112565</v>
      </c>
    </row>
    <row r="48" spans="1:21" x14ac:dyDescent="0.3">
      <c r="A48" s="6">
        <v>36836</v>
      </c>
      <c r="B48" s="7">
        <v>1.5019999999999998</v>
      </c>
      <c r="L48" s="8">
        <f t="shared" si="1"/>
        <v>1.5145</v>
      </c>
      <c r="U48" s="3">
        <f t="shared" si="0"/>
        <v>1.5233732709833769</v>
      </c>
    </row>
    <row r="49" spans="1:21" x14ac:dyDescent="0.3">
      <c r="A49" s="6">
        <v>36843</v>
      </c>
      <c r="B49" s="7">
        <v>1.5009999999999999</v>
      </c>
      <c r="L49" s="8">
        <f t="shared" si="1"/>
        <v>1.5144</v>
      </c>
      <c r="U49" s="3">
        <f t="shared" si="0"/>
        <v>1.5084119812950127</v>
      </c>
    </row>
    <row r="50" spans="1:21" x14ac:dyDescent="0.3">
      <c r="A50" s="6">
        <v>36850</v>
      </c>
      <c r="B50" s="7">
        <v>1.4869999999999999</v>
      </c>
      <c r="L50" s="8">
        <f t="shared" si="1"/>
        <v>1.5096000000000001</v>
      </c>
      <c r="U50" s="3">
        <f t="shared" si="0"/>
        <v>1.5032235943885037</v>
      </c>
    </row>
    <row r="51" spans="1:21" x14ac:dyDescent="0.3">
      <c r="A51" s="6">
        <v>36857</v>
      </c>
      <c r="B51" s="7">
        <v>1.4890000000000001</v>
      </c>
      <c r="L51" s="8">
        <f t="shared" si="1"/>
        <v>1.5045999999999999</v>
      </c>
      <c r="U51" s="3">
        <f t="shared" si="0"/>
        <v>1.4918670783165511</v>
      </c>
    </row>
    <row r="52" spans="1:21" x14ac:dyDescent="0.3">
      <c r="A52" s="6">
        <v>36864</v>
      </c>
      <c r="B52" s="7">
        <v>1.464</v>
      </c>
      <c r="L52" s="8">
        <f t="shared" si="1"/>
        <v>1.4985000000000002</v>
      </c>
      <c r="U52" s="3">
        <f t="shared" si="0"/>
        <v>1.4898601234949653</v>
      </c>
    </row>
    <row r="53" spans="1:21" x14ac:dyDescent="0.3">
      <c r="A53" s="6">
        <v>36871</v>
      </c>
      <c r="B53" s="7">
        <v>1.425</v>
      </c>
      <c r="L53" s="8">
        <f t="shared" si="1"/>
        <v>1.4912000000000003</v>
      </c>
      <c r="U53" s="3">
        <f t="shared" si="0"/>
        <v>1.4717580370484895</v>
      </c>
    </row>
    <row r="54" spans="1:21" x14ac:dyDescent="0.3">
      <c r="A54" s="6">
        <v>36878</v>
      </c>
      <c r="B54" s="7">
        <v>1.3959999999999999</v>
      </c>
      <c r="L54" s="8">
        <f t="shared" si="1"/>
        <v>1.4835</v>
      </c>
      <c r="U54" s="3">
        <f t="shared" si="0"/>
        <v>1.4390274111145467</v>
      </c>
    </row>
    <row r="55" spans="1:21" x14ac:dyDescent="0.3">
      <c r="A55" s="6">
        <v>36885</v>
      </c>
      <c r="B55" s="7">
        <v>1.3880000000000001</v>
      </c>
      <c r="L55" s="8">
        <f t="shared" si="1"/>
        <v>1.4707000000000003</v>
      </c>
      <c r="U55" s="3">
        <f t="shared" si="0"/>
        <v>1.4089082233343637</v>
      </c>
    </row>
    <row r="56" spans="1:21" x14ac:dyDescent="0.3">
      <c r="A56" s="6">
        <v>36892</v>
      </c>
      <c r="B56" s="7">
        <v>1.3769999999999998</v>
      </c>
      <c r="L56" s="8">
        <f t="shared" si="1"/>
        <v>1.4552</v>
      </c>
      <c r="U56" s="3">
        <f t="shared" si="0"/>
        <v>1.394272467000309</v>
      </c>
    </row>
    <row r="57" spans="1:21" x14ac:dyDescent="0.3">
      <c r="A57" s="6">
        <v>36899</v>
      </c>
      <c r="B57" s="7">
        <v>1.4</v>
      </c>
      <c r="L57" s="8">
        <f t="shared" si="1"/>
        <v>1.4429000000000001</v>
      </c>
      <c r="U57" s="3">
        <f t="shared" si="0"/>
        <v>1.3821817401000924</v>
      </c>
    </row>
    <row r="58" spans="1:21" x14ac:dyDescent="0.3">
      <c r="A58" s="6">
        <v>36906</v>
      </c>
      <c r="B58" s="7">
        <v>1.4580000000000002</v>
      </c>
      <c r="L58" s="8">
        <f t="shared" si="1"/>
        <v>1.4384999999999999</v>
      </c>
      <c r="U58" s="3">
        <f t="shared" si="0"/>
        <v>1.3946545220300277</v>
      </c>
    </row>
    <row r="59" spans="1:21" x14ac:dyDescent="0.3">
      <c r="A59" s="6">
        <v>36913</v>
      </c>
      <c r="B59" s="7">
        <v>1.456</v>
      </c>
      <c r="L59" s="8">
        <f t="shared" si="1"/>
        <v>1.4339999999999999</v>
      </c>
      <c r="U59" s="3">
        <f t="shared" si="0"/>
        <v>1.4389963566090085</v>
      </c>
    </row>
    <row r="60" spans="1:21" x14ac:dyDescent="0.3">
      <c r="A60" s="6">
        <v>36920</v>
      </c>
      <c r="B60" s="7">
        <v>1.446</v>
      </c>
      <c r="L60" s="8">
        <f t="shared" si="1"/>
        <v>1.4298999999999999</v>
      </c>
      <c r="U60" s="3">
        <f t="shared" si="0"/>
        <v>1.4508989069827023</v>
      </c>
    </row>
    <row r="61" spans="1:21" x14ac:dyDescent="0.3">
      <c r="A61" s="6">
        <v>36927</v>
      </c>
      <c r="B61" s="7">
        <v>1.4259999999999999</v>
      </c>
      <c r="L61" s="8">
        <f t="shared" si="1"/>
        <v>1.4236</v>
      </c>
      <c r="U61" s="3">
        <f t="shared" si="0"/>
        <v>1.4474696720948106</v>
      </c>
    </row>
    <row r="62" spans="1:21" x14ac:dyDescent="0.3">
      <c r="A62" s="6">
        <v>36934</v>
      </c>
      <c r="B62" s="7">
        <v>1.46</v>
      </c>
      <c r="L62" s="8">
        <f t="shared" si="1"/>
        <v>1.4232</v>
      </c>
      <c r="U62" s="3">
        <f t="shared" si="0"/>
        <v>1.432440901628443</v>
      </c>
    </row>
    <row r="63" spans="1:21" x14ac:dyDescent="0.3">
      <c r="A63" s="6">
        <v>36941</v>
      </c>
      <c r="B63" s="7">
        <v>1.429</v>
      </c>
      <c r="L63" s="8">
        <f t="shared" si="1"/>
        <v>1.4236</v>
      </c>
      <c r="U63" s="3">
        <f t="shared" si="0"/>
        <v>1.4517322704885329</v>
      </c>
    </row>
    <row r="64" spans="1:21" x14ac:dyDescent="0.3">
      <c r="A64" s="6">
        <v>36948</v>
      </c>
      <c r="B64" s="7">
        <v>1.41</v>
      </c>
      <c r="L64" s="8">
        <f t="shared" si="1"/>
        <v>1.4249999999999998</v>
      </c>
      <c r="U64" s="3">
        <f t="shared" si="0"/>
        <v>1.4358196811465598</v>
      </c>
    </row>
    <row r="65" spans="1:21" x14ac:dyDescent="0.3">
      <c r="A65" s="6">
        <v>36955</v>
      </c>
      <c r="B65" s="7">
        <v>1.393</v>
      </c>
      <c r="L65" s="8">
        <f t="shared" si="1"/>
        <v>1.4255</v>
      </c>
      <c r="U65" s="3">
        <f t="shared" si="0"/>
        <v>1.4177459043439677</v>
      </c>
    </row>
    <row r="66" spans="1:21" x14ac:dyDescent="0.3">
      <c r="A66" s="6">
        <v>36962</v>
      </c>
      <c r="B66" s="7">
        <v>1.3869999999999998</v>
      </c>
      <c r="L66" s="8">
        <f t="shared" si="1"/>
        <v>1.4265000000000003</v>
      </c>
      <c r="U66" s="3">
        <f t="shared" si="0"/>
        <v>1.4004237713031902</v>
      </c>
    </row>
    <row r="67" spans="1:21" x14ac:dyDescent="0.3">
      <c r="A67" s="6">
        <v>36969</v>
      </c>
      <c r="B67" s="7">
        <v>1.3769999999999998</v>
      </c>
      <c r="L67" s="8">
        <f t="shared" si="1"/>
        <v>1.4242000000000001</v>
      </c>
      <c r="U67" s="3">
        <f t="shared" si="0"/>
        <v>1.3910271313909568</v>
      </c>
    </row>
    <row r="68" spans="1:21" x14ac:dyDescent="0.3">
      <c r="A68" s="6">
        <v>36976</v>
      </c>
      <c r="B68" s="7">
        <v>1.379</v>
      </c>
      <c r="L68" s="8">
        <f t="shared" si="1"/>
        <v>1.4163000000000001</v>
      </c>
      <c r="U68" s="3">
        <f t="shared" si="0"/>
        <v>1.3812081394172868</v>
      </c>
    </row>
    <row r="69" spans="1:21" x14ac:dyDescent="0.3">
      <c r="A69" s="6">
        <v>36983</v>
      </c>
      <c r="B69" s="7">
        <v>1.411</v>
      </c>
      <c r="L69" s="8">
        <f t="shared" si="1"/>
        <v>1.4117999999999999</v>
      </c>
      <c r="U69" s="3">
        <f t="shared" si="0"/>
        <v>1.3796624418251859</v>
      </c>
    </row>
    <row r="70" spans="1:21" x14ac:dyDescent="0.3">
      <c r="A70" s="6">
        <v>36990</v>
      </c>
      <c r="B70" s="7">
        <v>1.4690000000000001</v>
      </c>
      <c r="L70" s="8">
        <f t="shared" si="1"/>
        <v>1.4140999999999999</v>
      </c>
      <c r="U70" s="3">
        <f t="shared" ref="U70:U133" si="2">0.7*B69+0.3*U69</f>
        <v>1.4015987325475556</v>
      </c>
    </row>
    <row r="71" spans="1:21" x14ac:dyDescent="0.3">
      <c r="A71" s="6">
        <v>36997</v>
      </c>
      <c r="B71" s="7">
        <v>1.5349999999999999</v>
      </c>
      <c r="L71" s="8">
        <f t="shared" si="1"/>
        <v>1.4249999999999998</v>
      </c>
      <c r="U71" s="3">
        <f t="shared" si="2"/>
        <v>1.4487796197642666</v>
      </c>
    </row>
    <row r="72" spans="1:21" x14ac:dyDescent="0.3">
      <c r="A72" s="6">
        <v>37004</v>
      </c>
      <c r="B72" s="7">
        <v>1.5859999999999999</v>
      </c>
      <c r="L72" s="8">
        <f t="shared" si="1"/>
        <v>1.4376</v>
      </c>
      <c r="U72" s="3">
        <f t="shared" si="2"/>
        <v>1.5091338859292798</v>
      </c>
    </row>
    <row r="73" spans="1:21" x14ac:dyDescent="0.3">
      <c r="A73" s="6">
        <v>37011</v>
      </c>
      <c r="B73" s="7">
        <v>1.585</v>
      </c>
      <c r="L73" s="8">
        <f t="shared" si="1"/>
        <v>1.4532</v>
      </c>
      <c r="U73" s="3">
        <f t="shared" si="2"/>
        <v>1.5629401657787838</v>
      </c>
    </row>
    <row r="74" spans="1:21" x14ac:dyDescent="0.3">
      <c r="A74" s="6">
        <v>37018</v>
      </c>
      <c r="B74" s="7">
        <v>1.659</v>
      </c>
      <c r="L74" s="8">
        <f t="shared" si="1"/>
        <v>1.4781</v>
      </c>
      <c r="U74" s="3">
        <f t="shared" si="2"/>
        <v>1.5783820497336349</v>
      </c>
    </row>
    <row r="75" spans="1:21" x14ac:dyDescent="0.3">
      <c r="A75" s="6">
        <v>37025</v>
      </c>
      <c r="B75" s="7">
        <v>1.663</v>
      </c>
      <c r="L75" s="8">
        <f t="shared" si="1"/>
        <v>1.5051000000000001</v>
      </c>
      <c r="U75" s="3">
        <f t="shared" si="2"/>
        <v>1.6348146149200904</v>
      </c>
    </row>
    <row r="76" spans="1:21" x14ac:dyDescent="0.3">
      <c r="A76" s="6">
        <v>37032</v>
      </c>
      <c r="B76" s="7">
        <v>1.6369999999999998</v>
      </c>
      <c r="L76" s="8">
        <f t="shared" si="1"/>
        <v>1.5301</v>
      </c>
      <c r="U76" s="3">
        <f t="shared" si="2"/>
        <v>1.654544384476027</v>
      </c>
    </row>
    <row r="77" spans="1:21" x14ac:dyDescent="0.3">
      <c r="A77" s="6">
        <v>37039</v>
      </c>
      <c r="B77" s="7">
        <v>1.6559999999999999</v>
      </c>
      <c r="L77" s="8">
        <f t="shared" ref="L77:L140" si="3">AVERAGE(B68:B77)</f>
        <v>1.5580000000000003</v>
      </c>
      <c r="U77" s="3">
        <f t="shared" si="2"/>
        <v>1.6422633153428077</v>
      </c>
    </row>
    <row r="78" spans="1:21" x14ac:dyDescent="0.3">
      <c r="A78" s="6">
        <v>37046</v>
      </c>
      <c r="B78" s="7">
        <v>1.63</v>
      </c>
      <c r="L78" s="8">
        <f t="shared" si="3"/>
        <v>1.5831</v>
      </c>
      <c r="U78" s="3">
        <f t="shared" si="2"/>
        <v>1.651878994602842</v>
      </c>
    </row>
    <row r="79" spans="1:21" x14ac:dyDescent="0.3">
      <c r="A79" s="6">
        <v>37053</v>
      </c>
      <c r="B79" s="7">
        <v>1.58</v>
      </c>
      <c r="L79" s="8">
        <f t="shared" si="3"/>
        <v>1.6</v>
      </c>
      <c r="U79" s="3">
        <f t="shared" si="2"/>
        <v>1.6365636983808525</v>
      </c>
    </row>
    <row r="80" spans="1:21" x14ac:dyDescent="0.3">
      <c r="A80" s="6">
        <v>37060</v>
      </c>
      <c r="B80" s="7">
        <v>1.526</v>
      </c>
      <c r="L80" s="8">
        <f t="shared" si="3"/>
        <v>1.6057000000000001</v>
      </c>
      <c r="U80" s="3">
        <f t="shared" si="2"/>
        <v>1.5969691095142555</v>
      </c>
    </row>
    <row r="81" spans="1:21" x14ac:dyDescent="0.3">
      <c r="A81" s="6">
        <v>37067</v>
      </c>
      <c r="B81" s="7">
        <v>1.454</v>
      </c>
      <c r="L81" s="8">
        <f t="shared" si="3"/>
        <v>1.5976000000000001</v>
      </c>
      <c r="U81" s="3">
        <f t="shared" si="2"/>
        <v>1.5472907328542767</v>
      </c>
    </row>
    <row r="82" spans="1:21" x14ac:dyDescent="0.3">
      <c r="A82" s="6">
        <v>37074</v>
      </c>
      <c r="B82" s="7">
        <v>1.3840000000000001</v>
      </c>
      <c r="L82" s="8">
        <f t="shared" si="3"/>
        <v>1.5773999999999999</v>
      </c>
      <c r="U82" s="3">
        <f t="shared" si="2"/>
        <v>1.4819872198562827</v>
      </c>
    </row>
    <row r="83" spans="1:21" x14ac:dyDescent="0.3">
      <c r="A83" s="6">
        <v>37081</v>
      </c>
      <c r="B83" s="7">
        <v>1.35</v>
      </c>
      <c r="L83" s="8">
        <f t="shared" si="3"/>
        <v>1.5539000000000001</v>
      </c>
      <c r="U83" s="3">
        <f t="shared" si="2"/>
        <v>1.4133961659568848</v>
      </c>
    </row>
    <row r="84" spans="1:21" x14ac:dyDescent="0.3">
      <c r="A84" s="6">
        <v>37088</v>
      </c>
      <c r="B84" s="7">
        <v>1.33</v>
      </c>
      <c r="L84" s="8">
        <f t="shared" si="3"/>
        <v>1.5210000000000001</v>
      </c>
      <c r="U84" s="3">
        <f t="shared" si="2"/>
        <v>1.3690188497870655</v>
      </c>
    </row>
    <row r="85" spans="1:21" x14ac:dyDescent="0.3">
      <c r="A85" s="6">
        <v>37095</v>
      </c>
      <c r="B85" s="7">
        <v>1.3180000000000001</v>
      </c>
      <c r="L85" s="8">
        <f t="shared" si="3"/>
        <v>1.4864999999999999</v>
      </c>
      <c r="U85" s="3">
        <f t="shared" si="2"/>
        <v>1.3417056549361195</v>
      </c>
    </row>
    <row r="86" spans="1:21" x14ac:dyDescent="0.3">
      <c r="A86" s="6">
        <v>37102</v>
      </c>
      <c r="B86" s="7">
        <v>1.319</v>
      </c>
      <c r="L86" s="8">
        <f t="shared" si="3"/>
        <v>1.4546999999999997</v>
      </c>
      <c r="U86" s="3">
        <f t="shared" si="2"/>
        <v>1.3251116964808358</v>
      </c>
    </row>
    <row r="87" spans="1:21" x14ac:dyDescent="0.3">
      <c r="A87" s="6">
        <v>37109</v>
      </c>
      <c r="B87" s="7">
        <v>1.319</v>
      </c>
      <c r="L87" s="8">
        <f t="shared" si="3"/>
        <v>1.4209999999999998</v>
      </c>
      <c r="U87" s="3">
        <f t="shared" si="2"/>
        <v>1.3208335089442507</v>
      </c>
    </row>
    <row r="88" spans="1:21" x14ac:dyDescent="0.3">
      <c r="A88" s="6">
        <v>37116</v>
      </c>
      <c r="B88" s="7">
        <v>1.347</v>
      </c>
      <c r="L88" s="8">
        <f t="shared" si="3"/>
        <v>1.3926999999999998</v>
      </c>
      <c r="U88" s="3">
        <f t="shared" si="2"/>
        <v>1.3195500526832751</v>
      </c>
    </row>
    <row r="89" spans="1:21" x14ac:dyDescent="0.3">
      <c r="A89" s="6">
        <v>37123</v>
      </c>
      <c r="B89" s="7">
        <v>1.399</v>
      </c>
      <c r="L89" s="8">
        <f t="shared" si="3"/>
        <v>1.3745999999999998</v>
      </c>
      <c r="U89" s="3">
        <f t="shared" si="2"/>
        <v>1.3387650158049824</v>
      </c>
    </row>
    <row r="90" spans="1:21" x14ac:dyDescent="0.3">
      <c r="A90" s="6">
        <v>37130</v>
      </c>
      <c r="B90" s="7">
        <v>1.48</v>
      </c>
      <c r="L90" s="8">
        <f t="shared" si="3"/>
        <v>1.3699999999999999</v>
      </c>
      <c r="U90" s="3">
        <f t="shared" si="2"/>
        <v>1.3809295047414947</v>
      </c>
    </row>
    <row r="91" spans="1:21" x14ac:dyDescent="0.3">
      <c r="A91" s="6">
        <v>37137</v>
      </c>
      <c r="B91" s="7">
        <v>1.538</v>
      </c>
      <c r="L91" s="8">
        <f t="shared" si="3"/>
        <v>1.3783999999999998</v>
      </c>
      <c r="U91" s="3">
        <f t="shared" si="2"/>
        <v>1.4502788514224485</v>
      </c>
    </row>
    <row r="92" spans="1:21" x14ac:dyDescent="0.3">
      <c r="A92" s="6">
        <v>37144</v>
      </c>
      <c r="B92" s="7">
        <v>1.5109999999999999</v>
      </c>
      <c r="L92" s="8">
        <f t="shared" si="3"/>
        <v>1.3911000000000002</v>
      </c>
      <c r="U92" s="3">
        <f t="shared" si="2"/>
        <v>1.5116836554267346</v>
      </c>
    </row>
    <row r="93" spans="1:21" x14ac:dyDescent="0.3">
      <c r="A93" s="6">
        <v>37151</v>
      </c>
      <c r="B93" s="7">
        <v>1.516</v>
      </c>
      <c r="L93" s="8">
        <f t="shared" si="3"/>
        <v>1.4077</v>
      </c>
      <c r="U93" s="3">
        <f t="shared" si="2"/>
        <v>1.5112050966280202</v>
      </c>
    </row>
    <row r="94" spans="1:21" x14ac:dyDescent="0.3">
      <c r="A94" s="6">
        <v>37158</v>
      </c>
      <c r="B94" s="7">
        <v>1.46</v>
      </c>
      <c r="L94" s="8">
        <f t="shared" si="3"/>
        <v>1.4207000000000001</v>
      </c>
      <c r="U94" s="3">
        <f t="shared" si="2"/>
        <v>1.514561528988406</v>
      </c>
    </row>
    <row r="95" spans="1:21" x14ac:dyDescent="0.3">
      <c r="A95" s="6">
        <v>37165</v>
      </c>
      <c r="B95" s="7">
        <v>1.381</v>
      </c>
      <c r="L95" s="8">
        <f t="shared" si="3"/>
        <v>1.427</v>
      </c>
      <c r="U95" s="3">
        <f t="shared" si="2"/>
        <v>1.4763684586965218</v>
      </c>
    </row>
    <row r="96" spans="1:21" x14ac:dyDescent="0.3">
      <c r="A96" s="6">
        <v>37172</v>
      </c>
      <c r="B96" s="7">
        <v>1.31</v>
      </c>
      <c r="L96" s="8">
        <f t="shared" si="3"/>
        <v>1.4261000000000001</v>
      </c>
      <c r="U96" s="3">
        <f t="shared" si="2"/>
        <v>1.4096105376089565</v>
      </c>
    </row>
    <row r="97" spans="1:21" x14ac:dyDescent="0.3">
      <c r="A97" s="6">
        <v>37179</v>
      </c>
      <c r="B97" s="7">
        <v>1.264</v>
      </c>
      <c r="L97" s="8">
        <f t="shared" si="3"/>
        <v>1.4206000000000001</v>
      </c>
      <c r="U97" s="3">
        <f t="shared" si="2"/>
        <v>1.3398831612826869</v>
      </c>
    </row>
    <row r="98" spans="1:21" x14ac:dyDescent="0.3">
      <c r="A98" s="6">
        <v>37186</v>
      </c>
      <c r="B98" s="7">
        <v>1.2209999999999999</v>
      </c>
      <c r="L98" s="8">
        <f t="shared" si="3"/>
        <v>1.4079999999999999</v>
      </c>
      <c r="U98" s="3">
        <f t="shared" si="2"/>
        <v>1.286764948384806</v>
      </c>
    </row>
    <row r="99" spans="1:21" x14ac:dyDescent="0.3">
      <c r="A99" s="6">
        <v>37193</v>
      </c>
      <c r="B99" s="7">
        <v>1.1930000000000001</v>
      </c>
      <c r="L99" s="8">
        <f t="shared" si="3"/>
        <v>1.3874</v>
      </c>
      <c r="U99" s="3">
        <f t="shared" si="2"/>
        <v>1.2407294845154417</v>
      </c>
    </row>
    <row r="100" spans="1:21" x14ac:dyDescent="0.3">
      <c r="A100" s="6">
        <v>37200</v>
      </c>
      <c r="B100" s="7">
        <v>1.17</v>
      </c>
      <c r="L100" s="8">
        <f t="shared" si="3"/>
        <v>1.3563999999999998</v>
      </c>
      <c r="U100" s="3">
        <f t="shared" si="2"/>
        <v>1.2073188453546324</v>
      </c>
    </row>
    <row r="101" spans="1:21" x14ac:dyDescent="0.3">
      <c r="A101" s="6">
        <v>37207</v>
      </c>
      <c r="B101" s="7">
        <v>1.147</v>
      </c>
      <c r="L101" s="8">
        <f t="shared" si="3"/>
        <v>1.3172999999999999</v>
      </c>
      <c r="U101" s="3">
        <f t="shared" si="2"/>
        <v>1.1811956536063897</v>
      </c>
    </row>
    <row r="102" spans="1:21" x14ac:dyDescent="0.3">
      <c r="A102" s="6">
        <v>37214</v>
      </c>
      <c r="B102" s="7">
        <v>1.1399999999999999</v>
      </c>
      <c r="L102" s="8">
        <f t="shared" si="3"/>
        <v>1.2802</v>
      </c>
      <c r="U102" s="3">
        <f t="shared" si="2"/>
        <v>1.1572586960819169</v>
      </c>
    </row>
    <row r="103" spans="1:21" x14ac:dyDescent="0.3">
      <c r="A103" s="6">
        <v>37221</v>
      </c>
      <c r="B103" s="7">
        <v>1.097</v>
      </c>
      <c r="L103" s="8">
        <f t="shared" si="3"/>
        <v>1.2383000000000002</v>
      </c>
      <c r="U103" s="3">
        <f t="shared" si="2"/>
        <v>1.1451776088245751</v>
      </c>
    </row>
    <row r="104" spans="1:21" x14ac:dyDescent="0.3">
      <c r="A104" s="6">
        <v>37228</v>
      </c>
      <c r="B104" s="7">
        <v>1.0840000000000001</v>
      </c>
      <c r="L104" s="8">
        <f t="shared" si="3"/>
        <v>1.2006999999999999</v>
      </c>
      <c r="U104" s="3">
        <f t="shared" si="2"/>
        <v>1.1114532826473724</v>
      </c>
    </row>
    <row r="105" spans="1:21" x14ac:dyDescent="0.3">
      <c r="A105" s="6">
        <v>37235</v>
      </c>
      <c r="B105" s="7">
        <v>1.075</v>
      </c>
      <c r="L105" s="8">
        <f t="shared" si="3"/>
        <v>1.1700999999999999</v>
      </c>
      <c r="U105" s="3">
        <f t="shared" si="2"/>
        <v>1.0922359847942118</v>
      </c>
    </row>
    <row r="106" spans="1:21" x14ac:dyDescent="0.3">
      <c r="A106" s="6">
        <v>37242</v>
      </c>
      <c r="B106" s="7">
        <v>1.042</v>
      </c>
      <c r="L106" s="8">
        <f t="shared" si="3"/>
        <v>1.1432999999999998</v>
      </c>
      <c r="U106" s="3">
        <f t="shared" si="2"/>
        <v>1.0801707954382636</v>
      </c>
    </row>
    <row r="107" spans="1:21" x14ac:dyDescent="0.3">
      <c r="A107" s="6">
        <v>37249</v>
      </c>
      <c r="B107" s="7">
        <v>1.0629999999999999</v>
      </c>
      <c r="L107" s="8">
        <f t="shared" si="3"/>
        <v>1.1232</v>
      </c>
      <c r="U107" s="3">
        <f t="shared" si="2"/>
        <v>1.0534512386314789</v>
      </c>
    </row>
    <row r="108" spans="1:21" x14ac:dyDescent="0.3">
      <c r="A108" s="6">
        <v>37256</v>
      </c>
      <c r="B108" s="7">
        <v>1.0959999999999999</v>
      </c>
      <c r="L108" s="8">
        <f t="shared" si="3"/>
        <v>1.1107</v>
      </c>
      <c r="U108" s="3">
        <f t="shared" si="2"/>
        <v>1.0601353715894435</v>
      </c>
    </row>
    <row r="109" spans="1:21" x14ac:dyDescent="0.3">
      <c r="A109" s="6">
        <v>37263</v>
      </c>
      <c r="B109" s="7">
        <v>1.109</v>
      </c>
      <c r="L109" s="8">
        <f t="shared" si="3"/>
        <v>1.1023000000000001</v>
      </c>
      <c r="U109" s="3">
        <f t="shared" si="2"/>
        <v>1.0852406114768329</v>
      </c>
    </row>
    <row r="110" spans="1:21" x14ac:dyDescent="0.3">
      <c r="A110" s="6">
        <v>37270</v>
      </c>
      <c r="B110" s="7">
        <v>1.099</v>
      </c>
      <c r="L110" s="8">
        <f t="shared" si="3"/>
        <v>1.0952</v>
      </c>
      <c r="U110" s="3">
        <f t="shared" si="2"/>
        <v>1.1018721834430498</v>
      </c>
    </row>
    <row r="111" spans="1:21" x14ac:dyDescent="0.3">
      <c r="A111" s="6">
        <v>37277</v>
      </c>
      <c r="B111" s="7">
        <v>1.087</v>
      </c>
      <c r="L111" s="8">
        <f t="shared" si="3"/>
        <v>1.0891999999999999</v>
      </c>
      <c r="U111" s="3">
        <f t="shared" si="2"/>
        <v>1.099861655032915</v>
      </c>
    </row>
    <row r="112" spans="1:21" x14ac:dyDescent="0.3">
      <c r="A112" s="6">
        <v>37284</v>
      </c>
      <c r="B112" s="7">
        <v>1.081</v>
      </c>
      <c r="L112" s="8">
        <f t="shared" si="3"/>
        <v>1.0832999999999999</v>
      </c>
      <c r="U112" s="3">
        <f t="shared" si="2"/>
        <v>1.0908584965098744</v>
      </c>
    </row>
    <row r="113" spans="1:21" x14ac:dyDescent="0.3">
      <c r="A113" s="6">
        <v>37291</v>
      </c>
      <c r="B113" s="7">
        <v>1.0979999999999999</v>
      </c>
      <c r="L113" s="8">
        <f t="shared" si="3"/>
        <v>1.0833999999999999</v>
      </c>
      <c r="U113" s="3">
        <f t="shared" si="2"/>
        <v>1.0839575489529623</v>
      </c>
    </row>
    <row r="114" spans="1:21" x14ac:dyDescent="0.3">
      <c r="A114" s="6">
        <v>37298</v>
      </c>
      <c r="B114" s="7">
        <v>1.085</v>
      </c>
      <c r="L114" s="8">
        <f t="shared" si="3"/>
        <v>1.0835000000000001</v>
      </c>
      <c r="U114" s="3">
        <f t="shared" si="2"/>
        <v>1.0937872646858886</v>
      </c>
    </row>
    <row r="115" spans="1:21" x14ac:dyDescent="0.3">
      <c r="A115" s="6">
        <v>37305</v>
      </c>
      <c r="B115" s="7">
        <v>1.089</v>
      </c>
      <c r="L115" s="8">
        <f t="shared" si="3"/>
        <v>1.0849000000000002</v>
      </c>
      <c r="U115" s="3">
        <f t="shared" si="2"/>
        <v>1.0876361794057665</v>
      </c>
    </row>
    <row r="116" spans="1:21" x14ac:dyDescent="0.3">
      <c r="A116" s="6">
        <v>37312</v>
      </c>
      <c r="B116" s="7">
        <v>1.087</v>
      </c>
      <c r="L116" s="8">
        <f t="shared" si="3"/>
        <v>1.0893999999999999</v>
      </c>
      <c r="U116" s="3">
        <f t="shared" si="2"/>
        <v>1.0885908538217299</v>
      </c>
    </row>
    <row r="117" spans="1:21" x14ac:dyDescent="0.3">
      <c r="A117" s="6">
        <v>37319</v>
      </c>
      <c r="B117" s="7">
        <v>1.1179999999999999</v>
      </c>
      <c r="L117" s="8">
        <f t="shared" si="3"/>
        <v>1.0949</v>
      </c>
      <c r="U117" s="3">
        <f t="shared" si="2"/>
        <v>1.0874772561465189</v>
      </c>
    </row>
    <row r="118" spans="1:21" x14ac:dyDescent="0.3">
      <c r="A118" s="6">
        <v>37326</v>
      </c>
      <c r="B118" s="7">
        <v>1.194</v>
      </c>
      <c r="L118" s="8">
        <f t="shared" si="3"/>
        <v>1.1047</v>
      </c>
      <c r="U118" s="3">
        <f t="shared" si="2"/>
        <v>1.1088431768439555</v>
      </c>
    </row>
    <row r="119" spans="1:21" x14ac:dyDescent="0.3">
      <c r="A119" s="6">
        <v>37333</v>
      </c>
      <c r="B119" s="7">
        <v>1.262</v>
      </c>
      <c r="L119" s="8">
        <f t="shared" si="3"/>
        <v>1.1199999999999999</v>
      </c>
      <c r="U119" s="3">
        <f t="shared" si="2"/>
        <v>1.1684529530531864</v>
      </c>
    </row>
    <row r="120" spans="1:21" x14ac:dyDescent="0.3">
      <c r="A120" s="6">
        <v>37340</v>
      </c>
      <c r="B120" s="7">
        <v>1.3080000000000001</v>
      </c>
      <c r="L120" s="8">
        <f t="shared" si="3"/>
        <v>1.1408999999999998</v>
      </c>
      <c r="U120" s="3">
        <f t="shared" si="2"/>
        <v>1.2339358859159559</v>
      </c>
    </row>
    <row r="121" spans="1:21" x14ac:dyDescent="0.3">
      <c r="A121" s="6">
        <v>37347</v>
      </c>
      <c r="B121" s="7">
        <v>1.339</v>
      </c>
      <c r="L121" s="8">
        <f t="shared" si="3"/>
        <v>1.1660999999999999</v>
      </c>
      <c r="U121" s="3">
        <f t="shared" si="2"/>
        <v>1.2857807657747866</v>
      </c>
    </row>
    <row r="122" spans="1:21" x14ac:dyDescent="0.3">
      <c r="A122" s="6">
        <v>37354</v>
      </c>
      <c r="B122" s="7">
        <v>1.3819999999999999</v>
      </c>
      <c r="L122" s="8">
        <f t="shared" si="3"/>
        <v>1.1961999999999999</v>
      </c>
      <c r="U122" s="3">
        <f t="shared" si="2"/>
        <v>1.323034229732436</v>
      </c>
    </row>
    <row r="123" spans="1:21" x14ac:dyDescent="0.3">
      <c r="A123" s="6">
        <v>37361</v>
      </c>
      <c r="B123" s="7">
        <v>1.3680000000000001</v>
      </c>
      <c r="L123" s="8">
        <f t="shared" si="3"/>
        <v>1.2231999999999998</v>
      </c>
      <c r="U123" s="3">
        <f t="shared" si="2"/>
        <v>1.3643102689197306</v>
      </c>
    </row>
    <row r="124" spans="1:21" x14ac:dyDescent="0.3">
      <c r="A124" s="6">
        <v>37368</v>
      </c>
      <c r="B124" s="7">
        <v>1.367</v>
      </c>
      <c r="L124" s="8">
        <f t="shared" si="3"/>
        <v>1.2513999999999998</v>
      </c>
      <c r="U124" s="3">
        <f t="shared" si="2"/>
        <v>1.3668930806759192</v>
      </c>
    </row>
    <row r="125" spans="1:21" x14ac:dyDescent="0.3">
      <c r="A125" s="6">
        <v>37375</v>
      </c>
      <c r="B125" s="7">
        <v>1.3530000000000002</v>
      </c>
      <c r="L125" s="8">
        <f t="shared" si="3"/>
        <v>1.2778</v>
      </c>
      <c r="U125" s="3">
        <f t="shared" si="2"/>
        <v>1.3669679242027757</v>
      </c>
    </row>
    <row r="126" spans="1:21" x14ac:dyDescent="0.3">
      <c r="A126" s="6">
        <v>37382</v>
      </c>
      <c r="B126" s="7">
        <v>1.3559999999999999</v>
      </c>
      <c r="L126" s="8">
        <f t="shared" si="3"/>
        <v>1.3047</v>
      </c>
      <c r="U126" s="3">
        <f t="shared" si="2"/>
        <v>1.3571903772608327</v>
      </c>
    </row>
    <row r="127" spans="1:21" x14ac:dyDescent="0.3">
      <c r="A127" s="6">
        <v>37389</v>
      </c>
      <c r="B127" s="7">
        <v>1.349</v>
      </c>
      <c r="L127" s="8">
        <f t="shared" si="3"/>
        <v>1.3277999999999999</v>
      </c>
      <c r="U127" s="3">
        <f t="shared" si="2"/>
        <v>1.3563571131782497</v>
      </c>
    </row>
    <row r="128" spans="1:21" x14ac:dyDescent="0.3">
      <c r="A128" s="6">
        <v>37396</v>
      </c>
      <c r="B128" s="7">
        <v>1.36</v>
      </c>
      <c r="L128" s="8">
        <f t="shared" si="3"/>
        <v>1.3443999999999998</v>
      </c>
      <c r="U128" s="3">
        <f t="shared" si="2"/>
        <v>1.3512071339534748</v>
      </c>
    </row>
    <row r="129" spans="1:21" x14ac:dyDescent="0.3">
      <c r="A129" s="6">
        <v>37403</v>
      </c>
      <c r="B129" s="7">
        <v>1.3480000000000001</v>
      </c>
      <c r="L129" s="8">
        <f t="shared" si="3"/>
        <v>1.3530000000000002</v>
      </c>
      <c r="U129" s="3">
        <f t="shared" si="2"/>
        <v>1.3573621401860425</v>
      </c>
    </row>
    <row r="130" spans="1:21" x14ac:dyDescent="0.3">
      <c r="A130" s="6">
        <v>37410</v>
      </c>
      <c r="B130" s="7">
        <v>1.3530000000000002</v>
      </c>
      <c r="L130" s="8">
        <f t="shared" si="3"/>
        <v>1.3575000000000002</v>
      </c>
      <c r="U130" s="3">
        <f t="shared" si="2"/>
        <v>1.3508086420558127</v>
      </c>
    </row>
    <row r="131" spans="1:21" x14ac:dyDescent="0.3">
      <c r="A131" s="6">
        <v>37417</v>
      </c>
      <c r="B131" s="7">
        <v>1.3319999999999999</v>
      </c>
      <c r="L131" s="8">
        <f t="shared" si="3"/>
        <v>1.3568000000000002</v>
      </c>
      <c r="U131" s="3">
        <f t="shared" si="2"/>
        <v>1.3523425926167438</v>
      </c>
    </row>
    <row r="132" spans="1:21" x14ac:dyDescent="0.3">
      <c r="A132" s="6">
        <v>37424</v>
      </c>
      <c r="B132" s="7">
        <v>1.335</v>
      </c>
      <c r="L132" s="8">
        <f t="shared" si="3"/>
        <v>1.3521000000000001</v>
      </c>
      <c r="U132" s="3">
        <f t="shared" si="2"/>
        <v>1.338102777785023</v>
      </c>
    </row>
    <row r="133" spans="1:21" x14ac:dyDescent="0.3">
      <c r="A133" s="6">
        <v>37431</v>
      </c>
      <c r="B133" s="7">
        <v>1.3419999999999999</v>
      </c>
      <c r="L133" s="8">
        <f t="shared" si="3"/>
        <v>1.3495000000000004</v>
      </c>
      <c r="U133" s="3">
        <f t="shared" si="2"/>
        <v>1.3359308333355067</v>
      </c>
    </row>
    <row r="134" spans="1:21" x14ac:dyDescent="0.3">
      <c r="A134" s="6">
        <v>37438</v>
      </c>
      <c r="B134" s="7">
        <v>1.357</v>
      </c>
      <c r="L134" s="8">
        <f t="shared" si="3"/>
        <v>1.3485</v>
      </c>
      <c r="U134" s="3">
        <f t="shared" ref="U134:U197" si="4">0.7*B133+0.3*U133</f>
        <v>1.3401792500006517</v>
      </c>
    </row>
    <row r="135" spans="1:21" x14ac:dyDescent="0.3">
      <c r="A135" s="6">
        <v>37445</v>
      </c>
      <c r="B135" s="7">
        <v>1.345</v>
      </c>
      <c r="L135" s="8">
        <f t="shared" si="3"/>
        <v>1.3477000000000001</v>
      </c>
      <c r="U135" s="3">
        <f t="shared" si="4"/>
        <v>1.3519537750001955</v>
      </c>
    </row>
    <row r="136" spans="1:21" x14ac:dyDescent="0.3">
      <c r="A136" s="6">
        <v>37452</v>
      </c>
      <c r="B136" s="7">
        <v>1.361</v>
      </c>
      <c r="L136" s="8">
        <f t="shared" si="3"/>
        <v>1.3482000000000001</v>
      </c>
      <c r="U136" s="3">
        <f t="shared" si="4"/>
        <v>1.3470861325000585</v>
      </c>
    </row>
    <row r="137" spans="1:21" x14ac:dyDescent="0.3">
      <c r="A137" s="6">
        <v>37459</v>
      </c>
      <c r="B137" s="7">
        <v>1.381</v>
      </c>
      <c r="L137" s="8">
        <f t="shared" si="3"/>
        <v>1.3514000000000002</v>
      </c>
      <c r="U137" s="3">
        <f t="shared" si="4"/>
        <v>1.3568258397500175</v>
      </c>
    </row>
    <row r="138" spans="1:21" x14ac:dyDescent="0.3">
      <c r="A138" s="6">
        <v>37466</v>
      </c>
      <c r="B138" s="7">
        <v>1.3759999999999999</v>
      </c>
      <c r="L138" s="8">
        <f t="shared" si="3"/>
        <v>1.3530000000000002</v>
      </c>
      <c r="U138" s="3">
        <f t="shared" si="4"/>
        <v>1.3737477519250052</v>
      </c>
    </row>
    <row r="139" spans="1:21" x14ac:dyDescent="0.3">
      <c r="A139" s="6">
        <v>37473</v>
      </c>
      <c r="B139" s="7">
        <v>1.355</v>
      </c>
      <c r="L139" s="8">
        <f t="shared" si="3"/>
        <v>1.3537000000000001</v>
      </c>
      <c r="U139" s="3">
        <f t="shared" si="4"/>
        <v>1.3753243255775014</v>
      </c>
    </row>
    <row r="140" spans="1:21" x14ac:dyDescent="0.3">
      <c r="A140" s="6">
        <v>37480</v>
      </c>
      <c r="B140" s="7">
        <v>1.355</v>
      </c>
      <c r="L140" s="8">
        <f t="shared" si="3"/>
        <v>1.3538999999999999</v>
      </c>
      <c r="U140" s="3">
        <f t="shared" si="4"/>
        <v>1.3610972976732503</v>
      </c>
    </row>
    <row r="141" spans="1:21" x14ac:dyDescent="0.3">
      <c r="A141" s="6">
        <v>37487</v>
      </c>
      <c r="B141" s="7">
        <v>1.357</v>
      </c>
      <c r="L141" s="8">
        <f t="shared" ref="L141:L204" si="5">AVERAGE(B132:B141)</f>
        <v>1.3563999999999998</v>
      </c>
      <c r="U141" s="3">
        <f t="shared" si="4"/>
        <v>1.356829189301975</v>
      </c>
    </row>
    <row r="142" spans="1:21" x14ac:dyDescent="0.3">
      <c r="A142" s="6">
        <v>37494</v>
      </c>
      <c r="B142" s="7">
        <v>1.365</v>
      </c>
      <c r="L142" s="8">
        <f t="shared" si="5"/>
        <v>1.3593999999999999</v>
      </c>
      <c r="U142" s="3">
        <f t="shared" si="4"/>
        <v>1.3569487567905925</v>
      </c>
    </row>
    <row r="143" spans="1:21" x14ac:dyDescent="0.3">
      <c r="A143" s="6">
        <v>37501</v>
      </c>
      <c r="B143" s="7">
        <v>1.3530000000000002</v>
      </c>
      <c r="L143" s="8">
        <f t="shared" si="5"/>
        <v>1.3605</v>
      </c>
      <c r="U143" s="3">
        <f t="shared" si="4"/>
        <v>1.3625846270371778</v>
      </c>
    </row>
    <row r="144" spans="1:21" x14ac:dyDescent="0.3">
      <c r="A144" s="6">
        <v>37508</v>
      </c>
      <c r="B144" s="7">
        <v>1.355</v>
      </c>
      <c r="L144" s="8">
        <f t="shared" si="5"/>
        <v>1.3603000000000001</v>
      </c>
      <c r="U144" s="3">
        <f t="shared" si="4"/>
        <v>1.3558753881111534</v>
      </c>
    </row>
    <row r="145" spans="1:21" x14ac:dyDescent="0.3">
      <c r="A145" s="6">
        <v>37515</v>
      </c>
      <c r="B145" s="7">
        <v>1.367</v>
      </c>
      <c r="L145" s="8">
        <f t="shared" si="5"/>
        <v>1.3625</v>
      </c>
      <c r="U145" s="3">
        <f t="shared" si="4"/>
        <v>1.3552626164333459</v>
      </c>
    </row>
    <row r="146" spans="1:21" x14ac:dyDescent="0.3">
      <c r="A146" s="6">
        <v>37522</v>
      </c>
      <c r="B146" s="7">
        <v>1.357</v>
      </c>
      <c r="L146" s="8">
        <f t="shared" si="5"/>
        <v>1.3620999999999999</v>
      </c>
      <c r="U146" s="3">
        <f t="shared" si="4"/>
        <v>1.3634787849300039</v>
      </c>
    </row>
    <row r="147" spans="1:21" x14ac:dyDescent="0.3">
      <c r="A147" s="6">
        <v>37529</v>
      </c>
      <c r="B147" s="7">
        <v>1.385</v>
      </c>
      <c r="L147" s="8">
        <f t="shared" si="5"/>
        <v>1.3625000000000003</v>
      </c>
      <c r="U147" s="3">
        <f t="shared" si="4"/>
        <v>1.358943635479001</v>
      </c>
    </row>
    <row r="148" spans="1:21" x14ac:dyDescent="0.3">
      <c r="A148" s="6">
        <v>37536</v>
      </c>
      <c r="B148" s="7">
        <v>1.4159999999999999</v>
      </c>
      <c r="L148" s="8">
        <f t="shared" si="5"/>
        <v>1.3665</v>
      </c>
      <c r="U148" s="3">
        <f t="shared" si="4"/>
        <v>1.3771830906437001</v>
      </c>
    </row>
    <row r="149" spans="1:21" x14ac:dyDescent="0.3">
      <c r="A149" s="6">
        <v>37543</v>
      </c>
      <c r="B149" s="7">
        <v>1.4219999999999999</v>
      </c>
      <c r="L149" s="8">
        <f t="shared" si="5"/>
        <v>1.3732000000000002</v>
      </c>
      <c r="U149" s="3">
        <f t="shared" si="4"/>
        <v>1.4043549271931099</v>
      </c>
    </row>
    <row r="150" spans="1:21" x14ac:dyDescent="0.3">
      <c r="A150" s="6">
        <v>37550</v>
      </c>
      <c r="B150" s="7">
        <v>1.4430000000000001</v>
      </c>
      <c r="L150" s="8">
        <f t="shared" si="5"/>
        <v>1.3820000000000001</v>
      </c>
      <c r="U150" s="3">
        <f t="shared" si="4"/>
        <v>1.4167064781579328</v>
      </c>
    </row>
    <row r="151" spans="1:21" x14ac:dyDescent="0.3">
      <c r="A151" s="6">
        <v>37557</v>
      </c>
      <c r="B151" s="7">
        <v>1.4269999999999998</v>
      </c>
      <c r="L151" s="8">
        <f t="shared" si="5"/>
        <v>1.389</v>
      </c>
      <c r="U151" s="3">
        <f t="shared" si="4"/>
        <v>1.4351119434473798</v>
      </c>
    </row>
    <row r="152" spans="1:21" x14ac:dyDescent="0.3">
      <c r="A152" s="6">
        <v>37564</v>
      </c>
      <c r="B152" s="7">
        <v>1.4269999999999998</v>
      </c>
      <c r="L152" s="8">
        <f t="shared" si="5"/>
        <v>1.3952</v>
      </c>
      <c r="U152" s="3">
        <f t="shared" si="4"/>
        <v>1.4294335830342138</v>
      </c>
    </row>
    <row r="153" spans="1:21" x14ac:dyDescent="0.3">
      <c r="A153" s="6">
        <v>37571</v>
      </c>
      <c r="B153" s="7">
        <v>1.4059999999999999</v>
      </c>
      <c r="L153" s="8">
        <f t="shared" si="5"/>
        <v>1.4004999999999999</v>
      </c>
      <c r="U153" s="3">
        <f t="shared" si="4"/>
        <v>1.4277300749102639</v>
      </c>
    </row>
    <row r="154" spans="1:21" x14ac:dyDescent="0.3">
      <c r="A154" s="6">
        <v>37578</v>
      </c>
      <c r="B154" s="7">
        <v>1.37</v>
      </c>
      <c r="L154" s="8">
        <f t="shared" si="5"/>
        <v>1.4019999999999999</v>
      </c>
      <c r="U154" s="3">
        <f t="shared" si="4"/>
        <v>1.412519022473079</v>
      </c>
    </row>
    <row r="155" spans="1:21" x14ac:dyDescent="0.3">
      <c r="A155" s="6">
        <v>37585</v>
      </c>
      <c r="B155" s="7">
        <v>1.3359999999999999</v>
      </c>
      <c r="L155" s="8">
        <f t="shared" si="5"/>
        <v>1.3988999999999998</v>
      </c>
      <c r="U155" s="3">
        <f t="shared" si="4"/>
        <v>1.3827557067419236</v>
      </c>
    </row>
    <row r="156" spans="1:21" x14ac:dyDescent="0.3">
      <c r="A156" s="6">
        <v>37592</v>
      </c>
      <c r="B156" s="7">
        <v>1.3159999999999998</v>
      </c>
      <c r="L156" s="8">
        <f t="shared" si="5"/>
        <v>1.3948</v>
      </c>
      <c r="U156" s="3">
        <f t="shared" si="4"/>
        <v>1.3500267120225768</v>
      </c>
    </row>
    <row r="157" spans="1:21" x14ac:dyDescent="0.3">
      <c r="A157" s="6">
        <v>37599</v>
      </c>
      <c r="B157" s="7">
        <v>1.3159999999999998</v>
      </c>
      <c r="L157" s="8">
        <f t="shared" si="5"/>
        <v>1.3879000000000001</v>
      </c>
      <c r="U157" s="3">
        <f t="shared" si="4"/>
        <v>1.3262080136067729</v>
      </c>
    </row>
    <row r="158" spans="1:21" x14ac:dyDescent="0.3">
      <c r="A158" s="6">
        <v>37606</v>
      </c>
      <c r="B158" s="7">
        <v>1.3219999999999998</v>
      </c>
      <c r="L158" s="8">
        <f t="shared" si="5"/>
        <v>1.3784999999999996</v>
      </c>
      <c r="U158" s="3">
        <f t="shared" si="4"/>
        <v>1.3190624040820316</v>
      </c>
    </row>
    <row r="159" spans="1:21" x14ac:dyDescent="0.3">
      <c r="A159" s="6">
        <v>37613</v>
      </c>
      <c r="B159" s="7">
        <v>1.371</v>
      </c>
      <c r="L159" s="8">
        <f t="shared" si="5"/>
        <v>1.3733999999999997</v>
      </c>
      <c r="U159" s="3">
        <f t="shared" si="4"/>
        <v>1.3211187212246092</v>
      </c>
    </row>
    <row r="160" spans="1:21" x14ac:dyDescent="0.3">
      <c r="A160" s="6">
        <v>37620</v>
      </c>
      <c r="B160" s="7">
        <v>1.4169999999999998</v>
      </c>
      <c r="L160" s="8">
        <f t="shared" si="5"/>
        <v>1.3707999999999998</v>
      </c>
      <c r="U160" s="3">
        <f t="shared" si="4"/>
        <v>1.3560356163673826</v>
      </c>
    </row>
    <row r="161" spans="1:21" x14ac:dyDescent="0.3">
      <c r="A161" s="6">
        <v>37627</v>
      </c>
      <c r="B161" s="7">
        <v>1.4119999999999999</v>
      </c>
      <c r="L161" s="8">
        <f t="shared" si="5"/>
        <v>1.3692999999999997</v>
      </c>
      <c r="U161" s="3">
        <f t="shared" si="4"/>
        <v>1.3987106849102147</v>
      </c>
    </row>
    <row r="162" spans="1:21" x14ac:dyDescent="0.3">
      <c r="A162" s="6">
        <v>37634</v>
      </c>
      <c r="B162" s="7">
        <v>1.423</v>
      </c>
      <c r="L162" s="8">
        <f t="shared" si="5"/>
        <v>1.3688999999999998</v>
      </c>
      <c r="U162" s="3">
        <f t="shared" si="4"/>
        <v>1.4080132054730643</v>
      </c>
    </row>
    <row r="163" spans="1:21" x14ac:dyDescent="0.3">
      <c r="A163" s="6">
        <v>37641</v>
      </c>
      <c r="B163" s="7">
        <v>1.4219999999999999</v>
      </c>
      <c r="L163" s="8">
        <f t="shared" si="5"/>
        <v>1.3705000000000001</v>
      </c>
      <c r="U163" s="3">
        <f t="shared" si="4"/>
        <v>1.4185039616419193</v>
      </c>
    </row>
    <row r="164" spans="1:21" x14ac:dyDescent="0.3">
      <c r="A164" s="6">
        <v>37648</v>
      </c>
      <c r="B164" s="7">
        <v>1.4369999999999998</v>
      </c>
      <c r="L164" s="8">
        <f t="shared" si="5"/>
        <v>1.3771999999999998</v>
      </c>
      <c r="U164" s="3">
        <f t="shared" si="4"/>
        <v>1.4209511884925756</v>
      </c>
    </row>
    <row r="165" spans="1:21" x14ac:dyDescent="0.3">
      <c r="A165" s="6">
        <v>37655</v>
      </c>
      <c r="B165" s="7">
        <v>1.4990000000000001</v>
      </c>
      <c r="L165" s="8">
        <f t="shared" si="5"/>
        <v>1.3935</v>
      </c>
      <c r="U165" s="3">
        <f t="shared" si="4"/>
        <v>1.4321853565477725</v>
      </c>
    </row>
    <row r="166" spans="1:21" x14ac:dyDescent="0.3">
      <c r="A166" s="6">
        <v>37662</v>
      </c>
      <c r="B166" s="7">
        <v>1.5819999999999999</v>
      </c>
      <c r="L166" s="8">
        <f t="shared" si="5"/>
        <v>1.4201000000000001</v>
      </c>
      <c r="U166" s="3">
        <f t="shared" si="4"/>
        <v>1.4789556069643319</v>
      </c>
    </row>
    <row r="167" spans="1:21" x14ac:dyDescent="0.3">
      <c r="A167" s="6">
        <v>37669</v>
      </c>
      <c r="B167" s="7">
        <v>1.63</v>
      </c>
      <c r="L167" s="8">
        <f t="shared" si="5"/>
        <v>1.4514999999999998</v>
      </c>
      <c r="U167" s="3">
        <f t="shared" si="4"/>
        <v>1.5510866820892992</v>
      </c>
    </row>
    <row r="168" spans="1:21" x14ac:dyDescent="0.3">
      <c r="A168" s="6">
        <v>37676</v>
      </c>
      <c r="B168" s="7">
        <v>1.617</v>
      </c>
      <c r="L168" s="8">
        <f t="shared" si="5"/>
        <v>1.4809999999999999</v>
      </c>
      <c r="U168" s="3">
        <f t="shared" si="4"/>
        <v>1.6063260046267895</v>
      </c>
    </row>
    <row r="169" spans="1:21" x14ac:dyDescent="0.3">
      <c r="A169" s="6">
        <v>37683</v>
      </c>
      <c r="B169" s="7">
        <v>1.641</v>
      </c>
      <c r="L169" s="8">
        <f t="shared" si="5"/>
        <v>1.508</v>
      </c>
      <c r="U169" s="3">
        <f t="shared" si="4"/>
        <v>1.6137978013880367</v>
      </c>
    </row>
    <row r="170" spans="1:21" x14ac:dyDescent="0.3">
      <c r="A170" s="6">
        <v>37690</v>
      </c>
      <c r="B170" s="7">
        <v>1.663</v>
      </c>
      <c r="L170" s="8">
        <f t="shared" si="5"/>
        <v>1.5326</v>
      </c>
      <c r="U170" s="3">
        <f t="shared" si="4"/>
        <v>1.6328393404164108</v>
      </c>
    </row>
    <row r="171" spans="1:21" x14ac:dyDescent="0.3">
      <c r="A171" s="6">
        <v>37697</v>
      </c>
      <c r="B171" s="7">
        <v>1.673</v>
      </c>
      <c r="L171" s="8">
        <f t="shared" si="5"/>
        <v>1.5587</v>
      </c>
      <c r="U171" s="3">
        <f t="shared" si="4"/>
        <v>1.6539518021249231</v>
      </c>
    </row>
    <row r="172" spans="1:21" x14ac:dyDescent="0.3">
      <c r="A172" s="6">
        <v>37704</v>
      </c>
      <c r="B172" s="7">
        <v>1.6259999999999999</v>
      </c>
      <c r="L172" s="8">
        <f t="shared" si="5"/>
        <v>1.5790000000000002</v>
      </c>
      <c r="U172" s="3">
        <f t="shared" si="4"/>
        <v>1.6672855406374769</v>
      </c>
    </row>
    <row r="173" spans="1:21" x14ac:dyDescent="0.3">
      <c r="A173" s="6">
        <v>37711</v>
      </c>
      <c r="B173" s="7">
        <v>1.577</v>
      </c>
      <c r="L173" s="8">
        <f t="shared" si="5"/>
        <v>1.5944999999999998</v>
      </c>
      <c r="U173" s="3">
        <f t="shared" si="4"/>
        <v>1.6383856621912429</v>
      </c>
    </row>
    <row r="174" spans="1:21" x14ac:dyDescent="0.3">
      <c r="A174" s="6">
        <v>37718</v>
      </c>
      <c r="B174" s="7">
        <v>1.5569999999999999</v>
      </c>
      <c r="L174" s="8">
        <f t="shared" si="5"/>
        <v>1.6064999999999998</v>
      </c>
      <c r="U174" s="3">
        <f t="shared" si="4"/>
        <v>1.5954156986573729</v>
      </c>
    </row>
    <row r="175" spans="1:21" x14ac:dyDescent="0.3">
      <c r="A175" s="6">
        <v>37725</v>
      </c>
      <c r="B175" s="7">
        <v>1.5209999999999999</v>
      </c>
      <c r="L175" s="8">
        <f t="shared" si="5"/>
        <v>1.6087</v>
      </c>
      <c r="U175" s="3">
        <f t="shared" si="4"/>
        <v>1.5685247095972117</v>
      </c>
    </row>
    <row r="176" spans="1:21" x14ac:dyDescent="0.3">
      <c r="A176" s="6">
        <v>37732</v>
      </c>
      <c r="B176" s="7">
        <v>1.504</v>
      </c>
      <c r="L176" s="8">
        <f t="shared" si="5"/>
        <v>1.6009</v>
      </c>
      <c r="U176" s="3">
        <f t="shared" si="4"/>
        <v>1.5352574128791632</v>
      </c>
    </row>
    <row r="177" spans="1:21" x14ac:dyDescent="0.3">
      <c r="A177" s="6">
        <v>37739</v>
      </c>
      <c r="B177" s="7">
        <v>1.486</v>
      </c>
      <c r="L177" s="8">
        <f t="shared" si="5"/>
        <v>1.5865</v>
      </c>
      <c r="U177" s="3">
        <f t="shared" si="4"/>
        <v>1.5133772238637488</v>
      </c>
    </row>
    <row r="178" spans="1:21" x14ac:dyDescent="0.3">
      <c r="A178" s="6">
        <v>37746</v>
      </c>
      <c r="B178" s="7">
        <v>1.4409999999999998</v>
      </c>
      <c r="L178" s="8">
        <f t="shared" si="5"/>
        <v>1.5689</v>
      </c>
      <c r="U178" s="3">
        <f t="shared" si="4"/>
        <v>1.4942131671591246</v>
      </c>
    </row>
    <row r="179" spans="1:21" x14ac:dyDescent="0.3">
      <c r="A179" s="6">
        <v>37753</v>
      </c>
      <c r="B179" s="7">
        <v>1.4269999999999998</v>
      </c>
      <c r="L179" s="8">
        <f t="shared" si="5"/>
        <v>1.5475000000000001</v>
      </c>
      <c r="U179" s="3">
        <f t="shared" si="4"/>
        <v>1.4569639501477374</v>
      </c>
    </row>
    <row r="180" spans="1:21" x14ac:dyDescent="0.3">
      <c r="A180" s="6">
        <v>37760</v>
      </c>
      <c r="B180" s="7">
        <v>1.444</v>
      </c>
      <c r="L180" s="8">
        <f t="shared" si="5"/>
        <v>1.5256000000000001</v>
      </c>
      <c r="U180" s="3">
        <f t="shared" si="4"/>
        <v>1.4359891850443209</v>
      </c>
    </row>
    <row r="181" spans="1:21" x14ac:dyDescent="0.3">
      <c r="A181" s="6">
        <v>37767</v>
      </c>
      <c r="B181" s="7">
        <v>1.4390000000000001</v>
      </c>
      <c r="L181" s="8">
        <f t="shared" si="5"/>
        <v>1.5021999999999998</v>
      </c>
      <c r="U181" s="3">
        <f t="shared" si="4"/>
        <v>1.4415967555132962</v>
      </c>
    </row>
    <row r="182" spans="1:21" x14ac:dyDescent="0.3">
      <c r="A182" s="6">
        <v>37774</v>
      </c>
      <c r="B182" s="7">
        <v>1.4280000000000002</v>
      </c>
      <c r="L182" s="8">
        <f t="shared" si="5"/>
        <v>1.4823999999999997</v>
      </c>
      <c r="U182" s="3">
        <f t="shared" si="4"/>
        <v>1.4397790266539889</v>
      </c>
    </row>
    <row r="183" spans="1:21" x14ac:dyDescent="0.3">
      <c r="A183" s="6">
        <v>37781</v>
      </c>
      <c r="B183" s="7">
        <v>1.456</v>
      </c>
      <c r="L183" s="8">
        <f t="shared" si="5"/>
        <v>1.4702999999999999</v>
      </c>
      <c r="U183" s="3">
        <f t="shared" si="4"/>
        <v>1.4315337079961967</v>
      </c>
    </row>
    <row r="184" spans="1:21" x14ac:dyDescent="0.3">
      <c r="A184" s="6">
        <v>37788</v>
      </c>
      <c r="B184" s="7">
        <v>1.48</v>
      </c>
      <c r="L184" s="8">
        <f t="shared" si="5"/>
        <v>1.4626000000000001</v>
      </c>
      <c r="U184" s="3">
        <f t="shared" si="4"/>
        <v>1.4486601123988589</v>
      </c>
    </row>
    <row r="185" spans="1:21" x14ac:dyDescent="0.3">
      <c r="A185" s="6">
        <v>37795</v>
      </c>
      <c r="B185" s="7">
        <v>1.4509999999999998</v>
      </c>
      <c r="L185" s="8">
        <f t="shared" si="5"/>
        <v>1.4556</v>
      </c>
      <c r="U185" s="3">
        <f t="shared" si="4"/>
        <v>1.4705980337196576</v>
      </c>
    </row>
    <row r="186" spans="1:21" x14ac:dyDescent="0.3">
      <c r="A186" s="6">
        <v>37802</v>
      </c>
      <c r="B186" s="7">
        <v>1.4430000000000001</v>
      </c>
      <c r="L186" s="8">
        <f t="shared" si="5"/>
        <v>1.4495</v>
      </c>
      <c r="U186" s="3">
        <f t="shared" si="4"/>
        <v>1.4568794101158971</v>
      </c>
    </row>
    <row r="187" spans="1:21" x14ac:dyDescent="0.3">
      <c r="A187" s="6">
        <v>37809</v>
      </c>
      <c r="B187" s="7">
        <v>1.4480000000000002</v>
      </c>
      <c r="L187" s="8">
        <f t="shared" si="5"/>
        <v>1.4457</v>
      </c>
      <c r="U187" s="3">
        <f t="shared" si="4"/>
        <v>1.447163823034769</v>
      </c>
    </row>
    <row r="188" spans="1:21" x14ac:dyDescent="0.3">
      <c r="A188" s="6">
        <v>37816</v>
      </c>
      <c r="B188" s="7">
        <v>1.4890000000000001</v>
      </c>
      <c r="L188" s="8">
        <f t="shared" si="5"/>
        <v>1.4505000000000001</v>
      </c>
      <c r="U188" s="3">
        <f t="shared" si="4"/>
        <v>1.4477491469104307</v>
      </c>
    </row>
    <row r="189" spans="1:21" x14ac:dyDescent="0.3">
      <c r="A189" s="6">
        <v>37823</v>
      </c>
      <c r="B189" s="7">
        <v>1.496</v>
      </c>
      <c r="L189" s="8">
        <f t="shared" si="5"/>
        <v>1.4574000000000003</v>
      </c>
      <c r="U189" s="3">
        <f t="shared" si="4"/>
        <v>1.4766247440731293</v>
      </c>
    </row>
    <row r="190" spans="1:21" x14ac:dyDescent="0.3">
      <c r="A190" s="6">
        <v>37830</v>
      </c>
      <c r="B190" s="7">
        <v>1.4880000000000002</v>
      </c>
      <c r="L190" s="8">
        <f t="shared" si="5"/>
        <v>1.4618000000000002</v>
      </c>
      <c r="U190" s="3">
        <f t="shared" si="4"/>
        <v>1.4901874232219388</v>
      </c>
    </row>
    <row r="191" spans="1:21" x14ac:dyDescent="0.3">
      <c r="A191" s="6">
        <v>37837</v>
      </c>
      <c r="B191" s="7">
        <v>1.516</v>
      </c>
      <c r="L191" s="8">
        <f t="shared" si="5"/>
        <v>1.4695000000000003</v>
      </c>
      <c r="U191" s="3">
        <f t="shared" si="4"/>
        <v>1.4886562269665817</v>
      </c>
    </row>
    <row r="192" spans="1:21" x14ac:dyDescent="0.3">
      <c r="A192" s="6">
        <v>37844</v>
      </c>
      <c r="B192" s="7">
        <v>1.55</v>
      </c>
      <c r="L192" s="8">
        <f t="shared" si="5"/>
        <v>1.4817000000000002</v>
      </c>
      <c r="U192" s="3">
        <f t="shared" si="4"/>
        <v>1.5077968680899745</v>
      </c>
    </row>
    <row r="193" spans="1:21" x14ac:dyDescent="0.3">
      <c r="A193" s="6">
        <v>37851</v>
      </c>
      <c r="B193" s="7">
        <v>1.5940000000000001</v>
      </c>
      <c r="L193" s="8">
        <f t="shared" si="5"/>
        <v>1.4955000000000001</v>
      </c>
      <c r="U193" s="3">
        <f t="shared" si="4"/>
        <v>1.5373390604269923</v>
      </c>
    </row>
    <row r="194" spans="1:21" x14ac:dyDescent="0.3">
      <c r="A194" s="6">
        <v>37858</v>
      </c>
      <c r="B194" s="7">
        <v>1.6930000000000001</v>
      </c>
      <c r="L194" s="8">
        <f t="shared" si="5"/>
        <v>1.5167999999999999</v>
      </c>
      <c r="U194" s="3">
        <f t="shared" si="4"/>
        <v>1.5770017181280975</v>
      </c>
    </row>
    <row r="195" spans="1:21" x14ac:dyDescent="0.3">
      <c r="A195" s="6">
        <v>37865</v>
      </c>
      <c r="B195" s="7">
        <v>1.6880000000000002</v>
      </c>
      <c r="L195" s="8">
        <f t="shared" si="5"/>
        <v>1.5405</v>
      </c>
      <c r="U195" s="3">
        <f t="shared" si="4"/>
        <v>1.6582005154384292</v>
      </c>
    </row>
    <row r="196" spans="1:21" x14ac:dyDescent="0.3">
      <c r="A196" s="6">
        <v>37872</v>
      </c>
      <c r="B196" s="7">
        <v>1.653</v>
      </c>
      <c r="L196" s="8">
        <f t="shared" si="5"/>
        <v>1.5615000000000001</v>
      </c>
      <c r="U196" s="3">
        <f t="shared" si="4"/>
        <v>1.6790601546315287</v>
      </c>
    </row>
    <row r="197" spans="1:21" x14ac:dyDescent="0.3">
      <c r="A197" s="6">
        <v>37879</v>
      </c>
      <c r="B197" s="7">
        <v>1.6359999999999999</v>
      </c>
      <c r="L197" s="8">
        <f t="shared" si="5"/>
        <v>1.5803</v>
      </c>
      <c r="U197" s="3">
        <f t="shared" si="4"/>
        <v>1.6608180463894586</v>
      </c>
    </row>
    <row r="198" spans="1:21" x14ac:dyDescent="0.3">
      <c r="A198" s="6">
        <v>37886</v>
      </c>
      <c r="B198" s="7">
        <v>1.58</v>
      </c>
      <c r="L198" s="8">
        <f t="shared" si="5"/>
        <v>1.5893999999999999</v>
      </c>
      <c r="U198" s="3">
        <f t="shared" ref="U198:U261" si="6">0.7*B197+0.3*U197</f>
        <v>1.6434454139168373</v>
      </c>
    </row>
    <row r="199" spans="1:21" x14ac:dyDescent="0.3">
      <c r="A199" s="6">
        <v>37893</v>
      </c>
      <c r="B199" s="7">
        <v>1.524</v>
      </c>
      <c r="L199" s="8">
        <f t="shared" si="5"/>
        <v>1.5922000000000001</v>
      </c>
      <c r="U199" s="3">
        <f t="shared" si="6"/>
        <v>1.5990336241750511</v>
      </c>
    </row>
    <row r="200" spans="1:21" x14ac:dyDescent="0.3">
      <c r="A200" s="6">
        <v>37900</v>
      </c>
      <c r="B200" s="7">
        <v>1.5109999999999999</v>
      </c>
      <c r="L200" s="8">
        <f t="shared" si="5"/>
        <v>1.5945</v>
      </c>
      <c r="U200" s="3">
        <f t="shared" si="6"/>
        <v>1.5465100872525153</v>
      </c>
    </row>
    <row r="201" spans="1:21" x14ac:dyDescent="0.3">
      <c r="A201" s="6">
        <v>37907</v>
      </c>
      <c r="B201" s="7">
        <v>1.5149999999999999</v>
      </c>
      <c r="L201" s="8">
        <f t="shared" si="5"/>
        <v>1.5943999999999998</v>
      </c>
      <c r="U201" s="3">
        <f t="shared" si="6"/>
        <v>1.5216530261757544</v>
      </c>
    </row>
    <row r="202" spans="1:21" x14ac:dyDescent="0.3">
      <c r="A202" s="6">
        <v>37914</v>
      </c>
      <c r="B202" s="7">
        <v>1.5269999999999999</v>
      </c>
      <c r="L202" s="8">
        <f t="shared" si="5"/>
        <v>1.5920999999999998</v>
      </c>
      <c r="U202" s="3">
        <f t="shared" si="6"/>
        <v>1.516995907852726</v>
      </c>
    </row>
    <row r="203" spans="1:21" x14ac:dyDescent="0.3">
      <c r="A203" s="6">
        <v>37921</v>
      </c>
      <c r="B203" s="7">
        <v>1.4990000000000001</v>
      </c>
      <c r="L203" s="8">
        <f t="shared" si="5"/>
        <v>1.5826</v>
      </c>
      <c r="U203" s="3">
        <f t="shared" si="6"/>
        <v>1.5239987723558177</v>
      </c>
    </row>
    <row r="204" spans="1:21" x14ac:dyDescent="0.3">
      <c r="A204" s="6">
        <v>37928</v>
      </c>
      <c r="B204" s="7">
        <v>1.494</v>
      </c>
      <c r="L204" s="8">
        <f t="shared" si="5"/>
        <v>1.5627</v>
      </c>
      <c r="U204" s="3">
        <f t="shared" si="6"/>
        <v>1.5064996317067454</v>
      </c>
    </row>
    <row r="205" spans="1:21" x14ac:dyDescent="0.3">
      <c r="A205" s="6">
        <v>37935</v>
      </c>
      <c r="B205" s="7">
        <v>1.464</v>
      </c>
      <c r="L205" s="8">
        <f t="shared" ref="L205:L268" si="7">AVERAGE(B196:B205)</f>
        <v>1.5403</v>
      </c>
      <c r="U205" s="3">
        <f t="shared" si="6"/>
        <v>1.4977498895120234</v>
      </c>
    </row>
    <row r="206" spans="1:21" x14ac:dyDescent="0.3">
      <c r="A206" s="6">
        <v>37942</v>
      </c>
      <c r="B206" s="7">
        <v>1.4590000000000001</v>
      </c>
      <c r="L206" s="8">
        <f t="shared" si="7"/>
        <v>1.5208999999999999</v>
      </c>
      <c r="U206" s="3">
        <f t="shared" si="6"/>
        <v>1.4741249668536069</v>
      </c>
    </row>
    <row r="207" spans="1:21" x14ac:dyDescent="0.3">
      <c r="A207" s="6">
        <v>37949</v>
      </c>
      <c r="B207" s="7">
        <v>1.4780000000000002</v>
      </c>
      <c r="L207" s="8">
        <f t="shared" si="7"/>
        <v>1.5051000000000001</v>
      </c>
      <c r="U207" s="3">
        <f t="shared" si="6"/>
        <v>1.4635374900560822</v>
      </c>
    </row>
    <row r="208" spans="1:21" x14ac:dyDescent="0.3">
      <c r="A208" s="6">
        <v>37956</v>
      </c>
      <c r="B208" s="7">
        <v>1.454</v>
      </c>
      <c r="L208" s="8">
        <f t="shared" si="7"/>
        <v>1.4925000000000002</v>
      </c>
      <c r="U208" s="3">
        <f t="shared" si="6"/>
        <v>1.4736612470168249</v>
      </c>
    </row>
    <row r="209" spans="1:21" x14ac:dyDescent="0.3">
      <c r="A209" s="6">
        <v>37963</v>
      </c>
      <c r="B209" s="7">
        <v>1.4409999999999998</v>
      </c>
      <c r="L209" s="8">
        <f t="shared" si="7"/>
        <v>1.4842</v>
      </c>
      <c r="U209" s="3">
        <f t="shared" si="6"/>
        <v>1.4598983741050473</v>
      </c>
    </row>
    <row r="210" spans="1:21" x14ac:dyDescent="0.3">
      <c r="A210" s="6">
        <v>37970</v>
      </c>
      <c r="B210" s="7">
        <v>1.4330000000000001</v>
      </c>
      <c r="L210" s="8">
        <f t="shared" si="7"/>
        <v>1.4763999999999999</v>
      </c>
      <c r="U210" s="3">
        <f t="shared" si="6"/>
        <v>1.4466695122315141</v>
      </c>
    </row>
    <row r="211" spans="1:21" x14ac:dyDescent="0.3">
      <c r="A211" s="6">
        <v>37977</v>
      </c>
      <c r="B211" s="7">
        <v>1.4590000000000001</v>
      </c>
      <c r="L211" s="8">
        <f t="shared" si="7"/>
        <v>1.4707999999999999</v>
      </c>
      <c r="U211" s="3">
        <f t="shared" si="6"/>
        <v>1.4371008536694541</v>
      </c>
    </row>
    <row r="212" spans="1:21" x14ac:dyDescent="0.3">
      <c r="A212" s="6">
        <v>37984</v>
      </c>
      <c r="B212" s="7">
        <v>1.454</v>
      </c>
      <c r="L212" s="8">
        <f t="shared" si="7"/>
        <v>1.4635000000000002</v>
      </c>
      <c r="U212" s="3">
        <f t="shared" si="6"/>
        <v>1.4524302561008362</v>
      </c>
    </row>
    <row r="213" spans="1:21" x14ac:dyDescent="0.3">
      <c r="A213" s="6">
        <v>37991</v>
      </c>
      <c r="B213" s="7">
        <v>1.492</v>
      </c>
      <c r="L213" s="8">
        <f t="shared" si="7"/>
        <v>1.4628000000000001</v>
      </c>
      <c r="U213" s="3">
        <f t="shared" si="6"/>
        <v>1.4535290768302507</v>
      </c>
    </row>
    <row r="214" spans="1:21" x14ac:dyDescent="0.3">
      <c r="A214" s="6">
        <v>37998</v>
      </c>
      <c r="B214" s="7">
        <v>1.544</v>
      </c>
      <c r="L214" s="8">
        <f t="shared" si="7"/>
        <v>1.4678</v>
      </c>
      <c r="U214" s="3">
        <f t="shared" si="6"/>
        <v>1.4804587230490751</v>
      </c>
    </row>
    <row r="215" spans="1:21" x14ac:dyDescent="0.3">
      <c r="A215" s="6">
        <v>38005</v>
      </c>
      <c r="B215" s="7">
        <v>1.579</v>
      </c>
      <c r="L215" s="8">
        <f t="shared" si="7"/>
        <v>1.4793000000000003</v>
      </c>
      <c r="U215" s="3">
        <f t="shared" si="6"/>
        <v>1.5249376169147224</v>
      </c>
    </row>
    <row r="216" spans="1:21" x14ac:dyDescent="0.3">
      <c r="A216" s="6">
        <v>38012</v>
      </c>
      <c r="B216" s="7">
        <v>1.6040000000000001</v>
      </c>
      <c r="L216" s="8">
        <f t="shared" si="7"/>
        <v>1.4938000000000002</v>
      </c>
      <c r="U216" s="3">
        <f t="shared" si="6"/>
        <v>1.5627812850744167</v>
      </c>
    </row>
    <row r="217" spans="1:21" x14ac:dyDescent="0.3">
      <c r="A217" s="6">
        <v>38019</v>
      </c>
      <c r="B217" s="7">
        <v>1.591</v>
      </c>
      <c r="L217" s="8">
        <f t="shared" si="7"/>
        <v>1.5051000000000001</v>
      </c>
      <c r="U217" s="3">
        <f t="shared" si="6"/>
        <v>1.5916343855223249</v>
      </c>
    </row>
    <row r="218" spans="1:21" x14ac:dyDescent="0.3">
      <c r="A218" s="6">
        <v>38026</v>
      </c>
      <c r="B218" s="7">
        <v>1.609</v>
      </c>
      <c r="L218" s="8">
        <f t="shared" si="7"/>
        <v>1.5206</v>
      </c>
      <c r="U218" s="3">
        <f t="shared" si="6"/>
        <v>1.5911903156566973</v>
      </c>
    </row>
    <row r="219" spans="1:21" x14ac:dyDescent="0.3">
      <c r="A219" s="6">
        <v>38033</v>
      </c>
      <c r="B219" s="7">
        <v>1.617</v>
      </c>
      <c r="L219" s="8">
        <f t="shared" si="7"/>
        <v>1.5382000000000002</v>
      </c>
      <c r="U219" s="3">
        <f t="shared" si="6"/>
        <v>1.603657094697009</v>
      </c>
    </row>
    <row r="220" spans="1:21" x14ac:dyDescent="0.3">
      <c r="A220" s="6">
        <v>38040</v>
      </c>
      <c r="B220" s="7">
        <v>1.641</v>
      </c>
      <c r="L220" s="8">
        <f t="shared" si="7"/>
        <v>1.5589999999999997</v>
      </c>
      <c r="U220" s="3">
        <f t="shared" si="6"/>
        <v>1.6129971284091025</v>
      </c>
    </row>
    <row r="221" spans="1:21" x14ac:dyDescent="0.3">
      <c r="A221" s="6">
        <v>38047</v>
      </c>
      <c r="B221" s="7">
        <v>1.6640000000000001</v>
      </c>
      <c r="L221" s="8">
        <f t="shared" si="7"/>
        <v>1.5794999999999999</v>
      </c>
      <c r="U221" s="3">
        <f t="shared" si="6"/>
        <v>1.6325991385227305</v>
      </c>
    </row>
    <row r="222" spans="1:21" x14ac:dyDescent="0.3">
      <c r="A222" s="6">
        <v>38054</v>
      </c>
      <c r="B222" s="7">
        <v>1.69</v>
      </c>
      <c r="L222" s="8">
        <f t="shared" si="7"/>
        <v>1.6031000000000002</v>
      </c>
      <c r="U222" s="3">
        <f t="shared" si="6"/>
        <v>1.6545797415568191</v>
      </c>
    </row>
    <row r="223" spans="1:21" x14ac:dyDescent="0.3">
      <c r="A223" s="6">
        <v>38061</v>
      </c>
      <c r="B223" s="7">
        <v>1.675</v>
      </c>
      <c r="L223" s="8">
        <f t="shared" si="7"/>
        <v>1.6214</v>
      </c>
      <c r="U223" s="3">
        <f t="shared" si="6"/>
        <v>1.6793739224670454</v>
      </c>
    </row>
    <row r="224" spans="1:21" x14ac:dyDescent="0.3">
      <c r="A224" s="6">
        <v>38068</v>
      </c>
      <c r="B224" s="7">
        <v>1.6980000000000002</v>
      </c>
      <c r="L224" s="8">
        <f t="shared" si="7"/>
        <v>1.6367999999999998</v>
      </c>
      <c r="U224" s="3">
        <f t="shared" si="6"/>
        <v>1.6763121767401135</v>
      </c>
    </row>
    <row r="225" spans="1:21" x14ac:dyDescent="0.3">
      <c r="A225" s="6">
        <v>38075</v>
      </c>
      <c r="B225" s="7">
        <v>1.716</v>
      </c>
      <c r="L225" s="8">
        <f t="shared" si="7"/>
        <v>1.6505000000000003</v>
      </c>
      <c r="U225" s="3">
        <f t="shared" si="6"/>
        <v>1.6914936530220341</v>
      </c>
    </row>
    <row r="226" spans="1:21" x14ac:dyDescent="0.3">
      <c r="A226" s="6">
        <v>38082</v>
      </c>
      <c r="B226" s="7">
        <v>1.7369999999999999</v>
      </c>
      <c r="L226" s="8">
        <f t="shared" si="7"/>
        <v>1.6637999999999997</v>
      </c>
      <c r="U226" s="3">
        <f t="shared" si="6"/>
        <v>1.7086480959066099</v>
      </c>
    </row>
    <row r="227" spans="1:21" x14ac:dyDescent="0.3">
      <c r="A227" s="6">
        <v>38089</v>
      </c>
      <c r="B227" s="7">
        <v>1.74</v>
      </c>
      <c r="L227" s="8">
        <f t="shared" si="7"/>
        <v>1.6786999999999999</v>
      </c>
      <c r="U227" s="3">
        <f t="shared" si="6"/>
        <v>1.7284944287719828</v>
      </c>
    </row>
    <row r="228" spans="1:21" x14ac:dyDescent="0.3">
      <c r="A228" s="6">
        <v>38096</v>
      </c>
      <c r="B228" s="7">
        <v>1.7730000000000001</v>
      </c>
      <c r="L228" s="8">
        <f t="shared" si="7"/>
        <v>1.6951000000000001</v>
      </c>
      <c r="U228" s="3">
        <f t="shared" si="6"/>
        <v>1.7365483286315948</v>
      </c>
    </row>
    <row r="229" spans="1:21" x14ac:dyDescent="0.3">
      <c r="A229" s="6">
        <v>38103</v>
      </c>
      <c r="B229" s="7">
        <v>1.774</v>
      </c>
      <c r="L229" s="8">
        <f t="shared" si="7"/>
        <v>1.7108000000000001</v>
      </c>
      <c r="U229" s="3">
        <f t="shared" si="6"/>
        <v>1.7620644985894787</v>
      </c>
    </row>
    <row r="230" spans="1:21" x14ac:dyDescent="0.3">
      <c r="A230" s="6">
        <v>38110</v>
      </c>
      <c r="B230" s="7">
        <v>1.8109999999999999</v>
      </c>
      <c r="L230" s="8">
        <f t="shared" si="7"/>
        <v>1.7277999999999998</v>
      </c>
      <c r="U230" s="3">
        <f t="shared" si="6"/>
        <v>1.7704193495768434</v>
      </c>
    </row>
    <row r="231" spans="1:21" x14ac:dyDescent="0.3">
      <c r="A231" s="6">
        <v>38117</v>
      </c>
      <c r="B231" s="7">
        <v>1.9040000000000001</v>
      </c>
      <c r="L231" s="8">
        <f t="shared" si="7"/>
        <v>1.7518</v>
      </c>
      <c r="U231" s="3">
        <f t="shared" si="6"/>
        <v>1.798825804873053</v>
      </c>
    </row>
    <row r="232" spans="1:21" x14ac:dyDescent="0.3">
      <c r="A232" s="6">
        <v>38124</v>
      </c>
      <c r="B232" s="7">
        <v>1.9790000000000001</v>
      </c>
      <c r="L232" s="8">
        <f t="shared" si="7"/>
        <v>1.7806999999999999</v>
      </c>
      <c r="U232" s="3">
        <f t="shared" si="6"/>
        <v>1.8724477414619158</v>
      </c>
    </row>
    <row r="233" spans="1:21" x14ac:dyDescent="0.3">
      <c r="A233" s="6">
        <v>38131</v>
      </c>
      <c r="B233" s="7">
        <v>2.0259999999999998</v>
      </c>
      <c r="L233" s="8">
        <f t="shared" si="7"/>
        <v>1.8157999999999999</v>
      </c>
      <c r="U233" s="3">
        <f t="shared" si="6"/>
        <v>1.9470343224385747</v>
      </c>
    </row>
    <row r="234" spans="1:21" x14ac:dyDescent="0.3">
      <c r="A234" s="6">
        <v>38138</v>
      </c>
      <c r="B234" s="7">
        <v>2.004</v>
      </c>
      <c r="L234" s="8">
        <f t="shared" si="7"/>
        <v>1.8463999999999998</v>
      </c>
      <c r="U234" s="3">
        <f t="shared" si="6"/>
        <v>2.0023102967315722</v>
      </c>
    </row>
    <row r="235" spans="1:21" x14ac:dyDescent="0.3">
      <c r="A235" s="6">
        <v>38145</v>
      </c>
      <c r="B235" s="7">
        <v>1.9830000000000001</v>
      </c>
      <c r="L235" s="8">
        <f t="shared" si="7"/>
        <v>1.8731000000000002</v>
      </c>
      <c r="U235" s="3">
        <f t="shared" si="6"/>
        <v>2.0034930890194715</v>
      </c>
    </row>
    <row r="236" spans="1:21" x14ac:dyDescent="0.3">
      <c r="A236" s="6">
        <v>38152</v>
      </c>
      <c r="B236" s="7">
        <v>1.9259999999999999</v>
      </c>
      <c r="L236" s="8">
        <f t="shared" si="7"/>
        <v>1.8919999999999999</v>
      </c>
      <c r="U236" s="3">
        <f t="shared" si="6"/>
        <v>1.9891479267058414</v>
      </c>
    </row>
    <row r="237" spans="1:21" x14ac:dyDescent="0.3">
      <c r="A237" s="6">
        <v>38159</v>
      </c>
      <c r="B237" s="7">
        <v>1.8730000000000002</v>
      </c>
      <c r="L237" s="8">
        <f t="shared" si="7"/>
        <v>1.9053</v>
      </c>
      <c r="U237" s="3">
        <f t="shared" si="6"/>
        <v>1.9449443780117521</v>
      </c>
    </row>
    <row r="238" spans="1:21" x14ac:dyDescent="0.3">
      <c r="A238" s="6">
        <v>38166</v>
      </c>
      <c r="B238" s="7">
        <v>1.859</v>
      </c>
      <c r="L238" s="8">
        <f t="shared" si="7"/>
        <v>1.9139000000000004</v>
      </c>
      <c r="U238" s="3">
        <f t="shared" si="6"/>
        <v>1.8945833134035257</v>
      </c>
    </row>
    <row r="239" spans="1:21" x14ac:dyDescent="0.3">
      <c r="A239" s="6">
        <v>38173</v>
      </c>
      <c r="B239" s="7">
        <v>1.835</v>
      </c>
      <c r="L239" s="8">
        <f t="shared" si="7"/>
        <v>1.9200000000000004</v>
      </c>
      <c r="U239" s="3">
        <f t="shared" si="6"/>
        <v>1.8696749940210577</v>
      </c>
    </row>
    <row r="240" spans="1:21" x14ac:dyDescent="0.3">
      <c r="A240" s="6">
        <v>38180</v>
      </c>
      <c r="B240" s="7">
        <v>1.869</v>
      </c>
      <c r="L240" s="8">
        <f t="shared" si="7"/>
        <v>1.9258</v>
      </c>
      <c r="U240" s="3">
        <f t="shared" si="6"/>
        <v>1.8454024982063173</v>
      </c>
    </row>
    <row r="241" spans="1:21" x14ac:dyDescent="0.3">
      <c r="A241" s="6">
        <v>38187</v>
      </c>
      <c r="B241" s="7">
        <v>1.8880000000000001</v>
      </c>
      <c r="L241" s="8">
        <f t="shared" si="7"/>
        <v>1.9242000000000001</v>
      </c>
      <c r="U241" s="3">
        <f t="shared" si="6"/>
        <v>1.8619207494618952</v>
      </c>
    </row>
    <row r="242" spans="1:21" x14ac:dyDescent="0.3">
      <c r="A242" s="6">
        <v>38194</v>
      </c>
      <c r="B242" s="7">
        <v>1.861</v>
      </c>
      <c r="L242" s="8">
        <f t="shared" si="7"/>
        <v>1.9124000000000003</v>
      </c>
      <c r="U242" s="3">
        <f t="shared" si="6"/>
        <v>1.8801762248385687</v>
      </c>
    </row>
    <row r="243" spans="1:21" x14ac:dyDescent="0.3">
      <c r="A243" s="6">
        <v>38201</v>
      </c>
      <c r="B243" s="7">
        <v>1.8459999999999999</v>
      </c>
      <c r="L243" s="8">
        <f t="shared" si="7"/>
        <v>1.8943999999999999</v>
      </c>
      <c r="U243" s="3">
        <f t="shared" si="6"/>
        <v>1.8667528674515705</v>
      </c>
    </row>
    <row r="244" spans="1:21" x14ac:dyDescent="0.3">
      <c r="A244" s="6">
        <v>38208</v>
      </c>
      <c r="B244" s="7">
        <v>1.839</v>
      </c>
      <c r="L244" s="8">
        <f t="shared" si="7"/>
        <v>1.8778999999999997</v>
      </c>
      <c r="U244" s="3">
        <f t="shared" si="6"/>
        <v>1.8522258602354711</v>
      </c>
    </row>
    <row r="245" spans="1:21" x14ac:dyDescent="0.3">
      <c r="A245" s="6">
        <v>38215</v>
      </c>
      <c r="B245" s="7">
        <v>1.8419999999999999</v>
      </c>
      <c r="L245" s="8">
        <f t="shared" si="7"/>
        <v>1.8637999999999999</v>
      </c>
      <c r="U245" s="3">
        <f t="shared" si="6"/>
        <v>1.8429677580706412</v>
      </c>
    </row>
    <row r="246" spans="1:21" x14ac:dyDescent="0.3">
      <c r="A246" s="6">
        <v>38222</v>
      </c>
      <c r="B246" s="7">
        <v>1.8540000000000001</v>
      </c>
      <c r="L246" s="8">
        <f t="shared" si="7"/>
        <v>1.8565999999999998</v>
      </c>
      <c r="U246" s="3">
        <f t="shared" si="6"/>
        <v>1.8422903274211921</v>
      </c>
    </row>
    <row r="247" spans="1:21" x14ac:dyDescent="0.3">
      <c r="A247" s="6">
        <v>38229</v>
      </c>
      <c r="B247" s="7">
        <v>1.827</v>
      </c>
      <c r="L247" s="8">
        <f t="shared" si="7"/>
        <v>1.8520000000000003</v>
      </c>
      <c r="U247" s="3">
        <f t="shared" si="6"/>
        <v>1.8504870982263577</v>
      </c>
    </row>
    <row r="248" spans="1:21" x14ac:dyDescent="0.3">
      <c r="A248" s="6">
        <v>38236</v>
      </c>
      <c r="B248" s="7">
        <v>1.8149999999999999</v>
      </c>
      <c r="L248" s="8">
        <f t="shared" si="7"/>
        <v>1.8476000000000004</v>
      </c>
      <c r="U248" s="3">
        <f t="shared" si="6"/>
        <v>1.8340461294679073</v>
      </c>
    </row>
    <row r="249" spans="1:21" x14ac:dyDescent="0.3">
      <c r="A249" s="6">
        <v>38243</v>
      </c>
      <c r="B249" s="7">
        <v>1.8130000000000002</v>
      </c>
      <c r="L249" s="8">
        <f t="shared" si="7"/>
        <v>1.8454000000000002</v>
      </c>
      <c r="U249" s="3">
        <f t="shared" si="6"/>
        <v>1.8207138388403723</v>
      </c>
    </row>
    <row r="250" spans="1:21" x14ac:dyDescent="0.3">
      <c r="A250" s="6">
        <v>38250</v>
      </c>
      <c r="B250" s="7">
        <v>1.839</v>
      </c>
      <c r="L250" s="8">
        <f t="shared" si="7"/>
        <v>1.8423999999999996</v>
      </c>
      <c r="U250" s="3">
        <f t="shared" si="6"/>
        <v>1.8153141516521116</v>
      </c>
    </row>
    <row r="251" spans="1:21" x14ac:dyDescent="0.3">
      <c r="A251" s="6">
        <v>38257</v>
      </c>
      <c r="B251" s="7">
        <v>1.895</v>
      </c>
      <c r="L251" s="8">
        <f t="shared" si="7"/>
        <v>1.8430999999999997</v>
      </c>
      <c r="U251" s="3">
        <f t="shared" si="6"/>
        <v>1.8318942454956333</v>
      </c>
    </row>
    <row r="252" spans="1:21" x14ac:dyDescent="0.3">
      <c r="A252" s="6">
        <v>38264</v>
      </c>
      <c r="B252" s="7">
        <v>1.9019999999999999</v>
      </c>
      <c r="L252" s="8">
        <f t="shared" si="7"/>
        <v>1.8472000000000002</v>
      </c>
      <c r="U252" s="3">
        <f t="shared" si="6"/>
        <v>1.87606827364869</v>
      </c>
    </row>
    <row r="253" spans="1:21" x14ac:dyDescent="0.3">
      <c r="A253" s="6">
        <v>38271</v>
      </c>
      <c r="B253" s="7">
        <v>1.9490000000000001</v>
      </c>
      <c r="L253" s="8">
        <f t="shared" si="7"/>
        <v>1.8575000000000004</v>
      </c>
      <c r="U253" s="3">
        <f t="shared" si="6"/>
        <v>1.8942204820946069</v>
      </c>
    </row>
    <row r="254" spans="1:21" x14ac:dyDescent="0.3">
      <c r="A254" s="6">
        <v>38278</v>
      </c>
      <c r="B254" s="7">
        <v>1.984</v>
      </c>
      <c r="L254" s="8">
        <f t="shared" si="7"/>
        <v>1.8719999999999999</v>
      </c>
      <c r="U254" s="3">
        <f t="shared" si="6"/>
        <v>1.9325661446283822</v>
      </c>
    </row>
    <row r="255" spans="1:21" x14ac:dyDescent="0.3">
      <c r="A255" s="6">
        <v>38285</v>
      </c>
      <c r="B255" s="7">
        <v>1.98</v>
      </c>
      <c r="L255" s="8">
        <f t="shared" si="7"/>
        <v>1.8858000000000001</v>
      </c>
      <c r="U255" s="3">
        <f t="shared" si="6"/>
        <v>1.9685698433885146</v>
      </c>
    </row>
    <row r="256" spans="1:21" x14ac:dyDescent="0.3">
      <c r="A256" s="6">
        <v>38292</v>
      </c>
      <c r="B256" s="7">
        <v>1.986</v>
      </c>
      <c r="L256" s="8">
        <f t="shared" si="7"/>
        <v>1.8989999999999998</v>
      </c>
      <c r="U256" s="3">
        <f t="shared" si="6"/>
        <v>1.9765709530165543</v>
      </c>
    </row>
    <row r="257" spans="1:21" x14ac:dyDescent="0.3">
      <c r="A257" s="6">
        <v>38299</v>
      </c>
      <c r="B257" s="7">
        <v>1.9509999999999998</v>
      </c>
      <c r="L257" s="8">
        <f t="shared" si="7"/>
        <v>1.9114</v>
      </c>
      <c r="U257" s="3">
        <f t="shared" si="6"/>
        <v>1.9831712859049662</v>
      </c>
    </row>
    <row r="258" spans="1:21" x14ac:dyDescent="0.3">
      <c r="A258" s="6">
        <v>38306</v>
      </c>
      <c r="B258" s="7">
        <v>1.9180000000000001</v>
      </c>
      <c r="L258" s="8">
        <f t="shared" si="7"/>
        <v>1.9217000000000002</v>
      </c>
      <c r="U258" s="3">
        <f t="shared" si="6"/>
        <v>1.9606513857714898</v>
      </c>
    </row>
    <row r="259" spans="1:21" x14ac:dyDescent="0.3">
      <c r="A259" s="6">
        <v>38313</v>
      </c>
      <c r="B259" s="7">
        <v>1.901</v>
      </c>
      <c r="L259" s="8">
        <f t="shared" si="7"/>
        <v>1.9304999999999999</v>
      </c>
      <c r="U259" s="3">
        <f t="shared" si="6"/>
        <v>1.9307954157314469</v>
      </c>
    </row>
    <row r="260" spans="1:21" x14ac:dyDescent="0.3">
      <c r="A260" s="6">
        <v>38320</v>
      </c>
      <c r="B260" s="7">
        <v>1.903</v>
      </c>
      <c r="L260" s="8">
        <f t="shared" si="7"/>
        <v>1.9369000000000001</v>
      </c>
      <c r="U260" s="3">
        <f t="shared" si="6"/>
        <v>1.9099386247194339</v>
      </c>
    </row>
    <row r="261" spans="1:21" x14ac:dyDescent="0.3">
      <c r="A261" s="6">
        <v>38327</v>
      </c>
      <c r="B261" s="7">
        <v>1.8680000000000001</v>
      </c>
      <c r="L261" s="8">
        <f t="shared" si="7"/>
        <v>1.9341999999999999</v>
      </c>
      <c r="U261" s="3">
        <f t="shared" si="6"/>
        <v>1.90508158741583</v>
      </c>
    </row>
    <row r="262" spans="1:21" x14ac:dyDescent="0.3">
      <c r="A262" s="6">
        <v>38334</v>
      </c>
      <c r="B262" s="7">
        <v>1.7990000000000002</v>
      </c>
      <c r="L262" s="8">
        <f t="shared" si="7"/>
        <v>1.9239000000000002</v>
      </c>
      <c r="U262" s="3">
        <f t="shared" ref="U262:U325" si="8">0.7*B261+0.3*U261</f>
        <v>1.879124476224749</v>
      </c>
    </row>
    <row r="263" spans="1:21" x14ac:dyDescent="0.3">
      <c r="A263" s="6">
        <v>38341</v>
      </c>
      <c r="B263" s="7">
        <v>1.7769999999999999</v>
      </c>
      <c r="L263" s="8">
        <f t="shared" si="7"/>
        <v>1.9067000000000001</v>
      </c>
      <c r="U263" s="3">
        <f t="shared" si="8"/>
        <v>1.8230373428674249</v>
      </c>
    </row>
    <row r="264" spans="1:21" x14ac:dyDescent="0.3">
      <c r="A264" s="6">
        <v>38348</v>
      </c>
      <c r="B264" s="7">
        <v>1.754</v>
      </c>
      <c r="L264" s="8">
        <f t="shared" si="7"/>
        <v>1.8837000000000004</v>
      </c>
      <c r="U264" s="3">
        <f t="shared" si="8"/>
        <v>1.7908112028602272</v>
      </c>
    </row>
    <row r="265" spans="1:21" x14ac:dyDescent="0.3">
      <c r="A265" s="6">
        <v>38355</v>
      </c>
      <c r="B265" s="7">
        <v>1.7450000000000001</v>
      </c>
      <c r="L265" s="8">
        <f t="shared" si="7"/>
        <v>1.8602000000000001</v>
      </c>
      <c r="U265" s="3">
        <f t="shared" si="8"/>
        <v>1.7650433608580682</v>
      </c>
    </row>
    <row r="266" spans="1:21" x14ac:dyDescent="0.3">
      <c r="A266" s="6">
        <v>38362</v>
      </c>
      <c r="B266" s="7">
        <v>1.7709999999999999</v>
      </c>
      <c r="L266" s="8">
        <f t="shared" si="7"/>
        <v>1.8387</v>
      </c>
      <c r="U266" s="3">
        <f t="shared" si="8"/>
        <v>1.7510130082574205</v>
      </c>
    </row>
    <row r="267" spans="1:21" x14ac:dyDescent="0.3">
      <c r="A267" s="6">
        <v>38369</v>
      </c>
      <c r="B267" s="7">
        <v>1.8019999999999998</v>
      </c>
      <c r="L267" s="8">
        <f t="shared" si="7"/>
        <v>1.8237999999999999</v>
      </c>
      <c r="U267" s="3">
        <f t="shared" si="8"/>
        <v>1.7650039024772259</v>
      </c>
    </row>
    <row r="268" spans="1:21" x14ac:dyDescent="0.3">
      <c r="A268" s="6">
        <v>38376</v>
      </c>
      <c r="B268" s="7">
        <v>1.839</v>
      </c>
      <c r="L268" s="8">
        <f t="shared" si="7"/>
        <v>1.8158999999999998</v>
      </c>
      <c r="U268" s="3">
        <f t="shared" si="8"/>
        <v>1.7909011707431675</v>
      </c>
    </row>
    <row r="269" spans="1:21" x14ac:dyDescent="0.3">
      <c r="A269" s="6">
        <v>38383</v>
      </c>
      <c r="B269" s="7">
        <v>1.8959999999999999</v>
      </c>
      <c r="L269" s="8">
        <f t="shared" ref="L269:L332" si="9">AVERAGE(B260:B269)</f>
        <v>1.8153999999999999</v>
      </c>
      <c r="U269" s="3">
        <f t="shared" si="8"/>
        <v>1.8245703512229501</v>
      </c>
    </row>
    <row r="270" spans="1:21" x14ac:dyDescent="0.3">
      <c r="A270" s="6">
        <v>38390</v>
      </c>
      <c r="B270" s="7">
        <v>1.89</v>
      </c>
      <c r="L270" s="8">
        <f t="shared" si="9"/>
        <v>1.8141000000000003</v>
      </c>
      <c r="U270" s="3">
        <f t="shared" si="8"/>
        <v>1.874571105366885</v>
      </c>
    </row>
    <row r="271" spans="1:21" x14ac:dyDescent="0.3">
      <c r="A271" s="6">
        <v>38397</v>
      </c>
      <c r="B271" s="7">
        <v>1.8730000000000002</v>
      </c>
      <c r="L271" s="8">
        <f t="shared" si="9"/>
        <v>1.8146</v>
      </c>
      <c r="U271" s="3">
        <f t="shared" si="8"/>
        <v>1.8853713316100653</v>
      </c>
    </row>
    <row r="272" spans="1:21" x14ac:dyDescent="0.3">
      <c r="A272" s="6">
        <v>38404</v>
      </c>
      <c r="B272" s="7">
        <v>1.8780000000000001</v>
      </c>
      <c r="L272" s="8">
        <f t="shared" si="9"/>
        <v>1.8225000000000002</v>
      </c>
      <c r="U272" s="3">
        <f t="shared" si="8"/>
        <v>1.8767113994830198</v>
      </c>
    </row>
    <row r="273" spans="1:21" x14ac:dyDescent="0.3">
      <c r="A273" s="6">
        <v>38411</v>
      </c>
      <c r="B273" s="7">
        <v>1.9040000000000001</v>
      </c>
      <c r="L273" s="8">
        <f t="shared" si="9"/>
        <v>1.8351999999999999</v>
      </c>
      <c r="U273" s="3">
        <f t="shared" si="8"/>
        <v>1.8776134198449059</v>
      </c>
    </row>
    <row r="274" spans="1:21" x14ac:dyDescent="0.3">
      <c r="A274" s="6">
        <v>38418</v>
      </c>
      <c r="B274" s="7">
        <v>1.9790000000000001</v>
      </c>
      <c r="L274" s="8">
        <f t="shared" si="9"/>
        <v>1.8577000000000001</v>
      </c>
      <c r="U274" s="3">
        <f t="shared" si="8"/>
        <v>1.8960840259534717</v>
      </c>
    </row>
    <row r="275" spans="1:21" x14ac:dyDescent="0.3">
      <c r="A275" s="6">
        <v>38425</v>
      </c>
      <c r="B275" s="7">
        <v>2.0390000000000001</v>
      </c>
      <c r="L275" s="8">
        <f t="shared" si="9"/>
        <v>1.8870999999999998</v>
      </c>
      <c r="U275" s="3">
        <f t="shared" si="8"/>
        <v>1.9541252077860416</v>
      </c>
    </row>
    <row r="276" spans="1:21" x14ac:dyDescent="0.3">
      <c r="A276" s="6">
        <v>38432</v>
      </c>
      <c r="B276" s="7">
        <v>2.0950000000000002</v>
      </c>
      <c r="L276" s="8">
        <f t="shared" si="9"/>
        <v>1.9195</v>
      </c>
      <c r="U276" s="3">
        <f t="shared" si="8"/>
        <v>2.0135375623358125</v>
      </c>
    </row>
    <row r="277" spans="1:21" x14ac:dyDescent="0.3">
      <c r="A277" s="6">
        <v>38439</v>
      </c>
      <c r="B277" s="7">
        <v>2.137</v>
      </c>
      <c r="L277" s="8">
        <f t="shared" si="9"/>
        <v>1.9530000000000001</v>
      </c>
      <c r="U277" s="3">
        <f t="shared" si="8"/>
        <v>2.070561268700744</v>
      </c>
    </row>
    <row r="278" spans="1:21" x14ac:dyDescent="0.3">
      <c r="A278" s="6">
        <v>38446</v>
      </c>
      <c r="B278" s="7">
        <v>2.1959999999999997</v>
      </c>
      <c r="L278" s="8">
        <f t="shared" si="9"/>
        <v>1.9887000000000001</v>
      </c>
      <c r="U278" s="3">
        <f t="shared" si="8"/>
        <v>2.1170683806102231</v>
      </c>
    </row>
    <row r="279" spans="1:21" x14ac:dyDescent="0.3">
      <c r="A279" s="6">
        <v>38453</v>
      </c>
      <c r="B279" s="7">
        <v>2.2509999999999999</v>
      </c>
      <c r="L279" s="8">
        <f t="shared" si="9"/>
        <v>2.0242</v>
      </c>
      <c r="U279" s="3">
        <f t="shared" si="8"/>
        <v>2.1723205141830668</v>
      </c>
    </row>
    <row r="280" spans="1:21" x14ac:dyDescent="0.3">
      <c r="A280" s="6">
        <v>38460</v>
      </c>
      <c r="B280" s="7">
        <v>2.198</v>
      </c>
      <c r="L280" s="8">
        <f t="shared" si="9"/>
        <v>2.0550000000000002</v>
      </c>
      <c r="U280" s="3">
        <f t="shared" si="8"/>
        <v>2.2273961542549197</v>
      </c>
    </row>
    <row r="281" spans="1:21" x14ac:dyDescent="0.3">
      <c r="A281" s="6">
        <v>38467</v>
      </c>
      <c r="B281" s="7">
        <v>2.1970000000000001</v>
      </c>
      <c r="L281" s="8">
        <f t="shared" si="9"/>
        <v>2.0874000000000001</v>
      </c>
      <c r="U281" s="3">
        <f t="shared" si="8"/>
        <v>2.2068188462764757</v>
      </c>
    </row>
    <row r="282" spans="1:21" x14ac:dyDescent="0.3">
      <c r="A282" s="6">
        <v>38474</v>
      </c>
      <c r="B282" s="7">
        <v>2.1909999999999998</v>
      </c>
      <c r="L282" s="8">
        <f t="shared" si="9"/>
        <v>2.1186999999999996</v>
      </c>
      <c r="U282" s="3">
        <f t="shared" si="8"/>
        <v>2.1999456538829429</v>
      </c>
    </row>
    <row r="283" spans="1:21" x14ac:dyDescent="0.3">
      <c r="A283" s="6">
        <v>38481</v>
      </c>
      <c r="B283" s="7">
        <v>2.137</v>
      </c>
      <c r="L283" s="8">
        <f t="shared" si="9"/>
        <v>2.1420000000000003</v>
      </c>
      <c r="U283" s="3">
        <f t="shared" si="8"/>
        <v>2.1936836961648827</v>
      </c>
    </row>
    <row r="284" spans="1:21" x14ac:dyDescent="0.3">
      <c r="A284" s="6">
        <v>38488</v>
      </c>
      <c r="B284" s="7">
        <v>2.1160000000000001</v>
      </c>
      <c r="L284" s="8">
        <f t="shared" si="9"/>
        <v>2.1556999999999999</v>
      </c>
      <c r="U284" s="3">
        <f t="shared" si="8"/>
        <v>2.1540051088494647</v>
      </c>
    </row>
    <row r="285" spans="1:21" x14ac:dyDescent="0.3">
      <c r="A285" s="6">
        <v>38495</v>
      </c>
      <c r="B285" s="7">
        <v>2.077</v>
      </c>
      <c r="L285" s="8">
        <f t="shared" si="9"/>
        <v>2.1595</v>
      </c>
      <c r="U285" s="3">
        <f t="shared" si="8"/>
        <v>2.1274015326548392</v>
      </c>
    </row>
    <row r="286" spans="1:21" x14ac:dyDescent="0.3">
      <c r="A286" s="6">
        <v>38502</v>
      </c>
      <c r="B286" s="7">
        <v>2.0510000000000002</v>
      </c>
      <c r="L286" s="8">
        <f t="shared" si="9"/>
        <v>2.1551</v>
      </c>
      <c r="U286" s="3">
        <f t="shared" si="8"/>
        <v>2.0921204597964516</v>
      </c>
    </row>
    <row r="287" spans="1:21" x14ac:dyDescent="0.3">
      <c r="A287" s="6">
        <v>38509</v>
      </c>
      <c r="B287" s="7">
        <v>2.0780000000000003</v>
      </c>
      <c r="L287" s="8">
        <f t="shared" si="9"/>
        <v>2.1492</v>
      </c>
      <c r="U287" s="3">
        <f t="shared" si="8"/>
        <v>2.0633361379389354</v>
      </c>
    </row>
    <row r="288" spans="1:21" x14ac:dyDescent="0.3">
      <c r="A288" s="6">
        <v>38516</v>
      </c>
      <c r="B288" s="7">
        <v>2.0990000000000002</v>
      </c>
      <c r="L288" s="8">
        <f t="shared" si="9"/>
        <v>2.1395</v>
      </c>
      <c r="U288" s="3">
        <f t="shared" si="8"/>
        <v>2.0736008413816807</v>
      </c>
    </row>
    <row r="289" spans="1:21" x14ac:dyDescent="0.3">
      <c r="A289" s="6">
        <v>38523</v>
      </c>
      <c r="B289" s="7">
        <v>2.1280000000000001</v>
      </c>
      <c r="L289" s="8">
        <f t="shared" si="9"/>
        <v>2.1271999999999998</v>
      </c>
      <c r="U289" s="3">
        <f t="shared" si="8"/>
        <v>2.0913802524145044</v>
      </c>
    </row>
    <row r="290" spans="1:21" x14ac:dyDescent="0.3">
      <c r="A290" s="6">
        <v>38530</v>
      </c>
      <c r="B290" s="7">
        <v>2.1859999999999999</v>
      </c>
      <c r="L290" s="8">
        <f t="shared" si="9"/>
        <v>2.1260000000000003</v>
      </c>
      <c r="U290" s="3">
        <f t="shared" si="8"/>
        <v>2.1170140757243514</v>
      </c>
    </row>
    <row r="291" spans="1:21" x14ac:dyDescent="0.3">
      <c r="A291" s="6">
        <v>38537</v>
      </c>
      <c r="B291" s="7">
        <v>2.1890000000000001</v>
      </c>
      <c r="L291" s="8">
        <f t="shared" si="9"/>
        <v>2.1252</v>
      </c>
      <c r="U291" s="3">
        <f t="shared" si="8"/>
        <v>2.1653042227173049</v>
      </c>
    </row>
    <row r="292" spans="1:21" x14ac:dyDescent="0.3">
      <c r="A292" s="6">
        <v>38544</v>
      </c>
      <c r="B292" s="7">
        <v>2.2919999999999998</v>
      </c>
      <c r="L292" s="8">
        <f t="shared" si="9"/>
        <v>2.1353</v>
      </c>
      <c r="U292" s="3">
        <f t="shared" si="8"/>
        <v>2.1818912668151915</v>
      </c>
    </row>
    <row r="293" spans="1:21" x14ac:dyDescent="0.3">
      <c r="A293" s="6">
        <v>38551</v>
      </c>
      <c r="B293" s="7">
        <v>2.2719999999999998</v>
      </c>
      <c r="L293" s="8">
        <f t="shared" si="9"/>
        <v>2.1488</v>
      </c>
      <c r="U293" s="3">
        <f t="shared" si="8"/>
        <v>2.2589673800445573</v>
      </c>
    </row>
    <row r="294" spans="1:21" x14ac:dyDescent="0.3">
      <c r="A294" s="6">
        <v>38558</v>
      </c>
      <c r="B294" s="7">
        <v>2.2349999999999999</v>
      </c>
      <c r="L294" s="8">
        <f t="shared" si="9"/>
        <v>2.1606999999999998</v>
      </c>
      <c r="U294" s="3">
        <f t="shared" si="8"/>
        <v>2.268090214013367</v>
      </c>
    </row>
    <row r="295" spans="1:21" x14ac:dyDescent="0.3">
      <c r="A295" s="6">
        <v>38565</v>
      </c>
      <c r="B295" s="7">
        <v>2.2389999999999999</v>
      </c>
      <c r="L295" s="8">
        <f t="shared" si="9"/>
        <v>2.1769000000000003</v>
      </c>
      <c r="U295" s="3">
        <f t="shared" si="8"/>
        <v>2.2449270642040098</v>
      </c>
    </row>
    <row r="296" spans="1:21" x14ac:dyDescent="0.3">
      <c r="A296" s="6">
        <v>38572</v>
      </c>
      <c r="B296" s="7">
        <v>2.323</v>
      </c>
      <c r="L296" s="8">
        <f t="shared" si="9"/>
        <v>2.2040999999999999</v>
      </c>
      <c r="U296" s="3">
        <f t="shared" si="8"/>
        <v>2.2407781192612028</v>
      </c>
    </row>
    <row r="297" spans="1:21" x14ac:dyDescent="0.3">
      <c r="A297" s="6">
        <v>38579</v>
      </c>
      <c r="B297" s="7">
        <v>2.5190000000000001</v>
      </c>
      <c r="L297" s="8">
        <f t="shared" si="9"/>
        <v>2.2481999999999998</v>
      </c>
      <c r="U297" s="3">
        <f t="shared" si="8"/>
        <v>2.2983334357783605</v>
      </c>
    </row>
    <row r="298" spans="1:21" x14ac:dyDescent="0.3">
      <c r="A298" s="6">
        <v>38586</v>
      </c>
      <c r="B298" s="7">
        <v>2.5830000000000002</v>
      </c>
      <c r="L298" s="8">
        <f t="shared" si="9"/>
        <v>2.2966000000000002</v>
      </c>
      <c r="U298" s="3">
        <f t="shared" si="8"/>
        <v>2.4528000307335081</v>
      </c>
    </row>
    <row r="299" spans="1:21" x14ac:dyDescent="0.3">
      <c r="A299" s="6">
        <v>38593</v>
      </c>
      <c r="B299" s="7">
        <v>2.5810000000000004</v>
      </c>
      <c r="L299" s="8">
        <f t="shared" si="9"/>
        <v>2.3418999999999999</v>
      </c>
      <c r="U299" s="3">
        <f t="shared" si="8"/>
        <v>2.5439400092200524</v>
      </c>
    </row>
    <row r="300" spans="1:21" x14ac:dyDescent="0.3">
      <c r="A300" s="6">
        <v>38600</v>
      </c>
      <c r="B300" s="7">
        <v>3.0369999999999999</v>
      </c>
      <c r="L300" s="8">
        <f t="shared" si="9"/>
        <v>2.427</v>
      </c>
      <c r="U300" s="3">
        <f t="shared" si="8"/>
        <v>2.5698820027660156</v>
      </c>
    </row>
    <row r="301" spans="1:21" x14ac:dyDescent="0.3">
      <c r="A301" s="6">
        <v>38607</v>
      </c>
      <c r="B301" s="7">
        <v>2.9119999999999999</v>
      </c>
      <c r="L301" s="8">
        <f t="shared" si="9"/>
        <v>2.4992999999999999</v>
      </c>
      <c r="U301" s="3">
        <f t="shared" si="8"/>
        <v>2.8968646008298045</v>
      </c>
    </row>
    <row r="302" spans="1:21" x14ac:dyDescent="0.3">
      <c r="A302" s="6">
        <v>38614</v>
      </c>
      <c r="B302" s="7">
        <v>2.73</v>
      </c>
      <c r="L302" s="8">
        <f t="shared" si="9"/>
        <v>2.5430999999999999</v>
      </c>
      <c r="U302" s="3">
        <f t="shared" si="8"/>
        <v>2.907459380248941</v>
      </c>
    </row>
    <row r="303" spans="1:21" x14ac:dyDescent="0.3">
      <c r="A303" s="6">
        <v>38621</v>
      </c>
      <c r="B303" s="7">
        <v>2.7669999999999999</v>
      </c>
      <c r="L303" s="8">
        <f t="shared" si="9"/>
        <v>2.5926</v>
      </c>
      <c r="U303" s="3">
        <f t="shared" si="8"/>
        <v>2.7832378140746821</v>
      </c>
    </row>
    <row r="304" spans="1:21" x14ac:dyDescent="0.3">
      <c r="A304" s="6">
        <v>38628</v>
      </c>
      <c r="B304" s="7">
        <v>2.9219999999999997</v>
      </c>
      <c r="L304" s="8">
        <f t="shared" si="9"/>
        <v>2.6612999999999998</v>
      </c>
      <c r="U304" s="3">
        <f t="shared" si="8"/>
        <v>2.7718713442224043</v>
      </c>
    </row>
    <row r="305" spans="1:21" x14ac:dyDescent="0.3">
      <c r="A305" s="6">
        <v>38635</v>
      </c>
      <c r="B305" s="7">
        <v>2.8280000000000003</v>
      </c>
      <c r="L305" s="8">
        <f t="shared" si="9"/>
        <v>2.7201999999999997</v>
      </c>
      <c r="U305" s="3">
        <f t="shared" si="8"/>
        <v>2.876961403266721</v>
      </c>
    </row>
    <row r="306" spans="1:21" x14ac:dyDescent="0.3">
      <c r="A306" s="6">
        <v>38642</v>
      </c>
      <c r="B306" s="7">
        <v>2.6930000000000001</v>
      </c>
      <c r="L306" s="8">
        <f t="shared" si="9"/>
        <v>2.7572000000000001</v>
      </c>
      <c r="U306" s="3">
        <f t="shared" si="8"/>
        <v>2.8426884209800161</v>
      </c>
    </row>
    <row r="307" spans="1:21" x14ac:dyDescent="0.3">
      <c r="A307" s="6">
        <v>38649</v>
      </c>
      <c r="B307" s="7">
        <v>2.5639999999999996</v>
      </c>
      <c r="L307" s="8">
        <f t="shared" si="9"/>
        <v>2.7617000000000003</v>
      </c>
      <c r="U307" s="3">
        <f t="shared" si="8"/>
        <v>2.7379065262940045</v>
      </c>
    </row>
    <row r="308" spans="1:21" x14ac:dyDescent="0.3">
      <c r="A308" s="6">
        <v>38656</v>
      </c>
      <c r="B308" s="7">
        <v>2.4380000000000002</v>
      </c>
      <c r="L308" s="8">
        <f t="shared" si="9"/>
        <v>2.7472000000000003</v>
      </c>
      <c r="U308" s="3">
        <f t="shared" si="8"/>
        <v>2.6161719578882008</v>
      </c>
    </row>
    <row r="309" spans="1:21" x14ac:dyDescent="0.3">
      <c r="A309" s="6">
        <v>38663</v>
      </c>
      <c r="B309" s="7">
        <v>2.3359999999999999</v>
      </c>
      <c r="L309" s="8">
        <f t="shared" si="9"/>
        <v>2.7226999999999997</v>
      </c>
      <c r="U309" s="3">
        <f t="shared" si="8"/>
        <v>2.4914515873664604</v>
      </c>
    </row>
    <row r="310" spans="1:21" x14ac:dyDescent="0.3">
      <c r="A310" s="6">
        <v>38670</v>
      </c>
      <c r="B310" s="7">
        <v>2.258</v>
      </c>
      <c r="L310" s="8">
        <f t="shared" si="9"/>
        <v>2.6447999999999996</v>
      </c>
      <c r="U310" s="3">
        <f t="shared" si="8"/>
        <v>2.3826354762099378</v>
      </c>
    </row>
    <row r="311" spans="1:21" x14ac:dyDescent="0.3">
      <c r="A311" s="6">
        <v>38677</v>
      </c>
      <c r="B311" s="7">
        <v>2.1680000000000001</v>
      </c>
      <c r="L311" s="8">
        <f t="shared" si="9"/>
        <v>2.5703999999999994</v>
      </c>
      <c r="U311" s="3">
        <f t="shared" si="8"/>
        <v>2.2953906428629813</v>
      </c>
    </row>
    <row r="312" spans="1:21" x14ac:dyDescent="0.3">
      <c r="A312" s="6">
        <v>38684</v>
      </c>
      <c r="B312" s="7">
        <v>2.1240000000000001</v>
      </c>
      <c r="L312" s="8">
        <f t="shared" si="9"/>
        <v>2.5097999999999994</v>
      </c>
      <c r="U312" s="3">
        <f t="shared" si="8"/>
        <v>2.2062171928588943</v>
      </c>
    </row>
    <row r="313" spans="1:21" x14ac:dyDescent="0.3">
      <c r="A313" s="6">
        <v>38691</v>
      </c>
      <c r="B313" s="7">
        <v>2.1269999999999998</v>
      </c>
      <c r="L313" s="8">
        <f t="shared" si="9"/>
        <v>2.4457999999999998</v>
      </c>
      <c r="U313" s="3">
        <f t="shared" si="8"/>
        <v>2.1486651578576681</v>
      </c>
    </row>
    <row r="314" spans="1:21" x14ac:dyDescent="0.3">
      <c r="A314" s="6">
        <v>38698</v>
      </c>
      <c r="B314" s="7">
        <v>2.1749999999999998</v>
      </c>
      <c r="L314" s="8">
        <f t="shared" si="9"/>
        <v>2.3710999999999998</v>
      </c>
      <c r="U314" s="3">
        <f t="shared" si="8"/>
        <v>2.1334995473573</v>
      </c>
    </row>
    <row r="315" spans="1:21" x14ac:dyDescent="0.3">
      <c r="A315" s="6">
        <v>38705</v>
      </c>
      <c r="B315" s="7">
        <v>2.2050000000000001</v>
      </c>
      <c r="L315" s="8">
        <f t="shared" si="9"/>
        <v>2.3088000000000002</v>
      </c>
      <c r="U315" s="3">
        <f t="shared" si="8"/>
        <v>2.1625498642071896</v>
      </c>
    </row>
    <row r="316" spans="1:21" x14ac:dyDescent="0.3">
      <c r="A316" s="6">
        <v>38712</v>
      </c>
      <c r="B316" s="7">
        <v>2.1880000000000002</v>
      </c>
      <c r="L316" s="8">
        <f t="shared" si="9"/>
        <v>2.2583000000000002</v>
      </c>
      <c r="U316" s="3">
        <f t="shared" si="8"/>
        <v>2.1922649592621566</v>
      </c>
    </row>
    <row r="317" spans="1:21" x14ac:dyDescent="0.3">
      <c r="A317" s="6">
        <v>38719</v>
      </c>
      <c r="B317" s="7">
        <v>2.2359999999999998</v>
      </c>
      <c r="L317" s="8">
        <f t="shared" si="9"/>
        <v>2.2255000000000003</v>
      </c>
      <c r="U317" s="3">
        <f t="shared" si="8"/>
        <v>2.1892794877786468</v>
      </c>
    </row>
    <row r="318" spans="1:21" x14ac:dyDescent="0.3">
      <c r="A318" s="6">
        <v>38726</v>
      </c>
      <c r="B318" s="7">
        <v>2.3209999999999997</v>
      </c>
      <c r="L318" s="8">
        <f t="shared" si="9"/>
        <v>2.2138</v>
      </c>
      <c r="U318" s="3">
        <f t="shared" si="8"/>
        <v>2.2219838463335937</v>
      </c>
    </row>
    <row r="319" spans="1:21" x14ac:dyDescent="0.3">
      <c r="A319" s="6">
        <v>38733</v>
      </c>
      <c r="B319" s="7">
        <v>2.2969999999999997</v>
      </c>
      <c r="L319" s="8">
        <f t="shared" si="9"/>
        <v>2.2099000000000002</v>
      </c>
      <c r="U319" s="3">
        <f t="shared" si="8"/>
        <v>2.2912951539000779</v>
      </c>
    </row>
    <row r="320" spans="1:21" x14ac:dyDescent="0.3">
      <c r="A320" s="6">
        <v>38740</v>
      </c>
      <c r="B320" s="7">
        <v>2.3140000000000001</v>
      </c>
      <c r="L320" s="8">
        <f t="shared" si="9"/>
        <v>2.2154999999999996</v>
      </c>
      <c r="U320" s="3">
        <f t="shared" si="8"/>
        <v>2.2952885461700232</v>
      </c>
    </row>
    <row r="321" spans="1:21" x14ac:dyDescent="0.3">
      <c r="A321" s="6">
        <v>38747</v>
      </c>
      <c r="B321" s="7">
        <v>2.3319999999999999</v>
      </c>
      <c r="L321" s="8">
        <f t="shared" si="9"/>
        <v>2.2319</v>
      </c>
      <c r="U321" s="3">
        <f t="shared" si="8"/>
        <v>2.3083865638510068</v>
      </c>
    </row>
    <row r="322" spans="1:21" x14ac:dyDescent="0.3">
      <c r="A322" s="6">
        <v>38754</v>
      </c>
      <c r="B322" s="7">
        <v>2.31</v>
      </c>
      <c r="L322" s="8">
        <f t="shared" si="9"/>
        <v>2.2504999999999997</v>
      </c>
      <c r="U322" s="3">
        <f t="shared" si="8"/>
        <v>2.3249159691553016</v>
      </c>
    </row>
    <row r="323" spans="1:21" x14ac:dyDescent="0.3">
      <c r="A323" s="6">
        <v>38761</v>
      </c>
      <c r="B323" s="7">
        <v>2.246</v>
      </c>
      <c r="L323" s="8">
        <f t="shared" si="9"/>
        <v>2.2623999999999995</v>
      </c>
      <c r="U323" s="3">
        <f t="shared" si="8"/>
        <v>2.3144747907465906</v>
      </c>
    </row>
    <row r="324" spans="1:21" x14ac:dyDescent="0.3">
      <c r="A324" s="6">
        <v>38768</v>
      </c>
      <c r="B324" s="7">
        <v>2.2050000000000001</v>
      </c>
      <c r="L324" s="8">
        <f t="shared" si="9"/>
        <v>2.2653999999999996</v>
      </c>
      <c r="U324" s="3">
        <f t="shared" si="8"/>
        <v>2.2665424372239769</v>
      </c>
    </row>
    <row r="325" spans="1:21" x14ac:dyDescent="0.3">
      <c r="A325" s="6">
        <v>38775</v>
      </c>
      <c r="B325" s="7">
        <v>2.2359999999999998</v>
      </c>
      <c r="L325" s="8">
        <f t="shared" si="9"/>
        <v>2.2685</v>
      </c>
      <c r="U325" s="3">
        <f t="shared" si="8"/>
        <v>2.2234627311671931</v>
      </c>
    </row>
    <row r="326" spans="1:21" x14ac:dyDescent="0.3">
      <c r="A326" s="6">
        <v>38782</v>
      </c>
      <c r="B326" s="7">
        <v>2.3209999999999997</v>
      </c>
      <c r="L326" s="8">
        <f t="shared" si="9"/>
        <v>2.2818000000000005</v>
      </c>
      <c r="U326" s="3">
        <f t="shared" ref="U326:U389" si="10">0.7*B325+0.3*U325</f>
        <v>2.2322388193501577</v>
      </c>
    </row>
    <row r="327" spans="1:21" x14ac:dyDescent="0.3">
      <c r="A327" s="6">
        <v>38789</v>
      </c>
      <c r="B327" s="7">
        <v>2.355</v>
      </c>
      <c r="L327" s="8">
        <f t="shared" si="9"/>
        <v>2.2937000000000003</v>
      </c>
      <c r="U327" s="3">
        <f t="shared" si="10"/>
        <v>2.2943716458050472</v>
      </c>
    </row>
    <row r="328" spans="1:21" x14ac:dyDescent="0.3">
      <c r="A328" s="6">
        <v>38796</v>
      </c>
      <c r="B328" s="7">
        <v>2.4950000000000001</v>
      </c>
      <c r="L328" s="8">
        <f t="shared" si="9"/>
        <v>2.3111000000000006</v>
      </c>
      <c r="U328" s="3">
        <f t="shared" si="10"/>
        <v>2.3368114937415139</v>
      </c>
    </row>
    <row r="329" spans="1:21" x14ac:dyDescent="0.3">
      <c r="A329" s="6">
        <v>38803</v>
      </c>
      <c r="B329" s="7">
        <v>2.4790000000000001</v>
      </c>
      <c r="L329" s="8">
        <f t="shared" si="9"/>
        <v>2.3292999999999999</v>
      </c>
      <c r="U329" s="3">
        <f t="shared" si="10"/>
        <v>2.4475434481224543</v>
      </c>
    </row>
    <row r="330" spans="1:21" x14ac:dyDescent="0.3">
      <c r="A330" s="6">
        <v>38810</v>
      </c>
      <c r="B330" s="7">
        <v>2.5669999999999997</v>
      </c>
      <c r="L330" s="8">
        <f t="shared" si="9"/>
        <v>2.3546</v>
      </c>
      <c r="U330" s="3">
        <f t="shared" si="10"/>
        <v>2.4695630344367361</v>
      </c>
    </row>
    <row r="331" spans="1:21" x14ac:dyDescent="0.3">
      <c r="A331" s="6">
        <v>38817</v>
      </c>
      <c r="B331" s="7">
        <v>2.6630000000000003</v>
      </c>
      <c r="L331" s="8">
        <f t="shared" si="9"/>
        <v>2.3876999999999997</v>
      </c>
      <c r="U331" s="3">
        <f t="shared" si="10"/>
        <v>2.5377689103310206</v>
      </c>
    </row>
    <row r="332" spans="1:21" x14ac:dyDescent="0.3">
      <c r="A332" s="6">
        <v>38824</v>
      </c>
      <c r="B332" s="7">
        <v>2.7639999999999998</v>
      </c>
      <c r="L332" s="8">
        <f t="shared" si="9"/>
        <v>2.4331</v>
      </c>
      <c r="U332" s="3">
        <f t="shared" si="10"/>
        <v>2.6254306730993062</v>
      </c>
    </row>
    <row r="333" spans="1:21" x14ac:dyDescent="0.3">
      <c r="A333" s="6">
        <v>38831</v>
      </c>
      <c r="B333" s="7">
        <v>2.8810000000000002</v>
      </c>
      <c r="L333" s="8">
        <f t="shared" ref="L333:L396" si="11">AVERAGE(B324:B333)</f>
        <v>2.4965999999999999</v>
      </c>
      <c r="U333" s="3">
        <f t="shared" si="10"/>
        <v>2.7224292019297915</v>
      </c>
    </row>
    <row r="334" spans="1:21" x14ac:dyDescent="0.3">
      <c r="A334" s="6">
        <v>38838</v>
      </c>
      <c r="B334" s="7">
        <v>2.8660000000000001</v>
      </c>
      <c r="L334" s="8">
        <f t="shared" si="11"/>
        <v>2.5627</v>
      </c>
      <c r="U334" s="3">
        <f t="shared" si="10"/>
        <v>2.8334287605789377</v>
      </c>
    </row>
    <row r="335" spans="1:21" x14ac:dyDescent="0.3">
      <c r="A335" s="6">
        <v>38845</v>
      </c>
      <c r="B335" s="7">
        <v>2.8339999999999996</v>
      </c>
      <c r="L335" s="8">
        <f t="shared" si="11"/>
        <v>2.6225000000000001</v>
      </c>
      <c r="U335" s="3">
        <f t="shared" si="10"/>
        <v>2.8562286281736808</v>
      </c>
    </row>
    <row r="336" spans="1:21" x14ac:dyDescent="0.3">
      <c r="A336" s="6">
        <v>38852</v>
      </c>
      <c r="B336" s="7">
        <v>2.8710000000000004</v>
      </c>
      <c r="L336" s="8">
        <f t="shared" si="11"/>
        <v>2.6774999999999998</v>
      </c>
      <c r="U336" s="3">
        <f t="shared" si="10"/>
        <v>2.8406685884521039</v>
      </c>
    </row>
    <row r="337" spans="1:21" x14ac:dyDescent="0.3">
      <c r="A337" s="6">
        <v>38859</v>
      </c>
      <c r="B337" s="7">
        <v>2.8010000000000002</v>
      </c>
      <c r="L337" s="8">
        <f t="shared" si="11"/>
        <v>2.7221000000000002</v>
      </c>
      <c r="U337" s="3">
        <f t="shared" si="10"/>
        <v>2.8619005765356311</v>
      </c>
    </row>
    <row r="338" spans="1:21" x14ac:dyDescent="0.3">
      <c r="A338" s="6">
        <v>38866</v>
      </c>
      <c r="B338" s="7">
        <v>2.7839999999999998</v>
      </c>
      <c r="L338" s="8">
        <f t="shared" si="11"/>
        <v>2.7509999999999999</v>
      </c>
      <c r="U338" s="3">
        <f t="shared" si="10"/>
        <v>2.8192701729606893</v>
      </c>
    </row>
    <row r="339" spans="1:21" x14ac:dyDescent="0.3">
      <c r="A339" s="6">
        <v>38873</v>
      </c>
      <c r="B339" s="7">
        <v>2.8110000000000004</v>
      </c>
      <c r="L339" s="8">
        <f t="shared" si="11"/>
        <v>2.7841999999999998</v>
      </c>
      <c r="U339" s="3">
        <f t="shared" si="10"/>
        <v>2.7945810518882066</v>
      </c>
    </row>
    <row r="340" spans="1:21" x14ac:dyDescent="0.3">
      <c r="A340" s="6">
        <v>38880</v>
      </c>
      <c r="B340" s="7">
        <v>2.8330000000000002</v>
      </c>
      <c r="L340" s="8">
        <f t="shared" si="11"/>
        <v>2.8107999999999995</v>
      </c>
      <c r="U340" s="3">
        <f t="shared" si="10"/>
        <v>2.806074315566462</v>
      </c>
    </row>
    <row r="341" spans="1:21" x14ac:dyDescent="0.3">
      <c r="A341" s="6">
        <v>38887</v>
      </c>
      <c r="B341" s="7">
        <v>2.7930000000000001</v>
      </c>
      <c r="L341" s="8">
        <f t="shared" si="11"/>
        <v>2.8237999999999999</v>
      </c>
      <c r="U341" s="3">
        <f t="shared" si="10"/>
        <v>2.8249222946699386</v>
      </c>
    </row>
    <row r="342" spans="1:21" x14ac:dyDescent="0.3">
      <c r="A342" s="6">
        <v>38894</v>
      </c>
      <c r="B342" s="7">
        <v>2.7960000000000003</v>
      </c>
      <c r="L342" s="8">
        <f t="shared" si="11"/>
        <v>2.8269999999999995</v>
      </c>
      <c r="U342" s="3">
        <f t="shared" si="10"/>
        <v>2.8025766884009817</v>
      </c>
    </row>
    <row r="343" spans="1:21" x14ac:dyDescent="0.3">
      <c r="A343" s="6">
        <v>38901</v>
      </c>
      <c r="B343" s="7">
        <v>2.8730000000000002</v>
      </c>
      <c r="L343" s="8">
        <f t="shared" si="11"/>
        <v>2.8261999999999996</v>
      </c>
      <c r="U343" s="3">
        <f t="shared" si="10"/>
        <v>2.7979730065202943</v>
      </c>
    </row>
    <row r="344" spans="1:21" x14ac:dyDescent="0.3">
      <c r="A344" s="6">
        <v>38908</v>
      </c>
      <c r="B344" s="7">
        <v>2.91</v>
      </c>
      <c r="L344" s="8">
        <f t="shared" si="11"/>
        <v>2.8305999999999996</v>
      </c>
      <c r="U344" s="3">
        <f t="shared" si="10"/>
        <v>2.8504919019560884</v>
      </c>
    </row>
    <row r="345" spans="1:21" x14ac:dyDescent="0.3">
      <c r="A345" s="6">
        <v>38915</v>
      </c>
      <c r="B345" s="7">
        <v>2.9279999999999999</v>
      </c>
      <c r="L345" s="8">
        <f t="shared" si="11"/>
        <v>2.8400000000000003</v>
      </c>
      <c r="U345" s="3">
        <f t="shared" si="10"/>
        <v>2.8921475705868263</v>
      </c>
    </row>
    <row r="346" spans="1:21" x14ac:dyDescent="0.3">
      <c r="A346" s="6">
        <v>38922</v>
      </c>
      <c r="B346" s="7">
        <v>2.95</v>
      </c>
      <c r="L346" s="8">
        <f t="shared" si="11"/>
        <v>2.8479000000000001</v>
      </c>
      <c r="U346" s="3">
        <f t="shared" si="10"/>
        <v>2.9172442711760476</v>
      </c>
    </row>
    <row r="347" spans="1:21" x14ac:dyDescent="0.3">
      <c r="A347" s="6">
        <v>38929</v>
      </c>
      <c r="B347" s="7">
        <v>2.9550000000000001</v>
      </c>
      <c r="L347" s="8">
        <f t="shared" si="11"/>
        <v>2.8633000000000002</v>
      </c>
      <c r="U347" s="3">
        <f t="shared" si="10"/>
        <v>2.9401732813528141</v>
      </c>
    </row>
    <row r="348" spans="1:21" x14ac:dyDescent="0.3">
      <c r="A348" s="6">
        <v>38936</v>
      </c>
      <c r="B348" s="7">
        <v>3.0039999999999996</v>
      </c>
      <c r="L348" s="8">
        <f t="shared" si="11"/>
        <v>2.8853</v>
      </c>
      <c r="U348" s="3">
        <f t="shared" si="10"/>
        <v>2.9505519844058439</v>
      </c>
    </row>
    <row r="349" spans="1:21" x14ac:dyDescent="0.3">
      <c r="A349" s="6">
        <v>38943</v>
      </c>
      <c r="B349" s="7">
        <v>2.9580000000000002</v>
      </c>
      <c r="L349" s="8">
        <f t="shared" si="11"/>
        <v>2.9</v>
      </c>
      <c r="U349" s="3">
        <f t="shared" si="10"/>
        <v>2.9879655953217523</v>
      </c>
    </row>
    <row r="350" spans="1:21" x14ac:dyDescent="0.3">
      <c r="A350" s="6">
        <v>38950</v>
      </c>
      <c r="B350" s="7">
        <v>2.8769999999999998</v>
      </c>
      <c r="L350" s="8">
        <f t="shared" si="11"/>
        <v>2.9043999999999994</v>
      </c>
      <c r="U350" s="3">
        <f t="shared" si="10"/>
        <v>2.966989678596526</v>
      </c>
    </row>
    <row r="351" spans="1:21" x14ac:dyDescent="0.3">
      <c r="A351" s="6">
        <v>38957</v>
      </c>
      <c r="B351" s="7">
        <v>2.8</v>
      </c>
      <c r="L351" s="8">
        <f t="shared" si="11"/>
        <v>2.9050999999999996</v>
      </c>
      <c r="U351" s="3">
        <f t="shared" si="10"/>
        <v>2.9039969035789572</v>
      </c>
    </row>
    <row r="352" spans="1:21" x14ac:dyDescent="0.3">
      <c r="A352" s="6">
        <v>38964</v>
      </c>
      <c r="B352" s="7">
        <v>2.68</v>
      </c>
      <c r="L352" s="8">
        <f t="shared" si="11"/>
        <v>2.8935000000000004</v>
      </c>
      <c r="U352" s="3">
        <f t="shared" si="10"/>
        <v>2.8311990710736867</v>
      </c>
    </row>
    <row r="353" spans="1:21" x14ac:dyDescent="0.3">
      <c r="A353" s="6">
        <v>38971</v>
      </c>
      <c r="B353" s="7">
        <v>2.5630000000000002</v>
      </c>
      <c r="L353" s="8">
        <f t="shared" si="11"/>
        <v>2.8624999999999998</v>
      </c>
      <c r="U353" s="3">
        <f t="shared" si="10"/>
        <v>2.7253597213221061</v>
      </c>
    </row>
    <row r="354" spans="1:21" x14ac:dyDescent="0.3">
      <c r="A354" s="6">
        <v>38978</v>
      </c>
      <c r="B354" s="7">
        <v>2.4409999999999998</v>
      </c>
      <c r="L354" s="8">
        <f t="shared" si="11"/>
        <v>2.8155999999999999</v>
      </c>
      <c r="U354" s="3">
        <f t="shared" si="10"/>
        <v>2.6117079163966319</v>
      </c>
    </row>
    <row r="355" spans="1:21" x14ac:dyDescent="0.3">
      <c r="A355" s="6">
        <v>38985</v>
      </c>
      <c r="B355" s="7">
        <v>2.3199999999999998</v>
      </c>
      <c r="L355" s="8">
        <f t="shared" si="11"/>
        <v>2.7547999999999999</v>
      </c>
      <c r="U355" s="3">
        <f t="shared" si="10"/>
        <v>2.4922123749189895</v>
      </c>
    </row>
    <row r="356" spans="1:21" x14ac:dyDescent="0.3">
      <c r="A356" s="6">
        <v>38992</v>
      </c>
      <c r="B356" s="7">
        <v>2.2629999999999999</v>
      </c>
      <c r="L356" s="8">
        <f t="shared" si="11"/>
        <v>2.6860999999999997</v>
      </c>
      <c r="U356" s="3">
        <f t="shared" si="10"/>
        <v>2.371663712475697</v>
      </c>
    </row>
    <row r="357" spans="1:21" x14ac:dyDescent="0.3">
      <c r="A357" s="6">
        <v>38999</v>
      </c>
      <c r="B357" s="7">
        <v>2.222</v>
      </c>
      <c r="L357" s="8">
        <f t="shared" si="11"/>
        <v>2.6128</v>
      </c>
      <c r="U357" s="3">
        <f t="shared" si="10"/>
        <v>2.2955991137427088</v>
      </c>
    </row>
    <row r="358" spans="1:21" x14ac:dyDescent="0.3">
      <c r="A358" s="6">
        <v>39006</v>
      </c>
      <c r="B358" s="7">
        <v>2.1949999999999998</v>
      </c>
      <c r="L358" s="8">
        <f t="shared" si="11"/>
        <v>2.5319000000000003</v>
      </c>
      <c r="U358" s="3">
        <f t="shared" si="10"/>
        <v>2.2440797341228125</v>
      </c>
    </row>
    <row r="359" spans="1:21" x14ac:dyDescent="0.3">
      <c r="A359" s="6">
        <v>39013</v>
      </c>
      <c r="B359" s="7">
        <v>2.1859999999999999</v>
      </c>
      <c r="L359" s="8">
        <f t="shared" si="11"/>
        <v>2.4547000000000003</v>
      </c>
      <c r="U359" s="3">
        <f t="shared" si="10"/>
        <v>2.2097239202368435</v>
      </c>
    </row>
    <row r="360" spans="1:21" x14ac:dyDescent="0.3">
      <c r="A360" s="6">
        <v>39020</v>
      </c>
      <c r="B360" s="7">
        <v>2.2040000000000002</v>
      </c>
      <c r="L360" s="8">
        <f t="shared" si="11"/>
        <v>2.3874000000000004</v>
      </c>
      <c r="U360" s="3">
        <f t="shared" si="10"/>
        <v>2.1931171760710528</v>
      </c>
    </row>
    <row r="361" spans="1:21" x14ac:dyDescent="0.3">
      <c r="A361" s="6">
        <v>39027</v>
      </c>
      <c r="B361" s="7">
        <v>2.1890000000000001</v>
      </c>
      <c r="L361" s="8">
        <f t="shared" si="11"/>
        <v>2.3262999999999998</v>
      </c>
      <c r="U361" s="3">
        <f t="shared" si="10"/>
        <v>2.2007351528213159</v>
      </c>
    </row>
    <row r="362" spans="1:21" x14ac:dyDescent="0.3">
      <c r="A362" s="6">
        <v>39034</v>
      </c>
      <c r="B362" s="7">
        <v>2.2159999999999997</v>
      </c>
      <c r="L362" s="8">
        <f t="shared" si="11"/>
        <v>2.2799</v>
      </c>
      <c r="U362" s="3">
        <f t="shared" si="10"/>
        <v>2.1925205458463948</v>
      </c>
    </row>
    <row r="363" spans="1:21" x14ac:dyDescent="0.3">
      <c r="A363" s="6">
        <v>39041</v>
      </c>
      <c r="B363" s="7">
        <v>2.218</v>
      </c>
      <c r="L363" s="8">
        <f t="shared" si="11"/>
        <v>2.2454000000000001</v>
      </c>
      <c r="U363" s="3">
        <f t="shared" si="10"/>
        <v>2.2089561637539181</v>
      </c>
    </row>
    <row r="364" spans="1:21" x14ac:dyDescent="0.3">
      <c r="A364" s="6">
        <v>39048</v>
      </c>
      <c r="B364" s="7">
        <v>2.2210000000000001</v>
      </c>
      <c r="L364" s="8">
        <f t="shared" si="11"/>
        <v>2.2234000000000003</v>
      </c>
      <c r="U364" s="3">
        <f t="shared" si="10"/>
        <v>2.2152868491261755</v>
      </c>
    </row>
    <row r="365" spans="1:21" x14ac:dyDescent="0.3">
      <c r="A365" s="6">
        <v>39055</v>
      </c>
      <c r="B365" s="7">
        <v>2.2769999999999997</v>
      </c>
      <c r="L365" s="8">
        <f t="shared" si="11"/>
        <v>2.2191000000000001</v>
      </c>
      <c r="U365" s="3">
        <f t="shared" si="10"/>
        <v>2.2192860547378528</v>
      </c>
    </row>
    <row r="366" spans="1:21" x14ac:dyDescent="0.3">
      <c r="A366" s="6">
        <v>39062</v>
      </c>
      <c r="B366" s="7">
        <v>2.2669999999999999</v>
      </c>
      <c r="L366" s="8">
        <f t="shared" si="11"/>
        <v>2.2195</v>
      </c>
      <c r="U366" s="3">
        <f t="shared" si="10"/>
        <v>2.2596858164213556</v>
      </c>
    </row>
    <row r="367" spans="1:21" x14ac:dyDescent="0.3">
      <c r="A367" s="6">
        <v>39069</v>
      </c>
      <c r="B367" s="7">
        <v>2.29</v>
      </c>
      <c r="L367" s="8">
        <f t="shared" si="11"/>
        <v>2.2262999999999997</v>
      </c>
      <c r="U367" s="3">
        <f t="shared" si="10"/>
        <v>2.2648057449264063</v>
      </c>
    </row>
    <row r="368" spans="1:21" x14ac:dyDescent="0.3">
      <c r="A368" s="6">
        <v>39076</v>
      </c>
      <c r="B368" s="7">
        <v>2.3029999999999999</v>
      </c>
      <c r="L368" s="8">
        <f t="shared" si="11"/>
        <v>2.2370999999999999</v>
      </c>
      <c r="U368" s="3">
        <f t="shared" si="10"/>
        <v>2.282441723477922</v>
      </c>
    </row>
    <row r="369" spans="1:21" x14ac:dyDescent="0.3">
      <c r="A369" s="6">
        <v>39083</v>
      </c>
      <c r="B369" s="7">
        <v>2.2959999999999998</v>
      </c>
      <c r="L369" s="8">
        <f t="shared" si="11"/>
        <v>2.2481</v>
      </c>
      <c r="U369" s="3">
        <f t="shared" si="10"/>
        <v>2.2968325170433763</v>
      </c>
    </row>
    <row r="370" spans="1:21" x14ac:dyDescent="0.3">
      <c r="A370" s="6">
        <v>39090</v>
      </c>
      <c r="B370" s="7">
        <v>2.258</v>
      </c>
      <c r="L370" s="8">
        <f t="shared" si="11"/>
        <v>2.2534999999999998</v>
      </c>
      <c r="U370" s="3">
        <f t="shared" si="10"/>
        <v>2.2962497551130125</v>
      </c>
    </row>
    <row r="371" spans="1:21" x14ac:dyDescent="0.3">
      <c r="A371" s="6">
        <v>39097</v>
      </c>
      <c r="B371" s="7">
        <v>2.173</v>
      </c>
      <c r="L371" s="8">
        <f t="shared" si="11"/>
        <v>2.2519</v>
      </c>
      <c r="U371" s="3">
        <f t="shared" si="10"/>
        <v>2.2694749265339036</v>
      </c>
    </row>
    <row r="372" spans="1:21" x14ac:dyDescent="0.3">
      <c r="A372" s="6">
        <v>39104</v>
      </c>
      <c r="B372" s="7">
        <v>2.1069999999999998</v>
      </c>
      <c r="L372" s="8">
        <f t="shared" si="11"/>
        <v>2.2409999999999997</v>
      </c>
      <c r="U372" s="3">
        <f t="shared" si="10"/>
        <v>2.2019424779601708</v>
      </c>
    </row>
    <row r="373" spans="1:21" x14ac:dyDescent="0.3">
      <c r="A373" s="6">
        <v>39111</v>
      </c>
      <c r="B373" s="7">
        <v>2.1190000000000002</v>
      </c>
      <c r="L373" s="8">
        <f t="shared" si="11"/>
        <v>2.2311000000000001</v>
      </c>
      <c r="U373" s="3">
        <f t="shared" si="10"/>
        <v>2.1354827433880508</v>
      </c>
    </row>
    <row r="374" spans="1:21" x14ac:dyDescent="0.3">
      <c r="A374" s="6">
        <v>39118</v>
      </c>
      <c r="B374" s="7">
        <v>2.1509999999999998</v>
      </c>
      <c r="L374" s="8">
        <f t="shared" si="11"/>
        <v>2.2241</v>
      </c>
      <c r="U374" s="3">
        <f t="shared" si="10"/>
        <v>2.1239448230164153</v>
      </c>
    </row>
    <row r="375" spans="1:21" x14ac:dyDescent="0.3">
      <c r="A375" s="6">
        <v>39125</v>
      </c>
      <c r="B375" s="7">
        <v>2.198</v>
      </c>
      <c r="L375" s="8">
        <f t="shared" si="11"/>
        <v>2.2162000000000002</v>
      </c>
      <c r="U375" s="3">
        <f t="shared" si="10"/>
        <v>2.1428834469049245</v>
      </c>
    </row>
    <row r="376" spans="1:21" x14ac:dyDescent="0.3">
      <c r="A376" s="6">
        <v>39132</v>
      </c>
      <c r="B376" s="7">
        <v>2.2509999999999999</v>
      </c>
      <c r="L376" s="8">
        <f t="shared" si="11"/>
        <v>2.2145999999999999</v>
      </c>
      <c r="U376" s="3">
        <f t="shared" si="10"/>
        <v>2.1814650340714774</v>
      </c>
    </row>
    <row r="377" spans="1:21" x14ac:dyDescent="0.3">
      <c r="A377" s="6">
        <v>39139</v>
      </c>
      <c r="B377" s="7">
        <v>2.3380000000000001</v>
      </c>
      <c r="L377" s="8">
        <f t="shared" si="11"/>
        <v>2.2194000000000003</v>
      </c>
      <c r="U377" s="3">
        <f t="shared" si="10"/>
        <v>2.2301395102214432</v>
      </c>
    </row>
    <row r="378" spans="1:21" x14ac:dyDescent="0.3">
      <c r="A378" s="6">
        <v>39146</v>
      </c>
      <c r="B378" s="7">
        <v>2.46</v>
      </c>
      <c r="L378" s="8">
        <f t="shared" si="11"/>
        <v>2.2351000000000001</v>
      </c>
      <c r="U378" s="3">
        <f t="shared" si="10"/>
        <v>2.3056418530664331</v>
      </c>
    </row>
    <row r="379" spans="1:21" x14ac:dyDescent="0.3">
      <c r="A379" s="6">
        <v>39153</v>
      </c>
      <c r="B379" s="7">
        <v>2.4990000000000001</v>
      </c>
      <c r="L379" s="8">
        <f t="shared" si="11"/>
        <v>2.2553999999999998</v>
      </c>
      <c r="U379" s="3">
        <f t="shared" si="10"/>
        <v>2.4136925559199298</v>
      </c>
    </row>
    <row r="380" spans="1:21" x14ac:dyDescent="0.3">
      <c r="A380" s="6">
        <v>39160</v>
      </c>
      <c r="B380" s="7">
        <v>2.5110000000000001</v>
      </c>
      <c r="L380" s="8">
        <f t="shared" si="11"/>
        <v>2.2806999999999999</v>
      </c>
      <c r="U380" s="3">
        <f t="shared" si="10"/>
        <v>2.4734077667759786</v>
      </c>
    </row>
    <row r="381" spans="1:21" x14ac:dyDescent="0.3">
      <c r="A381" s="6">
        <v>39167</v>
      </c>
      <c r="B381" s="7">
        <v>2.54</v>
      </c>
      <c r="L381" s="8">
        <f t="shared" si="11"/>
        <v>2.3173999999999997</v>
      </c>
      <c r="U381" s="3">
        <f t="shared" si="10"/>
        <v>2.4997223300327938</v>
      </c>
    </row>
    <row r="382" spans="1:21" x14ac:dyDescent="0.3">
      <c r="A382" s="6">
        <v>39174</v>
      </c>
      <c r="B382" s="7">
        <v>2.6360000000000001</v>
      </c>
      <c r="L382" s="8">
        <f t="shared" si="11"/>
        <v>2.3702999999999994</v>
      </c>
      <c r="U382" s="3">
        <f t="shared" si="10"/>
        <v>2.5279166990098378</v>
      </c>
    </row>
    <row r="383" spans="1:21" x14ac:dyDescent="0.3">
      <c r="A383" s="6">
        <v>39181</v>
      </c>
      <c r="B383" s="7">
        <v>2.7460000000000004</v>
      </c>
      <c r="L383" s="8">
        <f t="shared" si="11"/>
        <v>2.4329999999999998</v>
      </c>
      <c r="U383" s="3">
        <f t="shared" si="10"/>
        <v>2.6035750097029515</v>
      </c>
    </row>
    <row r="384" spans="1:21" x14ac:dyDescent="0.3">
      <c r="A384" s="6">
        <v>39188</v>
      </c>
      <c r="B384" s="7">
        <v>2.8220000000000001</v>
      </c>
      <c r="L384" s="8">
        <f t="shared" si="11"/>
        <v>2.5001000000000002</v>
      </c>
      <c r="U384" s="3">
        <f t="shared" si="10"/>
        <v>2.7032725029108855</v>
      </c>
    </row>
    <row r="385" spans="1:21" x14ac:dyDescent="0.3">
      <c r="A385" s="6">
        <v>39195</v>
      </c>
      <c r="B385" s="7">
        <v>2.8110000000000004</v>
      </c>
      <c r="L385" s="8">
        <f t="shared" si="11"/>
        <v>2.5613999999999999</v>
      </c>
      <c r="U385" s="3">
        <f t="shared" si="10"/>
        <v>2.7863817508732653</v>
      </c>
    </row>
    <row r="386" spans="1:21" x14ac:dyDescent="0.3">
      <c r="A386" s="6">
        <v>39202</v>
      </c>
      <c r="B386" s="7">
        <v>2.9219999999999997</v>
      </c>
      <c r="L386" s="8">
        <f t="shared" si="11"/>
        <v>2.6284999999999998</v>
      </c>
      <c r="U386" s="3">
        <f t="shared" si="10"/>
        <v>2.8036145252619797</v>
      </c>
    </row>
    <row r="387" spans="1:21" x14ac:dyDescent="0.3">
      <c r="A387" s="6">
        <v>39209</v>
      </c>
      <c r="B387" s="7">
        <v>3.0019999999999998</v>
      </c>
      <c r="L387" s="8">
        <f t="shared" si="11"/>
        <v>2.6949000000000001</v>
      </c>
      <c r="U387" s="3">
        <f t="shared" si="10"/>
        <v>2.8864843575785937</v>
      </c>
    </row>
    <row r="388" spans="1:21" x14ac:dyDescent="0.3">
      <c r="A388" s="6">
        <v>39216</v>
      </c>
      <c r="B388" s="7">
        <v>3.069</v>
      </c>
      <c r="L388" s="8">
        <f t="shared" si="11"/>
        <v>2.7557999999999998</v>
      </c>
      <c r="U388" s="3">
        <f t="shared" si="10"/>
        <v>2.967345307273578</v>
      </c>
    </row>
    <row r="389" spans="1:21" x14ac:dyDescent="0.3">
      <c r="A389" s="6">
        <v>39223</v>
      </c>
      <c r="B389" s="7">
        <v>3.2110000000000003</v>
      </c>
      <c r="L389" s="8">
        <f t="shared" si="11"/>
        <v>2.8269999999999995</v>
      </c>
      <c r="U389" s="3">
        <f t="shared" si="10"/>
        <v>3.0385035921820731</v>
      </c>
    </row>
    <row r="390" spans="1:21" x14ac:dyDescent="0.3">
      <c r="A390" s="6">
        <v>39230</v>
      </c>
      <c r="B390" s="7">
        <v>3.1949999999999998</v>
      </c>
      <c r="L390" s="8">
        <f t="shared" si="11"/>
        <v>2.8954</v>
      </c>
      <c r="U390" s="3">
        <f t="shared" ref="U390:U453" si="12">0.7*B389+0.3*U389</f>
        <v>3.1592510776546217</v>
      </c>
    </row>
    <row r="391" spans="1:21" x14ac:dyDescent="0.3">
      <c r="A391" s="6">
        <v>39237</v>
      </c>
      <c r="B391" s="7">
        <v>3.1319999999999997</v>
      </c>
      <c r="L391" s="8">
        <f t="shared" si="11"/>
        <v>2.9546000000000001</v>
      </c>
      <c r="U391" s="3">
        <f t="shared" si="12"/>
        <v>3.1842753232963865</v>
      </c>
    </row>
    <row r="392" spans="1:21" x14ac:dyDescent="0.3">
      <c r="A392" s="6">
        <v>39244</v>
      </c>
      <c r="B392" s="7">
        <v>3.04</v>
      </c>
      <c r="L392" s="8">
        <f t="shared" si="11"/>
        <v>2.9949999999999997</v>
      </c>
      <c r="U392" s="3">
        <f t="shared" si="12"/>
        <v>3.1476825969889157</v>
      </c>
    </row>
    <row r="393" spans="1:21" x14ac:dyDescent="0.3">
      <c r="A393" s="6">
        <v>39251</v>
      </c>
      <c r="B393" s="7">
        <v>2.9739999999999998</v>
      </c>
      <c r="L393" s="8">
        <f t="shared" si="11"/>
        <v>3.0177999999999994</v>
      </c>
      <c r="U393" s="3">
        <f t="shared" si="12"/>
        <v>3.0723047790966742</v>
      </c>
    </row>
    <row r="394" spans="1:21" x14ac:dyDescent="0.3">
      <c r="A394" s="6">
        <v>39258</v>
      </c>
      <c r="B394" s="7">
        <v>2.9510000000000001</v>
      </c>
      <c r="L394" s="8">
        <f t="shared" si="11"/>
        <v>3.0306999999999999</v>
      </c>
      <c r="U394" s="3">
        <f t="shared" si="12"/>
        <v>3.003491433729002</v>
      </c>
    </row>
    <row r="395" spans="1:21" x14ac:dyDescent="0.3">
      <c r="A395" s="6">
        <v>39265</v>
      </c>
      <c r="B395" s="7">
        <v>2.9330000000000003</v>
      </c>
      <c r="L395" s="8">
        <f t="shared" si="11"/>
        <v>3.0428999999999999</v>
      </c>
      <c r="U395" s="3">
        <f t="shared" si="12"/>
        <v>2.9667474301187005</v>
      </c>
    </row>
    <row r="396" spans="1:21" x14ac:dyDescent="0.3">
      <c r="A396" s="6">
        <v>39272</v>
      </c>
      <c r="B396" s="7">
        <v>2.9710000000000001</v>
      </c>
      <c r="L396" s="8">
        <f t="shared" si="11"/>
        <v>3.0478000000000001</v>
      </c>
      <c r="U396" s="3">
        <f t="shared" si="12"/>
        <v>2.9431242290356101</v>
      </c>
    </row>
    <row r="397" spans="1:21" x14ac:dyDescent="0.3">
      <c r="A397" s="6">
        <v>39279</v>
      </c>
      <c r="B397" s="7">
        <v>3.0460000000000003</v>
      </c>
      <c r="L397" s="8">
        <f t="shared" ref="L397:L460" si="13">AVERAGE(B388:B397)</f>
        <v>3.0522</v>
      </c>
      <c r="U397" s="3">
        <f t="shared" si="12"/>
        <v>2.962637268710683</v>
      </c>
    </row>
    <row r="398" spans="1:21" x14ac:dyDescent="0.3">
      <c r="A398" s="6">
        <v>39286</v>
      </c>
      <c r="B398" s="7">
        <v>2.9380000000000002</v>
      </c>
      <c r="L398" s="8">
        <f t="shared" si="13"/>
        <v>3.0390999999999999</v>
      </c>
      <c r="U398" s="3">
        <f t="shared" si="12"/>
        <v>3.0209911806132048</v>
      </c>
    </row>
    <row r="399" spans="1:21" x14ac:dyDescent="0.3">
      <c r="A399" s="6">
        <v>39293</v>
      </c>
      <c r="B399" s="7">
        <v>2.8489999999999998</v>
      </c>
      <c r="L399" s="8">
        <f t="shared" si="13"/>
        <v>3.0028999999999999</v>
      </c>
      <c r="U399" s="3">
        <f t="shared" si="12"/>
        <v>2.9628973541839612</v>
      </c>
    </row>
    <row r="400" spans="1:21" x14ac:dyDescent="0.3">
      <c r="A400" s="6">
        <v>39300</v>
      </c>
      <c r="B400" s="7">
        <v>2.8160000000000003</v>
      </c>
      <c r="L400" s="8">
        <f t="shared" si="13"/>
        <v>2.9649999999999994</v>
      </c>
      <c r="U400" s="3">
        <f t="shared" si="12"/>
        <v>2.8831692062551881</v>
      </c>
    </row>
    <row r="401" spans="1:21" x14ac:dyDescent="0.3">
      <c r="A401" s="6">
        <v>39307</v>
      </c>
      <c r="B401" s="7">
        <v>2.7519999999999998</v>
      </c>
      <c r="L401" s="8">
        <f t="shared" si="13"/>
        <v>2.9269999999999996</v>
      </c>
      <c r="U401" s="3">
        <f t="shared" si="12"/>
        <v>2.8361507618765565</v>
      </c>
    </row>
    <row r="402" spans="1:21" x14ac:dyDescent="0.3">
      <c r="A402" s="6">
        <v>39314</v>
      </c>
      <c r="B402" s="7">
        <v>2.7829999999999999</v>
      </c>
      <c r="L402" s="8">
        <f t="shared" si="13"/>
        <v>2.9013</v>
      </c>
      <c r="U402" s="3">
        <f t="shared" si="12"/>
        <v>2.7772452285629665</v>
      </c>
    </row>
    <row r="403" spans="1:21" x14ac:dyDescent="0.3">
      <c r="A403" s="6">
        <v>39321</v>
      </c>
      <c r="B403" s="7">
        <v>2.7560000000000002</v>
      </c>
      <c r="L403" s="8">
        <f t="shared" si="13"/>
        <v>2.8794999999999997</v>
      </c>
      <c r="U403" s="3">
        <f t="shared" si="12"/>
        <v>2.7812735685688894</v>
      </c>
    </row>
    <row r="404" spans="1:21" x14ac:dyDescent="0.3">
      <c r="A404" s="6">
        <v>39328</v>
      </c>
      <c r="B404" s="7">
        <v>2.8180000000000001</v>
      </c>
      <c r="L404" s="8">
        <f t="shared" si="13"/>
        <v>2.8662000000000001</v>
      </c>
      <c r="U404" s="3">
        <f t="shared" si="12"/>
        <v>2.7635820705706671</v>
      </c>
    </row>
    <row r="405" spans="1:21" x14ac:dyDescent="0.3">
      <c r="A405" s="6">
        <v>39335</v>
      </c>
      <c r="B405" s="7">
        <v>2.84</v>
      </c>
      <c r="L405" s="8">
        <f t="shared" si="13"/>
        <v>2.8569000000000004</v>
      </c>
      <c r="U405" s="3">
        <f t="shared" si="12"/>
        <v>2.8016746211712</v>
      </c>
    </row>
    <row r="406" spans="1:21" x14ac:dyDescent="0.3">
      <c r="A406" s="6">
        <v>39342</v>
      </c>
      <c r="B406" s="7">
        <v>2.7919999999999998</v>
      </c>
      <c r="L406" s="8">
        <f t="shared" si="13"/>
        <v>2.839</v>
      </c>
      <c r="U406" s="3">
        <f t="shared" si="12"/>
        <v>2.8285023863513596</v>
      </c>
    </row>
    <row r="407" spans="1:21" x14ac:dyDescent="0.3">
      <c r="A407" s="6">
        <v>39349</v>
      </c>
      <c r="B407" s="7">
        <v>2.8160000000000003</v>
      </c>
      <c r="L407" s="8">
        <f t="shared" si="13"/>
        <v>2.8159999999999998</v>
      </c>
      <c r="U407" s="3">
        <f t="shared" si="12"/>
        <v>2.8029507159054075</v>
      </c>
    </row>
    <row r="408" spans="1:21" x14ac:dyDescent="0.3">
      <c r="A408" s="6">
        <v>39356</v>
      </c>
      <c r="B408" s="7">
        <v>2.7839999999999998</v>
      </c>
      <c r="L408" s="8">
        <f t="shared" si="13"/>
        <v>2.8005999999999998</v>
      </c>
      <c r="U408" s="3">
        <f t="shared" si="12"/>
        <v>2.8120852147716224</v>
      </c>
    </row>
    <row r="409" spans="1:21" x14ac:dyDescent="0.3">
      <c r="A409" s="6">
        <v>39363</v>
      </c>
      <c r="B409" s="7">
        <v>2.7610000000000001</v>
      </c>
      <c r="L409" s="8">
        <f t="shared" si="13"/>
        <v>2.7917999999999998</v>
      </c>
      <c r="U409" s="3">
        <f t="shared" si="12"/>
        <v>2.7924255644314862</v>
      </c>
    </row>
    <row r="410" spans="1:21" x14ac:dyDescent="0.3">
      <c r="A410" s="6">
        <v>39370</v>
      </c>
      <c r="B410" s="7">
        <v>2.7460000000000004</v>
      </c>
      <c r="L410" s="8">
        <f t="shared" si="13"/>
        <v>2.7847999999999997</v>
      </c>
      <c r="U410" s="3">
        <f t="shared" si="12"/>
        <v>2.7704276693294458</v>
      </c>
    </row>
    <row r="411" spans="1:21" x14ac:dyDescent="0.3">
      <c r="A411" s="6">
        <v>39377</v>
      </c>
      <c r="B411" s="7">
        <v>2.806</v>
      </c>
      <c r="L411" s="8">
        <f t="shared" si="13"/>
        <v>2.7901999999999996</v>
      </c>
      <c r="U411" s="3">
        <f t="shared" si="12"/>
        <v>2.7533283007988336</v>
      </c>
    </row>
    <row r="412" spans="1:21" x14ac:dyDescent="0.3">
      <c r="A412" s="6">
        <v>39384</v>
      </c>
      <c r="B412" s="7">
        <v>2.859</v>
      </c>
      <c r="L412" s="8">
        <f t="shared" si="13"/>
        <v>2.7978000000000001</v>
      </c>
      <c r="U412" s="3">
        <f t="shared" si="12"/>
        <v>2.7901984902396499</v>
      </c>
    </row>
    <row r="413" spans="1:21" x14ac:dyDescent="0.3">
      <c r="A413" s="6">
        <v>39391</v>
      </c>
      <c r="B413" s="7">
        <v>3.0069999999999997</v>
      </c>
      <c r="L413" s="8">
        <f t="shared" si="13"/>
        <v>2.8228999999999997</v>
      </c>
      <c r="U413" s="3">
        <f t="shared" si="12"/>
        <v>2.838359547071895</v>
      </c>
    </row>
    <row r="414" spans="1:21" x14ac:dyDescent="0.3">
      <c r="A414" s="6">
        <v>39398</v>
      </c>
      <c r="B414" s="7">
        <v>3.1010000000000004</v>
      </c>
      <c r="L414" s="8">
        <f t="shared" si="13"/>
        <v>2.8511999999999995</v>
      </c>
      <c r="U414" s="3">
        <f t="shared" si="12"/>
        <v>2.9564078641215681</v>
      </c>
    </row>
    <row r="415" spans="1:21" x14ac:dyDescent="0.3">
      <c r="A415" s="6">
        <v>39405</v>
      </c>
      <c r="B415" s="7">
        <v>3.077</v>
      </c>
      <c r="L415" s="8">
        <f t="shared" si="13"/>
        <v>2.8748999999999993</v>
      </c>
      <c r="U415" s="3">
        <f t="shared" si="12"/>
        <v>3.0576223592364706</v>
      </c>
    </row>
    <row r="416" spans="1:21" x14ac:dyDescent="0.3">
      <c r="A416" s="6">
        <v>39412</v>
      </c>
      <c r="B416" s="7">
        <v>3.0720000000000001</v>
      </c>
      <c r="L416" s="8">
        <f t="shared" si="13"/>
        <v>2.9028999999999994</v>
      </c>
      <c r="U416" s="3">
        <f t="shared" si="12"/>
        <v>3.0711867077709409</v>
      </c>
    </row>
    <row r="417" spans="1:21" x14ac:dyDescent="0.3">
      <c r="A417" s="6">
        <v>39419</v>
      </c>
      <c r="B417" s="7">
        <v>3.0289999999999999</v>
      </c>
      <c r="L417" s="8">
        <f t="shared" si="13"/>
        <v>2.9241999999999999</v>
      </c>
      <c r="U417" s="3">
        <f t="shared" si="12"/>
        <v>3.0717560123312824</v>
      </c>
    </row>
    <row r="418" spans="1:21" x14ac:dyDescent="0.3">
      <c r="A418" s="6">
        <v>39426</v>
      </c>
      <c r="B418" s="7">
        <v>2.9569999999999999</v>
      </c>
      <c r="L418" s="8">
        <f t="shared" si="13"/>
        <v>2.9415</v>
      </c>
      <c r="U418" s="3">
        <f t="shared" si="12"/>
        <v>3.0418268036993847</v>
      </c>
    </row>
    <row r="419" spans="1:21" x14ac:dyDescent="0.3">
      <c r="A419" s="6">
        <v>39433</v>
      </c>
      <c r="B419" s="7">
        <v>2.9619999999999997</v>
      </c>
      <c r="L419" s="8">
        <f t="shared" si="13"/>
        <v>2.9616000000000002</v>
      </c>
      <c r="U419" s="3">
        <f t="shared" si="12"/>
        <v>2.9824480411098149</v>
      </c>
    </row>
    <row r="420" spans="1:21" x14ac:dyDescent="0.3">
      <c r="A420" s="6">
        <v>39440</v>
      </c>
      <c r="B420" s="7">
        <v>2.9430000000000001</v>
      </c>
      <c r="L420" s="8">
        <f t="shared" si="13"/>
        <v>2.9813000000000001</v>
      </c>
      <c r="U420" s="3">
        <f t="shared" si="12"/>
        <v>2.9681344123329443</v>
      </c>
    </row>
    <row r="421" spans="1:21" x14ac:dyDescent="0.3">
      <c r="A421" s="6">
        <v>39447</v>
      </c>
      <c r="B421" s="7">
        <v>3.028</v>
      </c>
      <c r="L421" s="8">
        <f t="shared" si="13"/>
        <v>3.0034999999999998</v>
      </c>
      <c r="U421" s="3">
        <f t="shared" si="12"/>
        <v>2.9505403236998831</v>
      </c>
    </row>
    <row r="422" spans="1:21" x14ac:dyDescent="0.3">
      <c r="A422" s="6">
        <v>39454</v>
      </c>
      <c r="B422" s="7">
        <v>3.0880000000000001</v>
      </c>
      <c r="L422" s="8">
        <f t="shared" si="13"/>
        <v>3.0264000000000002</v>
      </c>
      <c r="U422" s="3">
        <f t="shared" si="12"/>
        <v>3.0047620971099644</v>
      </c>
    </row>
    <row r="423" spans="1:21" x14ac:dyDescent="0.3">
      <c r="A423" s="6">
        <v>39461</v>
      </c>
      <c r="B423" s="7">
        <v>3.0410000000000004</v>
      </c>
      <c r="L423" s="8">
        <f t="shared" si="13"/>
        <v>3.0298000000000003</v>
      </c>
      <c r="U423" s="3">
        <f t="shared" si="12"/>
        <v>3.0630286291329893</v>
      </c>
    </row>
    <row r="424" spans="1:21" x14ac:dyDescent="0.3">
      <c r="A424" s="6">
        <v>39468</v>
      </c>
      <c r="B424" s="7">
        <v>2.9910000000000001</v>
      </c>
      <c r="L424" s="8">
        <f t="shared" si="13"/>
        <v>3.0188000000000001</v>
      </c>
      <c r="U424" s="3">
        <f t="shared" si="12"/>
        <v>3.0476085887398972</v>
      </c>
    </row>
    <row r="425" spans="1:21" x14ac:dyDescent="0.3">
      <c r="A425" s="6">
        <v>39475</v>
      </c>
      <c r="B425" s="7">
        <v>2.9530000000000003</v>
      </c>
      <c r="L425" s="8">
        <f t="shared" si="13"/>
        <v>3.0064000000000002</v>
      </c>
      <c r="U425" s="3">
        <f t="shared" si="12"/>
        <v>3.007982576621969</v>
      </c>
    </row>
    <row r="426" spans="1:21" x14ac:dyDescent="0.3">
      <c r="A426" s="6">
        <v>39482</v>
      </c>
      <c r="B426" s="7">
        <v>2.9660000000000002</v>
      </c>
      <c r="L426" s="8">
        <f t="shared" si="13"/>
        <v>2.9958</v>
      </c>
      <c r="U426" s="3">
        <f t="shared" si="12"/>
        <v>2.9694947729865904</v>
      </c>
    </row>
    <row r="427" spans="1:21" x14ac:dyDescent="0.3">
      <c r="A427" s="6">
        <v>39489</v>
      </c>
      <c r="B427" s="7">
        <v>2.9470000000000001</v>
      </c>
      <c r="L427" s="8">
        <f t="shared" si="13"/>
        <v>2.9876</v>
      </c>
      <c r="U427" s="3">
        <f t="shared" si="12"/>
        <v>2.9670484318959769</v>
      </c>
    </row>
    <row r="428" spans="1:21" x14ac:dyDescent="0.3">
      <c r="A428" s="6">
        <v>39496</v>
      </c>
      <c r="B428" s="7">
        <v>3.0350000000000001</v>
      </c>
      <c r="L428" s="8">
        <f t="shared" si="13"/>
        <v>2.9954000000000001</v>
      </c>
      <c r="U428" s="3">
        <f t="shared" si="12"/>
        <v>2.9530145295687928</v>
      </c>
    </row>
    <row r="429" spans="1:21" x14ac:dyDescent="0.3">
      <c r="A429" s="6">
        <v>39503</v>
      </c>
      <c r="B429" s="7">
        <v>3.1150000000000002</v>
      </c>
      <c r="L429" s="8">
        <f t="shared" si="13"/>
        <v>3.0106999999999999</v>
      </c>
      <c r="U429" s="3">
        <f t="shared" si="12"/>
        <v>3.0104043588706375</v>
      </c>
    </row>
    <row r="430" spans="1:21" x14ac:dyDescent="0.3">
      <c r="A430" s="6">
        <v>39510</v>
      </c>
      <c r="B430" s="7">
        <v>3.137</v>
      </c>
      <c r="L430" s="8">
        <f t="shared" si="13"/>
        <v>3.0301</v>
      </c>
      <c r="U430" s="3">
        <f t="shared" si="12"/>
        <v>3.0836213076611911</v>
      </c>
    </row>
    <row r="431" spans="1:21" x14ac:dyDescent="0.3">
      <c r="A431" s="6">
        <v>39517</v>
      </c>
      <c r="B431" s="7">
        <v>3.2</v>
      </c>
      <c r="L431" s="8">
        <f t="shared" si="13"/>
        <v>3.0473000000000003</v>
      </c>
      <c r="U431" s="3">
        <f t="shared" si="12"/>
        <v>3.1209863922983572</v>
      </c>
    </row>
    <row r="432" spans="1:21" x14ac:dyDescent="0.3">
      <c r="A432" s="6">
        <v>39524</v>
      </c>
      <c r="B432" s="7">
        <v>3.2569999999999997</v>
      </c>
      <c r="L432" s="8">
        <f t="shared" si="13"/>
        <v>3.0642000000000005</v>
      </c>
      <c r="U432" s="3">
        <f t="shared" si="12"/>
        <v>3.1762959176895071</v>
      </c>
    </row>
    <row r="433" spans="1:21" x14ac:dyDescent="0.3">
      <c r="A433" s="6">
        <v>39531</v>
      </c>
      <c r="B433" s="7">
        <v>3.2239999999999998</v>
      </c>
      <c r="L433" s="8">
        <f t="shared" si="13"/>
        <v>3.0825</v>
      </c>
      <c r="U433" s="3">
        <f t="shared" si="12"/>
        <v>3.2327887753068518</v>
      </c>
    </row>
    <row r="434" spans="1:21" x14ac:dyDescent="0.3">
      <c r="A434" s="6">
        <v>39538</v>
      </c>
      <c r="B434" s="7">
        <v>3.2589999999999999</v>
      </c>
      <c r="L434" s="8">
        <f t="shared" si="13"/>
        <v>3.1093000000000002</v>
      </c>
      <c r="U434" s="3">
        <f t="shared" si="12"/>
        <v>3.2266366325920552</v>
      </c>
    </row>
    <row r="435" spans="1:21" x14ac:dyDescent="0.3">
      <c r="A435" s="6">
        <v>39545</v>
      </c>
      <c r="B435" s="7">
        <v>3.2989999999999999</v>
      </c>
      <c r="L435" s="8">
        <f t="shared" si="13"/>
        <v>3.1439000000000004</v>
      </c>
      <c r="U435" s="3">
        <f t="shared" si="12"/>
        <v>3.2492909897776165</v>
      </c>
    </row>
    <row r="436" spans="1:21" x14ac:dyDescent="0.3">
      <c r="A436" s="6">
        <v>39552</v>
      </c>
      <c r="B436" s="7">
        <v>3.35</v>
      </c>
      <c r="L436" s="8">
        <f t="shared" si="13"/>
        <v>3.1823000000000006</v>
      </c>
      <c r="U436" s="3">
        <f t="shared" si="12"/>
        <v>3.2840872969332846</v>
      </c>
    </row>
    <row r="437" spans="1:21" x14ac:dyDescent="0.3">
      <c r="A437" s="6">
        <v>39559</v>
      </c>
      <c r="B437" s="7">
        <v>3.4670000000000001</v>
      </c>
      <c r="L437" s="8">
        <f t="shared" si="13"/>
        <v>3.2343000000000002</v>
      </c>
      <c r="U437" s="3">
        <f t="shared" si="12"/>
        <v>3.3302261890799851</v>
      </c>
    </row>
    <row r="438" spans="1:21" x14ac:dyDescent="0.3">
      <c r="A438" s="6">
        <v>39566</v>
      </c>
      <c r="B438" s="7">
        <v>3.5660000000000003</v>
      </c>
      <c r="L438" s="8">
        <f t="shared" si="13"/>
        <v>3.2874000000000003</v>
      </c>
      <c r="U438" s="3">
        <f t="shared" si="12"/>
        <v>3.4259678567239953</v>
      </c>
    </row>
    <row r="439" spans="1:21" x14ac:dyDescent="0.3">
      <c r="A439" s="6">
        <v>39573</v>
      </c>
      <c r="B439" s="7">
        <v>3.5710000000000002</v>
      </c>
      <c r="L439" s="8">
        <f t="shared" si="13"/>
        <v>3.3329999999999997</v>
      </c>
      <c r="U439" s="3">
        <f t="shared" si="12"/>
        <v>3.5239903570171984</v>
      </c>
    </row>
    <row r="440" spans="1:21" x14ac:dyDescent="0.3">
      <c r="A440" s="6">
        <v>39580</v>
      </c>
      <c r="B440" s="7">
        <v>3.694</v>
      </c>
      <c r="L440" s="8">
        <f t="shared" si="13"/>
        <v>3.3887</v>
      </c>
      <c r="U440" s="3">
        <f t="shared" si="12"/>
        <v>3.5568971071051596</v>
      </c>
    </row>
    <row r="441" spans="1:21" x14ac:dyDescent="0.3">
      <c r="A441" s="6">
        <v>39587</v>
      </c>
      <c r="B441" s="7">
        <v>3.762</v>
      </c>
      <c r="L441" s="8">
        <f t="shared" si="13"/>
        <v>3.4448999999999996</v>
      </c>
      <c r="U441" s="3">
        <f t="shared" si="12"/>
        <v>3.6528691321315474</v>
      </c>
    </row>
    <row r="442" spans="1:21" x14ac:dyDescent="0.3">
      <c r="A442" s="6">
        <v>39594</v>
      </c>
      <c r="B442" s="7">
        <v>3.9130000000000003</v>
      </c>
      <c r="L442" s="8">
        <f t="shared" si="13"/>
        <v>3.5105000000000004</v>
      </c>
      <c r="U442" s="3">
        <f t="shared" si="12"/>
        <v>3.7292607396394644</v>
      </c>
    </row>
    <row r="443" spans="1:21" x14ac:dyDescent="0.3">
      <c r="A443" s="6">
        <v>39601</v>
      </c>
      <c r="B443" s="7">
        <v>3.9319999999999999</v>
      </c>
      <c r="L443" s="8">
        <f t="shared" si="13"/>
        <v>3.5813000000000001</v>
      </c>
      <c r="U443" s="3">
        <f t="shared" si="12"/>
        <v>3.8578782218918395</v>
      </c>
    </row>
    <row r="444" spans="1:21" x14ac:dyDescent="0.3">
      <c r="A444" s="6">
        <v>39608</v>
      </c>
      <c r="B444" s="7">
        <v>3.9789999999999996</v>
      </c>
      <c r="L444" s="8">
        <f t="shared" si="13"/>
        <v>3.6533000000000002</v>
      </c>
      <c r="U444" s="3">
        <f t="shared" si="12"/>
        <v>3.9097634665675516</v>
      </c>
    </row>
    <row r="445" spans="1:21" x14ac:dyDescent="0.3">
      <c r="A445" s="6">
        <v>39615</v>
      </c>
      <c r="B445" s="7">
        <v>4.0069999999999997</v>
      </c>
      <c r="L445" s="8">
        <f t="shared" si="13"/>
        <v>3.7241</v>
      </c>
      <c r="U445" s="3">
        <f t="shared" si="12"/>
        <v>3.9582290399702647</v>
      </c>
    </row>
    <row r="446" spans="1:21" x14ac:dyDescent="0.3">
      <c r="A446" s="6">
        <v>39622</v>
      </c>
      <c r="B446" s="7">
        <v>4.0019999999999998</v>
      </c>
      <c r="L446" s="8">
        <f t="shared" si="13"/>
        <v>3.7892999999999999</v>
      </c>
      <c r="U446" s="3">
        <f t="shared" si="12"/>
        <v>3.9923687119910789</v>
      </c>
    </row>
    <row r="447" spans="1:21" x14ac:dyDescent="0.3">
      <c r="A447" s="6">
        <v>39629</v>
      </c>
      <c r="B447" s="7">
        <v>4.0270000000000001</v>
      </c>
      <c r="L447" s="8">
        <f t="shared" si="13"/>
        <v>3.8453000000000004</v>
      </c>
      <c r="U447" s="3">
        <f t="shared" si="12"/>
        <v>3.9991106135973231</v>
      </c>
    </row>
    <row r="448" spans="1:21" x14ac:dyDescent="0.3">
      <c r="A448" s="6">
        <v>39636</v>
      </c>
      <c r="B448" s="7">
        <v>4.0510000000000002</v>
      </c>
      <c r="L448" s="8">
        <f t="shared" si="13"/>
        <v>3.8937999999999997</v>
      </c>
      <c r="U448" s="3">
        <f t="shared" si="12"/>
        <v>4.0186331840791967</v>
      </c>
    </row>
    <row r="449" spans="1:21" x14ac:dyDescent="0.3">
      <c r="A449" s="6">
        <v>39643</v>
      </c>
      <c r="B449" s="7">
        <v>4.0539999999999994</v>
      </c>
      <c r="L449" s="8">
        <f t="shared" si="13"/>
        <v>3.9420999999999999</v>
      </c>
      <c r="U449" s="3">
        <f t="shared" si="12"/>
        <v>4.0412899552237587</v>
      </c>
    </row>
    <row r="450" spans="1:21" x14ac:dyDescent="0.3">
      <c r="A450" s="6">
        <v>39650</v>
      </c>
      <c r="B450" s="7">
        <v>4.0049999999999999</v>
      </c>
      <c r="L450" s="8">
        <f t="shared" si="13"/>
        <v>3.9732000000000007</v>
      </c>
      <c r="U450" s="3">
        <f t="shared" si="12"/>
        <v>4.0501869865671267</v>
      </c>
    </row>
    <row r="451" spans="1:21" x14ac:dyDescent="0.3">
      <c r="A451" s="6">
        <v>39657</v>
      </c>
      <c r="B451" s="7">
        <v>3.8960000000000004</v>
      </c>
      <c r="L451" s="8">
        <f t="shared" si="13"/>
        <v>3.9866000000000001</v>
      </c>
      <c r="U451" s="3">
        <f t="shared" si="12"/>
        <v>4.0185560959701379</v>
      </c>
    </row>
    <row r="452" spans="1:21" x14ac:dyDescent="0.3">
      <c r="A452" s="6">
        <v>39664</v>
      </c>
      <c r="B452" s="7">
        <v>3.8280000000000003</v>
      </c>
      <c r="L452" s="8">
        <f t="shared" si="13"/>
        <v>3.9781</v>
      </c>
      <c r="U452" s="3">
        <f t="shared" si="12"/>
        <v>3.9327668287910416</v>
      </c>
    </row>
    <row r="453" spans="1:21" x14ac:dyDescent="0.3">
      <c r="A453" s="6">
        <v>39671</v>
      </c>
      <c r="B453" s="7">
        <v>3.7639999999999998</v>
      </c>
      <c r="L453" s="8">
        <f t="shared" si="13"/>
        <v>3.9613000000000005</v>
      </c>
      <c r="U453" s="3">
        <f t="shared" si="12"/>
        <v>3.8594300486373125</v>
      </c>
    </row>
    <row r="454" spans="1:21" x14ac:dyDescent="0.3">
      <c r="A454" s="6">
        <v>39678</v>
      </c>
      <c r="B454" s="7">
        <v>3.7060000000000004</v>
      </c>
      <c r="L454" s="8">
        <f t="shared" si="13"/>
        <v>3.9340000000000002</v>
      </c>
      <c r="U454" s="3">
        <f t="shared" ref="U454:U517" si="14">0.7*B453+0.3*U453</f>
        <v>3.7926290145911938</v>
      </c>
    </row>
    <row r="455" spans="1:21" x14ac:dyDescent="0.3">
      <c r="A455" s="6">
        <v>39685</v>
      </c>
      <c r="B455" s="7">
        <v>3.66</v>
      </c>
      <c r="L455" s="8">
        <f t="shared" si="13"/>
        <v>3.8992999999999993</v>
      </c>
      <c r="U455" s="3">
        <f t="shared" si="14"/>
        <v>3.7319887043773585</v>
      </c>
    </row>
    <row r="456" spans="1:21" x14ac:dyDescent="0.3">
      <c r="A456" s="6">
        <v>39692</v>
      </c>
      <c r="B456" s="7">
        <v>3.6669999999999998</v>
      </c>
      <c r="L456" s="8">
        <f t="shared" si="13"/>
        <v>3.8658000000000001</v>
      </c>
      <c r="U456" s="3">
        <f t="shared" si="14"/>
        <v>3.681596611313207</v>
      </c>
    </row>
    <row r="457" spans="1:21" x14ac:dyDescent="0.3">
      <c r="A457" s="6">
        <v>39699</v>
      </c>
      <c r="B457" s="7">
        <v>3.637</v>
      </c>
      <c r="L457" s="8">
        <f t="shared" si="13"/>
        <v>3.8268</v>
      </c>
      <c r="U457" s="3">
        <f t="shared" si="14"/>
        <v>3.6713789833939616</v>
      </c>
    </row>
    <row r="458" spans="1:21" x14ac:dyDescent="0.3">
      <c r="A458" s="6">
        <v>39706</v>
      </c>
      <c r="B458" s="7">
        <v>3.867</v>
      </c>
      <c r="L458" s="8">
        <f t="shared" si="13"/>
        <v>3.8083999999999998</v>
      </c>
      <c r="U458" s="3">
        <f t="shared" si="14"/>
        <v>3.6473136950181884</v>
      </c>
    </row>
    <row r="459" spans="1:21" x14ac:dyDescent="0.3">
      <c r="A459" s="6">
        <v>39713</v>
      </c>
      <c r="B459" s="7">
        <v>3.7319999999999998</v>
      </c>
      <c r="L459" s="8">
        <f t="shared" si="13"/>
        <v>3.7761999999999993</v>
      </c>
      <c r="U459" s="3">
        <f t="shared" si="14"/>
        <v>3.8010941085054561</v>
      </c>
    </row>
    <row r="460" spans="1:21" x14ac:dyDescent="0.3">
      <c r="A460" s="6">
        <v>39720</v>
      </c>
      <c r="B460" s="7">
        <v>3.6439999999999997</v>
      </c>
      <c r="L460" s="8">
        <f t="shared" si="13"/>
        <v>3.7401000000000004</v>
      </c>
      <c r="U460" s="3">
        <f t="shared" si="14"/>
        <v>3.7527282325516365</v>
      </c>
    </row>
    <row r="461" spans="1:21" x14ac:dyDescent="0.3">
      <c r="A461" s="6">
        <v>39727</v>
      </c>
      <c r="B461" s="7">
        <v>3.4849999999999999</v>
      </c>
      <c r="L461" s="8">
        <f t="shared" ref="L461:L524" si="15">AVERAGE(B452:B461)</f>
        <v>3.6990000000000003</v>
      </c>
      <c r="U461" s="3">
        <f t="shared" si="14"/>
        <v>3.6766184697654909</v>
      </c>
    </row>
    <row r="462" spans="1:21" x14ac:dyDescent="0.3">
      <c r="A462" s="6">
        <v>39734</v>
      </c>
      <c r="B462" s="7">
        <v>3.109</v>
      </c>
      <c r="L462" s="8">
        <f t="shared" si="15"/>
        <v>3.6271</v>
      </c>
      <c r="U462" s="3">
        <f t="shared" si="14"/>
        <v>3.542485540929647</v>
      </c>
    </row>
    <row r="463" spans="1:21" x14ac:dyDescent="0.3">
      <c r="A463" s="6">
        <v>39741</v>
      </c>
      <c r="B463" s="7">
        <v>2.855</v>
      </c>
      <c r="L463" s="8">
        <f t="shared" si="15"/>
        <v>3.5361999999999996</v>
      </c>
      <c r="U463" s="3">
        <f t="shared" si="14"/>
        <v>3.2390456622788939</v>
      </c>
    </row>
    <row r="464" spans="1:21" x14ac:dyDescent="0.3">
      <c r="A464" s="6">
        <v>39748</v>
      </c>
      <c r="B464" s="7">
        <v>2.589</v>
      </c>
      <c r="L464" s="8">
        <f t="shared" si="15"/>
        <v>3.4244999999999997</v>
      </c>
      <c r="U464" s="3">
        <f t="shared" si="14"/>
        <v>2.970213698683668</v>
      </c>
    </row>
    <row r="465" spans="1:21" x14ac:dyDescent="0.3">
      <c r="A465" s="6">
        <v>39755</v>
      </c>
      <c r="B465" s="7">
        <v>2.34</v>
      </c>
      <c r="L465" s="8">
        <f t="shared" si="15"/>
        <v>3.2924999999999995</v>
      </c>
      <c r="U465" s="3">
        <f t="shared" si="14"/>
        <v>2.7033641096051002</v>
      </c>
    </row>
    <row r="466" spans="1:21" x14ac:dyDescent="0.3">
      <c r="A466" s="6">
        <v>39762</v>
      </c>
      <c r="B466" s="7">
        <v>2.17</v>
      </c>
      <c r="L466" s="8">
        <f t="shared" si="15"/>
        <v>3.1427999999999998</v>
      </c>
      <c r="U466" s="3">
        <f t="shared" si="14"/>
        <v>2.4490092328815298</v>
      </c>
    </row>
    <row r="467" spans="1:21" x14ac:dyDescent="0.3">
      <c r="A467" s="6">
        <v>39769</v>
      </c>
      <c r="B467" s="7">
        <v>2.0269999999999997</v>
      </c>
      <c r="L467" s="8">
        <f t="shared" si="15"/>
        <v>2.9817999999999998</v>
      </c>
      <c r="U467" s="3">
        <f t="shared" si="14"/>
        <v>2.2537027698644589</v>
      </c>
    </row>
    <row r="468" spans="1:21" x14ac:dyDescent="0.3">
      <c r="A468" s="6">
        <v>39776</v>
      </c>
      <c r="B468" s="7">
        <v>1.857</v>
      </c>
      <c r="L468" s="8">
        <f t="shared" si="15"/>
        <v>2.7808000000000002</v>
      </c>
      <c r="U468" s="3">
        <f t="shared" si="14"/>
        <v>2.0950108309593372</v>
      </c>
    </row>
    <row r="469" spans="1:21" x14ac:dyDescent="0.3">
      <c r="A469" s="6">
        <v>39783</v>
      </c>
      <c r="B469" s="7">
        <v>1.79</v>
      </c>
      <c r="L469" s="8">
        <f t="shared" si="15"/>
        <v>2.5865999999999998</v>
      </c>
      <c r="U469" s="3">
        <f t="shared" si="14"/>
        <v>1.9284032492878009</v>
      </c>
    </row>
    <row r="470" spans="1:21" x14ac:dyDescent="0.3">
      <c r="A470" s="6">
        <v>39790</v>
      </c>
      <c r="B470" s="7">
        <v>1.681</v>
      </c>
      <c r="L470" s="8">
        <f t="shared" si="15"/>
        <v>2.3903000000000003</v>
      </c>
      <c r="U470" s="3">
        <f t="shared" si="14"/>
        <v>1.8315209747863401</v>
      </c>
    </row>
    <row r="471" spans="1:21" x14ac:dyDescent="0.3">
      <c r="A471" s="6">
        <v>39797</v>
      </c>
      <c r="B471" s="7">
        <v>1.6480000000000001</v>
      </c>
      <c r="L471" s="8">
        <f t="shared" si="15"/>
        <v>2.2065999999999999</v>
      </c>
      <c r="U471" s="3">
        <f t="shared" si="14"/>
        <v>1.7261562924359017</v>
      </c>
    </row>
    <row r="472" spans="1:21" x14ac:dyDescent="0.3">
      <c r="A472" s="6">
        <v>39804</v>
      </c>
      <c r="B472" s="7">
        <v>1.635</v>
      </c>
      <c r="L472" s="8">
        <f t="shared" si="15"/>
        <v>2.0592000000000001</v>
      </c>
      <c r="U472" s="3">
        <f t="shared" si="14"/>
        <v>1.6714468877307704</v>
      </c>
    </row>
    <row r="473" spans="1:21" x14ac:dyDescent="0.3">
      <c r="A473" s="6">
        <v>39811</v>
      </c>
      <c r="B473" s="7">
        <v>1.59</v>
      </c>
      <c r="L473" s="8">
        <f t="shared" si="15"/>
        <v>1.9327000000000001</v>
      </c>
      <c r="U473" s="3">
        <f t="shared" si="14"/>
        <v>1.645934066319231</v>
      </c>
    </row>
    <row r="474" spans="1:21" x14ac:dyDescent="0.3">
      <c r="A474" s="6">
        <v>39818</v>
      </c>
      <c r="B474" s="7">
        <v>1.6719999999999999</v>
      </c>
      <c r="L474" s="8">
        <f t="shared" si="15"/>
        <v>1.841</v>
      </c>
      <c r="U474" s="3">
        <f t="shared" si="14"/>
        <v>1.6067802198957692</v>
      </c>
    </row>
    <row r="475" spans="1:21" x14ac:dyDescent="0.3">
      <c r="A475" s="6">
        <v>39825</v>
      </c>
      <c r="B475" s="7">
        <v>1.7719999999999998</v>
      </c>
      <c r="L475" s="8">
        <f t="shared" si="15"/>
        <v>1.7841999999999996</v>
      </c>
      <c r="U475" s="3">
        <f t="shared" si="14"/>
        <v>1.6524340659687307</v>
      </c>
    </row>
    <row r="476" spans="1:21" x14ac:dyDescent="0.3">
      <c r="A476" s="6">
        <v>39832</v>
      </c>
      <c r="B476" s="7">
        <v>1.8319999999999999</v>
      </c>
      <c r="L476" s="8">
        <f t="shared" si="15"/>
        <v>1.7504000000000002</v>
      </c>
      <c r="U476" s="3">
        <f t="shared" si="14"/>
        <v>1.7361302197906188</v>
      </c>
    </row>
    <row r="477" spans="1:21" x14ac:dyDescent="0.3">
      <c r="A477" s="6">
        <v>39839</v>
      </c>
      <c r="B477" s="7">
        <v>1.8130000000000002</v>
      </c>
      <c r="L477" s="8">
        <f t="shared" si="15"/>
        <v>1.7289999999999999</v>
      </c>
      <c r="U477" s="3">
        <f t="shared" si="14"/>
        <v>1.8032390659371855</v>
      </c>
    </row>
    <row r="478" spans="1:21" x14ac:dyDescent="0.3">
      <c r="A478" s="6">
        <v>39846</v>
      </c>
      <c r="B478" s="7">
        <v>1.871</v>
      </c>
      <c r="L478" s="8">
        <f t="shared" si="15"/>
        <v>1.7304000000000002</v>
      </c>
      <c r="U478" s="3">
        <f t="shared" si="14"/>
        <v>1.8100717197811558</v>
      </c>
    </row>
    <row r="479" spans="1:21" x14ac:dyDescent="0.3">
      <c r="A479" s="6">
        <v>39853</v>
      </c>
      <c r="B479" s="7">
        <v>1.8969999999999998</v>
      </c>
      <c r="L479" s="8">
        <f t="shared" si="15"/>
        <v>1.7411000000000001</v>
      </c>
      <c r="U479" s="3">
        <f t="shared" si="14"/>
        <v>1.8527215159343466</v>
      </c>
    </row>
    <row r="480" spans="1:21" x14ac:dyDescent="0.3">
      <c r="A480" s="6">
        <v>39860</v>
      </c>
      <c r="B480" s="7">
        <v>1.931</v>
      </c>
      <c r="L480" s="8">
        <f t="shared" si="15"/>
        <v>1.7661000000000002</v>
      </c>
      <c r="U480" s="3">
        <f t="shared" si="14"/>
        <v>1.8837164547803038</v>
      </c>
    </row>
    <row r="481" spans="1:21" x14ac:dyDescent="0.3">
      <c r="A481" s="6">
        <v>39867</v>
      </c>
      <c r="B481" s="7">
        <v>1.8680000000000001</v>
      </c>
      <c r="L481" s="8">
        <f t="shared" si="15"/>
        <v>1.7881</v>
      </c>
      <c r="U481" s="3">
        <f t="shared" si="14"/>
        <v>1.9168149364340912</v>
      </c>
    </row>
    <row r="482" spans="1:21" x14ac:dyDescent="0.3">
      <c r="A482" s="6">
        <v>39874</v>
      </c>
      <c r="B482" s="7">
        <v>1.91</v>
      </c>
      <c r="L482" s="8">
        <f t="shared" si="15"/>
        <v>1.8155999999999999</v>
      </c>
      <c r="U482" s="3">
        <f t="shared" si="14"/>
        <v>1.8826444809302274</v>
      </c>
    </row>
    <row r="483" spans="1:21" x14ac:dyDescent="0.3">
      <c r="A483" s="6">
        <v>39881</v>
      </c>
      <c r="B483" s="7">
        <v>1.9180000000000001</v>
      </c>
      <c r="L483" s="8">
        <f t="shared" si="15"/>
        <v>1.8483999999999998</v>
      </c>
      <c r="U483" s="3">
        <f t="shared" si="14"/>
        <v>1.9017933442790682</v>
      </c>
    </row>
    <row r="484" spans="1:21" x14ac:dyDescent="0.3">
      <c r="A484" s="6">
        <v>39888</v>
      </c>
      <c r="B484" s="7">
        <v>1.885</v>
      </c>
      <c r="L484" s="8">
        <f t="shared" si="15"/>
        <v>1.8697000000000004</v>
      </c>
      <c r="U484" s="3">
        <f t="shared" si="14"/>
        <v>1.9131380032837204</v>
      </c>
    </row>
    <row r="485" spans="1:21" x14ac:dyDescent="0.3">
      <c r="A485" s="6">
        <v>39895</v>
      </c>
      <c r="B485" s="7">
        <v>1.944</v>
      </c>
      <c r="L485" s="8">
        <f t="shared" si="15"/>
        <v>1.8869000000000002</v>
      </c>
      <c r="U485" s="3">
        <f t="shared" si="14"/>
        <v>1.8934414009851159</v>
      </c>
    </row>
    <row r="486" spans="1:21" x14ac:dyDescent="0.3">
      <c r="A486" s="6">
        <v>39902</v>
      </c>
      <c r="B486" s="7">
        <v>2.0299999999999998</v>
      </c>
      <c r="L486" s="8">
        <f t="shared" si="15"/>
        <v>1.9067000000000001</v>
      </c>
      <c r="U486" s="3">
        <f t="shared" si="14"/>
        <v>1.9288324202955347</v>
      </c>
    </row>
    <row r="487" spans="1:21" x14ac:dyDescent="0.3">
      <c r="A487" s="6">
        <v>39909</v>
      </c>
      <c r="B487" s="7">
        <v>2.0110000000000001</v>
      </c>
      <c r="L487" s="8">
        <f t="shared" si="15"/>
        <v>1.9265000000000001</v>
      </c>
      <c r="U487" s="3">
        <f t="shared" si="14"/>
        <v>1.9996497260886601</v>
      </c>
    </row>
    <row r="488" spans="1:21" x14ac:dyDescent="0.3">
      <c r="A488" s="6">
        <v>39916</v>
      </c>
      <c r="B488" s="7">
        <v>2.0249999999999999</v>
      </c>
      <c r="L488" s="8">
        <f t="shared" si="15"/>
        <v>1.9419</v>
      </c>
      <c r="U488" s="3">
        <f t="shared" si="14"/>
        <v>2.0075949178265979</v>
      </c>
    </row>
    <row r="489" spans="1:21" x14ac:dyDescent="0.3">
      <c r="A489" s="6">
        <v>39923</v>
      </c>
      <c r="B489" s="7">
        <v>2.0310000000000001</v>
      </c>
      <c r="L489" s="8">
        <f t="shared" si="15"/>
        <v>1.9552999999999998</v>
      </c>
      <c r="U489" s="3">
        <f t="shared" si="14"/>
        <v>2.0197784753479793</v>
      </c>
    </row>
    <row r="490" spans="1:21" x14ac:dyDescent="0.3">
      <c r="A490" s="6">
        <v>39930</v>
      </c>
      <c r="B490" s="7">
        <v>2.016</v>
      </c>
      <c r="L490" s="8">
        <f t="shared" si="15"/>
        <v>1.9637999999999998</v>
      </c>
      <c r="U490" s="3">
        <f t="shared" si="14"/>
        <v>2.0276335426043937</v>
      </c>
    </row>
    <row r="491" spans="1:21" x14ac:dyDescent="0.3">
      <c r="A491" s="6">
        <v>39937</v>
      </c>
      <c r="B491" s="7">
        <v>2.0449999999999999</v>
      </c>
      <c r="L491" s="8">
        <f t="shared" si="15"/>
        <v>1.9815000000000005</v>
      </c>
      <c r="U491" s="3">
        <f t="shared" si="14"/>
        <v>2.0194900627813182</v>
      </c>
    </row>
    <row r="492" spans="1:21" x14ac:dyDescent="0.3">
      <c r="A492" s="6">
        <v>39944</v>
      </c>
      <c r="B492" s="7">
        <v>2.218</v>
      </c>
      <c r="L492" s="8">
        <f t="shared" si="15"/>
        <v>2.0123000000000002</v>
      </c>
      <c r="U492" s="3">
        <f t="shared" si="14"/>
        <v>2.037347018834395</v>
      </c>
    </row>
    <row r="493" spans="1:21" x14ac:dyDescent="0.3">
      <c r="A493" s="6">
        <v>39951</v>
      </c>
      <c r="B493" s="7">
        <v>2.2810000000000001</v>
      </c>
      <c r="L493" s="8">
        <f t="shared" si="15"/>
        <v>2.0485999999999995</v>
      </c>
      <c r="U493" s="3">
        <f t="shared" si="14"/>
        <v>2.1638041056503186</v>
      </c>
    </row>
    <row r="494" spans="1:21" x14ac:dyDescent="0.3">
      <c r="A494" s="6">
        <v>39958</v>
      </c>
      <c r="B494" s="7">
        <v>2.4140000000000001</v>
      </c>
      <c r="L494" s="8">
        <f t="shared" si="15"/>
        <v>2.1015000000000001</v>
      </c>
      <c r="U494" s="3">
        <f t="shared" si="14"/>
        <v>2.2458412316950955</v>
      </c>
    </row>
    <row r="495" spans="1:21" x14ac:dyDescent="0.3">
      <c r="A495" s="6">
        <v>39965</v>
      </c>
      <c r="B495" s="7">
        <v>2.5019999999999998</v>
      </c>
      <c r="L495" s="8">
        <f t="shared" si="15"/>
        <v>2.1573000000000002</v>
      </c>
      <c r="U495" s="3">
        <f t="shared" si="14"/>
        <v>2.3635523695085285</v>
      </c>
    </row>
    <row r="496" spans="1:21" x14ac:dyDescent="0.3">
      <c r="A496" s="6">
        <v>39972</v>
      </c>
      <c r="B496" s="7">
        <v>2.6</v>
      </c>
      <c r="L496" s="8">
        <f t="shared" si="15"/>
        <v>2.2143000000000002</v>
      </c>
      <c r="U496" s="3">
        <f t="shared" si="14"/>
        <v>2.4604657108525583</v>
      </c>
    </row>
    <row r="497" spans="1:21" x14ac:dyDescent="0.3">
      <c r="A497" s="6">
        <v>39979</v>
      </c>
      <c r="B497" s="7">
        <v>2.6389999999999998</v>
      </c>
      <c r="L497" s="8">
        <f t="shared" si="15"/>
        <v>2.2770999999999999</v>
      </c>
      <c r="U497" s="3">
        <f t="shared" si="14"/>
        <v>2.5581397132557671</v>
      </c>
    </row>
    <row r="498" spans="1:21" x14ac:dyDescent="0.3">
      <c r="A498" s="6">
        <v>39986</v>
      </c>
      <c r="B498" s="7">
        <v>2.65</v>
      </c>
      <c r="L498" s="8">
        <f t="shared" si="15"/>
        <v>2.3395999999999999</v>
      </c>
      <c r="U498" s="3">
        <f t="shared" si="14"/>
        <v>2.6147419139767298</v>
      </c>
    </row>
    <row r="499" spans="1:21" x14ac:dyDescent="0.3">
      <c r="A499" s="6">
        <v>39993</v>
      </c>
      <c r="B499" s="7">
        <v>2.593</v>
      </c>
      <c r="L499" s="8">
        <f t="shared" si="15"/>
        <v>2.3957999999999999</v>
      </c>
      <c r="U499" s="3">
        <f t="shared" si="14"/>
        <v>2.6394225741930186</v>
      </c>
    </row>
    <row r="500" spans="1:21" x14ac:dyDescent="0.3">
      <c r="A500" s="6">
        <v>40000</v>
      </c>
      <c r="B500" s="7">
        <v>2.5630000000000002</v>
      </c>
      <c r="L500" s="8">
        <f t="shared" si="15"/>
        <v>2.4504999999999999</v>
      </c>
      <c r="U500" s="3">
        <f t="shared" si="14"/>
        <v>2.6069267722579053</v>
      </c>
    </row>
    <row r="501" spans="1:21" x14ac:dyDescent="0.3">
      <c r="A501" s="6">
        <v>40007</v>
      </c>
      <c r="B501" s="7">
        <v>2.4790000000000001</v>
      </c>
      <c r="L501" s="8">
        <f t="shared" si="15"/>
        <v>2.4938999999999996</v>
      </c>
      <c r="U501" s="3">
        <f t="shared" si="14"/>
        <v>2.5761780316773715</v>
      </c>
    </row>
    <row r="502" spans="1:21" x14ac:dyDescent="0.3">
      <c r="A502" s="6">
        <v>40014</v>
      </c>
      <c r="B502" s="7">
        <v>2.411</v>
      </c>
      <c r="L502" s="8">
        <f t="shared" si="15"/>
        <v>2.5132000000000003</v>
      </c>
      <c r="U502" s="3">
        <f t="shared" si="14"/>
        <v>2.5081534095032114</v>
      </c>
    </row>
    <row r="503" spans="1:21" x14ac:dyDescent="0.3">
      <c r="A503" s="6">
        <v>40021</v>
      </c>
      <c r="B503" s="7">
        <v>2.46</v>
      </c>
      <c r="L503" s="8">
        <f t="shared" si="15"/>
        <v>2.5310999999999999</v>
      </c>
      <c r="U503" s="3">
        <f t="shared" si="14"/>
        <v>2.4401460228509633</v>
      </c>
    </row>
    <row r="504" spans="1:21" x14ac:dyDescent="0.3">
      <c r="A504" s="6">
        <v>40028</v>
      </c>
      <c r="B504" s="7">
        <v>2.5110000000000001</v>
      </c>
      <c r="L504" s="8">
        <f t="shared" si="15"/>
        <v>2.5407999999999999</v>
      </c>
      <c r="U504" s="3">
        <f t="shared" si="14"/>
        <v>2.4540438068552888</v>
      </c>
    </row>
    <row r="505" spans="1:21" x14ac:dyDescent="0.3">
      <c r="A505" s="6">
        <v>40035</v>
      </c>
      <c r="B505" s="7">
        <v>2.5960000000000001</v>
      </c>
      <c r="L505" s="8">
        <f t="shared" si="15"/>
        <v>2.5502000000000002</v>
      </c>
      <c r="U505" s="3">
        <f t="shared" si="14"/>
        <v>2.4939131420565865</v>
      </c>
    </row>
    <row r="506" spans="1:21" x14ac:dyDescent="0.3">
      <c r="A506" s="6">
        <v>40042</v>
      </c>
      <c r="B506" s="7">
        <v>2.58</v>
      </c>
      <c r="L506" s="8">
        <f t="shared" si="15"/>
        <v>2.5482</v>
      </c>
      <c r="U506" s="3">
        <f t="shared" si="14"/>
        <v>2.5653739426169757</v>
      </c>
    </row>
    <row r="507" spans="1:21" x14ac:dyDescent="0.3">
      <c r="A507" s="6">
        <v>40049</v>
      </c>
      <c r="B507" s="7">
        <v>2.5720000000000001</v>
      </c>
      <c r="L507" s="8">
        <f t="shared" si="15"/>
        <v>2.5414999999999996</v>
      </c>
      <c r="U507" s="3">
        <f t="shared" si="14"/>
        <v>2.5756121827850924</v>
      </c>
    </row>
    <row r="508" spans="1:21" x14ac:dyDescent="0.3">
      <c r="A508" s="6">
        <v>40056</v>
      </c>
      <c r="B508" s="7">
        <v>2.5529999999999999</v>
      </c>
      <c r="L508" s="8">
        <f t="shared" si="15"/>
        <v>2.5317999999999996</v>
      </c>
      <c r="U508" s="3">
        <f t="shared" si="14"/>
        <v>2.5730836548355276</v>
      </c>
    </row>
    <row r="509" spans="1:21" x14ac:dyDescent="0.3">
      <c r="A509" s="6">
        <v>40063</v>
      </c>
      <c r="B509" s="7">
        <v>2.5190000000000001</v>
      </c>
      <c r="L509" s="8">
        <f t="shared" si="15"/>
        <v>2.5244</v>
      </c>
      <c r="U509" s="3">
        <f t="shared" si="14"/>
        <v>2.5590250964506582</v>
      </c>
    </row>
    <row r="510" spans="1:21" x14ac:dyDescent="0.3">
      <c r="A510" s="6">
        <v>40070</v>
      </c>
      <c r="B510" s="7">
        <v>2.4990000000000001</v>
      </c>
      <c r="L510" s="8">
        <f t="shared" si="15"/>
        <v>2.5180000000000002</v>
      </c>
      <c r="U510" s="3">
        <f t="shared" si="14"/>
        <v>2.5310075289351972</v>
      </c>
    </row>
    <row r="511" spans="1:21" x14ac:dyDescent="0.3">
      <c r="A511" s="6">
        <v>40077</v>
      </c>
      <c r="B511" s="7">
        <v>2.4769999999999999</v>
      </c>
      <c r="L511" s="8">
        <f t="shared" si="15"/>
        <v>2.5178000000000003</v>
      </c>
      <c r="U511" s="3">
        <f t="shared" si="14"/>
        <v>2.508602258680559</v>
      </c>
    </row>
    <row r="512" spans="1:21" x14ac:dyDescent="0.3">
      <c r="A512" s="6">
        <v>40084</v>
      </c>
      <c r="B512" s="7">
        <v>2.4249999999999998</v>
      </c>
      <c r="L512" s="8">
        <f t="shared" si="15"/>
        <v>2.5192000000000005</v>
      </c>
      <c r="U512" s="3">
        <f t="shared" si="14"/>
        <v>2.4864806776041677</v>
      </c>
    </row>
    <row r="513" spans="1:21" x14ac:dyDescent="0.3">
      <c r="A513" s="6">
        <v>40091</v>
      </c>
      <c r="B513" s="7">
        <v>2.3959999999999999</v>
      </c>
      <c r="L513" s="8">
        <f t="shared" si="15"/>
        <v>2.5128000000000004</v>
      </c>
      <c r="U513" s="3">
        <f t="shared" si="14"/>
        <v>2.44344420328125</v>
      </c>
    </row>
    <row r="514" spans="1:21" x14ac:dyDescent="0.3">
      <c r="A514" s="6">
        <v>40098</v>
      </c>
      <c r="B514" s="7">
        <v>2.4319999999999999</v>
      </c>
      <c r="L514" s="8">
        <f t="shared" si="15"/>
        <v>2.5049000000000001</v>
      </c>
      <c r="U514" s="3">
        <f t="shared" si="14"/>
        <v>2.4102332609843748</v>
      </c>
    </row>
    <row r="515" spans="1:21" x14ac:dyDescent="0.3">
      <c r="A515" s="6">
        <v>40105</v>
      </c>
      <c r="B515" s="7">
        <v>2.532</v>
      </c>
      <c r="L515" s="8">
        <f t="shared" si="15"/>
        <v>2.4984999999999999</v>
      </c>
      <c r="U515" s="3">
        <f t="shared" si="14"/>
        <v>2.4254699782953124</v>
      </c>
    </row>
    <row r="516" spans="1:21" x14ac:dyDescent="0.3">
      <c r="A516" s="6">
        <v>40112</v>
      </c>
      <c r="B516" s="7">
        <v>2.641</v>
      </c>
      <c r="L516" s="8">
        <f t="shared" si="15"/>
        <v>2.5045999999999999</v>
      </c>
      <c r="U516" s="3">
        <f t="shared" si="14"/>
        <v>2.5000409934885939</v>
      </c>
    </row>
    <row r="517" spans="1:21" x14ac:dyDescent="0.3">
      <c r="A517" s="6">
        <v>40119</v>
      </c>
      <c r="B517" s="7">
        <v>2.66</v>
      </c>
      <c r="L517" s="8">
        <f t="shared" si="15"/>
        <v>2.5133999999999999</v>
      </c>
      <c r="U517" s="3">
        <f t="shared" si="14"/>
        <v>2.598712298046578</v>
      </c>
    </row>
    <row r="518" spans="1:21" x14ac:dyDescent="0.3">
      <c r="A518" s="6">
        <v>40126</v>
      </c>
      <c r="B518" s="7">
        <v>2.6269999999999998</v>
      </c>
      <c r="L518" s="8">
        <f t="shared" si="15"/>
        <v>2.5207999999999999</v>
      </c>
      <c r="U518" s="3">
        <f t="shared" ref="U518:U560" si="16">0.7*B517+0.3*U517</f>
        <v>2.6416136894139735</v>
      </c>
    </row>
    <row r="519" spans="1:21" x14ac:dyDescent="0.3">
      <c r="A519" s="6">
        <v>40133</v>
      </c>
      <c r="B519" s="7">
        <v>2.585</v>
      </c>
      <c r="L519" s="8">
        <f t="shared" si="15"/>
        <v>2.5274000000000001</v>
      </c>
      <c r="U519" s="3">
        <f t="shared" si="16"/>
        <v>2.6313841068241919</v>
      </c>
    </row>
    <row r="520" spans="1:21" x14ac:dyDescent="0.3">
      <c r="A520" s="6">
        <v>40140</v>
      </c>
      <c r="B520" s="7">
        <v>2.6030000000000002</v>
      </c>
      <c r="L520" s="8">
        <f t="shared" si="15"/>
        <v>2.5377999999999998</v>
      </c>
      <c r="U520" s="3">
        <f t="shared" si="16"/>
        <v>2.5989152320472573</v>
      </c>
    </row>
    <row r="521" spans="1:21" x14ac:dyDescent="0.3">
      <c r="A521" s="6">
        <v>40147</v>
      </c>
      <c r="B521" s="7">
        <v>2.5939999999999999</v>
      </c>
      <c r="L521" s="8">
        <f t="shared" si="15"/>
        <v>2.5495000000000005</v>
      </c>
      <c r="U521" s="3">
        <f t="shared" si="16"/>
        <v>2.601774569614177</v>
      </c>
    </row>
    <row r="522" spans="1:21" x14ac:dyDescent="0.3">
      <c r="A522" s="6">
        <v>40154</v>
      </c>
      <c r="B522" s="7">
        <v>2.6010000000000004</v>
      </c>
      <c r="L522" s="8">
        <f t="shared" si="15"/>
        <v>2.5671000000000004</v>
      </c>
      <c r="U522" s="3">
        <f t="shared" si="16"/>
        <v>2.5963323708842529</v>
      </c>
    </row>
    <row r="523" spans="1:21" x14ac:dyDescent="0.3">
      <c r="A523" s="6">
        <v>40161</v>
      </c>
      <c r="B523" s="7">
        <v>2.56</v>
      </c>
      <c r="L523" s="8">
        <f t="shared" si="15"/>
        <v>2.5834999999999999</v>
      </c>
      <c r="U523" s="3">
        <f t="shared" si="16"/>
        <v>2.599599711265276</v>
      </c>
    </row>
    <row r="524" spans="1:21" x14ac:dyDescent="0.3">
      <c r="A524" s="6">
        <v>40168</v>
      </c>
      <c r="B524" s="7">
        <v>2.5459999999999998</v>
      </c>
      <c r="L524" s="8">
        <f t="shared" si="15"/>
        <v>2.5949</v>
      </c>
      <c r="U524" s="3">
        <f t="shared" si="16"/>
        <v>2.5718799133795827</v>
      </c>
    </row>
    <row r="525" spans="1:21" x14ac:dyDescent="0.3">
      <c r="A525" s="6">
        <v>40175</v>
      </c>
      <c r="B525" s="7">
        <v>2.5639999999999996</v>
      </c>
      <c r="L525" s="8">
        <f t="shared" ref="L525:L560" si="17">AVERAGE(B516:B525)</f>
        <v>2.5980999999999996</v>
      </c>
      <c r="U525" s="3">
        <f t="shared" si="16"/>
        <v>2.5537639740138744</v>
      </c>
    </row>
    <row r="526" spans="1:21" x14ac:dyDescent="0.3">
      <c r="A526" s="6">
        <v>40182</v>
      </c>
      <c r="B526" s="7">
        <v>2.6269999999999998</v>
      </c>
      <c r="L526" s="8">
        <f t="shared" si="17"/>
        <v>2.5966999999999998</v>
      </c>
      <c r="U526" s="3">
        <f t="shared" si="16"/>
        <v>2.5609291922041617</v>
      </c>
    </row>
    <row r="527" spans="1:21" x14ac:dyDescent="0.3">
      <c r="A527" s="6">
        <v>40189</v>
      </c>
      <c r="B527" s="7">
        <v>2.7170000000000001</v>
      </c>
      <c r="L527" s="8">
        <f t="shared" si="17"/>
        <v>2.6023999999999998</v>
      </c>
      <c r="U527" s="3">
        <f t="shared" si="16"/>
        <v>2.6071787576612482</v>
      </c>
    </row>
    <row r="528" spans="1:21" x14ac:dyDescent="0.3">
      <c r="A528" s="6">
        <v>40196</v>
      </c>
      <c r="B528" s="7">
        <v>2.7030000000000003</v>
      </c>
      <c r="L528" s="8">
        <f t="shared" si="17"/>
        <v>2.61</v>
      </c>
      <c r="U528" s="3">
        <f t="shared" si="16"/>
        <v>2.6840536272983746</v>
      </c>
    </row>
    <row r="529" spans="1:21" x14ac:dyDescent="0.3">
      <c r="A529" s="6">
        <v>40203</v>
      </c>
      <c r="B529" s="7">
        <v>2.6660000000000004</v>
      </c>
      <c r="L529" s="8">
        <f t="shared" si="17"/>
        <v>2.6180999999999996</v>
      </c>
      <c r="U529" s="3">
        <f t="shared" si="16"/>
        <v>2.6973160881895124</v>
      </c>
    </row>
    <row r="530" spans="1:21" x14ac:dyDescent="0.3">
      <c r="A530" s="6">
        <v>40210</v>
      </c>
      <c r="B530" s="7">
        <v>2.6180000000000003</v>
      </c>
      <c r="L530" s="8">
        <f t="shared" si="17"/>
        <v>2.6195999999999997</v>
      </c>
      <c r="U530" s="3">
        <f t="shared" si="16"/>
        <v>2.6753948264568539</v>
      </c>
    </row>
    <row r="531" spans="1:21" x14ac:dyDescent="0.3">
      <c r="A531" s="6">
        <v>40217</v>
      </c>
      <c r="B531" s="7">
        <v>2.6110000000000002</v>
      </c>
      <c r="L531" s="8">
        <f t="shared" si="17"/>
        <v>2.6213000000000006</v>
      </c>
      <c r="U531" s="3">
        <f t="shared" si="16"/>
        <v>2.6352184479370564</v>
      </c>
    </row>
    <row r="532" spans="1:21" x14ac:dyDescent="0.3">
      <c r="A532" s="6">
        <v>40224</v>
      </c>
      <c r="B532" s="7">
        <v>2.5630000000000002</v>
      </c>
      <c r="L532" s="8">
        <f t="shared" si="17"/>
        <v>2.6175000000000006</v>
      </c>
      <c r="U532" s="3">
        <f t="shared" si="16"/>
        <v>2.6182655343811172</v>
      </c>
    </row>
    <row r="533" spans="1:21" x14ac:dyDescent="0.3">
      <c r="A533" s="6">
        <v>40231</v>
      </c>
      <c r="B533" s="7">
        <v>2.6210000000000004</v>
      </c>
      <c r="L533" s="8">
        <f t="shared" si="17"/>
        <v>2.6236000000000006</v>
      </c>
      <c r="U533" s="3">
        <f t="shared" si="16"/>
        <v>2.5795796603143351</v>
      </c>
    </row>
    <row r="534" spans="1:21" x14ac:dyDescent="0.3">
      <c r="A534" s="6">
        <v>40238</v>
      </c>
      <c r="B534" s="7">
        <v>2.6710000000000003</v>
      </c>
      <c r="L534" s="8">
        <f t="shared" si="17"/>
        <v>2.6360999999999999</v>
      </c>
      <c r="U534" s="3">
        <f t="shared" si="16"/>
        <v>2.608573898094301</v>
      </c>
    </row>
    <row r="535" spans="1:21" x14ac:dyDescent="0.3">
      <c r="A535" s="6">
        <v>40245</v>
      </c>
      <c r="B535" s="7">
        <v>2.7210000000000001</v>
      </c>
      <c r="L535" s="8">
        <f t="shared" si="17"/>
        <v>2.6518000000000006</v>
      </c>
      <c r="U535" s="3">
        <f t="shared" si="16"/>
        <v>2.6522721694282905</v>
      </c>
    </row>
    <row r="536" spans="1:21" x14ac:dyDescent="0.3">
      <c r="A536" s="6">
        <v>40252</v>
      </c>
      <c r="B536" s="7">
        <v>2.76</v>
      </c>
      <c r="L536" s="8">
        <f t="shared" si="17"/>
        <v>2.6651000000000002</v>
      </c>
      <c r="U536" s="3">
        <f t="shared" si="16"/>
        <v>2.7003816508284868</v>
      </c>
    </row>
    <row r="537" spans="1:21" x14ac:dyDescent="0.3">
      <c r="A537" s="6">
        <v>40259</v>
      </c>
      <c r="B537" s="7">
        <v>2.7919999999999998</v>
      </c>
      <c r="L537" s="8">
        <f t="shared" si="17"/>
        <v>2.6726000000000005</v>
      </c>
      <c r="U537" s="3">
        <f t="shared" si="16"/>
        <v>2.7421144952485457</v>
      </c>
    </row>
    <row r="538" spans="1:21" x14ac:dyDescent="0.3">
      <c r="A538" s="6">
        <v>40266</v>
      </c>
      <c r="B538" s="7">
        <v>2.7650000000000001</v>
      </c>
      <c r="L538" s="8">
        <f t="shared" si="17"/>
        <v>2.6788000000000003</v>
      </c>
      <c r="U538" s="3">
        <f t="shared" si="16"/>
        <v>2.7770343485745634</v>
      </c>
    </row>
    <row r="539" spans="1:21" x14ac:dyDescent="0.3">
      <c r="A539" s="6">
        <v>40273</v>
      </c>
      <c r="B539" s="7">
        <v>2.7949999999999999</v>
      </c>
      <c r="L539" s="8">
        <f t="shared" si="17"/>
        <v>2.6917000000000009</v>
      </c>
      <c r="U539" s="3">
        <f t="shared" si="16"/>
        <v>2.7686103045723689</v>
      </c>
    </row>
    <row r="540" spans="1:21" x14ac:dyDescent="0.3">
      <c r="A540" s="6">
        <v>40280</v>
      </c>
      <c r="B540" s="7">
        <v>2.8289999999999997</v>
      </c>
      <c r="L540" s="8">
        <f t="shared" si="17"/>
        <v>2.7128000000000001</v>
      </c>
      <c r="U540" s="3">
        <f t="shared" si="16"/>
        <v>2.7870830913717106</v>
      </c>
    </row>
    <row r="541" spans="1:21" x14ac:dyDescent="0.3">
      <c r="A541" s="6">
        <v>40287</v>
      </c>
      <c r="B541" s="7">
        <v>2.8310000000000004</v>
      </c>
      <c r="L541" s="8">
        <f t="shared" si="17"/>
        <v>2.7348000000000003</v>
      </c>
      <c r="U541" s="3">
        <f t="shared" si="16"/>
        <v>2.816424927411513</v>
      </c>
    </row>
    <row r="542" spans="1:21" x14ac:dyDescent="0.3">
      <c r="A542" s="6">
        <v>40294</v>
      </c>
      <c r="B542" s="7">
        <v>2.8149999999999999</v>
      </c>
      <c r="L542" s="8">
        <f t="shared" si="17"/>
        <v>2.7600000000000002</v>
      </c>
      <c r="U542" s="3">
        <f t="shared" si="16"/>
        <v>2.8266274782234539</v>
      </c>
    </row>
    <row r="543" spans="1:21" x14ac:dyDescent="0.3">
      <c r="A543" s="6">
        <v>40301</v>
      </c>
      <c r="B543" s="7">
        <v>2.8639999999999999</v>
      </c>
      <c r="L543" s="8">
        <f t="shared" si="17"/>
        <v>2.7843000000000004</v>
      </c>
      <c r="U543" s="3">
        <f t="shared" si="16"/>
        <v>2.8184882434670362</v>
      </c>
    </row>
    <row r="544" spans="1:21" x14ac:dyDescent="0.3">
      <c r="A544" s="6">
        <v>40308</v>
      </c>
      <c r="B544" s="7">
        <v>2.87</v>
      </c>
      <c r="L544" s="8">
        <f t="shared" si="17"/>
        <v>2.8042000000000002</v>
      </c>
      <c r="U544" s="3">
        <f t="shared" si="16"/>
        <v>2.8503464730401107</v>
      </c>
    </row>
    <row r="545" spans="1:21" x14ac:dyDescent="0.3">
      <c r="A545" s="6">
        <v>40315</v>
      </c>
      <c r="B545" s="7">
        <v>2.823</v>
      </c>
      <c r="L545" s="8">
        <f t="shared" si="17"/>
        <v>2.8144</v>
      </c>
      <c r="U545" s="3">
        <f t="shared" si="16"/>
        <v>2.8641039419120329</v>
      </c>
    </row>
    <row r="546" spans="1:21" x14ac:dyDescent="0.3">
      <c r="A546" s="6">
        <v>40322</v>
      </c>
      <c r="B546" s="7">
        <v>2.7410000000000001</v>
      </c>
      <c r="L546" s="8">
        <f t="shared" si="17"/>
        <v>2.8125000000000004</v>
      </c>
      <c r="U546" s="3">
        <f t="shared" si="16"/>
        <v>2.8353311825736096</v>
      </c>
    </row>
    <row r="547" spans="1:21" x14ac:dyDescent="0.3">
      <c r="A547" s="6">
        <v>40329</v>
      </c>
      <c r="B547" s="7">
        <v>2.6789999999999998</v>
      </c>
      <c r="L547" s="8">
        <f t="shared" si="17"/>
        <v>2.8011999999999997</v>
      </c>
      <c r="U547" s="3">
        <f t="shared" si="16"/>
        <v>2.7692993547720826</v>
      </c>
    </row>
    <row r="548" spans="1:21" x14ac:dyDescent="0.3">
      <c r="A548" s="6">
        <v>40336</v>
      </c>
      <c r="B548" s="7">
        <v>2.6739999999999999</v>
      </c>
      <c r="L548" s="8">
        <f t="shared" si="17"/>
        <v>2.7921</v>
      </c>
      <c r="U548" s="3">
        <f t="shared" si="16"/>
        <v>2.7060898064316246</v>
      </c>
    </row>
    <row r="549" spans="1:21" x14ac:dyDescent="0.3">
      <c r="A549" s="6">
        <v>40343</v>
      </c>
      <c r="B549" s="7">
        <v>2.6519999999999997</v>
      </c>
      <c r="L549" s="8">
        <f t="shared" si="17"/>
        <v>2.7778</v>
      </c>
      <c r="U549" s="3">
        <f t="shared" si="16"/>
        <v>2.6836269419294871</v>
      </c>
    </row>
    <row r="550" spans="1:21" x14ac:dyDescent="0.3">
      <c r="A550" s="6">
        <v>40350</v>
      </c>
      <c r="B550" s="7">
        <v>2.6960000000000002</v>
      </c>
      <c r="L550" s="8">
        <f t="shared" si="17"/>
        <v>2.7645000000000004</v>
      </c>
      <c r="U550" s="3">
        <f t="shared" si="16"/>
        <v>2.6614880825788458</v>
      </c>
    </row>
    <row r="551" spans="1:21" x14ac:dyDescent="0.3">
      <c r="A551" s="6">
        <v>40357</v>
      </c>
      <c r="B551" s="7">
        <v>2.7119999999999997</v>
      </c>
      <c r="L551" s="8">
        <f t="shared" si="17"/>
        <v>2.7526000000000002</v>
      </c>
      <c r="U551" s="3">
        <f t="shared" si="16"/>
        <v>2.6856464247736538</v>
      </c>
    </row>
    <row r="552" spans="1:21" x14ac:dyDescent="0.3">
      <c r="A552" s="6">
        <v>40364</v>
      </c>
      <c r="B552" s="7">
        <v>2.6760000000000002</v>
      </c>
      <c r="L552" s="8">
        <f t="shared" si="17"/>
        <v>2.7387000000000001</v>
      </c>
      <c r="U552" s="3">
        <f t="shared" si="16"/>
        <v>2.7040939274320959</v>
      </c>
    </row>
    <row r="553" spans="1:21" x14ac:dyDescent="0.3">
      <c r="A553" s="6">
        <v>40371</v>
      </c>
      <c r="B553" s="7">
        <v>2.6660000000000004</v>
      </c>
      <c r="L553" s="8">
        <f t="shared" si="17"/>
        <v>2.7189000000000005</v>
      </c>
      <c r="U553" s="3">
        <f t="shared" si="16"/>
        <v>2.6844281782296289</v>
      </c>
    </row>
    <row r="554" spans="1:21" x14ac:dyDescent="0.3">
      <c r="A554" s="6">
        <v>40378</v>
      </c>
      <c r="B554" s="7">
        <v>2.6719999999999997</v>
      </c>
      <c r="L554" s="8">
        <f t="shared" si="17"/>
        <v>2.6991000000000001</v>
      </c>
      <c r="U554" s="3">
        <f t="shared" si="16"/>
        <v>2.6715284534688886</v>
      </c>
    </row>
    <row r="555" spans="1:21" x14ac:dyDescent="0.3">
      <c r="A555" s="6">
        <v>40385</v>
      </c>
      <c r="B555" s="7">
        <v>2.7030000000000003</v>
      </c>
      <c r="L555" s="8">
        <f t="shared" si="17"/>
        <v>2.6871</v>
      </c>
      <c r="U555" s="3">
        <f t="shared" si="16"/>
        <v>2.6718585360406664</v>
      </c>
    </row>
    <row r="556" spans="1:21" x14ac:dyDescent="0.3">
      <c r="A556" s="6">
        <v>40392</v>
      </c>
      <c r="B556" s="7">
        <v>2.6869999999999998</v>
      </c>
      <c r="L556" s="8">
        <f t="shared" si="17"/>
        <v>2.6817000000000002</v>
      </c>
      <c r="U556" s="3">
        <f t="shared" si="16"/>
        <v>2.6936575608122002</v>
      </c>
    </row>
    <row r="557" spans="1:21" x14ac:dyDescent="0.3">
      <c r="A557" s="6">
        <v>40399</v>
      </c>
      <c r="B557" s="7">
        <v>2.74</v>
      </c>
      <c r="L557" s="8">
        <f t="shared" si="17"/>
        <v>2.6878000000000002</v>
      </c>
      <c r="U557" s="3">
        <f t="shared" si="16"/>
        <v>2.6889972682436598</v>
      </c>
    </row>
    <row r="558" spans="1:21" x14ac:dyDescent="0.3">
      <c r="A558" s="6">
        <v>40406</v>
      </c>
      <c r="B558" s="7">
        <v>2.6960000000000002</v>
      </c>
      <c r="L558" s="8">
        <f t="shared" si="17"/>
        <v>2.6900000000000004</v>
      </c>
      <c r="U558" s="3">
        <f t="shared" si="16"/>
        <v>2.724699180473098</v>
      </c>
    </row>
    <row r="559" spans="1:21" x14ac:dyDescent="0.3">
      <c r="A559" s="6">
        <v>40413</v>
      </c>
      <c r="B559" s="7">
        <v>2.653</v>
      </c>
      <c r="L559" s="8">
        <f t="shared" si="17"/>
        <v>2.6901000000000002</v>
      </c>
      <c r="U559" s="3">
        <f t="shared" si="16"/>
        <v>2.7046097541419294</v>
      </c>
    </row>
    <row r="560" spans="1:21" x14ac:dyDescent="0.3">
      <c r="A560" s="6">
        <v>40420</v>
      </c>
      <c r="B560" s="7">
        <v>2.64</v>
      </c>
      <c r="L560" s="8">
        <f t="shared" si="17"/>
        <v>2.6845000000000003</v>
      </c>
      <c r="U560" s="3">
        <f t="shared" si="16"/>
        <v>2.6684829262425787</v>
      </c>
    </row>
    <row r="561" spans="1:2" ht="13.2" x14ac:dyDescent="0.25">
      <c r="A561" s="6"/>
      <c r="B561" s="3"/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3209-AA0B-4E90-BA97-B063560963C8}">
  <dimension ref="A1:F24"/>
  <sheetViews>
    <sheetView workbookViewId="0">
      <selection activeCell="C21" activeCellId="1" sqref="H11 C21"/>
    </sheetView>
  </sheetViews>
  <sheetFormatPr defaultColWidth="8.77734375" defaultRowHeight="13.2" x14ac:dyDescent="0.25"/>
  <cols>
    <col min="1" max="1" width="13.6640625" style="9" bestFit="1" customWidth="1"/>
    <col min="2" max="2" width="9" style="9" customWidth="1"/>
    <col min="3" max="3" width="8.77734375" style="9"/>
    <col min="4" max="4" width="11.77734375" style="9" customWidth="1"/>
    <col min="5" max="16384" width="8.77734375" style="9"/>
  </cols>
  <sheetData>
    <row r="1" spans="1:6" x14ac:dyDescent="0.25">
      <c r="A1" s="13" t="s">
        <v>14</v>
      </c>
    </row>
    <row r="3" spans="1:6" ht="13.8" thickBot="1" x14ac:dyDescent="0.3">
      <c r="A3" s="14" t="s">
        <v>11</v>
      </c>
      <c r="B3" s="14" t="s">
        <v>10</v>
      </c>
      <c r="D3" s="13" t="s">
        <v>13</v>
      </c>
      <c r="E3" s="9">
        <f>COVAR(A4:A24,B4:B24)</f>
        <v>13677.532879818596</v>
      </c>
    </row>
    <row r="4" spans="1:6" ht="13.8" thickTop="1" x14ac:dyDescent="0.25">
      <c r="A4" s="11">
        <v>85</v>
      </c>
      <c r="B4" s="10">
        <v>1810</v>
      </c>
      <c r="D4" s="13" t="s">
        <v>12</v>
      </c>
      <c r="E4" s="9">
        <f>CORREL(A4:A24,B4:B24)</f>
        <v>0.92235121805793163</v>
      </c>
    </row>
    <row r="5" spans="1:6" x14ac:dyDescent="0.25">
      <c r="A5" s="11">
        <v>90</v>
      </c>
      <c r="B5" s="10">
        <v>4825</v>
      </c>
    </row>
    <row r="6" spans="1:6" x14ac:dyDescent="0.25">
      <c r="A6" s="11">
        <v>79</v>
      </c>
      <c r="B6" s="10">
        <v>438</v>
      </c>
      <c r="D6" s="9" t="s">
        <v>11</v>
      </c>
      <c r="E6" s="9" t="s">
        <v>9</v>
      </c>
      <c r="F6" s="9">
        <f>AVERAGE(A4:A24)</f>
        <v>86.61904761904762</v>
      </c>
    </row>
    <row r="7" spans="1:6" x14ac:dyDescent="0.25">
      <c r="A7" s="11">
        <v>82</v>
      </c>
      <c r="B7" s="10">
        <v>775</v>
      </c>
      <c r="E7" s="9" t="s">
        <v>8</v>
      </c>
      <c r="F7" s="9">
        <f>STDEV(A4:A24)</f>
        <v>5.9285427423287622</v>
      </c>
    </row>
    <row r="8" spans="1:6" x14ac:dyDescent="0.25">
      <c r="A8" s="11">
        <v>84</v>
      </c>
      <c r="B8" s="10">
        <v>1213</v>
      </c>
      <c r="D8" s="9" t="s">
        <v>10</v>
      </c>
      <c r="E8" s="9" t="s">
        <v>9</v>
      </c>
      <c r="F8" s="12">
        <f>AVERAGE(B4:B24)</f>
        <v>2881.5238095238096</v>
      </c>
    </row>
    <row r="9" spans="1:6" x14ac:dyDescent="0.25">
      <c r="A9" s="11">
        <v>96</v>
      </c>
      <c r="B9" s="10">
        <v>8692</v>
      </c>
      <c r="E9" s="9" t="s">
        <v>8</v>
      </c>
      <c r="F9" s="9">
        <f>STDEV(B4:B24)</f>
        <v>2626.3511116956092</v>
      </c>
    </row>
    <row r="10" spans="1:6" x14ac:dyDescent="0.25">
      <c r="A10" s="11">
        <v>88</v>
      </c>
      <c r="B10" s="10">
        <v>2356</v>
      </c>
      <c r="E10" s="9" t="s">
        <v>7</v>
      </c>
      <c r="F10" s="9">
        <f>COUNT(A4:A24)</f>
        <v>21</v>
      </c>
    </row>
    <row r="11" spans="1:6" x14ac:dyDescent="0.25">
      <c r="A11" s="11">
        <v>76</v>
      </c>
      <c r="B11" s="10">
        <v>266</v>
      </c>
    </row>
    <row r="12" spans="1:6" x14ac:dyDescent="0.25">
      <c r="A12" s="11">
        <v>93</v>
      </c>
      <c r="B12" s="10">
        <v>4930</v>
      </c>
    </row>
    <row r="13" spans="1:6" x14ac:dyDescent="0.25">
      <c r="A13" s="11">
        <v>97</v>
      </c>
      <c r="B13" s="10">
        <v>9138</v>
      </c>
    </row>
    <row r="14" spans="1:6" x14ac:dyDescent="0.25">
      <c r="A14" s="11">
        <v>89</v>
      </c>
      <c r="B14" s="10">
        <v>2714</v>
      </c>
    </row>
    <row r="15" spans="1:6" x14ac:dyDescent="0.25">
      <c r="A15" s="11">
        <v>83</v>
      </c>
      <c r="B15" s="10">
        <v>1082</v>
      </c>
    </row>
    <row r="16" spans="1:6" x14ac:dyDescent="0.25">
      <c r="A16" s="11">
        <v>85</v>
      </c>
      <c r="B16" s="10">
        <v>1290</v>
      </c>
    </row>
    <row r="17" spans="1:2" x14ac:dyDescent="0.25">
      <c r="A17" s="11">
        <v>90</v>
      </c>
      <c r="B17" s="10">
        <v>3970</v>
      </c>
    </row>
    <row r="18" spans="1:2" x14ac:dyDescent="0.25">
      <c r="A18" s="11">
        <v>82</v>
      </c>
      <c r="B18" s="10">
        <v>894</v>
      </c>
    </row>
    <row r="19" spans="1:2" x14ac:dyDescent="0.25">
      <c r="A19" s="11">
        <v>91</v>
      </c>
      <c r="B19" s="10">
        <v>2906</v>
      </c>
    </row>
    <row r="20" spans="1:2" x14ac:dyDescent="0.25">
      <c r="A20" s="11">
        <v>90</v>
      </c>
      <c r="B20" s="10">
        <v>4615</v>
      </c>
    </row>
    <row r="21" spans="1:2" x14ac:dyDescent="0.25">
      <c r="A21" s="11">
        <v>84</v>
      </c>
      <c r="B21" s="10">
        <v>1168</v>
      </c>
    </row>
    <row r="22" spans="1:2" x14ac:dyDescent="0.25">
      <c r="A22" s="11">
        <v>79</v>
      </c>
      <c r="B22" s="10">
        <v>462</v>
      </c>
    </row>
    <row r="23" spans="1:2" x14ac:dyDescent="0.25">
      <c r="A23" s="11">
        <v>81</v>
      </c>
      <c r="B23" s="10">
        <v>1018</v>
      </c>
    </row>
    <row r="24" spans="1:2" x14ac:dyDescent="0.25">
      <c r="A24" s="11">
        <v>95</v>
      </c>
      <c r="B24" s="10">
        <v>5950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9D4E-E666-4FF8-833C-F397CA91350E}">
  <dimension ref="A1:F21"/>
  <sheetViews>
    <sheetView topLeftCell="B1" workbookViewId="0">
      <selection activeCell="F20" sqref="F20"/>
    </sheetView>
  </sheetViews>
  <sheetFormatPr defaultRowHeight="14.4" x14ac:dyDescent="0.3"/>
  <cols>
    <col min="1" max="1" width="13.88671875" bestFit="1" customWidth="1"/>
    <col min="2" max="2" width="11" bestFit="1" customWidth="1"/>
  </cols>
  <sheetData>
    <row r="1" spans="1:2" ht="15" thickBot="1" x14ac:dyDescent="0.35">
      <c r="A1" s="21" t="s">
        <v>15</v>
      </c>
      <c r="B1" s="22" t="s">
        <v>16</v>
      </c>
    </row>
    <row r="2" spans="1:2" x14ac:dyDescent="0.3">
      <c r="A2" s="17">
        <v>365000</v>
      </c>
      <c r="B2" s="18">
        <v>3000</v>
      </c>
    </row>
    <row r="3" spans="1:2" x14ac:dyDescent="0.3">
      <c r="A3" s="17">
        <v>400000</v>
      </c>
      <c r="B3" s="18">
        <v>4000</v>
      </c>
    </row>
    <row r="4" spans="1:2" x14ac:dyDescent="0.3">
      <c r="A4" s="17">
        <v>430000</v>
      </c>
      <c r="B4" s="18">
        <v>5000</v>
      </c>
    </row>
    <row r="5" spans="1:2" x14ac:dyDescent="0.3">
      <c r="A5" s="17">
        <v>477000</v>
      </c>
      <c r="B5" s="18">
        <v>6000</v>
      </c>
    </row>
    <row r="6" spans="1:2" x14ac:dyDescent="0.3">
      <c r="A6" s="17">
        <v>560000</v>
      </c>
      <c r="B6" s="18">
        <v>7000</v>
      </c>
    </row>
    <row r="7" spans="1:2" ht="15" thickBot="1" x14ac:dyDescent="0.35">
      <c r="A7" s="19">
        <v>587000</v>
      </c>
      <c r="B7" s="20">
        <v>8000</v>
      </c>
    </row>
    <row r="18" spans="4:6" x14ac:dyDescent="0.3">
      <c r="D18" t="s">
        <v>17</v>
      </c>
    </row>
    <row r="19" spans="4:6" x14ac:dyDescent="0.3">
      <c r="D19" t="s">
        <v>18</v>
      </c>
    </row>
    <row r="20" spans="4:6" x14ac:dyDescent="0.3">
      <c r="D20" t="s">
        <v>19</v>
      </c>
      <c r="F20" s="42">
        <f>0.0208*(38000)</f>
        <v>790.4</v>
      </c>
    </row>
    <row r="21" spans="4:6" x14ac:dyDescent="0.3">
      <c r="D21" t="s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FCCA-7BE0-4F76-8235-C32DF862FB6F}">
  <dimension ref="A1:K26"/>
  <sheetViews>
    <sheetView workbookViewId="0">
      <selection activeCell="B26" sqref="B26"/>
    </sheetView>
  </sheetViews>
  <sheetFormatPr defaultRowHeight="13.2" x14ac:dyDescent="0.25"/>
  <cols>
    <col min="1" max="1" width="13.33203125" style="23" bestFit="1" customWidth="1"/>
    <col min="2" max="2" width="18.6640625" style="23" bestFit="1" customWidth="1"/>
    <col min="3" max="3" width="18.88671875" style="23" bestFit="1" customWidth="1"/>
    <col min="4" max="4" width="18.5546875" style="23" bestFit="1" customWidth="1"/>
    <col min="5" max="5" width="18.77734375" style="23" bestFit="1" customWidth="1"/>
    <col min="6" max="6" width="18.109375" style="23" bestFit="1" customWidth="1"/>
    <col min="7" max="7" width="18.33203125" style="23" bestFit="1" customWidth="1"/>
    <col min="8" max="8" width="21.77734375" style="23" bestFit="1" customWidth="1"/>
    <col min="9" max="9" width="19.88671875" style="23" bestFit="1" customWidth="1"/>
    <col min="10" max="10" width="20.6640625" style="23" bestFit="1" customWidth="1"/>
    <col min="11" max="11" width="20.88671875" style="23" bestFit="1" customWidth="1"/>
    <col min="12" max="12" width="27.109375" style="23" bestFit="1" customWidth="1"/>
    <col min="13" max="13" width="28.5546875" style="23" bestFit="1" customWidth="1"/>
    <col min="14" max="16384" width="8.88671875" style="23"/>
  </cols>
  <sheetData>
    <row r="1" spans="1:11" x14ac:dyDescent="0.25">
      <c r="A1" s="23" t="s">
        <v>21</v>
      </c>
      <c r="B1" s="23" t="s">
        <v>22</v>
      </c>
      <c r="C1" s="23" t="s">
        <v>23</v>
      </c>
      <c r="D1" s="23" t="s">
        <v>24</v>
      </c>
      <c r="E1" s="23" t="s">
        <v>25</v>
      </c>
      <c r="F1" s="23" t="s">
        <v>26</v>
      </c>
      <c r="G1" s="23" t="s">
        <v>27</v>
      </c>
      <c r="H1" s="23" t="s">
        <v>28</v>
      </c>
      <c r="I1" s="23" t="s">
        <v>29</v>
      </c>
      <c r="J1" s="23" t="s">
        <v>30</v>
      </c>
      <c r="K1" s="23" t="s">
        <v>31</v>
      </c>
    </row>
    <row r="2" spans="1:11" x14ac:dyDescent="0.25">
      <c r="A2" s="24">
        <v>2007</v>
      </c>
      <c r="B2" s="23">
        <v>22.190909090909091</v>
      </c>
      <c r="C2" s="23">
        <v>2.4504916018850258</v>
      </c>
      <c r="D2" s="23">
        <v>1043.0363636363636</v>
      </c>
      <c r="E2" s="23">
        <v>102.58045888693707</v>
      </c>
      <c r="F2" s="23">
        <v>3.1089054545454542</v>
      </c>
      <c r="G2" s="23">
        <v>0.30251647480306837</v>
      </c>
      <c r="H2" s="23">
        <v>0.1419090909090909</v>
      </c>
      <c r="I2" s="23">
        <v>0.11943320689444334</v>
      </c>
      <c r="J2" s="23">
        <v>0.30335454545454543</v>
      </c>
      <c r="K2" s="23">
        <v>0.19900498166446171</v>
      </c>
    </row>
    <row r="3" spans="1:11" x14ac:dyDescent="0.25">
      <c r="A3" s="24">
        <v>2008</v>
      </c>
      <c r="B3" s="23">
        <v>22.319972727272731</v>
      </c>
      <c r="C3" s="23">
        <v>2.4323088225350369</v>
      </c>
      <c r="D3" s="23">
        <v>1038.581909090909</v>
      </c>
      <c r="E3" s="23">
        <v>101.40725568760254</v>
      </c>
      <c r="F3" s="23">
        <v>3.1793098090909098</v>
      </c>
      <c r="G3" s="23">
        <v>0.34110070823549238</v>
      </c>
      <c r="H3" s="23">
        <v>0.17365454545454548</v>
      </c>
      <c r="I3" s="23">
        <v>0.13314974550209521</v>
      </c>
      <c r="J3" s="23">
        <v>0.32953636363636363</v>
      </c>
      <c r="K3" s="23">
        <v>0.19056050625839172</v>
      </c>
    </row>
    <row r="4" spans="1:11" x14ac:dyDescent="0.25">
      <c r="A4" s="24">
        <v>2009</v>
      </c>
      <c r="B4" s="23">
        <v>22.381818181818179</v>
      </c>
      <c r="C4" s="23">
        <v>2.395336377972074</v>
      </c>
      <c r="D4" s="23">
        <v>1047.7272727272727</v>
      </c>
      <c r="E4" s="23">
        <v>96.352063713332683</v>
      </c>
      <c r="F4" s="23">
        <v>3.1844545454545456</v>
      </c>
      <c r="G4" s="23">
        <v>0.33507114576947777</v>
      </c>
      <c r="H4" s="23">
        <v>0.16409090909090909</v>
      </c>
      <c r="I4" s="23">
        <v>0.12452506136955289</v>
      </c>
      <c r="J4" s="23">
        <v>0.32290909090909092</v>
      </c>
      <c r="K4" s="23">
        <v>0.20283217424533742</v>
      </c>
    </row>
    <row r="5" spans="1:11" x14ac:dyDescent="0.25">
      <c r="A5" s="24">
        <v>2010</v>
      </c>
      <c r="B5" s="23">
        <v>22.286454545454546</v>
      </c>
      <c r="C5" s="23">
        <v>2.7098286057843888</v>
      </c>
      <c r="D5" s="23">
        <v>1046.5452965454547</v>
      </c>
      <c r="E5" s="23">
        <v>103.89317869639562</v>
      </c>
      <c r="F5" s="23">
        <v>3.151636363636364</v>
      </c>
      <c r="G5" s="23">
        <v>0.37932452404959405</v>
      </c>
      <c r="H5" s="23">
        <v>0.15031818181818182</v>
      </c>
      <c r="I5" s="23">
        <v>0.11967692190378075</v>
      </c>
      <c r="J5" s="23">
        <v>0.3164909090909091</v>
      </c>
      <c r="K5" s="23">
        <v>0.19572358802426149</v>
      </c>
    </row>
    <row r="6" spans="1:11" x14ac:dyDescent="0.25">
      <c r="A6" s="24" t="s">
        <v>32</v>
      </c>
      <c r="B6" s="23">
        <v>22.294788636363638</v>
      </c>
      <c r="C6" s="23">
        <v>2.4123142614332869</v>
      </c>
      <c r="D6" s="23">
        <v>1043.9727105000002</v>
      </c>
      <c r="E6" s="23">
        <v>97.574554056312778</v>
      </c>
      <c r="F6" s="23">
        <v>3.1560765431818183</v>
      </c>
      <c r="G6" s="23">
        <v>0.32989589360663041</v>
      </c>
      <c r="H6" s="23">
        <v>0.15749318181818175</v>
      </c>
      <c r="I6" s="23">
        <v>0.12054254560638962</v>
      </c>
      <c r="J6" s="23">
        <v>0.31807272727272723</v>
      </c>
      <c r="K6" s="23">
        <v>0.19033399574583376</v>
      </c>
    </row>
    <row r="26" spans="1:1" x14ac:dyDescent="0.25">
      <c r="A26" s="23" t="s">
        <v>33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B884-D68B-4D3C-9970-8C547C6061A2}">
  <dimension ref="A1:C22"/>
  <sheetViews>
    <sheetView tabSelected="1" workbookViewId="0">
      <selection activeCell="A15" sqref="A15"/>
    </sheetView>
  </sheetViews>
  <sheetFormatPr defaultRowHeight="14.4" x14ac:dyDescent="0.3"/>
  <cols>
    <col min="1" max="1" width="29" bestFit="1" customWidth="1"/>
    <col min="2" max="2" width="5" bestFit="1" customWidth="1"/>
    <col min="3" max="3" width="11.109375" customWidth="1"/>
  </cols>
  <sheetData>
    <row r="1" spans="1:3" x14ac:dyDescent="0.3">
      <c r="A1" s="16" t="s">
        <v>78</v>
      </c>
      <c r="B1" s="29">
        <v>0.55000000000000004</v>
      </c>
    </row>
    <row r="2" spans="1:3" x14ac:dyDescent="0.3">
      <c r="A2" s="30" t="s">
        <v>79</v>
      </c>
      <c r="B2" s="18">
        <v>0.3</v>
      </c>
    </row>
    <row r="3" spans="1:3" ht="15" thickBot="1" x14ac:dyDescent="0.35">
      <c r="A3" s="31" t="s">
        <v>80</v>
      </c>
      <c r="B3" s="20">
        <v>0.15</v>
      </c>
    </row>
    <row r="6" spans="1:3" x14ac:dyDescent="0.3">
      <c r="A6" s="15" t="s">
        <v>119</v>
      </c>
      <c r="B6">
        <v>10</v>
      </c>
    </row>
    <row r="8" spans="1:3" x14ac:dyDescent="0.3">
      <c r="A8" t="s">
        <v>125</v>
      </c>
    </row>
    <row r="9" spans="1:3" x14ac:dyDescent="0.3">
      <c r="A9" t="s">
        <v>118</v>
      </c>
      <c r="B9">
        <v>4</v>
      </c>
    </row>
    <row r="10" spans="1:3" x14ac:dyDescent="0.3">
      <c r="A10" t="s">
        <v>120</v>
      </c>
      <c r="B10">
        <v>0.3</v>
      </c>
    </row>
    <row r="11" spans="1:3" x14ac:dyDescent="0.3">
      <c r="A11" t="s">
        <v>124</v>
      </c>
      <c r="B11">
        <v>0.7</v>
      </c>
    </row>
    <row r="13" spans="1:3" x14ac:dyDescent="0.3">
      <c r="A13" t="s">
        <v>121</v>
      </c>
      <c r="B13" t="s">
        <v>123</v>
      </c>
      <c r="C13" t="s">
        <v>122</v>
      </c>
    </row>
    <row r="14" spans="1:3" x14ac:dyDescent="0.3">
      <c r="B14" t="s">
        <v>123</v>
      </c>
      <c r="C14">
        <v>3.9E-2</v>
      </c>
    </row>
    <row r="16" spans="1:3" x14ac:dyDescent="0.3">
      <c r="A16" t="s">
        <v>126</v>
      </c>
    </row>
    <row r="17" spans="1:3" x14ac:dyDescent="0.3">
      <c r="A17" t="s">
        <v>118</v>
      </c>
      <c r="B17">
        <v>0</v>
      </c>
    </row>
    <row r="18" spans="1:3" x14ac:dyDescent="0.3">
      <c r="A18" t="s">
        <v>120</v>
      </c>
      <c r="B18">
        <v>0.55000000000000004</v>
      </c>
    </row>
    <row r="19" spans="1:3" x14ac:dyDescent="0.3">
      <c r="A19" t="s">
        <v>124</v>
      </c>
      <c r="B19">
        <v>0.45</v>
      </c>
    </row>
    <row r="21" spans="1:3" x14ac:dyDescent="0.3">
      <c r="A21" t="s">
        <v>117</v>
      </c>
      <c r="B21" t="s">
        <v>123</v>
      </c>
      <c r="C21" t="s">
        <v>127</v>
      </c>
    </row>
    <row r="22" spans="1:3" x14ac:dyDescent="0.3">
      <c r="B22" t="s">
        <v>123</v>
      </c>
      <c r="C22">
        <v>3.3999999999999998E-3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E6DA-C56E-4C42-A292-5389E447EB07}">
  <dimension ref="A1:V54"/>
  <sheetViews>
    <sheetView workbookViewId="0">
      <selection activeCell="W11" sqref="W11"/>
    </sheetView>
  </sheetViews>
  <sheetFormatPr defaultColWidth="8.77734375" defaultRowHeight="13.2" x14ac:dyDescent="0.25"/>
  <cols>
    <col min="1" max="1" width="8" style="9" customWidth="1"/>
    <col min="2" max="2" width="7.6640625" style="9" bestFit="1" customWidth="1"/>
    <col min="3" max="3" width="7.109375" style="9" bestFit="1" customWidth="1"/>
    <col min="4" max="4" width="8.109375" style="9" bestFit="1" customWidth="1"/>
    <col min="5" max="5" width="6.21875" style="9" customWidth="1"/>
    <col min="6" max="8" width="5.6640625" style="9" customWidth="1"/>
    <col min="9" max="9" width="5.33203125" style="9" customWidth="1"/>
    <col min="10" max="11" width="6" style="9" customWidth="1"/>
    <col min="12" max="12" width="5.6640625" style="9" customWidth="1"/>
    <col min="13" max="13" width="9.44140625" style="9" customWidth="1"/>
    <col min="14" max="14" width="4.6640625" style="9" customWidth="1"/>
    <col min="15" max="15" width="5.44140625" style="9" customWidth="1"/>
    <col min="16" max="16" width="5.6640625" style="9" customWidth="1"/>
    <col min="17" max="17" width="5.44140625" style="9" customWidth="1"/>
    <col min="18" max="18" width="8.77734375" style="9"/>
    <col min="19" max="19" width="4.77734375" style="9" bestFit="1" customWidth="1"/>
    <col min="20" max="20" width="14.6640625" style="9" bestFit="1" customWidth="1"/>
    <col min="21" max="21" width="18" style="9" bestFit="1" customWidth="1"/>
    <col min="22" max="22" width="16.6640625" style="9" bestFit="1" customWidth="1"/>
    <col min="23" max="16384" width="8.77734375" style="9"/>
  </cols>
  <sheetData>
    <row r="1" spans="1:22" s="13" customFormat="1" ht="13.8" thickBot="1" x14ac:dyDescent="0.3">
      <c r="A1" s="14" t="s">
        <v>34</v>
      </c>
      <c r="B1" s="14" t="s">
        <v>35</v>
      </c>
      <c r="C1" s="14" t="s">
        <v>36</v>
      </c>
      <c r="D1" s="14" t="s">
        <v>37</v>
      </c>
      <c r="E1" s="14" t="s">
        <v>38</v>
      </c>
      <c r="F1" s="14" t="s">
        <v>39</v>
      </c>
      <c r="G1" s="14" t="s">
        <v>40</v>
      </c>
      <c r="H1" s="14" t="s">
        <v>41</v>
      </c>
      <c r="I1" s="14" t="s">
        <v>42</v>
      </c>
      <c r="J1" s="14" t="s">
        <v>43</v>
      </c>
      <c r="K1" s="14" t="s">
        <v>44</v>
      </c>
      <c r="L1" s="14" t="s">
        <v>45</v>
      </c>
      <c r="M1" s="14" t="s">
        <v>46</v>
      </c>
      <c r="N1" s="14" t="s">
        <v>47</v>
      </c>
      <c r="O1" s="14" t="s">
        <v>48</v>
      </c>
      <c r="P1" s="14" t="s">
        <v>49</v>
      </c>
      <c r="Q1" s="13" t="s">
        <v>50</v>
      </c>
      <c r="T1" s="13" t="s">
        <v>51</v>
      </c>
      <c r="U1" s="13" t="s">
        <v>42</v>
      </c>
      <c r="V1" s="13" t="s">
        <v>46</v>
      </c>
    </row>
    <row r="2" spans="1:22" ht="13.8" thickTop="1" x14ac:dyDescent="0.25">
      <c r="A2" s="9" t="s">
        <v>52</v>
      </c>
      <c r="B2" s="9" t="s">
        <v>53</v>
      </c>
      <c r="C2" s="9" t="s">
        <v>54</v>
      </c>
      <c r="D2" s="9" t="s">
        <v>55</v>
      </c>
      <c r="E2" s="9">
        <v>5</v>
      </c>
      <c r="F2" s="9">
        <f>SUM(E2)</f>
        <v>5</v>
      </c>
      <c r="G2" s="9">
        <f>E2/E$54</f>
        <v>2.9069767441860465E-2</v>
      </c>
      <c r="H2" s="9">
        <f>SUM(G2)</f>
        <v>2.9069767441860465E-2</v>
      </c>
      <c r="I2" s="9">
        <v>4</v>
      </c>
      <c r="J2" s="9">
        <f>SUM(I2)</f>
        <v>4</v>
      </c>
      <c r="K2" s="9">
        <f>I2/I$54</f>
        <v>2.247191011235955E-2</v>
      </c>
      <c r="L2" s="9">
        <f>SUM(K2)</f>
        <v>2.247191011235955E-2</v>
      </c>
      <c r="M2" s="9">
        <v>4</v>
      </c>
      <c r="N2" s="9">
        <f>SUM(M2)</f>
        <v>4</v>
      </c>
      <c r="O2" s="9">
        <f>M2/M$54</f>
        <v>2.3809523809523808E-2</v>
      </c>
      <c r="P2" s="9">
        <f>SUM(O2)</f>
        <v>2.3809523809523808E-2</v>
      </c>
      <c r="S2" s="25" t="s">
        <v>56</v>
      </c>
      <c r="T2" s="25" t="s">
        <v>57</v>
      </c>
      <c r="U2" s="25" t="s">
        <v>57</v>
      </c>
      <c r="V2" s="25" t="s">
        <v>57</v>
      </c>
    </row>
    <row r="3" spans="1:22" x14ac:dyDescent="0.25">
      <c r="A3" s="9" t="s">
        <v>52</v>
      </c>
      <c r="B3" s="9" t="s">
        <v>53</v>
      </c>
      <c r="C3" s="9" t="s">
        <v>54</v>
      </c>
      <c r="D3" s="9" t="s">
        <v>55</v>
      </c>
      <c r="E3" s="9">
        <v>5</v>
      </c>
      <c r="F3" s="9">
        <f>SUM(E2:E3)</f>
        <v>10</v>
      </c>
      <c r="G3" s="9">
        <f t="shared" ref="G3:G53" si="0">E3/E$54</f>
        <v>2.9069767441860465E-2</v>
      </c>
      <c r="H3" s="9">
        <f>SUM(G2:G3)</f>
        <v>5.8139534883720929E-2</v>
      </c>
      <c r="I3" s="9">
        <v>4</v>
      </c>
      <c r="J3" s="9">
        <f>SUM(I2:I3)</f>
        <v>8</v>
      </c>
      <c r="K3" s="9">
        <f t="shared" ref="K3:K53" si="1">I3/I$54</f>
        <v>2.247191011235955E-2</v>
      </c>
      <c r="L3" s="9">
        <f>SUM(K2:K3)</f>
        <v>4.49438202247191E-2</v>
      </c>
      <c r="M3" s="9">
        <v>2</v>
      </c>
      <c r="N3" s="9">
        <f>SUM(M2:M3)</f>
        <v>6</v>
      </c>
      <c r="O3" s="9">
        <f t="shared" ref="O3:O53" si="2">M3/M$54</f>
        <v>1.1904761904761904E-2</v>
      </c>
      <c r="P3" s="9">
        <f>SUM(O2:O3)</f>
        <v>3.5714285714285712E-2</v>
      </c>
      <c r="S3" s="9">
        <v>1</v>
      </c>
      <c r="T3" s="9">
        <f>COUNTIF(E2:E53, S3)</f>
        <v>2</v>
      </c>
      <c r="U3" s="9">
        <f>COUNTIF(I2:I53, S3)</f>
        <v>1</v>
      </c>
      <c r="V3" s="9">
        <f>COUNTIF(M2:M53, S3)</f>
        <v>3</v>
      </c>
    </row>
    <row r="4" spans="1:22" x14ac:dyDescent="0.25">
      <c r="A4" s="9" t="s">
        <v>52</v>
      </c>
      <c r="B4" s="9" t="s">
        <v>53</v>
      </c>
      <c r="C4" s="9" t="s">
        <v>54</v>
      </c>
      <c r="D4" s="9" t="s">
        <v>58</v>
      </c>
      <c r="E4" s="9">
        <v>4</v>
      </c>
      <c r="F4" s="9">
        <f>SUM(E2:E4)</f>
        <v>14</v>
      </c>
      <c r="G4" s="9">
        <f t="shared" si="0"/>
        <v>2.3255813953488372E-2</v>
      </c>
      <c r="H4" s="9">
        <f>SUM(G2:G4)</f>
        <v>8.1395348837209308E-2</v>
      </c>
      <c r="I4" s="9">
        <v>4</v>
      </c>
      <c r="J4" s="9">
        <f>SUM(I2:I4)</f>
        <v>12</v>
      </c>
      <c r="K4" s="9">
        <f t="shared" si="1"/>
        <v>2.247191011235955E-2</v>
      </c>
      <c r="L4" s="9">
        <f>SUM(K2:K4)</f>
        <v>6.741573033707865E-2</v>
      </c>
      <c r="M4" s="9">
        <v>4</v>
      </c>
      <c r="N4" s="9">
        <f>SUM(M2:M4)</f>
        <v>10</v>
      </c>
      <c r="O4" s="9">
        <f t="shared" si="2"/>
        <v>2.3809523809523808E-2</v>
      </c>
      <c r="P4" s="9">
        <f>SUM(O2:O4)</f>
        <v>5.9523809523809521E-2</v>
      </c>
      <c r="S4" s="9">
        <v>2</v>
      </c>
      <c r="T4" s="9">
        <f>COUNTIF(E2:E53, S4)</f>
        <v>8</v>
      </c>
      <c r="U4" s="9">
        <f>COUNTIF(I2:I53, S4)</f>
        <v>6</v>
      </c>
      <c r="V4" s="9">
        <f>COUNTIF(M2:M53, S4)</f>
        <v>6</v>
      </c>
    </row>
    <row r="5" spans="1:22" x14ac:dyDescent="0.25">
      <c r="A5" s="9" t="s">
        <v>52</v>
      </c>
      <c r="B5" s="9" t="s">
        <v>53</v>
      </c>
      <c r="C5" s="9" t="s">
        <v>54</v>
      </c>
      <c r="D5" s="9" t="s">
        <v>59</v>
      </c>
      <c r="E5" s="9">
        <v>2</v>
      </c>
      <c r="F5" s="9">
        <f>SUM(E2:E5)</f>
        <v>16</v>
      </c>
      <c r="G5" s="9">
        <f t="shared" si="0"/>
        <v>1.1627906976744186E-2</v>
      </c>
      <c r="H5" s="9">
        <f>SUM(G2:G5)</f>
        <v>9.3023255813953487E-2</v>
      </c>
      <c r="I5" s="9">
        <v>3</v>
      </c>
      <c r="J5" s="9">
        <f>SUM(I2:I5)</f>
        <v>15</v>
      </c>
      <c r="K5" s="9">
        <f t="shared" si="1"/>
        <v>1.6853932584269662E-2</v>
      </c>
      <c r="L5" s="9">
        <f>SUM(K2:K5)</f>
        <v>8.4269662921348312E-2</v>
      </c>
      <c r="M5" s="9">
        <v>3</v>
      </c>
      <c r="N5" s="9">
        <f>SUM(M2:M5)</f>
        <v>13</v>
      </c>
      <c r="O5" s="9">
        <f t="shared" si="2"/>
        <v>1.7857142857142856E-2</v>
      </c>
      <c r="P5" s="9">
        <f>SUM(O2:O5)</f>
        <v>7.7380952380952384E-2</v>
      </c>
      <c r="S5" s="9">
        <v>3</v>
      </c>
      <c r="T5" s="9">
        <f>COUNTIF(E2:E53, S5)</f>
        <v>20</v>
      </c>
      <c r="U5" s="9">
        <f>COUNTIF(I2:I53, S5)</f>
        <v>23</v>
      </c>
      <c r="V5" s="9">
        <f>COUNTIF(M2:M53, S5)</f>
        <v>23</v>
      </c>
    </row>
    <row r="6" spans="1:22" x14ac:dyDescent="0.25">
      <c r="A6" s="9" t="s">
        <v>52</v>
      </c>
      <c r="B6" s="9" t="s">
        <v>53</v>
      </c>
      <c r="C6" s="9" t="s">
        <v>54</v>
      </c>
      <c r="D6" s="9" t="s">
        <v>59</v>
      </c>
      <c r="E6" s="9">
        <v>5</v>
      </c>
      <c r="F6" s="9">
        <f>SUM(E2:E6)</f>
        <v>21</v>
      </c>
      <c r="G6" s="9">
        <f t="shared" si="0"/>
        <v>2.9069767441860465E-2</v>
      </c>
      <c r="H6" s="9">
        <f>SUM(G2:G6)</f>
        <v>0.12209302325581395</v>
      </c>
      <c r="I6" s="9">
        <v>5</v>
      </c>
      <c r="J6" s="9">
        <f>SUM(I2:I6)</f>
        <v>20</v>
      </c>
      <c r="K6" s="9">
        <f t="shared" si="1"/>
        <v>2.8089887640449437E-2</v>
      </c>
      <c r="L6" s="9">
        <f>SUM(K2:K6)</f>
        <v>0.11235955056179775</v>
      </c>
      <c r="M6" s="9">
        <v>2</v>
      </c>
      <c r="N6" s="9">
        <f>SUM(M2:M6)</f>
        <v>15</v>
      </c>
      <c r="O6" s="9">
        <f t="shared" si="2"/>
        <v>1.1904761904761904E-2</v>
      </c>
      <c r="P6" s="9">
        <f>SUM(O2:O6)</f>
        <v>8.9285714285714288E-2</v>
      </c>
      <c r="S6" s="9">
        <v>4</v>
      </c>
      <c r="T6" s="9">
        <f>COUNTIF(E2:E53, S6)</f>
        <v>16</v>
      </c>
      <c r="U6" s="9">
        <f>COUNTIF(I2:I53, S6)</f>
        <v>14</v>
      </c>
      <c r="V6" s="9">
        <f>COUNTIF(M2:M53, S6)</f>
        <v>16</v>
      </c>
    </row>
    <row r="7" spans="1:22" x14ac:dyDescent="0.25">
      <c r="A7" s="9" t="s">
        <v>52</v>
      </c>
      <c r="B7" s="9" t="s">
        <v>53</v>
      </c>
      <c r="C7" s="9" t="s">
        <v>54</v>
      </c>
      <c r="D7" s="9" t="s">
        <v>59</v>
      </c>
      <c r="E7" s="9">
        <v>4</v>
      </c>
      <c r="F7" s="9">
        <f>SUM(E2:E7)</f>
        <v>25</v>
      </c>
      <c r="G7" s="9">
        <f t="shared" si="0"/>
        <v>2.3255813953488372E-2</v>
      </c>
      <c r="H7" s="9">
        <f>SUM(G2:G7)</f>
        <v>0.14534883720930231</v>
      </c>
      <c r="I7" s="9">
        <v>3</v>
      </c>
      <c r="J7" s="9">
        <f>SUM(I2:I7)</f>
        <v>23</v>
      </c>
      <c r="K7" s="9">
        <f t="shared" si="1"/>
        <v>1.6853932584269662E-2</v>
      </c>
      <c r="L7" s="9">
        <f>SUM(K2:K7)</f>
        <v>0.1292134831460674</v>
      </c>
      <c r="M7" s="9">
        <v>5</v>
      </c>
      <c r="N7" s="9">
        <f>SUM(M2:M7)</f>
        <v>20</v>
      </c>
      <c r="O7" s="9">
        <f t="shared" si="2"/>
        <v>2.976190476190476E-2</v>
      </c>
      <c r="P7" s="9">
        <f>SUM(O2:O7)</f>
        <v>0.11904761904761904</v>
      </c>
      <c r="S7" s="9">
        <v>5</v>
      </c>
      <c r="T7" s="9">
        <f>COUNTIF(E2:E53, S7)</f>
        <v>6</v>
      </c>
      <c r="U7" s="9">
        <f>COUNTIF(I2:I53, S7)</f>
        <v>8</v>
      </c>
      <c r="V7" s="9">
        <f>COUNTIF(M2:M53, S7)</f>
        <v>4</v>
      </c>
    </row>
    <row r="8" spans="1:22" x14ac:dyDescent="0.25">
      <c r="A8" s="9" t="s">
        <v>52</v>
      </c>
      <c r="B8" s="9" t="s">
        <v>53</v>
      </c>
      <c r="C8" s="9" t="s">
        <v>54</v>
      </c>
      <c r="D8" s="9" t="s">
        <v>59</v>
      </c>
      <c r="E8" s="9">
        <v>3</v>
      </c>
      <c r="F8" s="9">
        <f>SUM(E2:E8)</f>
        <v>28</v>
      </c>
      <c r="G8" s="9">
        <f t="shared" si="0"/>
        <v>1.7441860465116279E-2</v>
      </c>
      <c r="H8" s="9">
        <f>SUM(G2:G8)</f>
        <v>0.16279069767441859</v>
      </c>
      <c r="I8" s="9">
        <v>4</v>
      </c>
      <c r="J8" s="9">
        <f>SUM(I2:I8)</f>
        <v>27</v>
      </c>
      <c r="K8" s="9">
        <f t="shared" si="1"/>
        <v>2.247191011235955E-2</v>
      </c>
      <c r="L8" s="9">
        <f>SUM(K2:K8)</f>
        <v>0.15168539325842695</v>
      </c>
      <c r="M8" s="9">
        <v>4</v>
      </c>
      <c r="N8" s="9">
        <f>SUM(M2:M8)</f>
        <v>24</v>
      </c>
      <c r="O8" s="9">
        <f t="shared" si="2"/>
        <v>2.3809523809523808E-2</v>
      </c>
      <c r="P8" s="9">
        <f>SUM(O2:O8)</f>
        <v>0.14285714285714285</v>
      </c>
      <c r="R8" s="13"/>
    </row>
    <row r="9" spans="1:22" x14ac:dyDescent="0.25">
      <c r="A9" s="9" t="s">
        <v>60</v>
      </c>
      <c r="B9" s="9" t="s">
        <v>53</v>
      </c>
      <c r="C9" s="9" t="s">
        <v>54</v>
      </c>
      <c r="D9" s="9" t="s">
        <v>59</v>
      </c>
      <c r="E9" s="9">
        <v>3</v>
      </c>
      <c r="F9" s="9">
        <f>SUM(E2:E9)</f>
        <v>31</v>
      </c>
      <c r="G9" s="9">
        <f t="shared" si="0"/>
        <v>1.7441860465116279E-2</v>
      </c>
      <c r="H9" s="9">
        <f>SUM(G2:G9)</f>
        <v>0.18023255813953487</v>
      </c>
      <c r="I9" s="9">
        <v>2</v>
      </c>
      <c r="J9" s="9">
        <f>SUM(I2:I9)</f>
        <v>29</v>
      </c>
      <c r="K9" s="9">
        <f t="shared" si="1"/>
        <v>1.1235955056179775E-2</v>
      </c>
      <c r="L9" s="9">
        <f>SUM(K2:K9)</f>
        <v>0.16292134831460672</v>
      </c>
      <c r="M9" s="9">
        <v>3</v>
      </c>
      <c r="N9" s="9">
        <f>SUM(M2:M9)</f>
        <v>27</v>
      </c>
      <c r="O9" s="9">
        <f t="shared" si="2"/>
        <v>1.7857142857142856E-2</v>
      </c>
      <c r="P9" s="9">
        <f>SUM(O2:O9)</f>
        <v>0.1607142857142857</v>
      </c>
      <c r="R9" s="26"/>
      <c r="S9" s="26"/>
      <c r="T9" s="26"/>
    </row>
    <row r="10" spans="1:22" x14ac:dyDescent="0.25">
      <c r="A10" s="9" t="s">
        <v>60</v>
      </c>
      <c r="B10" s="9" t="s">
        <v>53</v>
      </c>
      <c r="C10" s="9" t="s">
        <v>54</v>
      </c>
      <c r="D10" s="9" t="s">
        <v>59</v>
      </c>
      <c r="E10" s="9">
        <v>4</v>
      </c>
      <c r="F10" s="9">
        <f>SUM(E2:E10)</f>
        <v>35</v>
      </c>
      <c r="G10" s="9">
        <f t="shared" si="0"/>
        <v>2.3255813953488372E-2</v>
      </c>
      <c r="H10" s="9">
        <f>SUM(G2:G10)</f>
        <v>0.20348837209302323</v>
      </c>
      <c r="I10" s="9">
        <v>3</v>
      </c>
      <c r="J10" s="9">
        <f>SUM(I2:I10)</f>
        <v>32</v>
      </c>
      <c r="K10" s="9">
        <f t="shared" si="1"/>
        <v>1.6853932584269662E-2</v>
      </c>
      <c r="L10" s="9">
        <f>SUM(K2:K10)</f>
        <v>0.1797752808988764</v>
      </c>
      <c r="M10" s="9">
        <v>4</v>
      </c>
      <c r="N10" s="9">
        <f>SUM(M2:M10)</f>
        <v>31</v>
      </c>
      <c r="O10" s="9">
        <f t="shared" si="2"/>
        <v>2.3809523809523808E-2</v>
      </c>
      <c r="P10" s="9">
        <f>SUM(O2:O10)</f>
        <v>0.18452380952380951</v>
      </c>
      <c r="R10" s="27"/>
      <c r="S10" s="26"/>
      <c r="T10" s="28"/>
    </row>
    <row r="11" spans="1:22" x14ac:dyDescent="0.25">
      <c r="A11" s="9" t="s">
        <v>52</v>
      </c>
      <c r="B11" s="9" t="s">
        <v>53</v>
      </c>
      <c r="C11" s="9" t="s">
        <v>54</v>
      </c>
      <c r="D11" s="9" t="s">
        <v>59</v>
      </c>
      <c r="E11" s="9">
        <v>3</v>
      </c>
      <c r="F11" s="9">
        <f>SUM(E2:E11)</f>
        <v>38</v>
      </c>
      <c r="G11" s="9">
        <f t="shared" si="0"/>
        <v>1.7441860465116279E-2</v>
      </c>
      <c r="H11" s="9">
        <f>SUM(G2:G11)</f>
        <v>0.22093023255813951</v>
      </c>
      <c r="I11" s="9">
        <v>3</v>
      </c>
      <c r="J11" s="9">
        <f>SUM(I2:I11)</f>
        <v>35</v>
      </c>
      <c r="K11" s="9">
        <f t="shared" si="1"/>
        <v>1.6853932584269662E-2</v>
      </c>
      <c r="L11" s="9">
        <f>SUM(K2:K11)</f>
        <v>0.19662921348314605</v>
      </c>
      <c r="M11" s="9">
        <v>1</v>
      </c>
      <c r="N11" s="9">
        <f>SUM(M2:M11)</f>
        <v>32</v>
      </c>
      <c r="O11" s="9">
        <f t="shared" si="2"/>
        <v>5.9523809523809521E-3</v>
      </c>
      <c r="P11" s="9">
        <f>SUM(O2:O11)</f>
        <v>0.19047619047619047</v>
      </c>
      <c r="R11" s="27"/>
      <c r="S11" s="26"/>
      <c r="T11" s="26"/>
    </row>
    <row r="12" spans="1:22" x14ac:dyDescent="0.25">
      <c r="A12" s="9" t="s">
        <v>52</v>
      </c>
      <c r="B12" s="9" t="s">
        <v>61</v>
      </c>
      <c r="C12" s="9" t="s">
        <v>54</v>
      </c>
      <c r="D12" s="9" t="s">
        <v>58</v>
      </c>
      <c r="E12" s="9">
        <v>1</v>
      </c>
      <c r="F12" s="9">
        <f>SUM(E2:E12)</f>
        <v>39</v>
      </c>
      <c r="G12" s="9">
        <f t="shared" si="0"/>
        <v>5.8139534883720929E-3</v>
      </c>
      <c r="H12" s="9">
        <f>SUM(G2:G12)</f>
        <v>0.22674418604651161</v>
      </c>
      <c r="I12" s="9">
        <v>2</v>
      </c>
      <c r="J12" s="9">
        <f>SUM(I2:I12)</f>
        <v>37</v>
      </c>
      <c r="K12" s="9">
        <f t="shared" si="1"/>
        <v>1.1235955056179775E-2</v>
      </c>
      <c r="L12" s="9">
        <f>SUM(K2:K12)</f>
        <v>0.20786516853932582</v>
      </c>
      <c r="M12" s="9">
        <v>4</v>
      </c>
      <c r="N12" s="9">
        <f>SUM(M2:M12)</f>
        <v>36</v>
      </c>
      <c r="O12" s="9">
        <f t="shared" si="2"/>
        <v>2.3809523809523808E-2</v>
      </c>
      <c r="P12" s="9">
        <f>SUM(O2:O12)</f>
        <v>0.21428571428571427</v>
      </c>
      <c r="R12" s="27"/>
      <c r="S12" s="26"/>
      <c r="T12" s="26"/>
    </row>
    <row r="13" spans="1:22" x14ac:dyDescent="0.25">
      <c r="A13" s="9" t="s">
        <v>52</v>
      </c>
      <c r="B13" s="9" t="s">
        <v>62</v>
      </c>
      <c r="C13" s="9" t="s">
        <v>54</v>
      </c>
      <c r="D13" s="9" t="s">
        <v>59</v>
      </c>
      <c r="E13" s="9">
        <v>3</v>
      </c>
      <c r="F13" s="9">
        <f>SUM(E2:E13)</f>
        <v>42</v>
      </c>
      <c r="G13" s="9">
        <f t="shared" si="0"/>
        <v>1.7441860465116279E-2</v>
      </c>
      <c r="H13" s="9">
        <f>SUM(G2:G13)</f>
        <v>0.2441860465116279</v>
      </c>
      <c r="I13" s="9">
        <v>5</v>
      </c>
      <c r="J13" s="9">
        <f>SUM(I2:I13)</f>
        <v>42</v>
      </c>
      <c r="K13" s="9">
        <f t="shared" si="1"/>
        <v>2.8089887640449437E-2</v>
      </c>
      <c r="L13" s="9">
        <f>SUM(K2:K13)</f>
        <v>0.23595505617977525</v>
      </c>
      <c r="M13" s="9">
        <v>4</v>
      </c>
      <c r="N13" s="9">
        <f>SUM(M2:M13)</f>
        <v>40</v>
      </c>
      <c r="O13" s="9">
        <f t="shared" si="2"/>
        <v>2.3809523809523808E-2</v>
      </c>
      <c r="P13" s="9">
        <f>SUM(O2:O13)</f>
        <v>0.23809523809523808</v>
      </c>
      <c r="R13" s="27"/>
      <c r="S13" s="26"/>
      <c r="T13" s="26"/>
    </row>
    <row r="14" spans="1:22" x14ac:dyDescent="0.25">
      <c r="A14" s="9" t="s">
        <v>52</v>
      </c>
      <c r="B14" s="9" t="s">
        <v>62</v>
      </c>
      <c r="C14" s="9" t="s">
        <v>54</v>
      </c>
      <c r="D14" s="9" t="s">
        <v>59</v>
      </c>
      <c r="E14" s="9">
        <v>3</v>
      </c>
      <c r="F14" s="9">
        <f>SUM(E2:E14)</f>
        <v>45</v>
      </c>
      <c r="G14" s="9">
        <f t="shared" si="0"/>
        <v>1.7441860465116279E-2</v>
      </c>
      <c r="H14" s="9">
        <f>SUM(G2:G14)</f>
        <v>0.26162790697674415</v>
      </c>
      <c r="I14" s="9">
        <v>5</v>
      </c>
      <c r="J14" s="9">
        <f>SUM(I2:I14)</f>
        <v>47</v>
      </c>
      <c r="K14" s="9">
        <f t="shared" si="1"/>
        <v>2.8089887640449437E-2</v>
      </c>
      <c r="L14" s="9">
        <f>SUM(K2:K14)</f>
        <v>0.2640449438202247</v>
      </c>
      <c r="M14" s="9">
        <v>3</v>
      </c>
      <c r="N14" s="9">
        <f>SUM(M2:M14)</f>
        <v>43</v>
      </c>
      <c r="O14" s="9">
        <f t="shared" si="2"/>
        <v>1.7857142857142856E-2</v>
      </c>
      <c r="P14" s="9">
        <f>SUM(O2:O14)</f>
        <v>0.25595238095238093</v>
      </c>
      <c r="R14" s="27"/>
      <c r="S14" s="26"/>
      <c r="T14" s="26"/>
    </row>
    <row r="15" spans="1:22" x14ac:dyDescent="0.25">
      <c r="A15" s="9" t="s">
        <v>60</v>
      </c>
      <c r="B15" s="9" t="s">
        <v>62</v>
      </c>
      <c r="C15" s="9" t="s">
        <v>54</v>
      </c>
      <c r="D15" s="9" t="s">
        <v>58</v>
      </c>
      <c r="E15" s="9">
        <v>2</v>
      </c>
      <c r="F15" s="9">
        <f>SUM(E2:E15)</f>
        <v>47</v>
      </c>
      <c r="G15" s="9">
        <f t="shared" si="0"/>
        <v>1.1627906976744186E-2</v>
      </c>
      <c r="H15" s="9">
        <f>SUM(G2:G15)</f>
        <v>0.27325581395348836</v>
      </c>
      <c r="I15" s="9">
        <v>5</v>
      </c>
      <c r="J15" s="9">
        <f>SUM(I2:I15)</f>
        <v>52</v>
      </c>
      <c r="K15" s="9">
        <f t="shared" si="1"/>
        <v>2.8089887640449437E-2</v>
      </c>
      <c r="L15" s="9">
        <f>SUM(K2:K15)</f>
        <v>0.29213483146067415</v>
      </c>
      <c r="M15" s="9">
        <v>4</v>
      </c>
      <c r="N15" s="9">
        <f>SUM(M2:M15)</f>
        <v>47</v>
      </c>
      <c r="O15" s="9">
        <f t="shared" si="2"/>
        <v>2.3809523809523808E-2</v>
      </c>
      <c r="P15" s="9">
        <f>SUM(O2:O15)</f>
        <v>0.27976190476190477</v>
      </c>
      <c r="R15" s="27"/>
      <c r="S15" s="26"/>
      <c r="T15" s="26"/>
    </row>
    <row r="16" spans="1:22" x14ac:dyDescent="0.25">
      <c r="A16" s="9" t="s">
        <v>60</v>
      </c>
      <c r="B16" s="9" t="s">
        <v>62</v>
      </c>
      <c r="C16" s="9" t="s">
        <v>54</v>
      </c>
      <c r="D16" s="9" t="s">
        <v>58</v>
      </c>
      <c r="E16" s="9">
        <v>3</v>
      </c>
      <c r="F16" s="9">
        <f>SUM(E2:E16)</f>
        <v>50</v>
      </c>
      <c r="G16" s="9">
        <f t="shared" si="0"/>
        <v>1.7441860465116279E-2</v>
      </c>
      <c r="H16" s="9">
        <f>SUM(G2:G16)</f>
        <v>0.29069767441860461</v>
      </c>
      <c r="I16" s="9">
        <v>5</v>
      </c>
      <c r="J16" s="9">
        <f>SUM(I2:I16)</f>
        <v>57</v>
      </c>
      <c r="K16" s="9">
        <f t="shared" si="1"/>
        <v>2.8089887640449437E-2</v>
      </c>
      <c r="L16" s="9">
        <f>SUM(K2:K16)</f>
        <v>0.3202247191011236</v>
      </c>
      <c r="M16" s="9">
        <v>4</v>
      </c>
      <c r="N16" s="9">
        <f>SUM(M2:M16)</f>
        <v>51</v>
      </c>
      <c r="O16" s="9">
        <f t="shared" si="2"/>
        <v>2.3809523809523808E-2</v>
      </c>
      <c r="P16" s="9">
        <f>SUM(O2:O16)</f>
        <v>0.3035714285714286</v>
      </c>
      <c r="R16" s="27"/>
      <c r="S16" s="26"/>
      <c r="T16" s="26"/>
    </row>
    <row r="17" spans="1:20" x14ac:dyDescent="0.25">
      <c r="A17" s="9" t="s">
        <v>52</v>
      </c>
      <c r="B17" s="9" t="s">
        <v>63</v>
      </c>
      <c r="C17" s="9" t="s">
        <v>54</v>
      </c>
      <c r="D17" s="9" t="s">
        <v>58</v>
      </c>
      <c r="E17" s="9">
        <v>4</v>
      </c>
      <c r="F17" s="9">
        <f>SUM(E2:E17)</f>
        <v>54</v>
      </c>
      <c r="G17" s="9">
        <f t="shared" si="0"/>
        <v>2.3255813953488372E-2</v>
      </c>
      <c r="H17" s="9">
        <f>SUM(G2:G17)</f>
        <v>0.31395348837209297</v>
      </c>
      <c r="I17" s="9">
        <v>3</v>
      </c>
      <c r="J17" s="9">
        <f>SUM(I2:I17)</f>
        <v>60</v>
      </c>
      <c r="K17" s="9">
        <f t="shared" si="1"/>
        <v>1.6853932584269662E-2</v>
      </c>
      <c r="L17" s="9">
        <f>SUM(K2:K17)</f>
        <v>0.33707865168539325</v>
      </c>
      <c r="M17" s="9">
        <v>3</v>
      </c>
      <c r="N17" s="9">
        <f>SUM(M2:M17)</f>
        <v>54</v>
      </c>
      <c r="O17" s="9">
        <f t="shared" si="2"/>
        <v>1.7857142857142856E-2</v>
      </c>
      <c r="P17" s="9">
        <f>SUM(O2:O17)</f>
        <v>0.32142857142857145</v>
      </c>
      <c r="R17" s="27"/>
      <c r="S17" s="26"/>
      <c r="T17" s="26"/>
    </row>
    <row r="18" spans="1:20" x14ac:dyDescent="0.25">
      <c r="A18" s="9" t="s">
        <v>60</v>
      </c>
      <c r="B18" s="9" t="s">
        <v>63</v>
      </c>
      <c r="C18" s="9" t="s">
        <v>54</v>
      </c>
      <c r="D18" s="9" t="s">
        <v>59</v>
      </c>
      <c r="E18" s="9">
        <v>4</v>
      </c>
      <c r="F18" s="9">
        <f>SUM(E2:E18)</f>
        <v>58</v>
      </c>
      <c r="G18" s="9">
        <f t="shared" si="0"/>
        <v>2.3255813953488372E-2</v>
      </c>
      <c r="H18" s="9">
        <f>SUM(G2:G18)</f>
        <v>0.33720930232558133</v>
      </c>
      <c r="I18" s="9">
        <v>3</v>
      </c>
      <c r="J18" s="9">
        <f>SUM(I2:I18)</f>
        <v>63</v>
      </c>
      <c r="K18" s="9">
        <f t="shared" si="1"/>
        <v>1.6853932584269662E-2</v>
      </c>
      <c r="L18" s="9">
        <f>SUM(K2:K18)</f>
        <v>0.3539325842696629</v>
      </c>
      <c r="M18" s="9">
        <v>2</v>
      </c>
      <c r="N18" s="9">
        <f>SUM(M2:M18)</f>
        <v>56</v>
      </c>
      <c r="O18" s="9">
        <f t="shared" si="2"/>
        <v>1.1904761904761904E-2</v>
      </c>
      <c r="P18" s="9">
        <f>SUM(O2:O18)</f>
        <v>0.33333333333333337</v>
      </c>
      <c r="R18" s="27"/>
      <c r="S18" s="26"/>
      <c r="T18" s="26"/>
    </row>
    <row r="19" spans="1:20" x14ac:dyDescent="0.25">
      <c r="A19" s="9" t="s">
        <v>52</v>
      </c>
      <c r="B19" s="9" t="s">
        <v>63</v>
      </c>
      <c r="C19" s="9" t="s">
        <v>54</v>
      </c>
      <c r="D19" s="9" t="s">
        <v>59</v>
      </c>
      <c r="E19" s="9">
        <v>5</v>
      </c>
      <c r="F19" s="9">
        <f>SUM(E2:E19)</f>
        <v>63</v>
      </c>
      <c r="G19" s="9">
        <f t="shared" si="0"/>
        <v>2.9069767441860465E-2</v>
      </c>
      <c r="H19" s="9">
        <f>SUM(G2:G19)</f>
        <v>0.36627906976744179</v>
      </c>
      <c r="I19" s="9">
        <v>5</v>
      </c>
      <c r="J19" s="9">
        <f>SUM(I2:I19)</f>
        <v>68</v>
      </c>
      <c r="K19" s="9">
        <f t="shared" si="1"/>
        <v>2.8089887640449437E-2</v>
      </c>
      <c r="L19" s="9">
        <f>SUM(K2:K19)</f>
        <v>0.38202247191011235</v>
      </c>
      <c r="M19" s="9">
        <v>5</v>
      </c>
      <c r="N19" s="9">
        <f>SUM(M2:M19)</f>
        <v>61</v>
      </c>
      <c r="O19" s="9">
        <f t="shared" si="2"/>
        <v>2.976190476190476E-2</v>
      </c>
      <c r="P19" s="9">
        <f>SUM(O2:O19)</f>
        <v>0.36309523809523814</v>
      </c>
      <c r="R19" s="27"/>
      <c r="S19" s="26"/>
      <c r="T19" s="26"/>
    </row>
    <row r="20" spans="1:20" x14ac:dyDescent="0.25">
      <c r="A20" s="9" t="s">
        <v>60</v>
      </c>
      <c r="B20" s="9" t="s">
        <v>63</v>
      </c>
      <c r="C20" s="9" t="s">
        <v>54</v>
      </c>
      <c r="D20" s="9" t="s">
        <v>58</v>
      </c>
      <c r="E20" s="9">
        <v>3</v>
      </c>
      <c r="F20" s="9">
        <f>SUM(E2:E20)</f>
        <v>66</v>
      </c>
      <c r="G20" s="9">
        <f t="shared" si="0"/>
        <v>1.7441860465116279E-2</v>
      </c>
      <c r="H20" s="9">
        <f>SUM(G2:G20)</f>
        <v>0.38372093023255804</v>
      </c>
      <c r="I20" s="9">
        <v>3</v>
      </c>
      <c r="J20" s="9">
        <f>SUM(I2:I20)</f>
        <v>71</v>
      </c>
      <c r="K20" s="9">
        <f t="shared" si="1"/>
        <v>1.6853932584269662E-2</v>
      </c>
      <c r="L20" s="9">
        <f>SUM(K2:K20)</f>
        <v>0.398876404494382</v>
      </c>
      <c r="M20" s="9">
        <v>3</v>
      </c>
      <c r="N20" s="9">
        <f>SUM(M2:M20)</f>
        <v>64</v>
      </c>
      <c r="O20" s="9">
        <f t="shared" si="2"/>
        <v>1.7857142857142856E-2</v>
      </c>
      <c r="P20" s="9">
        <f>SUM(O2:O20)</f>
        <v>0.38095238095238099</v>
      </c>
      <c r="R20" s="27"/>
      <c r="S20" s="26"/>
      <c r="T20" s="26"/>
    </row>
    <row r="21" spans="1:20" x14ac:dyDescent="0.25">
      <c r="A21" s="9" t="s">
        <v>52</v>
      </c>
      <c r="B21" s="9" t="s">
        <v>63</v>
      </c>
      <c r="C21" s="9" t="s">
        <v>54</v>
      </c>
      <c r="D21" s="9" t="s">
        <v>59</v>
      </c>
      <c r="E21" s="9">
        <v>4</v>
      </c>
      <c r="F21" s="9">
        <f>SUM(E2:E21)</f>
        <v>70</v>
      </c>
      <c r="G21" s="9">
        <f t="shared" si="0"/>
        <v>2.3255813953488372E-2</v>
      </c>
      <c r="H21" s="9">
        <f>SUM(G2:G21)</f>
        <v>0.4069767441860464</v>
      </c>
      <c r="I21" s="9">
        <v>4</v>
      </c>
      <c r="J21" s="9">
        <f>SUM(I2:I21)</f>
        <v>75</v>
      </c>
      <c r="K21" s="9">
        <f t="shared" si="1"/>
        <v>2.247191011235955E-2</v>
      </c>
      <c r="L21" s="9">
        <f>SUM(K2:K21)</f>
        <v>0.42134831460674155</v>
      </c>
      <c r="M21" s="9">
        <v>2</v>
      </c>
      <c r="N21" s="9">
        <f>SUM(M2:M21)</f>
        <v>66</v>
      </c>
      <c r="O21" s="9">
        <f t="shared" si="2"/>
        <v>1.1904761904761904E-2</v>
      </c>
      <c r="P21" s="9">
        <f>SUM(O2:O21)</f>
        <v>0.3928571428571429</v>
      </c>
      <c r="R21" s="27"/>
      <c r="S21" s="26"/>
      <c r="T21" s="26"/>
    </row>
    <row r="22" spans="1:20" x14ac:dyDescent="0.25">
      <c r="A22" s="9" t="s">
        <v>60</v>
      </c>
      <c r="B22" s="9" t="s">
        <v>63</v>
      </c>
      <c r="C22" s="9" t="s">
        <v>54</v>
      </c>
      <c r="D22" s="9" t="s">
        <v>59</v>
      </c>
      <c r="E22" s="9">
        <v>4</v>
      </c>
      <c r="F22" s="9">
        <f>SUM(E2:E22)</f>
        <v>74</v>
      </c>
      <c r="G22" s="9">
        <f t="shared" si="0"/>
        <v>2.3255813953488372E-2</v>
      </c>
      <c r="H22" s="9">
        <f>SUM(G2:G22)</f>
        <v>0.43023255813953476</v>
      </c>
      <c r="I22" s="9">
        <v>5</v>
      </c>
      <c r="J22" s="9">
        <f>SUM(I2:I22)</f>
        <v>80</v>
      </c>
      <c r="K22" s="9">
        <f t="shared" si="1"/>
        <v>2.8089887640449437E-2</v>
      </c>
      <c r="L22" s="9">
        <f>SUM(K2:K22)</f>
        <v>0.449438202247191</v>
      </c>
      <c r="M22" s="9">
        <v>3</v>
      </c>
      <c r="N22" s="9">
        <f>SUM(M2:M22)</f>
        <v>69</v>
      </c>
      <c r="O22" s="9">
        <f t="shared" si="2"/>
        <v>1.7857142857142856E-2</v>
      </c>
      <c r="P22" s="9">
        <f>SUM(O2:O22)</f>
        <v>0.41071428571428575</v>
      </c>
      <c r="R22" s="27"/>
      <c r="S22" s="26"/>
      <c r="T22" s="26"/>
    </row>
    <row r="23" spans="1:20" x14ac:dyDescent="0.25">
      <c r="A23" s="9" t="s">
        <v>52</v>
      </c>
      <c r="B23" s="9" t="s">
        <v>53</v>
      </c>
      <c r="C23" s="9" t="s">
        <v>64</v>
      </c>
      <c r="D23" s="9" t="s">
        <v>58</v>
      </c>
      <c r="E23" s="9">
        <v>5</v>
      </c>
      <c r="F23" s="9">
        <f>SUM(E2:E23)</f>
        <v>79</v>
      </c>
      <c r="G23" s="9">
        <f t="shared" si="0"/>
        <v>2.9069767441860465E-2</v>
      </c>
      <c r="H23" s="9">
        <f>SUM(G2:G23)</f>
        <v>0.45930232558139522</v>
      </c>
      <c r="I23" s="9">
        <v>4</v>
      </c>
      <c r="J23" s="9">
        <f>SUM(I2:I23)</f>
        <v>84</v>
      </c>
      <c r="K23" s="9">
        <f t="shared" si="1"/>
        <v>2.247191011235955E-2</v>
      </c>
      <c r="L23" s="9">
        <f>SUM(K2:K23)</f>
        <v>0.47191011235955055</v>
      </c>
      <c r="M23" s="9">
        <v>5</v>
      </c>
      <c r="N23" s="9">
        <f>SUM(M2:M23)</f>
        <v>74</v>
      </c>
      <c r="O23" s="9">
        <f t="shared" si="2"/>
        <v>2.976190476190476E-2</v>
      </c>
      <c r="P23" s="9">
        <f>SUM(O2:O23)</f>
        <v>0.44047619047619052</v>
      </c>
      <c r="R23" s="27"/>
      <c r="S23" s="26"/>
      <c r="T23" s="26"/>
    </row>
    <row r="24" spans="1:20" x14ac:dyDescent="0.25">
      <c r="A24" s="9" t="s">
        <v>52</v>
      </c>
      <c r="B24" s="9" t="s">
        <v>53</v>
      </c>
      <c r="C24" s="9" t="s">
        <v>64</v>
      </c>
      <c r="D24" s="9" t="s">
        <v>59</v>
      </c>
      <c r="E24" s="9">
        <v>2</v>
      </c>
      <c r="F24" s="9">
        <f>SUM(E2:E24)</f>
        <v>81</v>
      </c>
      <c r="G24" s="9">
        <f t="shared" si="0"/>
        <v>1.1627906976744186E-2</v>
      </c>
      <c r="H24" s="9">
        <f>SUM(G2:G24)</f>
        <v>0.47093023255813943</v>
      </c>
      <c r="I24" s="9">
        <v>1</v>
      </c>
      <c r="J24" s="9">
        <f>SUM(I2:I24)</f>
        <v>85</v>
      </c>
      <c r="K24" s="9">
        <f t="shared" si="1"/>
        <v>5.6179775280898875E-3</v>
      </c>
      <c r="L24" s="9">
        <f>SUM(K2:K24)</f>
        <v>0.47752808988764045</v>
      </c>
      <c r="M24" s="9">
        <v>3</v>
      </c>
      <c r="N24" s="9">
        <f>SUM(M2:M24)</f>
        <v>77</v>
      </c>
      <c r="O24" s="9">
        <f t="shared" si="2"/>
        <v>1.7857142857142856E-2</v>
      </c>
      <c r="P24" s="9">
        <f>SUM(O2:O24)</f>
        <v>0.45833333333333337</v>
      </c>
      <c r="R24" s="27"/>
      <c r="S24" s="26"/>
      <c r="T24" s="26"/>
    </row>
    <row r="25" spans="1:20" x14ac:dyDescent="0.25">
      <c r="A25" s="9" t="s">
        <v>52</v>
      </c>
      <c r="B25" s="9" t="s">
        <v>53</v>
      </c>
      <c r="C25" s="9" t="s">
        <v>64</v>
      </c>
      <c r="D25" s="9" t="s">
        <v>58</v>
      </c>
      <c r="E25" s="9">
        <v>2</v>
      </c>
      <c r="F25" s="9">
        <v>27</v>
      </c>
      <c r="G25" s="9">
        <f t="shared" si="0"/>
        <v>1.1627906976744186E-2</v>
      </c>
      <c r="H25" s="9">
        <v>27</v>
      </c>
      <c r="I25" s="9">
        <v>4</v>
      </c>
      <c r="J25" s="9">
        <v>27</v>
      </c>
      <c r="K25" s="9">
        <f t="shared" si="1"/>
        <v>2.247191011235955E-2</v>
      </c>
      <c r="L25" s="9">
        <v>27</v>
      </c>
      <c r="M25" s="9">
        <v>3</v>
      </c>
      <c r="N25" s="9">
        <v>27</v>
      </c>
      <c r="O25" s="9">
        <f t="shared" si="2"/>
        <v>1.7857142857142856E-2</v>
      </c>
      <c r="P25" s="9">
        <v>27</v>
      </c>
      <c r="R25" s="27"/>
      <c r="S25" s="26"/>
      <c r="T25" s="26"/>
    </row>
    <row r="26" spans="1:20" x14ac:dyDescent="0.25">
      <c r="A26" s="9" t="s">
        <v>60</v>
      </c>
      <c r="B26" s="9" t="s">
        <v>53</v>
      </c>
      <c r="C26" s="9" t="s">
        <v>64</v>
      </c>
      <c r="D26" s="9" t="s">
        <v>59</v>
      </c>
      <c r="E26" s="9">
        <v>3</v>
      </c>
      <c r="F26" s="9">
        <f>SUM(E2:E26)</f>
        <v>86</v>
      </c>
      <c r="G26" s="9">
        <f t="shared" si="0"/>
        <v>1.7441860465116279E-2</v>
      </c>
      <c r="H26" s="9">
        <f>SUM(G2:G26)</f>
        <v>0.49999999999999989</v>
      </c>
      <c r="I26" s="9">
        <v>3</v>
      </c>
      <c r="J26" s="9">
        <f>SUM(I2:I26)</f>
        <v>92</v>
      </c>
      <c r="K26" s="9">
        <f t="shared" si="1"/>
        <v>1.6853932584269662E-2</v>
      </c>
      <c r="L26" s="9">
        <f>SUM(K2:K26)</f>
        <v>0.5168539325842697</v>
      </c>
      <c r="M26" s="9">
        <v>3</v>
      </c>
      <c r="N26" s="9">
        <f>SUM(M2:M26)</f>
        <v>83</v>
      </c>
      <c r="O26" s="9">
        <f t="shared" si="2"/>
        <v>1.7857142857142856E-2</v>
      </c>
      <c r="P26" s="9">
        <f>SUM(O2:O26)</f>
        <v>0.49404761904761907</v>
      </c>
      <c r="R26" s="27"/>
      <c r="S26" s="26"/>
      <c r="T26" s="26"/>
    </row>
    <row r="27" spans="1:20" x14ac:dyDescent="0.25">
      <c r="A27" s="9" t="s">
        <v>52</v>
      </c>
      <c r="B27" s="9" t="s">
        <v>53</v>
      </c>
      <c r="C27" s="9" t="s">
        <v>64</v>
      </c>
      <c r="D27" s="9" t="s">
        <v>58</v>
      </c>
      <c r="E27" s="9">
        <v>5</v>
      </c>
      <c r="F27" s="9">
        <f>SUM(E2:E27)</f>
        <v>91</v>
      </c>
      <c r="G27" s="9">
        <f t="shared" si="0"/>
        <v>2.9069767441860465E-2</v>
      </c>
      <c r="H27" s="9">
        <f>SUM(G2:G27)</f>
        <v>0.52906976744186041</v>
      </c>
      <c r="I27" s="9">
        <v>5</v>
      </c>
      <c r="J27" s="9">
        <f>SUM(I2:I27)</f>
        <v>97</v>
      </c>
      <c r="K27" s="9">
        <f t="shared" si="1"/>
        <v>2.8089887640449437E-2</v>
      </c>
      <c r="L27" s="9">
        <f>SUM(K2:K27)</f>
        <v>0.5449438202247191</v>
      </c>
      <c r="M27" s="9">
        <v>3</v>
      </c>
      <c r="N27" s="9">
        <f>SUM(M2:M27)</f>
        <v>86</v>
      </c>
      <c r="O27" s="9">
        <f t="shared" si="2"/>
        <v>1.7857142857142856E-2</v>
      </c>
      <c r="P27" s="9">
        <f>SUM(O2:O27)</f>
        <v>0.51190476190476197</v>
      </c>
      <c r="R27" s="27"/>
      <c r="S27" s="26"/>
      <c r="T27" s="26"/>
    </row>
    <row r="28" spans="1:20" x14ac:dyDescent="0.25">
      <c r="A28" s="9" t="s">
        <v>60</v>
      </c>
      <c r="B28" s="9" t="s">
        <v>53</v>
      </c>
      <c r="C28" s="9" t="s">
        <v>64</v>
      </c>
      <c r="D28" s="9" t="s">
        <v>58</v>
      </c>
      <c r="E28" s="9">
        <v>4</v>
      </c>
      <c r="F28" s="9">
        <f>SUM(E2:E28)</f>
        <v>95</v>
      </c>
      <c r="G28" s="9">
        <f t="shared" si="0"/>
        <v>2.3255813953488372E-2</v>
      </c>
      <c r="H28" s="9">
        <f>SUM(G2:G28)</f>
        <v>0.55232558139534882</v>
      </c>
      <c r="I28" s="9">
        <v>3</v>
      </c>
      <c r="J28" s="9">
        <f>SUM(I2:I28)</f>
        <v>100</v>
      </c>
      <c r="K28" s="9">
        <f t="shared" si="1"/>
        <v>1.6853932584269662E-2</v>
      </c>
      <c r="L28" s="9">
        <f>SUM(K2:K28)</f>
        <v>0.5617977528089888</v>
      </c>
      <c r="M28" s="9">
        <v>3</v>
      </c>
      <c r="N28" s="9">
        <f>SUM(M2:M28)</f>
        <v>89</v>
      </c>
      <c r="O28" s="9">
        <f t="shared" si="2"/>
        <v>1.7857142857142856E-2</v>
      </c>
      <c r="P28" s="9">
        <f>SUM(O2:O28)</f>
        <v>0.52976190476190488</v>
      </c>
      <c r="T28" s="26"/>
    </row>
    <row r="29" spans="1:20" x14ac:dyDescent="0.25">
      <c r="A29" s="9" t="s">
        <v>52</v>
      </c>
      <c r="B29" s="9" t="s">
        <v>53</v>
      </c>
      <c r="C29" s="9" t="s">
        <v>64</v>
      </c>
      <c r="D29" s="9" t="s">
        <v>58</v>
      </c>
      <c r="E29" s="9">
        <v>4</v>
      </c>
      <c r="F29" s="9">
        <f>SUM(E2:E29)</f>
        <v>99</v>
      </c>
      <c r="G29" s="9">
        <f t="shared" si="0"/>
        <v>2.3255813953488372E-2</v>
      </c>
      <c r="H29" s="9">
        <f>SUM(G2:G29)</f>
        <v>0.57558139534883723</v>
      </c>
      <c r="I29" s="9">
        <v>2</v>
      </c>
      <c r="J29" s="9">
        <f>SUM(I2:I29)</f>
        <v>102</v>
      </c>
      <c r="K29" s="9">
        <f t="shared" si="1"/>
        <v>1.1235955056179775E-2</v>
      </c>
      <c r="L29" s="9">
        <f>SUM(K2:K29)</f>
        <v>0.57303370786516861</v>
      </c>
      <c r="M29" s="9">
        <v>4</v>
      </c>
      <c r="N29" s="9">
        <f>SUM(M2:M29)</f>
        <v>93</v>
      </c>
      <c r="O29" s="9">
        <f t="shared" si="2"/>
        <v>2.3809523809523808E-2</v>
      </c>
      <c r="P29" s="9">
        <f>SUM(O2:O29)</f>
        <v>0.55357142857142871</v>
      </c>
      <c r="T29" s="26"/>
    </row>
    <row r="30" spans="1:20" x14ac:dyDescent="0.25">
      <c r="A30" s="9" t="s">
        <v>60</v>
      </c>
      <c r="B30" s="9" t="s">
        <v>53</v>
      </c>
      <c r="C30" s="9" t="s">
        <v>64</v>
      </c>
      <c r="D30" s="9" t="s">
        <v>59</v>
      </c>
      <c r="E30" s="9">
        <v>2</v>
      </c>
      <c r="F30" s="9">
        <f>SUM(E2:E30)</f>
        <v>101</v>
      </c>
      <c r="G30" s="9">
        <f t="shared" si="0"/>
        <v>1.1627906976744186E-2</v>
      </c>
      <c r="H30" s="9">
        <f>SUM(G2:G30)</f>
        <v>0.58720930232558144</v>
      </c>
      <c r="I30" s="9">
        <v>4</v>
      </c>
      <c r="J30" s="9">
        <f>SUM(I2:I30)</f>
        <v>106</v>
      </c>
      <c r="K30" s="9">
        <f t="shared" si="1"/>
        <v>2.247191011235955E-2</v>
      </c>
      <c r="L30" s="9">
        <f>SUM(K2:K30)</f>
        <v>0.59550561797752821</v>
      </c>
      <c r="M30" s="9">
        <v>1</v>
      </c>
      <c r="N30" s="9">
        <f>SUM(M2:M30)</f>
        <v>94</v>
      </c>
      <c r="O30" s="9">
        <f t="shared" si="2"/>
        <v>5.9523809523809521E-3</v>
      </c>
      <c r="P30" s="9">
        <f>SUM(O2:O30)</f>
        <v>0.55952380952380965</v>
      </c>
      <c r="T30" s="26"/>
    </row>
    <row r="31" spans="1:20" x14ac:dyDescent="0.25">
      <c r="A31" s="9" t="s">
        <v>60</v>
      </c>
      <c r="B31" s="9" t="s">
        <v>53</v>
      </c>
      <c r="C31" s="9" t="s">
        <v>64</v>
      </c>
      <c r="D31" s="9" t="s">
        <v>58</v>
      </c>
      <c r="E31" s="9">
        <v>2</v>
      </c>
      <c r="F31" s="9">
        <f>SUM(E2:E31)</f>
        <v>103</v>
      </c>
      <c r="G31" s="9">
        <f t="shared" si="0"/>
        <v>1.1627906976744186E-2</v>
      </c>
      <c r="H31" s="9">
        <f>SUM(G2:G31)</f>
        <v>0.59883720930232565</v>
      </c>
      <c r="I31" s="9">
        <v>4</v>
      </c>
      <c r="J31" s="9">
        <f>SUM(I2:I31)</f>
        <v>110</v>
      </c>
      <c r="K31" s="9">
        <f t="shared" si="1"/>
        <v>2.247191011235955E-2</v>
      </c>
      <c r="L31" s="9">
        <f>SUM(K2:K31)</f>
        <v>0.61797752808988782</v>
      </c>
      <c r="M31" s="9">
        <v>3</v>
      </c>
      <c r="N31" s="9">
        <f>SUM(M2:M31)</f>
        <v>97</v>
      </c>
      <c r="O31" s="9">
        <f t="shared" si="2"/>
        <v>1.7857142857142856E-2</v>
      </c>
      <c r="P31" s="9">
        <f>SUM(O2:O31)</f>
        <v>0.57738095238095255</v>
      </c>
      <c r="T31" s="26"/>
    </row>
    <row r="32" spans="1:20" x14ac:dyDescent="0.25">
      <c r="A32" s="9" t="s">
        <v>52</v>
      </c>
      <c r="B32" s="9" t="s">
        <v>53</v>
      </c>
      <c r="C32" s="9" t="s">
        <v>64</v>
      </c>
      <c r="D32" s="9" t="s">
        <v>58</v>
      </c>
      <c r="E32" s="9">
        <v>3</v>
      </c>
      <c r="F32" s="9">
        <f>SUM(E2:E32)</f>
        <v>106</v>
      </c>
      <c r="G32" s="9">
        <f t="shared" si="0"/>
        <v>1.7441860465116279E-2</v>
      </c>
      <c r="H32" s="9">
        <f>SUM(G2:G32)</f>
        <v>0.61627906976744196</v>
      </c>
      <c r="I32" s="9">
        <v>3</v>
      </c>
      <c r="J32" s="9">
        <f>SUM(I2:I32)</f>
        <v>113</v>
      </c>
      <c r="K32" s="9">
        <f t="shared" si="1"/>
        <v>1.6853932584269662E-2</v>
      </c>
      <c r="L32" s="9">
        <f>SUM(K2:K32)</f>
        <v>0.63483146067415752</v>
      </c>
      <c r="M32" s="9">
        <v>4</v>
      </c>
      <c r="N32" s="9">
        <f>SUM(M2:M32)</f>
        <v>101</v>
      </c>
      <c r="O32" s="9">
        <f t="shared" si="2"/>
        <v>2.3809523809523808E-2</v>
      </c>
      <c r="P32" s="9">
        <f>SUM(O2:O32)</f>
        <v>0.60119047619047639</v>
      </c>
      <c r="T32" s="26"/>
    </row>
    <row r="33" spans="1:20" x14ac:dyDescent="0.25">
      <c r="A33" s="9" t="s">
        <v>60</v>
      </c>
      <c r="B33" s="9" t="s">
        <v>53</v>
      </c>
      <c r="C33" s="9" t="s">
        <v>64</v>
      </c>
      <c r="D33" s="9" t="s">
        <v>59</v>
      </c>
      <c r="E33" s="9">
        <v>3</v>
      </c>
      <c r="F33" s="9">
        <f>SUM(E2:E33)</f>
        <v>109</v>
      </c>
      <c r="G33" s="9">
        <f t="shared" si="0"/>
        <v>1.7441860465116279E-2</v>
      </c>
      <c r="H33" s="9">
        <f>SUM(G2:G33)</f>
        <v>0.63372093023255827</v>
      </c>
      <c r="I33" s="9">
        <v>2</v>
      </c>
      <c r="J33" s="9">
        <f>SUM(I2:I33)</f>
        <v>115</v>
      </c>
      <c r="K33" s="9">
        <f t="shared" si="1"/>
        <v>1.1235955056179775E-2</v>
      </c>
      <c r="L33" s="9">
        <f>SUM(K2:K33)</f>
        <v>0.64606741573033732</v>
      </c>
      <c r="M33" s="9">
        <v>3</v>
      </c>
      <c r="N33" s="9">
        <f>SUM(M2:M33)</f>
        <v>104</v>
      </c>
      <c r="O33" s="9">
        <f t="shared" si="2"/>
        <v>1.7857142857142856E-2</v>
      </c>
      <c r="P33" s="9">
        <f>SUM(O2:O33)</f>
        <v>0.61904761904761929</v>
      </c>
      <c r="T33" s="26"/>
    </row>
    <row r="34" spans="1:20" x14ac:dyDescent="0.25">
      <c r="A34" s="9" t="s">
        <v>52</v>
      </c>
      <c r="B34" s="9" t="s">
        <v>53</v>
      </c>
      <c r="C34" s="9" t="s">
        <v>64</v>
      </c>
      <c r="D34" s="9" t="s">
        <v>59</v>
      </c>
      <c r="E34" s="9">
        <v>4</v>
      </c>
      <c r="F34" s="9">
        <f>SUM(E2:E34)</f>
        <v>113</v>
      </c>
      <c r="G34" s="9">
        <f t="shared" si="0"/>
        <v>2.3255813953488372E-2</v>
      </c>
      <c r="H34" s="9">
        <f>SUM(G2:G34)</f>
        <v>0.65697674418604668</v>
      </c>
      <c r="I34" s="9">
        <v>3</v>
      </c>
      <c r="J34" s="9">
        <f>SUM(I2:I34)</f>
        <v>118</v>
      </c>
      <c r="K34" s="9">
        <f t="shared" si="1"/>
        <v>1.6853932584269662E-2</v>
      </c>
      <c r="L34" s="9">
        <f>SUM(K2:K34)</f>
        <v>0.66292134831460703</v>
      </c>
      <c r="M34" s="9">
        <v>3</v>
      </c>
      <c r="N34" s="9">
        <f>SUM(M2:M34)</f>
        <v>107</v>
      </c>
      <c r="O34" s="9">
        <f t="shared" si="2"/>
        <v>1.7857142857142856E-2</v>
      </c>
      <c r="P34" s="9">
        <f>SUM(O2:O34)</f>
        <v>0.6369047619047622</v>
      </c>
      <c r="T34" s="26"/>
    </row>
    <row r="35" spans="1:20" x14ac:dyDescent="0.25">
      <c r="A35" s="9" t="s">
        <v>60</v>
      </c>
      <c r="B35" s="9" t="s">
        <v>53</v>
      </c>
      <c r="C35" s="9" t="s">
        <v>64</v>
      </c>
      <c r="D35" s="9" t="s">
        <v>65</v>
      </c>
      <c r="E35" s="9">
        <v>4</v>
      </c>
      <c r="F35" s="9">
        <f>SUM(E2:E35)</f>
        <v>117</v>
      </c>
      <c r="G35" s="9">
        <f t="shared" si="0"/>
        <v>2.3255813953488372E-2</v>
      </c>
      <c r="H35" s="9">
        <f>SUM(G2:G35)</f>
        <v>0.68023255813953509</v>
      </c>
      <c r="I35" s="9">
        <v>2</v>
      </c>
      <c r="J35" s="9">
        <f>SUM(I2:I35)</f>
        <v>120</v>
      </c>
      <c r="K35" s="9">
        <f t="shared" si="1"/>
        <v>1.1235955056179775E-2</v>
      </c>
      <c r="L35" s="9">
        <f>SUM(K2:K35)</f>
        <v>0.67415730337078683</v>
      </c>
      <c r="M35" s="9">
        <v>3</v>
      </c>
      <c r="N35" s="9">
        <f>SUM(M2:M35)</f>
        <v>110</v>
      </c>
      <c r="O35" s="9">
        <f t="shared" si="2"/>
        <v>1.7857142857142856E-2</v>
      </c>
      <c r="P35" s="9">
        <f>SUM(O2:O35)</f>
        <v>0.6547619047619051</v>
      </c>
      <c r="T35" s="26"/>
    </row>
    <row r="36" spans="1:20" x14ac:dyDescent="0.25">
      <c r="A36" s="9" t="s">
        <v>52</v>
      </c>
      <c r="B36" s="9" t="s">
        <v>61</v>
      </c>
      <c r="C36" s="9" t="s">
        <v>64</v>
      </c>
      <c r="D36" s="9" t="s">
        <v>58</v>
      </c>
      <c r="E36" s="9">
        <v>3</v>
      </c>
      <c r="F36" s="9">
        <f>SUM(E2:E36)</f>
        <v>120</v>
      </c>
      <c r="G36" s="9">
        <f t="shared" si="0"/>
        <v>1.7441860465116279E-2</v>
      </c>
      <c r="H36" s="9">
        <f>SUM(G2:G36)</f>
        <v>0.6976744186046514</v>
      </c>
      <c r="I36" s="9">
        <v>3</v>
      </c>
      <c r="J36" s="9">
        <f>SUM(I2:I36)</f>
        <v>123</v>
      </c>
      <c r="K36" s="9">
        <f t="shared" si="1"/>
        <v>1.6853932584269662E-2</v>
      </c>
      <c r="L36" s="9">
        <f>SUM(K2:K36)</f>
        <v>0.69101123595505654</v>
      </c>
      <c r="M36" s="9">
        <v>3</v>
      </c>
      <c r="N36" s="9">
        <f>SUM(M2:M36)</f>
        <v>113</v>
      </c>
      <c r="O36" s="9">
        <f t="shared" si="2"/>
        <v>1.7857142857142856E-2</v>
      </c>
      <c r="P36" s="9">
        <f>SUM(O2:O36)</f>
        <v>0.672619047619048</v>
      </c>
      <c r="T36" s="26"/>
    </row>
    <row r="37" spans="1:20" x14ac:dyDescent="0.25">
      <c r="A37" s="9" t="s">
        <v>60</v>
      </c>
      <c r="B37" s="9" t="s">
        <v>61</v>
      </c>
      <c r="C37" s="9" t="s">
        <v>64</v>
      </c>
      <c r="D37" s="9" t="s">
        <v>58</v>
      </c>
      <c r="E37" s="9">
        <v>2</v>
      </c>
      <c r="F37" s="9">
        <f>SUM(E2:E37)</f>
        <v>122</v>
      </c>
      <c r="G37" s="9">
        <f t="shared" si="0"/>
        <v>1.1627906976744186E-2</v>
      </c>
      <c r="H37" s="9">
        <f>SUM(G2:G37)</f>
        <v>0.70930232558139561</v>
      </c>
      <c r="I37" s="9">
        <v>3</v>
      </c>
      <c r="J37" s="9">
        <f>SUM(I2:I37)</f>
        <v>126</v>
      </c>
      <c r="K37" s="9">
        <f t="shared" si="1"/>
        <v>1.6853932584269662E-2</v>
      </c>
      <c r="L37" s="9">
        <f>SUM(K2:K37)</f>
        <v>0.70786516853932624</v>
      </c>
      <c r="M37" s="9">
        <v>3</v>
      </c>
      <c r="N37" s="9">
        <f>SUM(M2:M37)</f>
        <v>116</v>
      </c>
      <c r="O37" s="9">
        <f t="shared" si="2"/>
        <v>1.7857142857142856E-2</v>
      </c>
      <c r="P37" s="9">
        <f>SUM(O2:O37)</f>
        <v>0.69047619047619091</v>
      </c>
      <c r="T37" s="26"/>
    </row>
    <row r="38" spans="1:20" x14ac:dyDescent="0.25">
      <c r="A38" s="9" t="s">
        <v>52</v>
      </c>
      <c r="B38" s="9" t="s">
        <v>61</v>
      </c>
      <c r="C38" s="9" t="s">
        <v>64</v>
      </c>
      <c r="D38" s="9" t="s">
        <v>58</v>
      </c>
      <c r="E38" s="9">
        <v>4</v>
      </c>
      <c r="F38" s="9">
        <f>SUM(E2:E38)</f>
        <v>126</v>
      </c>
      <c r="G38" s="9">
        <f t="shared" si="0"/>
        <v>2.3255813953488372E-2</v>
      </c>
      <c r="H38" s="9">
        <f>SUM(G2:G38)</f>
        <v>0.73255813953488402</v>
      </c>
      <c r="I38" s="9">
        <v>3</v>
      </c>
      <c r="J38" s="9">
        <f>SUM(I2:I38)</f>
        <v>129</v>
      </c>
      <c r="K38" s="9">
        <f t="shared" si="1"/>
        <v>1.6853932584269662E-2</v>
      </c>
      <c r="L38" s="9">
        <f>SUM(K2:K38)</f>
        <v>0.72471910112359594</v>
      </c>
      <c r="M38" s="9">
        <v>4</v>
      </c>
      <c r="N38" s="9">
        <f>SUM(M2:M38)</f>
        <v>120</v>
      </c>
      <c r="O38" s="9">
        <f t="shared" si="2"/>
        <v>2.3809523809523808E-2</v>
      </c>
      <c r="P38" s="9">
        <f>SUM(O2:O38)</f>
        <v>0.71428571428571475</v>
      </c>
      <c r="T38" s="26"/>
    </row>
    <row r="39" spans="1:20" x14ac:dyDescent="0.25">
      <c r="A39" s="9" t="s">
        <v>52</v>
      </c>
      <c r="B39" s="9" t="s">
        <v>62</v>
      </c>
      <c r="C39" s="9" t="s">
        <v>64</v>
      </c>
      <c r="D39" s="9" t="s">
        <v>58</v>
      </c>
      <c r="E39" s="9">
        <v>3</v>
      </c>
      <c r="F39" s="9">
        <f>SUM(E2:E39)</f>
        <v>129</v>
      </c>
      <c r="G39" s="9">
        <f t="shared" si="0"/>
        <v>1.7441860465116279E-2</v>
      </c>
      <c r="H39" s="9">
        <f>SUM(G2:G39)</f>
        <v>0.75000000000000033</v>
      </c>
      <c r="I39" s="9">
        <v>4</v>
      </c>
      <c r="J39" s="9">
        <f>SUM(I2:I39)</f>
        <v>133</v>
      </c>
      <c r="K39" s="9">
        <f t="shared" si="1"/>
        <v>2.247191011235955E-2</v>
      </c>
      <c r="L39" s="9">
        <f>SUM(K2:K39)</f>
        <v>0.74719101123595544</v>
      </c>
      <c r="M39" s="9">
        <v>4</v>
      </c>
      <c r="N39" s="9">
        <f>SUM(M2:M39)</f>
        <v>124</v>
      </c>
      <c r="O39" s="9">
        <f t="shared" si="2"/>
        <v>2.3809523809523808E-2</v>
      </c>
      <c r="P39" s="9">
        <f>SUM(O2:O39)</f>
        <v>0.73809523809523858</v>
      </c>
      <c r="T39" s="26"/>
    </row>
    <row r="40" spans="1:20" x14ac:dyDescent="0.25">
      <c r="A40" s="9" t="s">
        <v>60</v>
      </c>
      <c r="B40" s="9" t="s">
        <v>63</v>
      </c>
      <c r="C40" s="9" t="s">
        <v>64</v>
      </c>
      <c r="D40" s="9" t="s">
        <v>59</v>
      </c>
      <c r="E40" s="9">
        <v>3</v>
      </c>
      <c r="F40" s="9">
        <f>SUM(E2:E40)</f>
        <v>132</v>
      </c>
      <c r="G40" s="9">
        <f t="shared" si="0"/>
        <v>1.7441860465116279E-2</v>
      </c>
      <c r="H40" s="9">
        <f>SUM(G2:G40)</f>
        <v>0.76744186046511664</v>
      </c>
      <c r="I40" s="9">
        <v>4</v>
      </c>
      <c r="J40" s="9">
        <f>SUM(I2:I40)</f>
        <v>137</v>
      </c>
      <c r="K40" s="9">
        <f t="shared" si="1"/>
        <v>2.247191011235955E-2</v>
      </c>
      <c r="L40" s="9">
        <f>SUM(K2:K40)</f>
        <v>0.76966292134831504</v>
      </c>
      <c r="M40" s="9">
        <v>3</v>
      </c>
      <c r="N40" s="9">
        <f>SUM(M2:M40)</f>
        <v>127</v>
      </c>
      <c r="O40" s="9">
        <f t="shared" si="2"/>
        <v>1.7857142857142856E-2</v>
      </c>
      <c r="P40" s="9">
        <f>SUM(O2:O40)</f>
        <v>0.75595238095238149</v>
      </c>
    </row>
    <row r="41" spans="1:20" x14ac:dyDescent="0.25">
      <c r="A41" s="9" t="s">
        <v>60</v>
      </c>
      <c r="B41" s="9" t="s">
        <v>63</v>
      </c>
      <c r="C41" s="9" t="s">
        <v>64</v>
      </c>
      <c r="D41" s="9" t="s">
        <v>59</v>
      </c>
      <c r="E41" s="9">
        <v>4</v>
      </c>
      <c r="F41" s="9">
        <f>SUM(E2:E41)</f>
        <v>136</v>
      </c>
      <c r="G41" s="9">
        <f t="shared" si="0"/>
        <v>2.3255813953488372E-2</v>
      </c>
      <c r="H41" s="9">
        <f>SUM(G2:G41)</f>
        <v>0.79069767441860506</v>
      </c>
      <c r="I41" s="9">
        <v>3</v>
      </c>
      <c r="J41" s="9">
        <f>SUM(I2:I41)</f>
        <v>140</v>
      </c>
      <c r="K41" s="9">
        <f t="shared" si="1"/>
        <v>1.6853932584269662E-2</v>
      </c>
      <c r="L41" s="9">
        <f>SUM(K2:K41)</f>
        <v>0.78651685393258475</v>
      </c>
      <c r="M41" s="9">
        <v>1</v>
      </c>
      <c r="N41" s="9">
        <f>SUM(M2:M41)</f>
        <v>128</v>
      </c>
      <c r="O41" s="9">
        <f t="shared" si="2"/>
        <v>5.9523809523809521E-3</v>
      </c>
      <c r="P41" s="9">
        <f>SUM(O2:O41)</f>
        <v>0.76190476190476242</v>
      </c>
    </row>
    <row r="42" spans="1:20" x14ac:dyDescent="0.25">
      <c r="A42" s="9" t="s">
        <v>52</v>
      </c>
      <c r="B42" s="9" t="s">
        <v>53</v>
      </c>
      <c r="C42" s="9" t="s">
        <v>66</v>
      </c>
      <c r="D42" s="9" t="s">
        <v>58</v>
      </c>
      <c r="E42" s="9">
        <v>3</v>
      </c>
      <c r="F42" s="9">
        <f>SUM(E2:E42)</f>
        <v>139</v>
      </c>
      <c r="G42" s="9">
        <f t="shared" si="0"/>
        <v>1.7441860465116279E-2</v>
      </c>
      <c r="H42" s="9">
        <f>SUM(G2:G42)</f>
        <v>0.80813953488372137</v>
      </c>
      <c r="I42" s="9">
        <v>3</v>
      </c>
      <c r="J42" s="9">
        <f>SUM(I2:I42)</f>
        <v>143</v>
      </c>
      <c r="K42" s="9">
        <f t="shared" si="1"/>
        <v>1.6853932584269662E-2</v>
      </c>
      <c r="L42" s="9">
        <f>SUM(K2:K42)</f>
        <v>0.80337078651685445</v>
      </c>
      <c r="M42" s="9">
        <v>3</v>
      </c>
      <c r="N42" s="9">
        <f>SUM(M2:M42)</f>
        <v>131</v>
      </c>
      <c r="O42" s="9">
        <f t="shared" si="2"/>
        <v>1.7857142857142856E-2</v>
      </c>
      <c r="P42" s="9">
        <f>SUM(O2:O42)</f>
        <v>0.77976190476190532</v>
      </c>
    </row>
    <row r="43" spans="1:20" x14ac:dyDescent="0.25">
      <c r="A43" s="9" t="s">
        <v>52</v>
      </c>
      <c r="B43" s="9" t="s">
        <v>53</v>
      </c>
      <c r="C43" s="9" t="s">
        <v>66</v>
      </c>
      <c r="D43" s="9" t="s">
        <v>58</v>
      </c>
      <c r="E43" s="9">
        <v>3</v>
      </c>
      <c r="F43" s="9">
        <f>SUM(E2:E43)</f>
        <v>142</v>
      </c>
      <c r="G43" s="9">
        <f t="shared" si="0"/>
        <v>1.7441860465116279E-2</v>
      </c>
      <c r="H43" s="9">
        <f>SUM(G2:G43)</f>
        <v>0.82558139534883768</v>
      </c>
      <c r="I43" s="9">
        <v>3</v>
      </c>
      <c r="J43" s="9">
        <f>SUM(I2:I43)</f>
        <v>146</v>
      </c>
      <c r="K43" s="9">
        <f t="shared" si="1"/>
        <v>1.6853932584269662E-2</v>
      </c>
      <c r="L43" s="9">
        <f>SUM(K2:K43)</f>
        <v>0.82022471910112416</v>
      </c>
      <c r="M43" s="9">
        <v>2</v>
      </c>
      <c r="N43" s="9">
        <f>SUM(M2:M43)</f>
        <v>133</v>
      </c>
      <c r="O43" s="9">
        <f t="shared" si="2"/>
        <v>1.1904761904761904E-2</v>
      </c>
      <c r="P43" s="9">
        <f>SUM(O2:O43)</f>
        <v>0.79166666666666718</v>
      </c>
    </row>
    <row r="44" spans="1:20" x14ac:dyDescent="0.25">
      <c r="A44" s="9" t="s">
        <v>52</v>
      </c>
      <c r="B44" s="9" t="s">
        <v>53</v>
      </c>
      <c r="C44" s="9" t="s">
        <v>66</v>
      </c>
      <c r="D44" s="9" t="s">
        <v>65</v>
      </c>
      <c r="E44" s="9">
        <v>3</v>
      </c>
      <c r="F44" s="9">
        <f>SUM(E2:E44)</f>
        <v>145</v>
      </c>
      <c r="G44" s="9">
        <f t="shared" si="0"/>
        <v>1.7441860465116279E-2</v>
      </c>
      <c r="H44" s="9">
        <f>SUM(G2:G44)</f>
        <v>0.84302325581395399</v>
      </c>
      <c r="I44" s="9">
        <v>3</v>
      </c>
      <c r="J44" s="9">
        <f>SUM(I2:I44)</f>
        <v>149</v>
      </c>
      <c r="K44" s="9">
        <f t="shared" si="1"/>
        <v>1.6853932584269662E-2</v>
      </c>
      <c r="L44" s="9">
        <f>SUM(K2:K44)</f>
        <v>0.83707865168539386</v>
      </c>
      <c r="M44" s="9">
        <v>3</v>
      </c>
      <c r="N44" s="9">
        <f>SUM(M2:M44)</f>
        <v>136</v>
      </c>
      <c r="O44" s="9">
        <f t="shared" si="2"/>
        <v>1.7857142857142856E-2</v>
      </c>
      <c r="P44" s="9">
        <f>SUM(O2:O44)</f>
        <v>0.80952380952381009</v>
      </c>
    </row>
    <row r="45" spans="1:20" x14ac:dyDescent="0.25">
      <c r="A45" s="9" t="s">
        <v>52</v>
      </c>
      <c r="B45" s="9" t="s">
        <v>61</v>
      </c>
      <c r="C45" s="9" t="s">
        <v>66</v>
      </c>
      <c r="D45" s="9" t="s">
        <v>58</v>
      </c>
      <c r="E45" s="9">
        <v>3</v>
      </c>
      <c r="F45" s="9">
        <f>SUM(E2:E45)</f>
        <v>148</v>
      </c>
      <c r="G45" s="9">
        <f t="shared" si="0"/>
        <v>1.7441860465116279E-2</v>
      </c>
      <c r="H45" s="9">
        <f>SUM(G2:G45)</f>
        <v>0.8604651162790703</v>
      </c>
      <c r="I45" s="9">
        <v>3</v>
      </c>
      <c r="J45" s="9">
        <f>SUM(I2:I45)</f>
        <v>152</v>
      </c>
      <c r="K45" s="9">
        <f t="shared" si="1"/>
        <v>1.6853932584269662E-2</v>
      </c>
      <c r="L45" s="9">
        <f>SUM(K2:K45)</f>
        <v>0.85393258426966356</v>
      </c>
      <c r="M45" s="9">
        <v>5</v>
      </c>
      <c r="N45" s="9">
        <f>SUM(M2:M45)</f>
        <v>141</v>
      </c>
      <c r="O45" s="9">
        <f t="shared" si="2"/>
        <v>2.976190476190476E-2</v>
      </c>
      <c r="P45" s="9">
        <f>SUM(O2:O45)</f>
        <v>0.83928571428571486</v>
      </c>
    </row>
    <row r="46" spans="1:20" x14ac:dyDescent="0.25">
      <c r="A46" s="9" t="s">
        <v>52</v>
      </c>
      <c r="B46" s="9" t="s">
        <v>61</v>
      </c>
      <c r="C46" s="9" t="s">
        <v>66</v>
      </c>
      <c r="D46" s="9" t="s">
        <v>59</v>
      </c>
      <c r="E46" s="9">
        <v>4</v>
      </c>
      <c r="F46" s="9">
        <f>SUM(E2:E46)</f>
        <v>152</v>
      </c>
      <c r="G46" s="9">
        <f t="shared" si="0"/>
        <v>2.3255813953488372E-2</v>
      </c>
      <c r="H46" s="9">
        <f>SUM(G2:G46)</f>
        <v>0.88372093023255871</v>
      </c>
      <c r="I46" s="9">
        <v>3</v>
      </c>
      <c r="J46" s="9">
        <f>SUM(I2:I46)</f>
        <v>155</v>
      </c>
      <c r="K46" s="9">
        <f t="shared" si="1"/>
        <v>1.6853932584269662E-2</v>
      </c>
      <c r="L46" s="9">
        <f>SUM(K2:K46)</f>
        <v>0.87078651685393327</v>
      </c>
      <c r="M46" s="9">
        <v>3</v>
      </c>
      <c r="N46" s="9">
        <f>SUM(M2:M46)</f>
        <v>144</v>
      </c>
      <c r="O46" s="9">
        <f t="shared" si="2"/>
        <v>1.7857142857142856E-2</v>
      </c>
      <c r="P46" s="9">
        <f>SUM(O2:O46)</f>
        <v>0.85714285714285776</v>
      </c>
    </row>
    <row r="47" spans="1:20" x14ac:dyDescent="0.25">
      <c r="A47" s="9" t="s">
        <v>52</v>
      </c>
      <c r="B47" s="9" t="s">
        <v>61</v>
      </c>
      <c r="C47" s="9" t="s">
        <v>66</v>
      </c>
      <c r="D47" s="9" t="s">
        <v>59</v>
      </c>
      <c r="E47" s="9">
        <v>1</v>
      </c>
      <c r="F47" s="9">
        <f>SUM(E2:E47)</f>
        <v>153</v>
      </c>
      <c r="G47" s="9">
        <f t="shared" si="0"/>
        <v>5.8139534883720929E-3</v>
      </c>
      <c r="H47" s="9">
        <f>SUM(G2:G47)</f>
        <v>0.88953488372093081</v>
      </c>
      <c r="I47" s="9">
        <v>3</v>
      </c>
      <c r="J47" s="9">
        <f>SUM(I2:I47)</f>
        <v>158</v>
      </c>
      <c r="K47" s="9">
        <f t="shared" si="1"/>
        <v>1.6853932584269662E-2</v>
      </c>
      <c r="L47" s="9">
        <f>SUM(K2:K47)</f>
        <v>0.88764044943820297</v>
      </c>
      <c r="M47" s="9">
        <v>4</v>
      </c>
      <c r="N47" s="9">
        <f>SUM(M2:M47)</f>
        <v>148</v>
      </c>
      <c r="O47" s="9">
        <f t="shared" si="2"/>
        <v>2.3809523809523808E-2</v>
      </c>
      <c r="P47" s="9">
        <f>SUM(O2:O47)</f>
        <v>0.8809523809523816</v>
      </c>
    </row>
    <row r="48" spans="1:20" x14ac:dyDescent="0.25">
      <c r="A48" s="9" t="s">
        <v>52</v>
      </c>
      <c r="B48" s="9" t="s">
        <v>61</v>
      </c>
      <c r="C48" s="9" t="s">
        <v>66</v>
      </c>
      <c r="D48" s="9" t="s">
        <v>65</v>
      </c>
      <c r="E48" s="9">
        <v>4</v>
      </c>
      <c r="F48" s="9">
        <f>SUM(E2:E48)</f>
        <v>157</v>
      </c>
      <c r="G48" s="9">
        <f t="shared" si="0"/>
        <v>2.3255813953488372E-2</v>
      </c>
      <c r="H48" s="9">
        <f>SUM(G2:G48)</f>
        <v>0.91279069767441923</v>
      </c>
      <c r="I48" s="9">
        <v>4</v>
      </c>
      <c r="J48" s="9">
        <f>SUM(I2:I48)</f>
        <v>162</v>
      </c>
      <c r="K48" s="9">
        <f t="shared" si="1"/>
        <v>2.247191011235955E-2</v>
      </c>
      <c r="L48" s="9">
        <f>SUM(K2:K48)</f>
        <v>0.91011235955056247</v>
      </c>
      <c r="M48" s="9">
        <v>2</v>
      </c>
      <c r="N48" s="9">
        <f>SUM(M2:M48)</f>
        <v>150</v>
      </c>
      <c r="O48" s="9">
        <f t="shared" si="2"/>
        <v>1.1904761904761904E-2</v>
      </c>
      <c r="P48" s="9">
        <f>SUM(O2:O48)</f>
        <v>0.89285714285714346</v>
      </c>
    </row>
    <row r="49" spans="1:16" x14ac:dyDescent="0.25">
      <c r="A49" s="9" t="s">
        <v>60</v>
      </c>
      <c r="B49" s="9" t="s">
        <v>61</v>
      </c>
      <c r="C49" s="9" t="s">
        <v>66</v>
      </c>
      <c r="D49" s="9" t="s">
        <v>58</v>
      </c>
      <c r="E49" s="9">
        <v>2</v>
      </c>
      <c r="F49" s="9">
        <f>SUM(E2:E49)</f>
        <v>159</v>
      </c>
      <c r="G49" s="9">
        <f t="shared" si="0"/>
        <v>1.1627906976744186E-2</v>
      </c>
      <c r="H49" s="9">
        <f>SUM(G2:G49)</f>
        <v>0.92441860465116343</v>
      </c>
      <c r="I49" s="9">
        <v>3</v>
      </c>
      <c r="J49" s="9">
        <f>SUM(I2:I49)</f>
        <v>165</v>
      </c>
      <c r="K49" s="9">
        <f t="shared" si="1"/>
        <v>1.6853932584269662E-2</v>
      </c>
      <c r="L49" s="9">
        <f>SUM(K2:K49)</f>
        <v>0.92696629213483217</v>
      </c>
      <c r="M49" s="9">
        <v>3</v>
      </c>
      <c r="N49" s="9">
        <f>SUM(M2:M49)</f>
        <v>153</v>
      </c>
      <c r="O49" s="9">
        <f t="shared" si="2"/>
        <v>1.7857142857142856E-2</v>
      </c>
      <c r="P49" s="9">
        <f>SUM(O2:O49)</f>
        <v>0.91071428571428636</v>
      </c>
    </row>
    <row r="50" spans="1:16" x14ac:dyDescent="0.25">
      <c r="A50" s="9" t="s">
        <v>60</v>
      </c>
      <c r="B50" s="9" t="s">
        <v>67</v>
      </c>
      <c r="C50" s="9" t="s">
        <v>66</v>
      </c>
      <c r="D50" s="9" t="s">
        <v>65</v>
      </c>
      <c r="E50" s="9">
        <v>3</v>
      </c>
      <c r="F50" s="9">
        <f>SUM(E2:E50)</f>
        <v>162</v>
      </c>
      <c r="G50" s="9">
        <f t="shared" si="0"/>
        <v>1.7441860465116279E-2</v>
      </c>
      <c r="H50" s="9">
        <f>SUM(G2:G50)</f>
        <v>0.94186046511627974</v>
      </c>
      <c r="I50" s="9">
        <v>4</v>
      </c>
      <c r="J50" s="9">
        <f>SUM(I2:I50)</f>
        <v>169</v>
      </c>
      <c r="K50" s="9">
        <f t="shared" si="1"/>
        <v>2.247191011235955E-2</v>
      </c>
      <c r="L50" s="9">
        <f>SUM(K2:K50)</f>
        <v>0.94943820224719166</v>
      </c>
      <c r="M50" s="9">
        <v>4</v>
      </c>
      <c r="N50" s="9">
        <f>SUM(M2:M50)</f>
        <v>157</v>
      </c>
      <c r="O50" s="9">
        <f t="shared" si="2"/>
        <v>2.3809523809523808E-2</v>
      </c>
      <c r="P50" s="9">
        <f>SUM(O2:O50)</f>
        <v>0.9345238095238102</v>
      </c>
    </row>
    <row r="51" spans="1:16" x14ac:dyDescent="0.25">
      <c r="A51" s="9" t="s">
        <v>52</v>
      </c>
      <c r="B51" s="9" t="s">
        <v>67</v>
      </c>
      <c r="C51" s="9" t="s">
        <v>66</v>
      </c>
      <c r="D51" s="9" t="s">
        <v>58</v>
      </c>
      <c r="E51" s="9">
        <v>3</v>
      </c>
      <c r="F51" s="9">
        <f>SUM(E2:E51)</f>
        <v>165</v>
      </c>
      <c r="G51" s="9">
        <f t="shared" si="0"/>
        <v>1.7441860465116279E-2</v>
      </c>
      <c r="H51" s="9">
        <f>SUM(G2:G51)</f>
        <v>0.95930232558139605</v>
      </c>
      <c r="I51" s="9">
        <v>4</v>
      </c>
      <c r="J51" s="9">
        <f>SUM(I2:I51)</f>
        <v>173</v>
      </c>
      <c r="K51" s="9">
        <f t="shared" si="1"/>
        <v>2.247191011235955E-2</v>
      </c>
      <c r="L51" s="9">
        <f>SUM(K2:K51)</f>
        <v>0.97191011235955127</v>
      </c>
      <c r="M51" s="9">
        <v>3</v>
      </c>
      <c r="N51" s="9">
        <f>SUM(M2:M51)</f>
        <v>160</v>
      </c>
      <c r="O51" s="9">
        <f t="shared" si="2"/>
        <v>1.7857142857142856E-2</v>
      </c>
      <c r="P51" s="9">
        <f>SUM(O2:O51)</f>
        <v>0.95238095238095311</v>
      </c>
    </row>
    <row r="52" spans="1:16" x14ac:dyDescent="0.25">
      <c r="A52" s="9" t="s">
        <v>52</v>
      </c>
      <c r="B52" s="9" t="s">
        <v>63</v>
      </c>
      <c r="C52" s="9" t="s">
        <v>66</v>
      </c>
      <c r="D52" s="9" t="s">
        <v>65</v>
      </c>
      <c r="E52" s="9">
        <v>3</v>
      </c>
      <c r="F52" s="9">
        <f>SUM(E2:E52)</f>
        <v>168</v>
      </c>
      <c r="G52" s="9">
        <f t="shared" si="0"/>
        <v>1.7441860465116279E-2</v>
      </c>
      <c r="H52" s="9">
        <f>SUM(G2:G52)</f>
        <v>0.97674418604651236</v>
      </c>
      <c r="I52" s="9">
        <v>3</v>
      </c>
      <c r="J52" s="9">
        <f>SUM(I2:I52)</f>
        <v>176</v>
      </c>
      <c r="K52" s="9">
        <f t="shared" si="1"/>
        <v>1.6853932584269662E-2</v>
      </c>
      <c r="L52" s="9">
        <f>SUM(K2:K52)</f>
        <v>0.98876404494382097</v>
      </c>
      <c r="M52" s="9">
        <v>4</v>
      </c>
      <c r="N52" s="9">
        <f>SUM(M2:M52)</f>
        <v>164</v>
      </c>
      <c r="O52" s="9">
        <f t="shared" si="2"/>
        <v>2.3809523809523808E-2</v>
      </c>
      <c r="P52" s="9">
        <f>SUM(O2:O52)</f>
        <v>0.97619047619047694</v>
      </c>
    </row>
    <row r="53" spans="1:16" x14ac:dyDescent="0.25">
      <c r="A53" s="9" t="s">
        <v>52</v>
      </c>
      <c r="B53" s="9" t="s">
        <v>63</v>
      </c>
      <c r="C53" s="9" t="s">
        <v>66</v>
      </c>
      <c r="D53" s="9" t="s">
        <v>58</v>
      </c>
      <c r="E53" s="9">
        <v>4</v>
      </c>
      <c r="F53" s="9">
        <f>SUM(E2:E53)</f>
        <v>172</v>
      </c>
      <c r="G53" s="9">
        <f t="shared" si="0"/>
        <v>2.3255813953488372E-2</v>
      </c>
      <c r="H53" s="9">
        <f>SUM(G2:G53)</f>
        <v>1.0000000000000007</v>
      </c>
      <c r="I53" s="9">
        <v>2</v>
      </c>
      <c r="J53" s="9">
        <f>SUM(I2:I53)</f>
        <v>178</v>
      </c>
      <c r="K53" s="9">
        <f t="shared" si="1"/>
        <v>1.1235955056179775E-2</v>
      </c>
      <c r="L53" s="9">
        <f>SUM(K2:K53)</f>
        <v>1.0000000000000007</v>
      </c>
      <c r="M53" s="9">
        <v>4</v>
      </c>
      <c r="N53" s="9">
        <f>SUM(M2:M53)</f>
        <v>168</v>
      </c>
      <c r="O53" s="9">
        <f t="shared" si="2"/>
        <v>2.3809523809523808E-2</v>
      </c>
      <c r="P53" s="9">
        <f>SUM(O2:O53)</f>
        <v>1.0000000000000007</v>
      </c>
    </row>
    <row r="54" spans="1:16" x14ac:dyDescent="0.25">
      <c r="E54" s="9">
        <f>SUM(E2:E53)</f>
        <v>172</v>
      </c>
      <c r="I54" s="9">
        <f t="shared" ref="I54:M54" si="3">SUM(I2:I53)</f>
        <v>178</v>
      </c>
      <c r="M54" s="9">
        <f t="shared" si="3"/>
        <v>168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DD40-220F-46B4-A67C-DE51A951FD0E}">
  <dimension ref="A1:B9"/>
  <sheetViews>
    <sheetView workbookViewId="0">
      <selection activeCell="G19" sqref="G19"/>
    </sheetView>
  </sheetViews>
  <sheetFormatPr defaultRowHeight="14.4" x14ac:dyDescent="0.3"/>
  <cols>
    <col min="1" max="1" width="12.88671875" bestFit="1" customWidth="1"/>
    <col min="2" max="2" width="11.5546875" bestFit="1" customWidth="1"/>
  </cols>
  <sheetData>
    <row r="1" spans="1:2" x14ac:dyDescent="0.3">
      <c r="A1" s="16" t="s">
        <v>69</v>
      </c>
      <c r="B1" s="29">
        <v>8000</v>
      </c>
    </row>
    <row r="2" spans="1:2" x14ac:dyDescent="0.3">
      <c r="A2" s="30" t="s">
        <v>70</v>
      </c>
      <c r="B2" s="18">
        <v>6</v>
      </c>
    </row>
    <row r="3" spans="1:2" x14ac:dyDescent="0.3">
      <c r="A3" s="30" t="s">
        <v>71</v>
      </c>
      <c r="B3" s="18">
        <v>30000</v>
      </c>
    </row>
    <row r="4" spans="1:2" x14ac:dyDescent="0.3">
      <c r="A4" s="30" t="s">
        <v>72</v>
      </c>
      <c r="B4" s="18">
        <v>1000</v>
      </c>
    </row>
    <row r="5" spans="1:2" ht="15" thickBot="1" x14ac:dyDescent="0.35">
      <c r="A5" s="31" t="s">
        <v>73</v>
      </c>
      <c r="B5" s="20">
        <v>0.14000000000000001</v>
      </c>
    </row>
    <row r="7" spans="1:2" x14ac:dyDescent="0.3">
      <c r="A7" s="32" t="s">
        <v>74</v>
      </c>
      <c r="B7" s="33">
        <f>NPV(B5,B1,B3,B4)*B2+B3</f>
        <v>214659.24737976052</v>
      </c>
    </row>
    <row r="9" spans="1:2" x14ac:dyDescent="0.3">
      <c r="A9" s="32" t="s">
        <v>75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283B-20A0-4868-9E5A-63871F921464}">
  <dimension ref="A1:J28"/>
  <sheetViews>
    <sheetView workbookViewId="0">
      <selection activeCell="F17" sqref="F17"/>
    </sheetView>
  </sheetViews>
  <sheetFormatPr defaultRowHeight="14.4" x14ac:dyDescent="0.3"/>
  <cols>
    <col min="1" max="1" width="24.109375" customWidth="1"/>
    <col min="2" max="2" width="17.109375" customWidth="1"/>
    <col min="3" max="3" width="12.44140625" customWidth="1"/>
    <col min="4" max="4" width="10" customWidth="1"/>
  </cols>
  <sheetData>
    <row r="1" spans="1:4" ht="15" thickBot="1" x14ac:dyDescent="0.35">
      <c r="A1" s="39"/>
      <c r="B1" s="40" t="s">
        <v>93</v>
      </c>
      <c r="C1" s="40"/>
      <c r="D1" s="22"/>
    </row>
    <row r="2" spans="1:4" x14ac:dyDescent="0.3">
      <c r="A2" s="17"/>
      <c r="B2" s="35" t="s">
        <v>91</v>
      </c>
      <c r="C2" s="35" t="s">
        <v>92</v>
      </c>
      <c r="D2" s="41" t="s">
        <v>94</v>
      </c>
    </row>
    <row r="3" spans="1:4" x14ac:dyDescent="0.3">
      <c r="A3" s="30" t="s">
        <v>82</v>
      </c>
      <c r="B3" s="48">
        <v>18</v>
      </c>
      <c r="C3" s="48">
        <v>6</v>
      </c>
      <c r="D3" s="49">
        <v>24</v>
      </c>
    </row>
    <row r="4" spans="1:4" ht="15" thickBot="1" x14ac:dyDescent="0.35">
      <c r="A4" s="31" t="s">
        <v>83</v>
      </c>
      <c r="B4" s="50">
        <v>12</v>
      </c>
      <c r="C4" s="50">
        <v>10</v>
      </c>
      <c r="D4" s="51">
        <v>40</v>
      </c>
    </row>
    <row r="6" spans="1:4" ht="15" thickBot="1" x14ac:dyDescent="0.35"/>
    <row r="7" spans="1:4" x14ac:dyDescent="0.3">
      <c r="A7" s="37" t="s">
        <v>81</v>
      </c>
      <c r="B7" s="16" t="s">
        <v>82</v>
      </c>
      <c r="C7" s="29" t="s">
        <v>87</v>
      </c>
    </row>
    <row r="8" spans="1:4" ht="15" thickBot="1" x14ac:dyDescent="0.35">
      <c r="A8" s="38"/>
      <c r="B8" s="31" t="s">
        <v>83</v>
      </c>
      <c r="C8" s="20" t="s">
        <v>68</v>
      </c>
    </row>
    <row r="9" spans="1:4" x14ac:dyDescent="0.3">
      <c r="A9" s="43" t="s">
        <v>84</v>
      </c>
      <c r="B9" s="16" t="s">
        <v>85</v>
      </c>
      <c r="C9" s="29"/>
    </row>
    <row r="10" spans="1:4" ht="15" thickBot="1" x14ac:dyDescent="0.35">
      <c r="A10" s="38"/>
      <c r="B10" s="31" t="s">
        <v>86</v>
      </c>
      <c r="C10" s="20"/>
    </row>
    <row r="11" spans="1:4" x14ac:dyDescent="0.3">
      <c r="A11" s="37" t="s">
        <v>88</v>
      </c>
      <c r="B11" s="35" t="s">
        <v>89</v>
      </c>
      <c r="C11" s="18" t="s">
        <v>91</v>
      </c>
    </row>
    <row r="12" spans="1:4" ht="15" thickBot="1" x14ac:dyDescent="0.35">
      <c r="A12" s="38"/>
      <c r="B12" s="36" t="s">
        <v>90</v>
      </c>
      <c r="C12" s="20" t="s">
        <v>92</v>
      </c>
    </row>
    <row r="15" spans="1:4" ht="15" thickBot="1" x14ac:dyDescent="0.35">
      <c r="A15" s="31" t="s">
        <v>116</v>
      </c>
    </row>
    <row r="16" spans="1:4" x14ac:dyDescent="0.3">
      <c r="A16" t="s">
        <v>86</v>
      </c>
    </row>
    <row r="17" spans="1:10" x14ac:dyDescent="0.3">
      <c r="A17" t="s">
        <v>113</v>
      </c>
    </row>
    <row r="18" spans="1:10" x14ac:dyDescent="0.3">
      <c r="A18" t="s">
        <v>114</v>
      </c>
    </row>
    <row r="19" spans="1:10" x14ac:dyDescent="0.3">
      <c r="A19" t="s">
        <v>115</v>
      </c>
    </row>
    <row r="21" spans="1:10" x14ac:dyDescent="0.3">
      <c r="B21" s="32" t="s">
        <v>82</v>
      </c>
      <c r="C21" s="15" t="s">
        <v>83</v>
      </c>
    </row>
    <row r="22" spans="1:10" x14ac:dyDescent="0.3">
      <c r="A22" s="15" t="s">
        <v>95</v>
      </c>
    </row>
    <row r="23" spans="1:10" x14ac:dyDescent="0.3">
      <c r="D23" s="15" t="b">
        <f t="array" ref="D23">$B$22:$C$22&gt;=0</f>
        <v>1</v>
      </c>
    </row>
    <row r="24" spans="1:10" x14ac:dyDescent="0.3">
      <c r="A24" s="15" t="s">
        <v>94</v>
      </c>
      <c r="B24">
        <v>24</v>
      </c>
      <c r="C24">
        <v>40</v>
      </c>
      <c r="D24" s="42" t="b">
        <f t="array" ref="D24">$D$27:$D$28&lt;=$F$27:$F$28</f>
        <v>1</v>
      </c>
    </row>
    <row r="25" spans="1:10" x14ac:dyDescent="0.3">
      <c r="D25">
        <f>{32767,32767,0.000001,0.01,TRUE,FALSE,FALSE,1,2,1,0.0001,TRUE}</f>
        <v>32767</v>
      </c>
    </row>
    <row r="26" spans="1:10" x14ac:dyDescent="0.3">
      <c r="A26" s="15" t="s">
        <v>88</v>
      </c>
      <c r="D26" s="15">
        <f>{0,0,2,100,0,FALSE,FALSE,0.075,0,0,FALSE,30}</f>
        <v>0</v>
      </c>
      <c r="F26" s="15" t="s">
        <v>96</v>
      </c>
      <c r="J26" t="s">
        <v>112</v>
      </c>
    </row>
    <row r="27" spans="1:10" x14ac:dyDescent="0.3">
      <c r="A27" s="15" t="s">
        <v>91</v>
      </c>
      <c r="B27">
        <v>18</v>
      </c>
      <c r="C27">
        <v>6</v>
      </c>
      <c r="E27" t="s">
        <v>97</v>
      </c>
      <c r="F27">
        <v>4000</v>
      </c>
    </row>
    <row r="28" spans="1:10" x14ac:dyDescent="0.3">
      <c r="A28" s="15" t="s">
        <v>92</v>
      </c>
      <c r="B28">
        <v>12</v>
      </c>
      <c r="C28">
        <v>10</v>
      </c>
      <c r="E28" t="s">
        <v>97</v>
      </c>
      <c r="F28">
        <v>3500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18DF-9F29-467B-8B8A-4EDF78AEC01B}">
  <dimension ref="A1:C10"/>
  <sheetViews>
    <sheetView workbookViewId="0">
      <selection activeCell="D14" sqref="D14"/>
    </sheetView>
  </sheetViews>
  <sheetFormatPr defaultRowHeight="14.4" x14ac:dyDescent="0.3"/>
  <cols>
    <col min="1" max="1" width="23.21875" bestFit="1" customWidth="1"/>
    <col min="2" max="2" width="23.77734375" bestFit="1" customWidth="1"/>
    <col min="3" max="3" width="6" bestFit="1" customWidth="1"/>
  </cols>
  <sheetData>
    <row r="1" spans="1:3" x14ac:dyDescent="0.3">
      <c r="A1" s="37" t="s">
        <v>98</v>
      </c>
      <c r="B1" s="16" t="s">
        <v>76</v>
      </c>
      <c r="C1" s="29">
        <v>12000</v>
      </c>
    </row>
    <row r="2" spans="1:3" x14ac:dyDescent="0.3">
      <c r="A2" s="44" t="s">
        <v>99</v>
      </c>
      <c r="B2" s="30" t="s">
        <v>68</v>
      </c>
      <c r="C2" s="18">
        <v>150</v>
      </c>
    </row>
    <row r="3" spans="1:3" x14ac:dyDescent="0.3">
      <c r="A3" s="44" t="s">
        <v>100</v>
      </c>
      <c r="B3" s="30" t="s">
        <v>77</v>
      </c>
      <c r="C3" s="18">
        <v>4</v>
      </c>
    </row>
    <row r="4" spans="1:3" x14ac:dyDescent="0.3">
      <c r="A4" s="44" t="s">
        <v>101</v>
      </c>
      <c r="B4" s="30" t="s">
        <v>102</v>
      </c>
      <c r="C4" s="18">
        <v>0.2</v>
      </c>
    </row>
    <row r="5" spans="1:3" ht="15" thickBot="1" x14ac:dyDescent="0.35">
      <c r="A5" s="38" t="s">
        <v>103</v>
      </c>
      <c r="B5" s="31" t="s">
        <v>104</v>
      </c>
      <c r="C5" s="20">
        <v>100</v>
      </c>
    </row>
    <row r="7" spans="1:3" ht="15" thickBot="1" x14ac:dyDescent="0.35"/>
    <row r="8" spans="1:3" x14ac:dyDescent="0.3">
      <c r="A8" s="37" t="s">
        <v>106</v>
      </c>
      <c r="B8" s="34" t="s">
        <v>107</v>
      </c>
      <c r="C8" s="29">
        <f>(C1/C5)*C2</f>
        <v>18000</v>
      </c>
    </row>
    <row r="9" spans="1:3" ht="15" thickBot="1" x14ac:dyDescent="0.35">
      <c r="A9" s="44" t="s">
        <v>108</v>
      </c>
      <c r="B9" s="35" t="s">
        <v>109</v>
      </c>
      <c r="C9" s="18">
        <f>(C5/2)*C4*C3</f>
        <v>40</v>
      </c>
    </row>
    <row r="10" spans="1:3" ht="15" thickBot="1" x14ac:dyDescent="0.35">
      <c r="A10" s="45" t="s">
        <v>105</v>
      </c>
      <c r="B10" s="40" t="s">
        <v>110</v>
      </c>
      <c r="C10" s="46">
        <f>C8+C9</f>
        <v>18040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Q's</vt:lpstr>
      <vt:lpstr>4.i</vt:lpstr>
      <vt:lpstr>4.ii</vt:lpstr>
      <vt:lpstr>4.iii</vt:lpstr>
      <vt:lpstr>4.iv</vt:lpstr>
      <vt:lpstr>4.v</vt:lpstr>
      <vt:lpstr>4.vi</vt:lpstr>
      <vt:lpstr>4.vii</vt:lpstr>
      <vt:lpstr>5.i</vt:lpstr>
      <vt:lpstr>5.ii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Patel</dc:creator>
  <cp:lastModifiedBy>Ankur Patel</cp:lastModifiedBy>
  <dcterms:created xsi:type="dcterms:W3CDTF">2020-02-22T21:34:17Z</dcterms:created>
  <dcterms:modified xsi:type="dcterms:W3CDTF">2020-02-23T17:35:04Z</dcterms:modified>
</cp:coreProperties>
</file>