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kur\Documents\Data Science\Projects\BusinessAnalytics\Assignments\"/>
    </mc:Choice>
  </mc:AlternateContent>
  <xr:revisionPtr revIDLastSave="0" documentId="13_ncr:1_{0E8C63A9-BF34-4CA9-86D8-2D98A5F26EE9}" xr6:coauthVersionLast="44" xr6:coauthVersionMax="44" xr10:uidLastSave="{00000000-0000-0000-0000-000000000000}"/>
  <bookViews>
    <workbookView xWindow="-108" yWindow="-108" windowWidth="23256" windowHeight="12576" activeTab="5" xr2:uid="{19391103-B6F0-41C8-898B-5189AFAA2572}"/>
  </bookViews>
  <sheets>
    <sheet name="Q's" sheetId="2" r:id="rId1"/>
    <sheet name="1. LineFit" sheetId="1" r:id="rId2"/>
    <sheet name="2. Cost" sheetId="3" r:id="rId3"/>
    <sheet name="3. Banking" sheetId="5" r:id="rId4"/>
    <sheet name="4. Banking" sheetId="4" r:id="rId5"/>
    <sheet name="5. Consumer" sheetId="6" r:id="rId6"/>
    <sheet name="6. Credit Loan" sheetId="8" r:id="rId7"/>
  </sheets>
  <externalReferences>
    <externalReference r:id="rId8"/>
    <externalReference r:id="rId9"/>
  </externalReferences>
  <definedNames>
    <definedName name="XLMRasonModelRange" localSheetId="3" hidden="1">"CV1:CV1"</definedName>
    <definedName name="XLMRasonModelRange" localSheetId="6" hidden="1">"CV1:CV1"</definedName>
    <definedName name="XLMReportData" localSheetId="3" hidden="1">"$C$31:$I$41"</definedName>
  </definedNames>
  <calcPr calcId="191029"/>
  <pivotCaches>
    <pivotCache cacheId="13" r:id="rId10"/>
    <pivotCache cacheId="16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0" i="3" l="1"/>
  <c r="B19" i="3"/>
  <c r="B21" i="3"/>
</calcChain>
</file>

<file path=xl/sharedStrings.xml><?xml version="1.0" encoding="utf-8"?>
<sst xmlns="http://schemas.openxmlformats.org/spreadsheetml/2006/main" count="160" uniqueCount="117">
  <si>
    <t>x</t>
  </si>
  <si>
    <t>y</t>
  </si>
  <si>
    <t>Data Set 1</t>
  </si>
  <si>
    <t>Data Set 2</t>
  </si>
  <si>
    <t>Data Set 3</t>
  </si>
  <si>
    <t>Plaint Maintenance</t>
  </si>
  <si>
    <t>Salaries</t>
  </si>
  <si>
    <t>Depreciation</t>
  </si>
  <si>
    <t>Rent</t>
  </si>
  <si>
    <t>Manufacturing expenses</t>
  </si>
  <si>
    <t>Advertising</t>
  </si>
  <si>
    <t>Administrative expenses</t>
  </si>
  <si>
    <t>Variable</t>
  </si>
  <si>
    <t>Cost per unit</t>
  </si>
  <si>
    <t>Labor</t>
  </si>
  <si>
    <t>Material</t>
  </si>
  <si>
    <t>Sales Commision</t>
  </si>
  <si>
    <t>Row Labels</t>
  </si>
  <si>
    <t>Grand Total</t>
  </si>
  <si>
    <t>Cost</t>
  </si>
  <si>
    <t>Fixed</t>
  </si>
  <si>
    <t xml:space="preserve">Cost </t>
  </si>
  <si>
    <t>Sales Price per unit</t>
  </si>
  <si>
    <t>Cost per uniit</t>
  </si>
  <si>
    <t>Units</t>
  </si>
  <si>
    <t>Total Cost</t>
  </si>
  <si>
    <t>Break-even</t>
  </si>
  <si>
    <t>B21-((B18-B19)*B20)</t>
  </si>
  <si>
    <t>B22</t>
  </si>
  <si>
    <t>B22 - B21</t>
  </si>
  <si>
    <t>=</t>
  </si>
  <si>
    <t>B20</t>
  </si>
  <si>
    <t xml:space="preserve"> -(B18-B19)*B20</t>
  </si>
  <si>
    <t xml:space="preserve"> -(B22-B21)/(B18-B19)</t>
  </si>
  <si>
    <t>Data Mining: Sampling</t>
  </si>
  <si>
    <t>Date: 11-Feb-2020 00:32:58</t>
  </si>
  <si>
    <t>{"comment":"this RASON template was auto-generated by Analytic Solver Data Mining","datasources":{},"datasets":{},"transformer":{"sampler":{"type":"transformation","algorithm":"sampling","parameters":{"replaceOption":false,"sampleSize":10,"seed":12345,"sortIndexes":true}}},"actions":{}}</t>
  </si>
  <si>
    <t>Output Navigator</t>
  </si>
  <si>
    <t>Elapsed Times in Milliseconds</t>
  </si>
  <si>
    <t>Inputs</t>
  </si>
  <si>
    <t>Data Sample</t>
  </si>
  <si>
    <t>Data Reading Time</t>
  </si>
  <si>
    <t>Algorithm Time</t>
  </si>
  <si>
    <t>Report Time</t>
  </si>
  <si>
    <t>Total</t>
  </si>
  <si>
    <t>Data</t>
  </si>
  <si>
    <t>Workbook</t>
  </si>
  <si>
    <t>Banking Data.xlsx</t>
  </si>
  <si>
    <t>Worksheet</t>
  </si>
  <si>
    <t>Range</t>
  </si>
  <si>
    <t>$A$1:$F$106</t>
  </si>
  <si>
    <t># Records in the input data</t>
  </si>
  <si>
    <t>Variables</t>
  </si>
  <si>
    <t># Selected Variables</t>
  </si>
  <si>
    <t>Selected Variables</t>
  </si>
  <si>
    <t>Var1</t>
  </si>
  <si>
    <t>Var2</t>
  </si>
  <si>
    <t>Var3</t>
  </si>
  <si>
    <t>Var4</t>
  </si>
  <si>
    <t>Var5</t>
  </si>
  <si>
    <t>Var6</t>
  </si>
  <si>
    <t>Sampling Parameters</t>
  </si>
  <si>
    <t>Sampling type</t>
  </si>
  <si>
    <t>Random</t>
  </si>
  <si>
    <t>Sample size</t>
  </si>
  <si>
    <t>With replacement?</t>
  </si>
  <si>
    <t>Random seed</t>
  </si>
  <si>
    <t>Sort indices?</t>
  </si>
  <si>
    <t>Record ID</t>
  </si>
  <si>
    <t>Record 2</t>
  </si>
  <si>
    <t>Record 14</t>
  </si>
  <si>
    <t>Record 41</t>
  </si>
  <si>
    <t>Record 43</t>
  </si>
  <si>
    <t>Record 45</t>
  </si>
  <si>
    <t>Record 54</t>
  </si>
  <si>
    <t>Record 66</t>
  </si>
  <si>
    <t>Record 87</t>
  </si>
  <si>
    <t>Record 93</t>
  </si>
  <si>
    <t>Record 103</t>
  </si>
  <si>
    <t>a)</t>
  </si>
  <si>
    <t>b)</t>
  </si>
  <si>
    <t>Curve -&gt; Format Data Series -&gt; Series Option -&gt; Smothed Line</t>
  </si>
  <si>
    <t>Data Mining: K Nearest Neighbors Classification</t>
  </si>
  <si>
    <t>Date: 11-Feb-2020 01:57:24</t>
  </si>
  <si>
    <t>{"comment":"this RASON template was auto-generated by Analytic Solver Data Mining","datasources":{},"datasets":{},"estimator":{"knnClassificationEstimator":{"type":"classification","algorithm":"nearestNeighbors","parameters":{"priorProbMethod":"EMPIRICAL"}}},"actions":{}}</t>
  </si>
  <si>
    <t>Search Log</t>
  </si>
  <si>
    <t>PMML Model</t>
  </si>
  <si>
    <t>Training: Classification Summary</t>
  </si>
  <si>
    <t>Mortage Defaulters Additionalxlsx.xlsx</t>
  </si>
  <si>
    <t>Data Range</t>
  </si>
  <si>
    <t>$A$3:$F$66</t>
  </si>
  <si>
    <t># Records</t>
  </si>
  <si>
    <t># Variables</t>
  </si>
  <si>
    <t>Scale Variables</t>
  </si>
  <si>
    <t>Ln_Orig</t>
  </si>
  <si>
    <t>Credit_score</t>
  </si>
  <si>
    <t>Output Variable</t>
  </si>
  <si>
    <t>Status</t>
  </si>
  <si>
    <t>Rescaling: Fitting Parameters</t>
  </si>
  <si>
    <t>Rescale Data?</t>
  </si>
  <si>
    <t>Nearest Neighbors: Fitting Parameters</t>
  </si>
  <si>
    <t># Nearest neighbors (K)</t>
  </si>
  <si>
    <t>Nearest Neighbors Classification: Fitting Parameters</t>
  </si>
  <si>
    <t>Prior Probability Calculation</t>
  </si>
  <si>
    <t>EMPIRICAL</t>
  </si>
  <si>
    <t>Nearest Neighbors Classification: Model Parameters</t>
  </si>
  <si>
    <t># Classes</t>
  </si>
  <si>
    <t>Success Class</t>
  </si>
  <si>
    <t>Success Probability</t>
  </si>
  <si>
    <t>Nearest Neighbors: Reporting Parameters</t>
  </si>
  <si>
    <t>Search for best K?</t>
  </si>
  <si>
    <t>Output Options</t>
  </si>
  <si>
    <t>Summary report of scoring on training data</t>
  </si>
  <si>
    <t>K</t>
  </si>
  <si>
    <t>% Misclassification</t>
  </si>
  <si>
    <t>Note:</t>
  </si>
  <si>
    <t>Scoring will be done using K=1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</si>
</sst>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9" formatCode=";;;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sz val="14"/>
      <color rgb="FF4169E1"/>
      <name val="Calibri"/>
      <family val="2"/>
    </font>
    <font>
      <b/>
      <sz val="12"/>
      <name val="Calibri"/>
      <family val="2"/>
    </font>
    <font>
      <u/>
      <sz val="10"/>
      <color theme="10"/>
      <name val="Arial"/>
      <family val="2"/>
    </font>
    <font>
      <sz val="10"/>
      <name val="Calibri"/>
      <family val="2"/>
    </font>
    <font>
      <b/>
      <sz val="10"/>
      <color rgb="FF4169E1"/>
      <name val="Calibri"/>
      <family val="2"/>
    </font>
    <font>
      <b/>
      <sz val="14"/>
      <name val="Calibri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</font>
    <font>
      <b/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D3D3D3"/>
        <bgColor indexed="64"/>
      </patternFill>
    </fill>
    <fill>
      <patternFill patternType="solid">
        <fgColor rgb="FFEBEBFA"/>
        <bgColor indexed="64"/>
      </patternFill>
    </fill>
  </fills>
  <borders count="5">
    <border>
      <left/>
      <right/>
      <top/>
      <bottom/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5">
    <xf numFmtId="0" fontId="0" fillId="0" borderId="0"/>
    <xf numFmtId="0" fontId="4" fillId="0" borderId="0"/>
    <xf numFmtId="0" fontId="7" fillId="0" borderId="0" applyNumberFormat="0" applyFill="0" applyBorder="0" applyAlignment="0" applyProtection="0"/>
    <xf numFmtId="0" fontId="11" fillId="0" borderId="0"/>
    <xf numFmtId="0" fontId="12" fillId="0" borderId="0" applyNumberFormat="0" applyFill="0" applyBorder="0" applyAlignment="0" applyProtection="0"/>
  </cellStyleXfs>
  <cellXfs count="59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164" fontId="3" fillId="0" borderId="0" xfId="0" applyNumberFormat="1" applyFont="1"/>
    <xf numFmtId="0" fontId="2" fillId="2" borderId="0" xfId="0" applyFont="1" applyFill="1"/>
    <xf numFmtId="0" fontId="3" fillId="2" borderId="0" xfId="0" applyFont="1" applyFill="1"/>
    <xf numFmtId="2" fontId="3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Font="1"/>
    <xf numFmtId="0" fontId="0" fillId="0" borderId="0" xfId="0" applyNumberFormat="1"/>
    <xf numFmtId="0" fontId="0" fillId="0" borderId="0" xfId="0" applyAlignment="1"/>
    <xf numFmtId="0" fontId="0" fillId="3" borderId="0" xfId="0" applyFill="1"/>
    <xf numFmtId="0" fontId="4" fillId="0" borderId="0" xfId="1"/>
    <xf numFmtId="0" fontId="5" fillId="0" borderId="0" xfId="1" applyFont="1" applyAlignment="1">
      <alignment horizontal="left"/>
    </xf>
    <xf numFmtId="169" fontId="4" fillId="0" borderId="0" xfId="1" applyNumberFormat="1"/>
    <xf numFmtId="0" fontId="6" fillId="4" borderId="1" xfId="1" applyFont="1" applyFill="1" applyBorder="1" applyAlignment="1">
      <alignment horizontal="left"/>
    </xf>
    <xf numFmtId="0" fontId="6" fillId="4" borderId="2" xfId="1" applyFont="1" applyFill="1" applyBorder="1" applyAlignment="1">
      <alignment horizontal="left"/>
    </xf>
    <xf numFmtId="0" fontId="6" fillId="4" borderId="3" xfId="1" applyFont="1" applyFill="1" applyBorder="1" applyAlignment="1">
      <alignment horizontal="left"/>
    </xf>
    <xf numFmtId="0" fontId="7" fillId="0" borderId="1" xfId="2" applyBorder="1"/>
    <xf numFmtId="0" fontId="8" fillId="0" borderId="3" xfId="1" applyFont="1" applyBorder="1"/>
    <xf numFmtId="0" fontId="9" fillId="5" borderId="4" xfId="1" applyFont="1" applyFill="1" applyBorder="1" applyAlignment="1">
      <alignment horizontal="center"/>
    </xf>
    <xf numFmtId="0" fontId="8" fillId="0" borderId="4" xfId="1" applyFont="1" applyBorder="1"/>
    <xf numFmtId="0" fontId="10" fillId="0" borderId="0" xfId="1" applyFont="1" applyAlignment="1">
      <alignment horizontal="left"/>
    </xf>
    <xf numFmtId="0" fontId="9" fillId="5" borderId="1" xfId="1" applyFont="1" applyFill="1" applyBorder="1" applyAlignment="1">
      <alignment horizontal="left"/>
    </xf>
    <xf numFmtId="0" fontId="9" fillId="5" borderId="2" xfId="1" applyFont="1" applyFill="1" applyBorder="1" applyAlignment="1">
      <alignment horizontal="left"/>
    </xf>
    <xf numFmtId="0" fontId="9" fillId="5" borderId="3" xfId="1" applyFont="1" applyFill="1" applyBorder="1" applyAlignment="1">
      <alignment horizontal="left"/>
    </xf>
    <xf numFmtId="0" fontId="8" fillId="0" borderId="1" xfId="1" applyFont="1" applyBorder="1"/>
    <xf numFmtId="0" fontId="8" fillId="0" borderId="2" xfId="1" applyFont="1" applyBorder="1"/>
    <xf numFmtId="0" fontId="8" fillId="0" borderId="1" xfId="1" applyFont="1" applyBorder="1" applyAlignment="1">
      <alignment horizontal="left"/>
    </xf>
    <xf numFmtId="0" fontId="8" fillId="0" borderId="2" xfId="1" applyFont="1" applyBorder="1" applyAlignment="1">
      <alignment horizontal="left"/>
    </xf>
    <xf numFmtId="0" fontId="8" fillId="0" borderId="3" xfId="1" applyFont="1" applyBorder="1" applyAlignment="1">
      <alignment horizontal="left"/>
    </xf>
    <xf numFmtId="0" fontId="4" fillId="0" borderId="0" xfId="1" applyAlignment="1">
      <alignment horizontal="left"/>
    </xf>
    <xf numFmtId="0" fontId="4" fillId="0" borderId="0" xfId="1" quotePrefix="1"/>
    <xf numFmtId="0" fontId="4" fillId="0" borderId="0" xfId="1" applyAlignment="1">
      <alignment horizontal="right"/>
    </xf>
    <xf numFmtId="0" fontId="11" fillId="0" borderId="0" xfId="3"/>
    <xf numFmtId="0" fontId="5" fillId="0" borderId="0" xfId="3" applyFont="1" applyAlignment="1">
      <alignment horizontal="left"/>
    </xf>
    <xf numFmtId="169" fontId="11" fillId="0" borderId="0" xfId="3" applyNumberFormat="1"/>
    <xf numFmtId="0" fontId="6" fillId="4" borderId="1" xfId="3" applyFont="1" applyFill="1" applyBorder="1" applyAlignment="1">
      <alignment horizontal="left"/>
    </xf>
    <xf numFmtId="0" fontId="6" fillId="4" borderId="2" xfId="3" applyFont="1" applyFill="1" applyBorder="1" applyAlignment="1">
      <alignment horizontal="left"/>
    </xf>
    <xf numFmtId="0" fontId="6" fillId="4" borderId="3" xfId="3" applyFont="1" applyFill="1" applyBorder="1" applyAlignment="1">
      <alignment horizontal="left"/>
    </xf>
    <xf numFmtId="0" fontId="12" fillId="0" borderId="1" xfId="4" applyBorder="1"/>
    <xf numFmtId="0" fontId="11" fillId="0" borderId="3" xfId="3" applyBorder="1"/>
    <xf numFmtId="0" fontId="9" fillId="5" borderId="4" xfId="3" applyFont="1" applyFill="1" applyBorder="1" applyAlignment="1">
      <alignment horizontal="center"/>
    </xf>
    <xf numFmtId="0" fontId="11" fillId="0" borderId="4" xfId="3" applyBorder="1"/>
    <xf numFmtId="0" fontId="10" fillId="0" borderId="0" xfId="3" applyFont="1" applyAlignment="1">
      <alignment horizontal="left"/>
    </xf>
    <xf numFmtId="0" fontId="9" fillId="5" borderId="1" xfId="3" applyFont="1" applyFill="1" applyBorder="1" applyAlignment="1">
      <alignment horizontal="left"/>
    </xf>
    <xf numFmtId="0" fontId="9" fillId="5" borderId="2" xfId="3" applyFont="1" applyFill="1" applyBorder="1" applyAlignment="1">
      <alignment horizontal="left"/>
    </xf>
    <xf numFmtId="0" fontId="9" fillId="5" borderId="3" xfId="3" applyFont="1" applyFill="1" applyBorder="1" applyAlignment="1">
      <alignment horizontal="left"/>
    </xf>
    <xf numFmtId="0" fontId="11" fillId="0" borderId="1" xfId="3" applyBorder="1" applyAlignment="1">
      <alignment horizontal="left"/>
    </xf>
    <xf numFmtId="0" fontId="11" fillId="0" borderId="2" xfId="3" applyBorder="1" applyAlignment="1">
      <alignment horizontal="left"/>
    </xf>
    <xf numFmtId="0" fontId="11" fillId="0" borderId="3" xfId="3" applyBorder="1" applyAlignment="1">
      <alignment horizontal="left"/>
    </xf>
    <xf numFmtId="0" fontId="11" fillId="0" borderId="1" xfId="3" applyBorder="1"/>
    <xf numFmtId="0" fontId="11" fillId="0" borderId="2" xfId="3" applyBorder="1"/>
    <xf numFmtId="0" fontId="11" fillId="0" borderId="0" xfId="3" applyAlignment="1">
      <alignment horizontal="left"/>
    </xf>
    <xf numFmtId="0" fontId="11" fillId="0" borderId="0" xfId="3" quotePrefix="1"/>
    <xf numFmtId="0" fontId="11" fillId="0" borderId="0" xfId="3" applyAlignment="1">
      <alignment horizontal="right"/>
    </xf>
    <xf numFmtId="0" fontId="13" fillId="0" borderId="0" xfId="3" applyFont="1" applyAlignment="1">
      <alignment horizontal="left"/>
    </xf>
    <xf numFmtId="0" fontId="11" fillId="0" borderId="0" xfId="3"/>
  </cellXfs>
  <cellStyles count="5">
    <cellStyle name="Hyperlink 2" xfId="2" xr:uid="{1483964B-6836-4F52-A3D7-0B85F5933177}"/>
    <cellStyle name="Hyperlink 3" xfId="4" xr:uid="{B49FCA0B-7198-4A67-8C7E-3AE6539F405F}"/>
    <cellStyle name="Normal" xfId="0" builtinId="0"/>
    <cellStyle name="Normal 2" xfId="1" xr:uid="{41A2DBC4-F158-4300-93E9-2F4F640770C8}"/>
    <cellStyle name="Normal 3" xfId="3" xr:uid="{8B81EB6B-C08A-435C-8E57-54DB442E799D}"/>
  </cellStyles>
  <dxfs count="10">
    <dxf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 Set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'1. LineFit'!$B$26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'1. LineFit'!$A$27:$A$47</c:f>
              <c:numCache>
                <c:formatCode>General</c:formatCode>
                <c:ptCount val="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</c:numCache>
            </c:numRef>
          </c:xVal>
          <c:yVal>
            <c:numRef>
              <c:f>'1. LineFit'!$B$27:$B$47</c:f>
              <c:numCache>
                <c:formatCode>0.00</c:formatCode>
                <c:ptCount val="21"/>
                <c:pt idx="0">
                  <c:v>16.041420118596054</c:v>
                </c:pt>
                <c:pt idx="1">
                  <c:v>13.463483237513536</c:v>
                </c:pt>
                <c:pt idx="2">
                  <c:v>13.464743525987567</c:v>
                </c:pt>
                <c:pt idx="3">
                  <c:v>11.704669804486389</c:v>
                </c:pt>
                <c:pt idx="4">
                  <c:v>13.360473272768402</c:v>
                </c:pt>
                <c:pt idx="5">
                  <c:v>11.741937645914559</c:v>
                </c:pt>
                <c:pt idx="6">
                  <c:v>10.633476394296071</c:v>
                </c:pt>
                <c:pt idx="7">
                  <c:v>11.050285950268238</c:v>
                </c:pt>
                <c:pt idx="8">
                  <c:v>11.346371269316036</c:v>
                </c:pt>
                <c:pt idx="9">
                  <c:v>10.042192906217146</c:v>
                </c:pt>
                <c:pt idx="10">
                  <c:v>11.135762455415364</c:v>
                </c:pt>
                <c:pt idx="11">
                  <c:v>11.035058502949958</c:v>
                </c:pt>
                <c:pt idx="12">
                  <c:v>11.30648548515849</c:v>
                </c:pt>
                <c:pt idx="13">
                  <c:v>10.564711602511068</c:v>
                </c:pt>
                <c:pt idx="14">
                  <c:v>10.885028103982943</c:v>
                </c:pt>
                <c:pt idx="15">
                  <c:v>9.003439553913763</c:v>
                </c:pt>
                <c:pt idx="16">
                  <c:v>8.1822843908599658</c:v>
                </c:pt>
                <c:pt idx="17">
                  <c:v>8.7131991316570332</c:v>
                </c:pt>
                <c:pt idx="18">
                  <c:v>7.4070840442591273</c:v>
                </c:pt>
                <c:pt idx="19">
                  <c:v>7.6241231513992318</c:v>
                </c:pt>
                <c:pt idx="20">
                  <c:v>5.1318086598164347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94E-4BFC-BE35-6306C2BB65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7598912"/>
        <c:axId val="2039052064"/>
      </c:scatterChart>
      <c:valAx>
        <c:axId val="657598912"/>
        <c:scaling>
          <c:orientation val="minMax"/>
          <c:min val="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9052064"/>
        <c:crosses val="autoZero"/>
        <c:crossBetween val="midCat"/>
      </c:valAx>
      <c:valAx>
        <c:axId val="2039052064"/>
        <c:scaling>
          <c:orientation val="minMax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598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 Set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'1. LineFit'!$B$2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'1. LineFit'!$A$3:$A$22</c:f>
              <c:numCache>
                <c:formatCode>General</c:formatCode>
                <c:ptCount val="20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  <c:pt idx="11">
                  <c:v>6.5</c:v>
                </c:pt>
                <c:pt idx="12">
                  <c:v>7</c:v>
                </c:pt>
                <c:pt idx="13">
                  <c:v>7.5</c:v>
                </c:pt>
                <c:pt idx="14">
                  <c:v>8</c:v>
                </c:pt>
                <c:pt idx="15">
                  <c:v>8.5</c:v>
                </c:pt>
                <c:pt idx="16">
                  <c:v>9</c:v>
                </c:pt>
                <c:pt idx="17">
                  <c:v>9.5</c:v>
                </c:pt>
                <c:pt idx="18">
                  <c:v>10</c:v>
                </c:pt>
                <c:pt idx="19">
                  <c:v>10.5</c:v>
                </c:pt>
              </c:numCache>
            </c:numRef>
          </c:xVal>
          <c:yVal>
            <c:numRef>
              <c:f>'1. LineFit'!$B$3:$B$22</c:f>
              <c:numCache>
                <c:formatCode>0.0</c:formatCode>
                <c:ptCount val="20"/>
                <c:pt idx="0">
                  <c:v>-102.84311665981491</c:v>
                </c:pt>
                <c:pt idx="1">
                  <c:v>-36.41247899916619</c:v>
                </c:pt>
                <c:pt idx="2">
                  <c:v>-4.7404047999150283</c:v>
                </c:pt>
                <c:pt idx="3">
                  <c:v>-16.981517493658764</c:v>
                </c:pt>
                <c:pt idx="4">
                  <c:v>-5.3110556206419259</c:v>
                </c:pt>
                <c:pt idx="5">
                  <c:v>-4.2166881410012449</c:v>
                </c:pt>
                <c:pt idx="6">
                  <c:v>-1.4756027839135251</c:v>
                </c:pt>
                <c:pt idx="7">
                  <c:v>-0.18578781025062757</c:v>
                </c:pt>
                <c:pt idx="8">
                  <c:v>0</c:v>
                </c:pt>
                <c:pt idx="9">
                  <c:v>9.6364342935605224E-2</c:v>
                </c:pt>
                <c:pt idx="10">
                  <c:v>0.78549354761561718</c:v>
                </c:pt>
                <c:pt idx="11">
                  <c:v>3.3753752807847763</c:v>
                </c:pt>
                <c:pt idx="12">
                  <c:v>9.0939487667871113</c:v>
                </c:pt>
                <c:pt idx="13">
                  <c:v>9.5086843747017458</c:v>
                </c:pt>
                <c:pt idx="14">
                  <c:v>22.545649653782601</c:v>
                </c:pt>
                <c:pt idx="15">
                  <c:v>54.91652477333691</c:v>
                </c:pt>
                <c:pt idx="16">
                  <c:v>103.76508684553741</c:v>
                </c:pt>
                <c:pt idx="17">
                  <c:v>142.02278190066346</c:v>
                </c:pt>
                <c:pt idx="18">
                  <c:v>25.189658608267024</c:v>
                </c:pt>
                <c:pt idx="19">
                  <c:v>193.24700856454609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A16-4616-9B09-686A60F610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1017312"/>
        <c:axId val="657439968"/>
      </c:scatterChart>
      <c:valAx>
        <c:axId val="661017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439968"/>
        <c:crosses val="autoZero"/>
        <c:crossBetween val="midCat"/>
      </c:valAx>
      <c:valAx>
        <c:axId val="65743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017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 Set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'1. LineFit'!$B$51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'1. LineFit'!$A$52:$A$70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'1. LineFit'!$B$52:$B$70</c:f>
              <c:numCache>
                <c:formatCode>0.00</c:formatCode>
                <c:ptCount val="19"/>
                <c:pt idx="0">
                  <c:v>3.448338319277596</c:v>
                </c:pt>
                <c:pt idx="1">
                  <c:v>4.3863059585546127</c:v>
                </c:pt>
                <c:pt idx="2">
                  <c:v>6.2202719494760998</c:v>
                </c:pt>
                <c:pt idx="3">
                  <c:v>7.5764787941157143</c:v>
                </c:pt>
                <c:pt idx="4">
                  <c:v>9.621906344048714</c:v>
                </c:pt>
                <c:pt idx="5">
                  <c:v>8.2470974051475849</c:v>
                </c:pt>
                <c:pt idx="6">
                  <c:v>6.958730843245255</c:v>
                </c:pt>
                <c:pt idx="7">
                  <c:v>11.195751023760337</c:v>
                </c:pt>
                <c:pt idx="8">
                  <c:v>12.744808459990077</c:v>
                </c:pt>
                <c:pt idx="9">
                  <c:v>16.258526856494719</c:v>
                </c:pt>
                <c:pt idx="10">
                  <c:v>15.122436302522503</c:v>
                </c:pt>
                <c:pt idx="11">
                  <c:v>29.328942693370582</c:v>
                </c:pt>
                <c:pt idx="12">
                  <c:v>35.784100227015848</c:v>
                </c:pt>
                <c:pt idx="13">
                  <c:v>44.230065202574266</c:v>
                </c:pt>
                <c:pt idx="14">
                  <c:v>34.534519418258327</c:v>
                </c:pt>
                <c:pt idx="15">
                  <c:v>62.130593321073064</c:v>
                </c:pt>
                <c:pt idx="16">
                  <c:v>54.537424373729969</c:v>
                </c:pt>
                <c:pt idx="17">
                  <c:v>62.019973775772854</c:v>
                </c:pt>
                <c:pt idx="18">
                  <c:v>110.6221452378914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0B9-4D8E-BE45-390816E902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1115424"/>
        <c:axId val="660754848"/>
      </c:scatterChart>
      <c:valAx>
        <c:axId val="2061115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754848"/>
        <c:crosses val="autoZero"/>
        <c:crossBetween val="midCat"/>
      </c:valAx>
      <c:valAx>
        <c:axId val="66075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1115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[2]Data!$B$3</c:f>
              <c:strCache>
                <c:ptCount val="1"/>
                <c:pt idx="0">
                  <c:v>Annual CPI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1"/>
            <c:dispEq val="1"/>
            <c:trendlineLbl>
              <c:layout>
                <c:manualLayout>
                  <c:x val="-1.8657261592300963E-2"/>
                  <c:y val="0.154872411781860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[2]Data!$A$4:$A$13</c:f>
              <c:numCache>
                <c:formatCode>General</c:formatCode>
                <c:ptCount val="10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</c:numCache>
            </c:numRef>
          </c:cat>
          <c:val>
            <c:numRef>
              <c:f>[2]Data!$B$4:$B$13</c:f>
              <c:numCache>
                <c:formatCode>General</c:formatCode>
                <c:ptCount val="10"/>
                <c:pt idx="0">
                  <c:v>184</c:v>
                </c:pt>
                <c:pt idx="1">
                  <c:v>188.9</c:v>
                </c:pt>
                <c:pt idx="2">
                  <c:v>195.3</c:v>
                </c:pt>
                <c:pt idx="3">
                  <c:v>201.6</c:v>
                </c:pt>
                <c:pt idx="4">
                  <c:v>207.34200000000001</c:v>
                </c:pt>
                <c:pt idx="5">
                  <c:v>215.303</c:v>
                </c:pt>
                <c:pt idx="6">
                  <c:v>214.53700000000001</c:v>
                </c:pt>
                <c:pt idx="7">
                  <c:v>218.05600000000001</c:v>
                </c:pt>
                <c:pt idx="8">
                  <c:v>224.93899999999999</c:v>
                </c:pt>
                <c:pt idx="9">
                  <c:v>229.59399999999999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6C58-4D84-8C5E-C5B333F0F7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9375536"/>
        <c:axId val="890989440"/>
      </c:lineChart>
      <c:catAx>
        <c:axId val="2119375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0989440"/>
        <c:crosses val="autoZero"/>
        <c:auto val="1"/>
        <c:lblAlgn val="ctr"/>
        <c:lblOffset val="100"/>
        <c:noMultiLvlLbl val="0"/>
      </c:catAx>
      <c:valAx>
        <c:axId val="89098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9375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37333</xdr:colOff>
      <xdr:row>40</xdr:row>
      <xdr:rowOff>84800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DC99C78-3E9C-4188-9733-0B1C5C5106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133333" cy="7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</xdr:colOff>
      <xdr:row>24</xdr:row>
      <xdr:rowOff>156210</xdr:rowOff>
    </xdr:from>
    <xdr:to>
      <xdr:col>10</xdr:col>
      <xdr:colOff>365760</xdr:colOff>
      <xdr:row>41</xdr:row>
      <xdr:rowOff>49530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AD59EBB-B5D6-471D-8FF9-20C6C6616F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7620</xdr:colOff>
      <xdr:row>2</xdr:row>
      <xdr:rowOff>3810</xdr:rowOff>
    </xdr:from>
    <xdr:to>
      <xdr:col>10</xdr:col>
      <xdr:colOff>365760</xdr:colOff>
      <xdr:row>18</xdr:row>
      <xdr:rowOff>64770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2726EA7-D984-4C1C-937C-87DAFF1C99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51</xdr:row>
      <xdr:rowOff>11430</xdr:rowOff>
    </xdr:from>
    <xdr:to>
      <xdr:col>10</xdr:col>
      <xdr:colOff>358140</xdr:colOff>
      <xdr:row>67</xdr:row>
      <xdr:rowOff>72390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F524335-4422-4894-9788-A87F4F5F66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</xdr:rowOff>
    </xdr:from>
    <xdr:to>
      <xdr:col>10</xdr:col>
      <xdr:colOff>0</xdr:colOff>
      <xdr:row>24</xdr:row>
      <xdr:rowOff>76201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FA23ED3-D2DF-46AA-A2EC-69A844056A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82881"/>
          <a:ext cx="6096000" cy="428244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</xdr:row>
      <xdr:rowOff>0</xdr:rowOff>
    </xdr:from>
    <xdr:to>
      <xdr:col>21</xdr:col>
      <xdr:colOff>38100</xdr:colOff>
      <xdr:row>24</xdr:row>
      <xdr:rowOff>156639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1DBAB51-5D23-4C85-A997-84C87F76F2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05600" y="182880"/>
          <a:ext cx="6134100" cy="436287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7</xdr:col>
      <xdr:colOff>304800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F9FB96-60CF-441A-8CE8-D76BD279BE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kur/Documents/Data%20Science/Projects/BusinessAnalytics/Data_Files/LineFit%20Dat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kur/Documents/Data%20Science/Projects/BusinessAnalytics/Data_Files/Consumer%20price%20index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et 1"/>
      <sheetName val="Data Set 2"/>
      <sheetName val="Data Set 3"/>
    </sheetNames>
    <sheetDataSet>
      <sheetData sheetId="0">
        <row r="1">
          <cell r="B1" t="str">
            <v>y</v>
          </cell>
        </row>
        <row r="2">
          <cell r="A2">
            <v>1</v>
          </cell>
          <cell r="B2">
            <v>-102.84311665981491</v>
          </cell>
        </row>
        <row r="3">
          <cell r="A3">
            <v>1.5</v>
          </cell>
          <cell r="B3">
            <v>-36.41247899916619</v>
          </cell>
        </row>
        <row r="4">
          <cell r="A4">
            <v>2</v>
          </cell>
          <cell r="B4">
            <v>-4.7404047999150283</v>
          </cell>
        </row>
        <row r="5">
          <cell r="A5">
            <v>2.5</v>
          </cell>
          <cell r="B5">
            <v>-16.981517493658764</v>
          </cell>
        </row>
        <row r="6">
          <cell r="A6">
            <v>3</v>
          </cell>
          <cell r="B6">
            <v>-5.3110556206419259</v>
          </cell>
        </row>
        <row r="7">
          <cell r="A7">
            <v>3.5</v>
          </cell>
          <cell r="B7">
            <v>-4.2166881410012449</v>
          </cell>
        </row>
        <row r="8">
          <cell r="A8">
            <v>4</v>
          </cell>
          <cell r="B8">
            <v>-1.4756027839135251</v>
          </cell>
        </row>
        <row r="9">
          <cell r="A9">
            <v>4.5</v>
          </cell>
          <cell r="B9">
            <v>-0.18578781025062757</v>
          </cell>
        </row>
        <row r="10">
          <cell r="A10">
            <v>5</v>
          </cell>
          <cell r="B10">
            <v>0</v>
          </cell>
        </row>
        <row r="11">
          <cell r="A11">
            <v>5.5</v>
          </cell>
          <cell r="B11">
            <v>9.6364342935605224E-2</v>
          </cell>
        </row>
        <row r="12">
          <cell r="A12">
            <v>6</v>
          </cell>
          <cell r="B12">
            <v>0.78549354761561718</v>
          </cell>
        </row>
        <row r="13">
          <cell r="A13">
            <v>6.5</v>
          </cell>
          <cell r="B13">
            <v>3.3753752807847763</v>
          </cell>
        </row>
        <row r="14">
          <cell r="A14">
            <v>7</v>
          </cell>
          <cell r="B14">
            <v>9.0939487667871113</v>
          </cell>
        </row>
        <row r="15">
          <cell r="A15">
            <v>7.5</v>
          </cell>
          <cell r="B15">
            <v>9.5086843747017458</v>
          </cell>
        </row>
        <row r="16">
          <cell r="A16">
            <v>8</v>
          </cell>
          <cell r="B16">
            <v>22.545649653782601</v>
          </cell>
        </row>
        <row r="17">
          <cell r="A17">
            <v>8.5</v>
          </cell>
          <cell r="B17">
            <v>54.91652477333691</v>
          </cell>
        </row>
        <row r="18">
          <cell r="A18">
            <v>9</v>
          </cell>
          <cell r="B18">
            <v>103.76508684553741</v>
          </cell>
        </row>
        <row r="19">
          <cell r="A19">
            <v>9.5</v>
          </cell>
          <cell r="B19">
            <v>142.02278190066346</v>
          </cell>
        </row>
        <row r="20">
          <cell r="A20">
            <v>10</v>
          </cell>
          <cell r="B20">
            <v>25.189658608267024</v>
          </cell>
        </row>
        <row r="21">
          <cell r="A21">
            <v>10.5</v>
          </cell>
          <cell r="B21">
            <v>193.24700856454609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7"/>
      <sheetName val="Data"/>
      <sheetName val="LinReg_Output1"/>
      <sheetName val="LinReg_TrainingScore1"/>
      <sheetName val="LinReg_Stored1"/>
      <sheetName val="LinReg_Output"/>
      <sheetName val="LinReg_TrainingScore"/>
      <sheetName val="LinReg_Stored"/>
    </sheetNames>
    <sheetDataSet>
      <sheetData sheetId="0" refreshError="1"/>
      <sheetData sheetId="1">
        <row r="3">
          <cell r="B3" t="str">
            <v>Annual CPI</v>
          </cell>
        </row>
        <row r="4">
          <cell r="A4">
            <v>2003</v>
          </cell>
          <cell r="B4">
            <v>184</v>
          </cell>
        </row>
        <row r="5">
          <cell r="A5">
            <v>2004</v>
          </cell>
          <cell r="B5">
            <v>188.9</v>
          </cell>
        </row>
        <row r="6">
          <cell r="A6">
            <v>2005</v>
          </cell>
          <cell r="B6">
            <v>195.3</v>
          </cell>
        </row>
        <row r="7">
          <cell r="A7">
            <v>2006</v>
          </cell>
          <cell r="B7">
            <v>201.6</v>
          </cell>
        </row>
        <row r="8">
          <cell r="A8">
            <v>2007</v>
          </cell>
          <cell r="B8">
            <v>207.34200000000001</v>
          </cell>
        </row>
        <row r="9">
          <cell r="A9">
            <v>2008</v>
          </cell>
          <cell r="B9">
            <v>215.303</v>
          </cell>
        </row>
        <row r="10">
          <cell r="A10">
            <v>2009</v>
          </cell>
          <cell r="B10">
            <v>214.53700000000001</v>
          </cell>
        </row>
        <row r="11">
          <cell r="A11">
            <v>2010</v>
          </cell>
          <cell r="B11">
            <v>218.05600000000001</v>
          </cell>
        </row>
        <row r="12">
          <cell r="A12">
            <v>2011</v>
          </cell>
          <cell r="B12">
            <v>224.93899999999999</v>
          </cell>
        </row>
        <row r="13">
          <cell r="A13">
            <v>2012</v>
          </cell>
          <cell r="B13">
            <v>229.59399999999999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kur Patel" refreshedDate="43871.859360648152" createdVersion="6" refreshedVersion="6" minRefreshableVersion="3" recordCount="7" xr:uid="{FD7C695B-4543-4A8D-AE02-9814B51CE502}">
  <cacheSource type="worksheet">
    <worksheetSource ref="A1:B8" sheet="2. Cost"/>
  </cacheSource>
  <cacheFields count="2">
    <cacheField name="Fixed" numFmtId="0">
      <sharedItems count="7">
        <s v="Plaint Maintenance"/>
        <s v="Salaries"/>
        <s v="Depreciation"/>
        <s v="Rent"/>
        <s v="Manufacturing expenses"/>
        <s v="Advertising"/>
        <s v="Administrative expenses"/>
      </sharedItems>
    </cacheField>
    <cacheField name="Cost" numFmtId="0">
      <sharedItems containsSemiMixedTypes="0" containsString="0" containsNumber="1" containsInteger="1" minValue="5000" maxValue="1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kur Patel" refreshedDate="43871.860461921293" createdVersion="6" refreshedVersion="6" minRefreshableVersion="3" recordCount="3" xr:uid="{A1278A00-6D43-406F-B6ED-89C358E5A4F5}">
  <cacheSource type="worksheet">
    <worksheetSource ref="A10:B13" sheet="2. Cost"/>
  </cacheSource>
  <cacheFields count="2">
    <cacheField name="Variable" numFmtId="0">
      <sharedItems count="3">
        <s v="Labor"/>
        <s v="Material"/>
        <s v="Sales Commision"/>
      </sharedItems>
    </cacheField>
    <cacheField name="Cost per unit" numFmtId="0">
      <sharedItems containsSemiMixedTypes="0" containsString="0" containsNumber="1" containsInteger="1" minValue="2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">
  <r>
    <x v="0"/>
    <n v="15000"/>
  </r>
  <r>
    <x v="1"/>
    <n v="40000"/>
  </r>
  <r>
    <x v="2"/>
    <n v="100000"/>
  </r>
  <r>
    <x v="3"/>
    <n v="8000"/>
  </r>
  <r>
    <x v="4"/>
    <n v="12000"/>
  </r>
  <r>
    <x v="5"/>
    <n v="5000"/>
  </r>
  <r>
    <x v="6"/>
    <n v="200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">
  <r>
    <x v="0"/>
    <n v="3"/>
  </r>
  <r>
    <x v="1"/>
    <n v="5"/>
  </r>
  <r>
    <x v="2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22208B-03B1-4A0A-9C5C-383E02CC1611}" name="PivotTable6" cacheId="1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E12:F16" firstHeaderRow="1" firstDataRow="1" firstDataCol="1"/>
  <pivotFields count="2">
    <pivotField axis="axisRow" showAll="0">
      <items count="4">
        <item x="0"/>
        <item x="1"/>
        <item x="2"/>
        <item t="default"/>
      </items>
    </pivotField>
    <pivotField dataField="1" showAl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st per uniit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0E5D6F-E14D-4896-BAA5-5D8BE947B4E0}" name="PivotTable5" cacheId="1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E1:F9" firstHeaderRow="1" firstDataRow="1" firstDataCol="1"/>
  <pivotFields count="2">
    <pivotField axis="axisRow" showAll="0">
      <items count="8">
        <item x="6"/>
        <item x="5"/>
        <item x="2"/>
        <item x="4"/>
        <item x="0"/>
        <item x="3"/>
        <item x="1"/>
        <item t="default"/>
      </items>
    </pivotField>
    <pivotField dataField="1"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Cost 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373353C-FA4E-4127-8E80-C7A5DA453F64}" name="Data_Sample" displayName="Data_Sample" ref="C31:I41" totalsRowShown="0" dataDxfId="9">
  <autoFilter ref="C31:I41" xr:uid="{D503157D-4FDE-4526-8E81-BD545ADADDC9}"/>
  <tableColumns count="7">
    <tableColumn id="1" xr3:uid="{AD9A4D6C-9320-480D-A700-44C7B7531CB7}" name="Record ID" dataDxfId="8"/>
    <tableColumn id="2" xr3:uid="{23590ED1-09A2-4679-A564-B121CB580733}" name="Var1" dataDxfId="7"/>
    <tableColumn id="3" xr3:uid="{5F19A50E-51A3-4822-A8AE-1F370551FF75}" name="Var2" dataDxfId="6"/>
    <tableColumn id="4" xr3:uid="{CC8F66DE-358E-49BC-B9C9-3426AF3E409C}" name="Var3" dataDxfId="5"/>
    <tableColumn id="5" xr3:uid="{432C3AE6-C621-49DB-A4B5-90CB9BFD0A4B}" name="Var4" dataDxfId="4"/>
    <tableColumn id="6" xr3:uid="{154A4190-05BD-4E9D-8435-C6E274BF86A6}" name="Var5" dataDxfId="3"/>
    <tableColumn id="7" xr3:uid="{BBE2A4FB-2351-415E-A800-71D0B6B6BC42}" name="Var6" dataDxfId="2"/>
  </tableColumns>
  <tableStyleInfo name="TableStyleMedium9" showFirstColumn="1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4CAB9D6-21DA-406C-B139-F06B73706BA5}" name="Search_Log" displayName="Search_Log" ref="C46:D47" totalsRowShown="0">
  <autoFilter ref="C46:D47" xr:uid="{D0594FD8-5716-4E55-AA4C-A64C0826F28C}"/>
  <tableColumns count="2">
    <tableColumn id="1" xr3:uid="{1BFFCD73-FE83-49DE-99D2-50F21D0F3E38}" name="K" dataDxfId="1"/>
    <tableColumn id="2" xr3:uid="{83663656-8F6E-47A2-B922-E428EDAEA04C}" name="% Misclassification" dataDxfId="0"/>
  </tableColumns>
  <tableStyleInfo name="TableStyleMedium9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A33C9-9301-469A-84E8-06860BF97289}">
  <dimension ref="A1"/>
  <sheetViews>
    <sheetView topLeftCell="A8" workbookViewId="0">
      <selection activeCell="L12" sqref="L1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03CDD-446A-47E6-9085-E3EC388090BC}">
  <dimension ref="A1:B70"/>
  <sheetViews>
    <sheetView topLeftCell="A54" workbookViewId="0">
      <selection activeCell="O36" sqref="O36"/>
    </sheetView>
  </sheetViews>
  <sheetFormatPr defaultColWidth="8.77734375" defaultRowHeight="13.2" x14ac:dyDescent="0.25"/>
  <cols>
    <col min="1" max="16384" width="8.77734375" style="2"/>
  </cols>
  <sheetData>
    <row r="1" spans="1:2" x14ac:dyDescent="0.25">
      <c r="A1" s="4" t="s">
        <v>2</v>
      </c>
      <c r="B1" s="5"/>
    </row>
    <row r="2" spans="1:2" x14ac:dyDescent="0.25">
      <c r="A2" s="1" t="s">
        <v>0</v>
      </c>
      <c r="B2" s="1" t="s">
        <v>1</v>
      </c>
    </row>
    <row r="3" spans="1:2" x14ac:dyDescent="0.25">
      <c r="A3" s="2">
        <v>1</v>
      </c>
      <c r="B3" s="3">
        <v>-102.84311665981491</v>
      </c>
    </row>
    <row r="4" spans="1:2" x14ac:dyDescent="0.25">
      <c r="A4" s="2">
        <v>1.5</v>
      </c>
      <c r="B4" s="3">
        <v>-36.41247899916619</v>
      </c>
    </row>
    <row r="5" spans="1:2" x14ac:dyDescent="0.25">
      <c r="A5" s="2">
        <v>2</v>
      </c>
      <c r="B5" s="3">
        <v>-4.7404047999150283</v>
      </c>
    </row>
    <row r="6" spans="1:2" x14ac:dyDescent="0.25">
      <c r="A6" s="2">
        <v>2.5</v>
      </c>
      <c r="B6" s="3">
        <v>-16.981517493658764</v>
      </c>
    </row>
    <row r="7" spans="1:2" x14ac:dyDescent="0.25">
      <c r="A7" s="2">
        <v>3</v>
      </c>
      <c r="B7" s="3">
        <v>-5.3110556206419259</v>
      </c>
    </row>
    <row r="8" spans="1:2" x14ac:dyDescent="0.25">
      <c r="A8" s="2">
        <v>3.5</v>
      </c>
      <c r="B8" s="3">
        <v>-4.2166881410012449</v>
      </c>
    </row>
    <row r="9" spans="1:2" x14ac:dyDescent="0.25">
      <c r="A9" s="2">
        <v>4</v>
      </c>
      <c r="B9" s="3">
        <v>-1.4756027839135251</v>
      </c>
    </row>
    <row r="10" spans="1:2" x14ac:dyDescent="0.25">
      <c r="A10" s="2">
        <v>4.5</v>
      </c>
      <c r="B10" s="3">
        <v>-0.18578781025062757</v>
      </c>
    </row>
    <row r="11" spans="1:2" x14ac:dyDescent="0.25">
      <c r="A11" s="2">
        <v>5</v>
      </c>
      <c r="B11" s="3">
        <v>0</v>
      </c>
    </row>
    <row r="12" spans="1:2" x14ac:dyDescent="0.25">
      <c r="A12" s="2">
        <v>5.5</v>
      </c>
      <c r="B12" s="3">
        <v>9.6364342935605224E-2</v>
      </c>
    </row>
    <row r="13" spans="1:2" x14ac:dyDescent="0.25">
      <c r="A13" s="2">
        <v>6</v>
      </c>
      <c r="B13" s="3">
        <v>0.78549354761561718</v>
      </c>
    </row>
    <row r="14" spans="1:2" x14ac:dyDescent="0.25">
      <c r="A14" s="2">
        <v>6.5</v>
      </c>
      <c r="B14" s="3">
        <v>3.3753752807847763</v>
      </c>
    </row>
    <row r="15" spans="1:2" x14ac:dyDescent="0.25">
      <c r="A15" s="2">
        <v>7</v>
      </c>
      <c r="B15" s="3">
        <v>9.0939487667871113</v>
      </c>
    </row>
    <row r="16" spans="1:2" x14ac:dyDescent="0.25">
      <c r="A16" s="2">
        <v>7.5</v>
      </c>
      <c r="B16" s="3">
        <v>9.5086843747017458</v>
      </c>
    </row>
    <row r="17" spans="1:2" x14ac:dyDescent="0.25">
      <c r="A17" s="2">
        <v>8</v>
      </c>
      <c r="B17" s="3">
        <v>22.545649653782601</v>
      </c>
    </row>
    <row r="18" spans="1:2" x14ac:dyDescent="0.25">
      <c r="A18" s="2">
        <v>8.5</v>
      </c>
      <c r="B18" s="3">
        <v>54.91652477333691</v>
      </c>
    </row>
    <row r="19" spans="1:2" x14ac:dyDescent="0.25">
      <c r="A19" s="2">
        <v>9</v>
      </c>
      <c r="B19" s="3">
        <v>103.76508684553741</v>
      </c>
    </row>
    <row r="20" spans="1:2" x14ac:dyDescent="0.25">
      <c r="A20" s="2">
        <v>9.5</v>
      </c>
      <c r="B20" s="3">
        <v>142.02278190066346</v>
      </c>
    </row>
    <row r="21" spans="1:2" x14ac:dyDescent="0.25">
      <c r="A21" s="2">
        <v>10</v>
      </c>
      <c r="B21" s="3">
        <v>25.189658608267024</v>
      </c>
    </row>
    <row r="22" spans="1:2" x14ac:dyDescent="0.25">
      <c r="A22" s="2">
        <v>10.5</v>
      </c>
      <c r="B22" s="3">
        <v>193.24700856454609</v>
      </c>
    </row>
    <row r="25" spans="1:2" x14ac:dyDescent="0.25">
      <c r="A25" s="4" t="s">
        <v>3</v>
      </c>
      <c r="B25" s="5"/>
    </row>
    <row r="26" spans="1:2" x14ac:dyDescent="0.25">
      <c r="A26" s="1" t="s">
        <v>0</v>
      </c>
      <c r="B26" s="1" t="s">
        <v>1</v>
      </c>
    </row>
    <row r="27" spans="1:2" x14ac:dyDescent="0.25">
      <c r="A27" s="2">
        <v>10</v>
      </c>
      <c r="B27" s="6">
        <v>16.041420118596054</v>
      </c>
    </row>
    <row r="28" spans="1:2" x14ac:dyDescent="0.25">
      <c r="A28" s="2">
        <v>10.5</v>
      </c>
      <c r="B28" s="6">
        <v>13.463483237513536</v>
      </c>
    </row>
    <row r="29" spans="1:2" x14ac:dyDescent="0.25">
      <c r="A29" s="2">
        <v>11</v>
      </c>
      <c r="B29" s="6">
        <v>13.464743525987567</v>
      </c>
    </row>
    <row r="30" spans="1:2" x14ac:dyDescent="0.25">
      <c r="A30" s="2">
        <v>11.5</v>
      </c>
      <c r="B30" s="6">
        <v>11.704669804486389</v>
      </c>
    </row>
    <row r="31" spans="1:2" x14ac:dyDescent="0.25">
      <c r="A31" s="2">
        <v>12</v>
      </c>
      <c r="B31" s="6">
        <v>13.360473272768402</v>
      </c>
    </row>
    <row r="32" spans="1:2" x14ac:dyDescent="0.25">
      <c r="A32" s="2">
        <v>12.5</v>
      </c>
      <c r="B32" s="6">
        <v>11.741937645914559</v>
      </c>
    </row>
    <row r="33" spans="1:2" x14ac:dyDescent="0.25">
      <c r="A33" s="2">
        <v>13</v>
      </c>
      <c r="B33" s="6">
        <v>10.633476394296071</v>
      </c>
    </row>
    <row r="34" spans="1:2" x14ac:dyDescent="0.25">
      <c r="A34" s="2">
        <v>13.5</v>
      </c>
      <c r="B34" s="6">
        <v>11.050285950268238</v>
      </c>
    </row>
    <row r="35" spans="1:2" x14ac:dyDescent="0.25">
      <c r="A35" s="2">
        <v>14</v>
      </c>
      <c r="B35" s="6">
        <v>11.346371269316036</v>
      </c>
    </row>
    <row r="36" spans="1:2" x14ac:dyDescent="0.25">
      <c r="A36" s="2">
        <v>14.5</v>
      </c>
      <c r="B36" s="6">
        <v>10.042192906217146</v>
      </c>
    </row>
    <row r="37" spans="1:2" x14ac:dyDescent="0.25">
      <c r="A37" s="2">
        <v>15</v>
      </c>
      <c r="B37" s="6">
        <v>11.135762455415364</v>
      </c>
    </row>
    <row r="38" spans="1:2" x14ac:dyDescent="0.25">
      <c r="A38" s="2">
        <v>15.5</v>
      </c>
      <c r="B38" s="6">
        <v>11.035058502949958</v>
      </c>
    </row>
    <row r="39" spans="1:2" x14ac:dyDescent="0.25">
      <c r="A39" s="2">
        <v>16</v>
      </c>
      <c r="B39" s="6">
        <v>11.30648548515849</v>
      </c>
    </row>
    <row r="40" spans="1:2" x14ac:dyDescent="0.25">
      <c r="A40" s="2">
        <v>16.5</v>
      </c>
      <c r="B40" s="6">
        <v>10.564711602511068</v>
      </c>
    </row>
    <row r="41" spans="1:2" x14ac:dyDescent="0.25">
      <c r="A41" s="2">
        <v>17</v>
      </c>
      <c r="B41" s="6">
        <v>10.885028103982943</v>
      </c>
    </row>
    <row r="42" spans="1:2" x14ac:dyDescent="0.25">
      <c r="A42" s="2">
        <v>17.5</v>
      </c>
      <c r="B42" s="6">
        <v>9.003439553913763</v>
      </c>
    </row>
    <row r="43" spans="1:2" x14ac:dyDescent="0.25">
      <c r="A43" s="2">
        <v>18</v>
      </c>
      <c r="B43" s="6">
        <v>8.1822843908599658</v>
      </c>
    </row>
    <row r="44" spans="1:2" x14ac:dyDescent="0.25">
      <c r="A44" s="2">
        <v>18.5</v>
      </c>
      <c r="B44" s="6">
        <v>8.7131991316570332</v>
      </c>
    </row>
    <row r="45" spans="1:2" x14ac:dyDescent="0.25">
      <c r="A45" s="2">
        <v>19</v>
      </c>
      <c r="B45" s="6">
        <v>7.4070840442591273</v>
      </c>
    </row>
    <row r="46" spans="1:2" x14ac:dyDescent="0.25">
      <c r="A46" s="2">
        <v>19.5</v>
      </c>
      <c r="B46" s="6">
        <v>7.6241231513992318</v>
      </c>
    </row>
    <row r="47" spans="1:2" x14ac:dyDescent="0.25">
      <c r="A47" s="2">
        <v>20</v>
      </c>
      <c r="B47" s="6">
        <v>5.1318086598164347</v>
      </c>
    </row>
    <row r="50" spans="1:2" x14ac:dyDescent="0.25">
      <c r="A50" s="4" t="s">
        <v>4</v>
      </c>
      <c r="B50" s="5"/>
    </row>
    <row r="51" spans="1:2" x14ac:dyDescent="0.25">
      <c r="A51" s="1" t="s">
        <v>0</v>
      </c>
      <c r="B51" s="1" t="s">
        <v>1</v>
      </c>
    </row>
    <row r="52" spans="1:2" x14ac:dyDescent="0.25">
      <c r="A52" s="2">
        <v>1</v>
      </c>
      <c r="B52" s="6">
        <v>3.448338319277596</v>
      </c>
    </row>
    <row r="53" spans="1:2" x14ac:dyDescent="0.25">
      <c r="A53" s="2">
        <v>2</v>
      </c>
      <c r="B53" s="6">
        <v>4.3863059585546127</v>
      </c>
    </row>
    <row r="54" spans="1:2" x14ac:dyDescent="0.25">
      <c r="A54" s="2">
        <v>3</v>
      </c>
      <c r="B54" s="6">
        <v>6.2202719494760998</v>
      </c>
    </row>
    <row r="55" spans="1:2" x14ac:dyDescent="0.25">
      <c r="A55" s="2">
        <v>4</v>
      </c>
      <c r="B55" s="6">
        <v>7.5764787941157143</v>
      </c>
    </row>
    <row r="56" spans="1:2" x14ac:dyDescent="0.25">
      <c r="A56" s="2">
        <v>5</v>
      </c>
      <c r="B56" s="6">
        <v>9.621906344048714</v>
      </c>
    </row>
    <row r="57" spans="1:2" x14ac:dyDescent="0.25">
      <c r="A57" s="2">
        <v>6</v>
      </c>
      <c r="B57" s="6">
        <v>8.2470974051475849</v>
      </c>
    </row>
    <row r="58" spans="1:2" x14ac:dyDescent="0.25">
      <c r="A58" s="2">
        <v>7</v>
      </c>
      <c r="B58" s="6">
        <v>6.958730843245255</v>
      </c>
    </row>
    <row r="59" spans="1:2" x14ac:dyDescent="0.25">
      <c r="A59" s="2">
        <v>8</v>
      </c>
      <c r="B59" s="6">
        <v>11.195751023760337</v>
      </c>
    </row>
    <row r="60" spans="1:2" x14ac:dyDescent="0.25">
      <c r="A60" s="2">
        <v>9</v>
      </c>
      <c r="B60" s="6">
        <v>12.744808459990077</v>
      </c>
    </row>
    <row r="61" spans="1:2" x14ac:dyDescent="0.25">
      <c r="A61" s="2">
        <v>10</v>
      </c>
      <c r="B61" s="6">
        <v>16.258526856494719</v>
      </c>
    </row>
    <row r="62" spans="1:2" x14ac:dyDescent="0.25">
      <c r="A62" s="2">
        <v>11</v>
      </c>
      <c r="B62" s="6">
        <v>15.122436302522503</v>
      </c>
    </row>
    <row r="63" spans="1:2" x14ac:dyDescent="0.25">
      <c r="A63" s="2">
        <v>12</v>
      </c>
      <c r="B63" s="6">
        <v>29.328942693370582</v>
      </c>
    </row>
    <row r="64" spans="1:2" x14ac:dyDescent="0.25">
      <c r="A64" s="2">
        <v>13</v>
      </c>
      <c r="B64" s="6">
        <v>35.784100227015848</v>
      </c>
    </row>
    <row r="65" spans="1:2" x14ac:dyDescent="0.25">
      <c r="A65" s="2">
        <v>14</v>
      </c>
      <c r="B65" s="6">
        <v>44.230065202574266</v>
      </c>
    </row>
    <row r="66" spans="1:2" x14ac:dyDescent="0.25">
      <c r="A66" s="2">
        <v>15</v>
      </c>
      <c r="B66" s="6">
        <v>34.534519418258327</v>
      </c>
    </row>
    <row r="67" spans="1:2" x14ac:dyDescent="0.25">
      <c r="A67" s="2">
        <v>16</v>
      </c>
      <c r="B67" s="6">
        <v>62.130593321073064</v>
      </c>
    </row>
    <row r="68" spans="1:2" x14ac:dyDescent="0.25">
      <c r="A68" s="2">
        <v>17</v>
      </c>
      <c r="B68" s="6">
        <v>54.537424373729969</v>
      </c>
    </row>
    <row r="69" spans="1:2" x14ac:dyDescent="0.25">
      <c r="A69" s="2">
        <v>18</v>
      </c>
      <c r="B69" s="6">
        <v>62.019973775772854</v>
      </c>
    </row>
    <row r="70" spans="1:2" x14ac:dyDescent="0.25">
      <c r="A70" s="2">
        <v>19</v>
      </c>
      <c r="B70" s="6">
        <v>110.6221452378914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2F124-DABB-4397-8D8A-4FE305871069}">
  <dimension ref="A1:F27"/>
  <sheetViews>
    <sheetView workbookViewId="0">
      <selection activeCell="D20" sqref="D20"/>
    </sheetView>
  </sheetViews>
  <sheetFormatPr defaultRowHeight="14.4" x14ac:dyDescent="0.3"/>
  <cols>
    <col min="1" max="1" width="21" bestFit="1" customWidth="1"/>
    <col min="2" max="2" width="11.6640625" bestFit="1" customWidth="1"/>
    <col min="3" max="3" width="9.88671875" customWidth="1"/>
    <col min="5" max="5" width="21" bestFit="1" customWidth="1"/>
    <col min="6" max="6" width="18.33203125" bestFit="1" customWidth="1"/>
  </cols>
  <sheetData>
    <row r="1" spans="1:6" x14ac:dyDescent="0.3">
      <c r="A1" s="9" t="s">
        <v>20</v>
      </c>
      <c r="B1" s="9" t="s">
        <v>19</v>
      </c>
      <c r="E1" s="7" t="s">
        <v>17</v>
      </c>
      <c r="F1" t="s">
        <v>21</v>
      </c>
    </row>
    <row r="2" spans="1:6" x14ac:dyDescent="0.3">
      <c r="A2" t="s">
        <v>5</v>
      </c>
      <c r="B2">
        <v>15000</v>
      </c>
      <c r="E2" s="8" t="s">
        <v>11</v>
      </c>
      <c r="F2" s="10">
        <v>20000</v>
      </c>
    </row>
    <row r="3" spans="1:6" x14ac:dyDescent="0.3">
      <c r="A3" t="s">
        <v>6</v>
      </c>
      <c r="B3">
        <v>40000</v>
      </c>
      <c r="E3" s="8" t="s">
        <v>10</v>
      </c>
      <c r="F3" s="10">
        <v>5000</v>
      </c>
    </row>
    <row r="4" spans="1:6" x14ac:dyDescent="0.3">
      <c r="A4" t="s">
        <v>7</v>
      </c>
      <c r="B4">
        <v>100000</v>
      </c>
      <c r="E4" s="8" t="s">
        <v>7</v>
      </c>
      <c r="F4" s="10">
        <v>100000</v>
      </c>
    </row>
    <row r="5" spans="1:6" x14ac:dyDescent="0.3">
      <c r="A5" t="s">
        <v>8</v>
      </c>
      <c r="B5">
        <v>8000</v>
      </c>
      <c r="E5" s="8" t="s">
        <v>9</v>
      </c>
      <c r="F5" s="10">
        <v>12000</v>
      </c>
    </row>
    <row r="6" spans="1:6" x14ac:dyDescent="0.3">
      <c r="A6" t="s">
        <v>9</v>
      </c>
      <c r="B6">
        <v>12000</v>
      </c>
      <c r="E6" s="8" t="s">
        <v>5</v>
      </c>
      <c r="F6" s="10">
        <v>15000</v>
      </c>
    </row>
    <row r="7" spans="1:6" x14ac:dyDescent="0.3">
      <c r="A7" t="s">
        <v>10</v>
      </c>
      <c r="B7">
        <v>5000</v>
      </c>
      <c r="E7" s="8" t="s">
        <v>8</v>
      </c>
      <c r="F7" s="10">
        <v>8000</v>
      </c>
    </row>
    <row r="8" spans="1:6" x14ac:dyDescent="0.3">
      <c r="A8" t="s">
        <v>11</v>
      </c>
      <c r="B8">
        <v>20000</v>
      </c>
      <c r="E8" s="8" t="s">
        <v>6</v>
      </c>
      <c r="F8" s="10">
        <v>40000</v>
      </c>
    </row>
    <row r="9" spans="1:6" x14ac:dyDescent="0.3">
      <c r="E9" s="8" t="s">
        <v>18</v>
      </c>
      <c r="F9" s="10">
        <v>200000</v>
      </c>
    </row>
    <row r="10" spans="1:6" x14ac:dyDescent="0.3">
      <c r="A10" s="9" t="s">
        <v>12</v>
      </c>
      <c r="B10" s="9" t="s">
        <v>13</v>
      </c>
    </row>
    <row r="11" spans="1:6" x14ac:dyDescent="0.3">
      <c r="A11" t="s">
        <v>14</v>
      </c>
      <c r="B11">
        <v>3</v>
      </c>
    </row>
    <row r="12" spans="1:6" x14ac:dyDescent="0.3">
      <c r="A12" t="s">
        <v>15</v>
      </c>
      <c r="B12">
        <v>5</v>
      </c>
      <c r="E12" s="7" t="s">
        <v>17</v>
      </c>
      <c r="F12" t="s">
        <v>23</v>
      </c>
    </row>
    <row r="13" spans="1:6" x14ac:dyDescent="0.3">
      <c r="A13" t="s">
        <v>16</v>
      </c>
      <c r="B13">
        <v>2</v>
      </c>
      <c r="E13" s="8" t="s">
        <v>14</v>
      </c>
      <c r="F13" s="10">
        <v>3</v>
      </c>
    </row>
    <row r="14" spans="1:6" x14ac:dyDescent="0.3">
      <c r="E14" s="8" t="s">
        <v>15</v>
      </c>
      <c r="F14" s="10">
        <v>5</v>
      </c>
    </row>
    <row r="15" spans="1:6" x14ac:dyDescent="0.3">
      <c r="E15" s="8" t="s">
        <v>16</v>
      </c>
      <c r="F15" s="10">
        <v>2</v>
      </c>
    </row>
    <row r="16" spans="1:6" x14ac:dyDescent="0.3">
      <c r="E16" s="8" t="s">
        <v>18</v>
      </c>
      <c r="F16" s="10">
        <v>10</v>
      </c>
    </row>
    <row r="18" spans="1:3" x14ac:dyDescent="0.3">
      <c r="A18" s="9" t="s">
        <v>22</v>
      </c>
      <c r="B18" s="11">
        <v>15</v>
      </c>
    </row>
    <row r="19" spans="1:3" x14ac:dyDescent="0.3">
      <c r="A19" s="9" t="s">
        <v>13</v>
      </c>
      <c r="B19" s="11">
        <f>GETPIVOTDATA("Cost per unit",$E$12)</f>
        <v>10</v>
      </c>
    </row>
    <row r="20" spans="1:3" x14ac:dyDescent="0.3">
      <c r="A20" s="9" t="s">
        <v>24</v>
      </c>
      <c r="B20" s="12">
        <f>-(B22-B21)/(B18-B19)</f>
        <v>40000</v>
      </c>
    </row>
    <row r="21" spans="1:3" x14ac:dyDescent="0.3">
      <c r="A21" s="9" t="s">
        <v>25</v>
      </c>
      <c r="B21">
        <f>GETPIVOTDATA("Cost",$E$1)</f>
        <v>200000</v>
      </c>
    </row>
    <row r="22" spans="1:3" x14ac:dyDescent="0.3">
      <c r="A22" s="9" t="s">
        <v>26</v>
      </c>
      <c r="B22">
        <v>0</v>
      </c>
    </row>
    <row r="25" spans="1:3" x14ac:dyDescent="0.3">
      <c r="A25" t="s">
        <v>27</v>
      </c>
      <c r="B25" t="s">
        <v>30</v>
      </c>
      <c r="C25" t="s">
        <v>28</v>
      </c>
    </row>
    <row r="26" spans="1:3" x14ac:dyDescent="0.3">
      <c r="A26" t="s">
        <v>32</v>
      </c>
      <c r="B26" t="s">
        <v>30</v>
      </c>
      <c r="C26" t="s">
        <v>29</v>
      </c>
    </row>
    <row r="27" spans="1:3" x14ac:dyDescent="0.3">
      <c r="A27" t="s">
        <v>31</v>
      </c>
      <c r="B27" t="s">
        <v>30</v>
      </c>
      <c r="C27" t="s">
        <v>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6E406-B2A1-4BF7-8CF2-06EF0EEE3D95}">
  <dimension ref="B1:CV41"/>
  <sheetViews>
    <sheetView showGridLines="0" workbookViewId="0"/>
  </sheetViews>
  <sheetFormatPr defaultRowHeight="13.2" x14ac:dyDescent="0.25"/>
  <cols>
    <col min="1" max="2" width="8.88671875" style="13"/>
    <col min="3" max="3" width="11.5546875" style="13" customWidth="1"/>
    <col min="4" max="9" width="8.88671875" style="13"/>
    <col min="10" max="10" width="15.88671875" style="13" bestFit="1" customWidth="1"/>
    <col min="11" max="16384" width="8.88671875" style="13"/>
  </cols>
  <sheetData>
    <row r="1" spans="2:100" ht="18" x14ac:dyDescent="0.35">
      <c r="B1" s="14" t="s">
        <v>34</v>
      </c>
      <c r="N1" s="13" t="s">
        <v>35</v>
      </c>
      <c r="CV1" s="15" t="s">
        <v>36</v>
      </c>
    </row>
    <row r="3" spans="2:100" ht="15.6" x14ac:dyDescent="0.3">
      <c r="B3" s="16" t="s">
        <v>37</v>
      </c>
      <c r="C3" s="17"/>
      <c r="D3" s="17"/>
      <c r="E3" s="18"/>
      <c r="J3" s="16" t="s">
        <v>38</v>
      </c>
      <c r="K3" s="17"/>
      <c r="L3" s="17"/>
      <c r="M3" s="18"/>
    </row>
    <row r="4" spans="2:100" ht="13.8" x14ac:dyDescent="0.3">
      <c r="B4" s="19" t="s">
        <v>39</v>
      </c>
      <c r="C4" s="20"/>
      <c r="D4" s="19" t="s">
        <v>40</v>
      </c>
      <c r="E4" s="20"/>
      <c r="J4" s="21" t="s">
        <v>41</v>
      </c>
      <c r="K4" s="21" t="s">
        <v>42</v>
      </c>
      <c r="L4" s="21" t="s">
        <v>43</v>
      </c>
      <c r="M4" s="21" t="s">
        <v>44</v>
      </c>
    </row>
    <row r="5" spans="2:100" ht="13.8" x14ac:dyDescent="0.3">
      <c r="J5" s="22">
        <v>13</v>
      </c>
      <c r="K5" s="22">
        <v>8</v>
      </c>
      <c r="L5" s="22">
        <v>3</v>
      </c>
      <c r="M5" s="22">
        <v>24</v>
      </c>
    </row>
    <row r="10" spans="2:100" ht="18" x14ac:dyDescent="0.35">
      <c r="B10" s="23" t="s">
        <v>39</v>
      </c>
    </row>
    <row r="12" spans="2:100" ht="15.6" x14ac:dyDescent="0.3">
      <c r="C12" s="16" t="s">
        <v>45</v>
      </c>
      <c r="D12" s="17"/>
      <c r="E12" s="17"/>
      <c r="F12" s="17"/>
      <c r="G12" s="17"/>
      <c r="H12" s="17"/>
      <c r="I12" s="18"/>
    </row>
    <row r="13" spans="2:100" ht="13.8" x14ac:dyDescent="0.3">
      <c r="C13" s="24" t="s">
        <v>46</v>
      </c>
      <c r="D13" s="25"/>
      <c r="E13" s="26"/>
      <c r="F13" s="27" t="s">
        <v>47</v>
      </c>
      <c r="G13" s="28"/>
      <c r="H13" s="28"/>
      <c r="I13" s="20"/>
    </row>
    <row r="14" spans="2:100" ht="13.8" x14ac:dyDescent="0.3">
      <c r="C14" s="24" t="s">
        <v>48</v>
      </c>
      <c r="D14" s="25"/>
      <c r="E14" s="26"/>
      <c r="F14" s="27" t="s">
        <v>45</v>
      </c>
      <c r="G14" s="28"/>
      <c r="H14" s="28"/>
      <c r="I14" s="20"/>
    </row>
    <row r="15" spans="2:100" ht="13.8" x14ac:dyDescent="0.3">
      <c r="C15" s="24" t="s">
        <v>49</v>
      </c>
      <c r="D15" s="25"/>
      <c r="E15" s="26"/>
      <c r="F15" s="27" t="s">
        <v>50</v>
      </c>
      <c r="G15" s="28"/>
      <c r="H15" s="28"/>
      <c r="I15" s="20"/>
    </row>
    <row r="16" spans="2:100" ht="13.8" x14ac:dyDescent="0.3">
      <c r="C16" s="24" t="s">
        <v>51</v>
      </c>
      <c r="D16" s="25"/>
      <c r="E16" s="26"/>
      <c r="F16" s="29">
        <v>106</v>
      </c>
      <c r="G16" s="30"/>
      <c r="H16" s="30"/>
      <c r="I16" s="31"/>
    </row>
    <row r="18" spans="2:11" ht="15.6" x14ac:dyDescent="0.3">
      <c r="C18" s="16" t="s">
        <v>52</v>
      </c>
      <c r="D18" s="17"/>
      <c r="E18" s="17"/>
      <c r="F18" s="17"/>
      <c r="G18" s="17"/>
      <c r="H18" s="17"/>
      <c r="I18" s="17"/>
      <c r="J18" s="17"/>
      <c r="K18" s="18"/>
    </row>
    <row r="19" spans="2:11" ht="13.8" x14ac:dyDescent="0.3">
      <c r="C19" s="24" t="s">
        <v>53</v>
      </c>
      <c r="D19" s="25"/>
      <c r="E19" s="26"/>
      <c r="F19" s="29">
        <v>6</v>
      </c>
      <c r="G19" s="30"/>
      <c r="H19" s="30"/>
      <c r="I19" s="30"/>
      <c r="J19" s="30"/>
      <c r="K19" s="31"/>
    </row>
    <row r="20" spans="2:11" ht="13.8" x14ac:dyDescent="0.3">
      <c r="C20" s="24" t="s">
        <v>54</v>
      </c>
      <c r="D20" s="25"/>
      <c r="E20" s="26"/>
      <c r="F20" s="22" t="s">
        <v>55</v>
      </c>
      <c r="G20" s="22" t="s">
        <v>56</v>
      </c>
      <c r="H20" s="22" t="s">
        <v>57</v>
      </c>
      <c r="I20" s="22" t="s">
        <v>58</v>
      </c>
      <c r="J20" s="22" t="s">
        <v>59</v>
      </c>
      <c r="K20" s="22" t="s">
        <v>60</v>
      </c>
    </row>
    <row r="22" spans="2:11" ht="15.6" x14ac:dyDescent="0.3">
      <c r="C22" s="16" t="s">
        <v>61</v>
      </c>
      <c r="D22" s="17"/>
      <c r="E22" s="17"/>
      <c r="F22" s="17"/>
      <c r="G22" s="17"/>
      <c r="H22" s="17"/>
      <c r="I22" s="18"/>
    </row>
    <row r="23" spans="2:11" ht="13.8" x14ac:dyDescent="0.3">
      <c r="C23" s="24" t="s">
        <v>62</v>
      </c>
      <c r="D23" s="25"/>
      <c r="E23" s="26"/>
      <c r="F23" s="29" t="s">
        <v>63</v>
      </c>
      <c r="G23" s="30"/>
      <c r="H23" s="30"/>
      <c r="I23" s="31"/>
    </row>
    <row r="24" spans="2:11" ht="13.8" x14ac:dyDescent="0.3">
      <c r="C24" s="24" t="s">
        <v>64</v>
      </c>
      <c r="D24" s="25"/>
      <c r="E24" s="26"/>
      <c r="F24" s="29">
        <v>10</v>
      </c>
      <c r="G24" s="30"/>
      <c r="H24" s="30"/>
      <c r="I24" s="31"/>
    </row>
    <row r="25" spans="2:11" ht="13.8" x14ac:dyDescent="0.3">
      <c r="C25" s="24" t="s">
        <v>65</v>
      </c>
      <c r="D25" s="25"/>
      <c r="E25" s="26"/>
      <c r="F25" s="29" t="b">
        <v>0</v>
      </c>
      <c r="G25" s="30"/>
      <c r="H25" s="30"/>
      <c r="I25" s="31"/>
    </row>
    <row r="26" spans="2:11" ht="13.8" x14ac:dyDescent="0.3">
      <c r="C26" s="24" t="s">
        <v>66</v>
      </c>
      <c r="D26" s="25"/>
      <c r="E26" s="26"/>
      <c r="F26" s="29">
        <v>12345</v>
      </c>
      <c r="G26" s="30"/>
      <c r="H26" s="30"/>
      <c r="I26" s="31"/>
    </row>
    <row r="27" spans="2:11" ht="13.8" x14ac:dyDescent="0.3">
      <c r="C27" s="24" t="s">
        <v>67</v>
      </c>
      <c r="D27" s="25"/>
      <c r="E27" s="26"/>
      <c r="F27" s="29" t="b">
        <v>1</v>
      </c>
      <c r="G27" s="30"/>
      <c r="H27" s="30"/>
      <c r="I27" s="31"/>
    </row>
    <row r="29" spans="2:11" ht="18" x14ac:dyDescent="0.35">
      <c r="B29" s="23" t="s">
        <v>40</v>
      </c>
    </row>
    <row r="31" spans="2:11" x14ac:dyDescent="0.25">
      <c r="C31" s="32" t="s">
        <v>68</v>
      </c>
      <c r="D31" s="33" t="s">
        <v>55</v>
      </c>
      <c r="E31" s="33" t="s">
        <v>56</v>
      </c>
      <c r="F31" s="33" t="s">
        <v>57</v>
      </c>
      <c r="G31" s="33" t="s">
        <v>58</v>
      </c>
      <c r="H31" s="33" t="s">
        <v>59</v>
      </c>
      <c r="I31" s="33" t="s">
        <v>60</v>
      </c>
    </row>
    <row r="32" spans="2:11" x14ac:dyDescent="0.25">
      <c r="C32" s="32" t="s">
        <v>69</v>
      </c>
      <c r="D32" s="34"/>
      <c r="E32" s="34"/>
      <c r="F32" s="34"/>
      <c r="G32" s="34"/>
      <c r="H32" s="34"/>
      <c r="I32" s="34"/>
    </row>
    <row r="33" spans="3:9" x14ac:dyDescent="0.25">
      <c r="C33" s="32" t="s">
        <v>70</v>
      </c>
      <c r="D33" s="34">
        <v>40.5</v>
      </c>
      <c r="E33" s="34">
        <v>15.1</v>
      </c>
      <c r="F33" s="34">
        <v>82557</v>
      </c>
      <c r="G33" s="34">
        <v>182088</v>
      </c>
      <c r="H33" s="34">
        <v>220782</v>
      </c>
      <c r="I33" s="34">
        <v>41742</v>
      </c>
    </row>
    <row r="34" spans="3:9" x14ac:dyDescent="0.25">
      <c r="C34" s="32" t="s">
        <v>71</v>
      </c>
      <c r="D34" s="34">
        <v>37.1</v>
      </c>
      <c r="E34" s="34">
        <v>12.5</v>
      </c>
      <c r="F34" s="34">
        <v>46176</v>
      </c>
      <c r="G34" s="34">
        <v>92654</v>
      </c>
      <c r="H34" s="34">
        <v>101964</v>
      </c>
      <c r="I34" s="34">
        <v>23858</v>
      </c>
    </row>
    <row r="35" spans="3:9" x14ac:dyDescent="0.25">
      <c r="C35" s="32" t="s">
        <v>72</v>
      </c>
      <c r="D35" s="34">
        <v>38</v>
      </c>
      <c r="E35" s="34">
        <v>13.6</v>
      </c>
      <c r="F35" s="34">
        <v>53890</v>
      </c>
      <c r="G35" s="34">
        <v>108446</v>
      </c>
      <c r="H35" s="34">
        <v>95013</v>
      </c>
      <c r="I35" s="34">
        <v>26542</v>
      </c>
    </row>
    <row r="36" spans="3:9" x14ac:dyDescent="0.25">
      <c r="C36" s="32" t="s">
        <v>73</v>
      </c>
      <c r="D36" s="34">
        <v>41.7</v>
      </c>
      <c r="E36" s="34">
        <v>13</v>
      </c>
      <c r="F36" s="34">
        <v>48439</v>
      </c>
      <c r="G36" s="34">
        <v>100788</v>
      </c>
      <c r="H36" s="34">
        <v>124474</v>
      </c>
      <c r="I36" s="34">
        <v>31054</v>
      </c>
    </row>
    <row r="37" spans="3:9" x14ac:dyDescent="0.25">
      <c r="C37" s="32" t="s">
        <v>74</v>
      </c>
      <c r="D37" s="34">
        <v>37.200000000000003</v>
      </c>
      <c r="E37" s="34">
        <v>12.5</v>
      </c>
      <c r="F37" s="34">
        <v>54044</v>
      </c>
      <c r="G37" s="34">
        <v>108654</v>
      </c>
      <c r="H37" s="34">
        <v>140726</v>
      </c>
      <c r="I37" s="34">
        <v>27753</v>
      </c>
    </row>
    <row r="38" spans="3:9" x14ac:dyDescent="0.25">
      <c r="C38" s="32" t="s">
        <v>75</v>
      </c>
      <c r="D38" s="34">
        <v>37.5</v>
      </c>
      <c r="E38" s="34">
        <v>12.5</v>
      </c>
      <c r="F38" s="34">
        <v>66667</v>
      </c>
      <c r="G38" s="34">
        <v>78906</v>
      </c>
      <c r="H38" s="34">
        <v>143750</v>
      </c>
      <c r="I38" s="34">
        <v>31758</v>
      </c>
    </row>
    <row r="39" spans="3:9" x14ac:dyDescent="0.25">
      <c r="C39" s="32" t="s">
        <v>76</v>
      </c>
      <c r="D39" s="34">
        <v>36.4</v>
      </c>
      <c r="E39" s="34">
        <v>12.5</v>
      </c>
      <c r="F39" s="34">
        <v>37083</v>
      </c>
      <c r="G39" s="34">
        <v>70909</v>
      </c>
      <c r="H39" s="34">
        <v>95833</v>
      </c>
      <c r="I39" s="34">
        <v>21670</v>
      </c>
    </row>
    <row r="40" spans="3:9" x14ac:dyDescent="0.25">
      <c r="C40" s="32" t="s">
        <v>77</v>
      </c>
      <c r="D40" s="34">
        <v>32.4</v>
      </c>
      <c r="E40" s="34">
        <v>12.6</v>
      </c>
      <c r="F40" s="34">
        <v>29733</v>
      </c>
      <c r="G40" s="34">
        <v>60252</v>
      </c>
      <c r="H40" s="34">
        <v>27531</v>
      </c>
      <c r="I40" s="34">
        <v>14620</v>
      </c>
    </row>
    <row r="41" spans="3:9" x14ac:dyDescent="0.25">
      <c r="C41" s="32" t="s">
        <v>78</v>
      </c>
      <c r="D41" s="34">
        <v>30.3</v>
      </c>
      <c r="E41" s="34">
        <v>12.2</v>
      </c>
      <c r="F41" s="34">
        <v>9354</v>
      </c>
      <c r="G41" s="34">
        <v>91708</v>
      </c>
      <c r="H41" s="34">
        <v>24999</v>
      </c>
      <c r="I41" s="34">
        <v>9904</v>
      </c>
    </row>
  </sheetData>
  <mergeCells count="28">
    <mergeCell ref="C27:E27"/>
    <mergeCell ref="F27:I27"/>
    <mergeCell ref="C24:E24"/>
    <mergeCell ref="F24:I24"/>
    <mergeCell ref="C25:E25"/>
    <mergeCell ref="F25:I25"/>
    <mergeCell ref="C26:E26"/>
    <mergeCell ref="F26:I26"/>
    <mergeCell ref="C18:K18"/>
    <mergeCell ref="C19:E19"/>
    <mergeCell ref="F19:K19"/>
    <mergeCell ref="C20:E20"/>
    <mergeCell ref="C22:I22"/>
    <mergeCell ref="C23:E23"/>
    <mergeCell ref="F23:I23"/>
    <mergeCell ref="C14:E14"/>
    <mergeCell ref="F14:I14"/>
    <mergeCell ref="C15:E15"/>
    <mergeCell ref="F15:I15"/>
    <mergeCell ref="C16:E16"/>
    <mergeCell ref="F16:I16"/>
    <mergeCell ref="B3:E3"/>
    <mergeCell ref="J3:M3"/>
    <mergeCell ref="B4:C4"/>
    <mergeCell ref="D4:E4"/>
    <mergeCell ref="C12:I12"/>
    <mergeCell ref="C13:E13"/>
    <mergeCell ref="F13:I13"/>
  </mergeCells>
  <hyperlinks>
    <hyperlink ref="B4" location="'Sampling'!$B$10:$B$10" display="Inputs" xr:uid="{863C6592-5842-49EA-8E4A-5696423C88E2}"/>
    <hyperlink ref="D4" location="'Sampling'!$B$29:$B$29" display="Data Sample" xr:uid="{4D9AEC9A-73D0-4AB2-95C1-016FC4F44C81}"/>
  </hyperlink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CC430-74C1-4953-BBFF-2C6947612DB6}">
  <dimension ref="A1:L1"/>
  <sheetViews>
    <sheetView workbookViewId="0">
      <selection activeCell="G26" sqref="G26"/>
    </sheetView>
  </sheetViews>
  <sheetFormatPr defaultRowHeight="14.4" x14ac:dyDescent="0.3"/>
  <sheetData>
    <row r="1" spans="1:12" x14ac:dyDescent="0.3">
      <c r="A1" s="9" t="s">
        <v>79</v>
      </c>
      <c r="L1" s="9" t="s">
        <v>80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7AD215-1182-4494-9500-35920EBF62AD}">
  <dimension ref="A1:G1"/>
  <sheetViews>
    <sheetView tabSelected="1" workbookViewId="0">
      <selection activeCell="J21" sqref="J21"/>
    </sheetView>
  </sheetViews>
  <sheetFormatPr defaultRowHeight="14.4" x14ac:dyDescent="0.3"/>
  <sheetData>
    <row r="1" spans="1:7" x14ac:dyDescent="0.3">
      <c r="A1" s="9" t="s">
        <v>79</v>
      </c>
      <c r="F1" s="9" t="s">
        <v>80</v>
      </c>
      <c r="G1" t="s">
        <v>81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7B400D-9659-4F54-89C8-2A9F38916900}">
  <dimension ref="B1:CV49"/>
  <sheetViews>
    <sheetView showGridLines="0" workbookViewId="0"/>
  </sheetViews>
  <sheetFormatPr defaultRowHeight="14.4" x14ac:dyDescent="0.3"/>
  <cols>
    <col min="1" max="3" width="8.88671875" style="35"/>
    <col min="4" max="4" width="18.44140625" style="35" customWidth="1"/>
    <col min="5" max="11" width="8.88671875" style="35"/>
    <col min="12" max="12" width="15.88671875" style="35" bestFit="1" customWidth="1"/>
    <col min="13" max="16384" width="8.88671875" style="35"/>
  </cols>
  <sheetData>
    <row r="1" spans="2:100" ht="18" x14ac:dyDescent="0.35">
      <c r="B1" s="36" t="s">
        <v>82</v>
      </c>
      <c r="N1" s="35" t="s">
        <v>83</v>
      </c>
      <c r="CV1" s="37" t="s">
        <v>84</v>
      </c>
    </row>
    <row r="3" spans="2:100" ht="15.6" x14ac:dyDescent="0.3">
      <c r="B3" s="38" t="s">
        <v>37</v>
      </c>
      <c r="C3" s="39"/>
      <c r="D3" s="39"/>
      <c r="E3" s="39"/>
      <c r="F3" s="39"/>
      <c r="G3" s="39"/>
      <c r="H3" s="39"/>
      <c r="I3" s="40"/>
      <c r="L3" s="38" t="s">
        <v>38</v>
      </c>
      <c r="M3" s="39"/>
      <c r="N3" s="39"/>
      <c r="O3" s="40"/>
    </row>
    <row r="4" spans="2:100" x14ac:dyDescent="0.3">
      <c r="B4" s="41" t="s">
        <v>39</v>
      </c>
      <c r="C4" s="42"/>
      <c r="D4" s="41" t="s">
        <v>85</v>
      </c>
      <c r="E4" s="42"/>
      <c r="F4" s="41" t="s">
        <v>86</v>
      </c>
      <c r="G4" s="42"/>
      <c r="H4" s="41" t="s">
        <v>87</v>
      </c>
      <c r="I4" s="42"/>
      <c r="L4" s="43" t="s">
        <v>41</v>
      </c>
      <c r="M4" s="43" t="s">
        <v>42</v>
      </c>
      <c r="N4" s="43" t="s">
        <v>43</v>
      </c>
      <c r="O4" s="43" t="s">
        <v>44</v>
      </c>
    </row>
    <row r="5" spans="2:100" x14ac:dyDescent="0.3">
      <c r="L5" s="44">
        <v>9</v>
      </c>
      <c r="M5" s="44">
        <v>8</v>
      </c>
      <c r="N5" s="44">
        <v>12</v>
      </c>
      <c r="O5" s="44">
        <v>29</v>
      </c>
    </row>
    <row r="10" spans="2:100" ht="18" x14ac:dyDescent="0.35">
      <c r="B10" s="45" t="s">
        <v>39</v>
      </c>
    </row>
    <row r="12" spans="2:100" ht="15.6" x14ac:dyDescent="0.3">
      <c r="C12" s="38" t="s">
        <v>45</v>
      </c>
      <c r="D12" s="39"/>
      <c r="E12" s="39"/>
      <c r="F12" s="39"/>
      <c r="G12" s="39"/>
      <c r="H12" s="39"/>
      <c r="I12" s="39"/>
      <c r="J12" s="39"/>
      <c r="K12" s="40"/>
    </row>
    <row r="13" spans="2:100" x14ac:dyDescent="0.3">
      <c r="C13" s="46" t="s">
        <v>46</v>
      </c>
      <c r="D13" s="47"/>
      <c r="E13" s="47"/>
      <c r="F13" s="48"/>
      <c r="G13" s="49" t="s">
        <v>88</v>
      </c>
      <c r="H13" s="50"/>
      <c r="I13" s="50"/>
      <c r="J13" s="50"/>
      <c r="K13" s="51"/>
    </row>
    <row r="14" spans="2:100" x14ac:dyDescent="0.3">
      <c r="C14" s="46" t="s">
        <v>48</v>
      </c>
      <c r="D14" s="47"/>
      <c r="E14" s="47"/>
      <c r="F14" s="48"/>
      <c r="G14" s="49">
        <v>10.130000000000001</v>
      </c>
      <c r="H14" s="50"/>
      <c r="I14" s="50"/>
      <c r="J14" s="50"/>
      <c r="K14" s="51"/>
    </row>
    <row r="15" spans="2:100" x14ac:dyDescent="0.3">
      <c r="C15" s="46" t="s">
        <v>89</v>
      </c>
      <c r="D15" s="47"/>
      <c r="E15" s="47"/>
      <c r="F15" s="48"/>
      <c r="G15" s="49" t="s">
        <v>90</v>
      </c>
      <c r="H15" s="50"/>
      <c r="I15" s="50"/>
      <c r="J15" s="50"/>
      <c r="K15" s="51"/>
    </row>
    <row r="16" spans="2:100" x14ac:dyDescent="0.3">
      <c r="C16" s="46" t="s">
        <v>91</v>
      </c>
      <c r="D16" s="47"/>
      <c r="E16" s="47"/>
      <c r="F16" s="48"/>
      <c r="G16" s="49">
        <v>63</v>
      </c>
      <c r="H16" s="50"/>
      <c r="I16" s="50"/>
      <c r="J16" s="50"/>
      <c r="K16" s="51"/>
    </row>
    <row r="18" spans="3:9" ht="15.6" x14ac:dyDescent="0.3">
      <c r="C18" s="38" t="s">
        <v>52</v>
      </c>
      <c r="D18" s="39"/>
      <c r="E18" s="39"/>
      <c r="F18" s="40"/>
    </row>
    <row r="19" spans="3:9" x14ac:dyDescent="0.3">
      <c r="C19" s="46" t="s">
        <v>92</v>
      </c>
      <c r="D19" s="48"/>
      <c r="E19" s="49">
        <v>2</v>
      </c>
      <c r="F19" s="51"/>
    </row>
    <row r="20" spans="3:9" x14ac:dyDescent="0.3">
      <c r="C20" s="46" t="s">
        <v>93</v>
      </c>
      <c r="D20" s="48"/>
      <c r="E20" s="44" t="s">
        <v>94</v>
      </c>
      <c r="F20" s="44" t="s">
        <v>95</v>
      </c>
    </row>
    <row r="21" spans="3:9" x14ac:dyDescent="0.3">
      <c r="C21" s="46" t="s">
        <v>96</v>
      </c>
      <c r="D21" s="48"/>
      <c r="E21" s="52" t="s">
        <v>97</v>
      </c>
      <c r="F21" s="42"/>
    </row>
    <row r="23" spans="3:9" ht="15.6" x14ac:dyDescent="0.3">
      <c r="C23" s="38" t="s">
        <v>98</v>
      </c>
      <c r="D23" s="39"/>
      <c r="E23" s="39"/>
      <c r="F23" s="39"/>
      <c r="G23" s="39"/>
      <c r="H23" s="39"/>
      <c r="I23" s="40"/>
    </row>
    <row r="24" spans="3:9" x14ac:dyDescent="0.3">
      <c r="C24" s="46" t="s">
        <v>99</v>
      </c>
      <c r="D24" s="47"/>
      <c r="E24" s="48"/>
      <c r="F24" s="49" t="b">
        <v>0</v>
      </c>
      <c r="G24" s="50"/>
      <c r="H24" s="50"/>
      <c r="I24" s="51"/>
    </row>
    <row r="26" spans="3:9" ht="15.6" x14ac:dyDescent="0.3">
      <c r="C26" s="38" t="s">
        <v>100</v>
      </c>
      <c r="D26" s="39"/>
      <c r="E26" s="39"/>
      <c r="F26" s="39"/>
      <c r="G26" s="39"/>
      <c r="H26" s="39"/>
      <c r="I26" s="40"/>
    </row>
    <row r="27" spans="3:9" x14ac:dyDescent="0.3">
      <c r="C27" s="46" t="s">
        <v>101</v>
      </c>
      <c r="D27" s="47"/>
      <c r="E27" s="48"/>
      <c r="F27" s="49">
        <v>1</v>
      </c>
      <c r="G27" s="50"/>
      <c r="H27" s="50"/>
      <c r="I27" s="51"/>
    </row>
    <row r="29" spans="3:9" ht="15.6" x14ac:dyDescent="0.3">
      <c r="C29" s="38" t="s">
        <v>102</v>
      </c>
      <c r="D29" s="39"/>
      <c r="E29" s="39"/>
      <c r="F29" s="39"/>
      <c r="G29" s="39"/>
      <c r="H29" s="39"/>
      <c r="I29" s="40"/>
    </row>
    <row r="30" spans="3:9" x14ac:dyDescent="0.3">
      <c r="C30" s="46" t="s">
        <v>103</v>
      </c>
      <c r="D30" s="47"/>
      <c r="E30" s="48"/>
      <c r="F30" s="49" t="s">
        <v>104</v>
      </c>
      <c r="G30" s="50"/>
      <c r="H30" s="50"/>
      <c r="I30" s="51"/>
    </row>
    <row r="32" spans="3:9" ht="15.6" x14ac:dyDescent="0.3">
      <c r="C32" s="38" t="s">
        <v>105</v>
      </c>
      <c r="D32" s="39"/>
      <c r="E32" s="39"/>
      <c r="F32" s="39"/>
      <c r="G32" s="39"/>
      <c r="H32" s="39"/>
      <c r="I32" s="40"/>
    </row>
    <row r="33" spans="2:9" x14ac:dyDescent="0.3">
      <c r="C33" s="46" t="s">
        <v>106</v>
      </c>
      <c r="D33" s="47"/>
      <c r="E33" s="48"/>
      <c r="F33" s="49">
        <v>2</v>
      </c>
      <c r="G33" s="50"/>
      <c r="H33" s="50"/>
      <c r="I33" s="51"/>
    </row>
    <row r="34" spans="2:9" x14ac:dyDescent="0.3">
      <c r="C34" s="46" t="s">
        <v>107</v>
      </c>
      <c r="D34" s="47"/>
      <c r="E34" s="48"/>
      <c r="F34" s="49">
        <v>1</v>
      </c>
      <c r="G34" s="50"/>
      <c r="H34" s="50"/>
      <c r="I34" s="51"/>
    </row>
    <row r="35" spans="2:9" x14ac:dyDescent="0.3">
      <c r="C35" s="46" t="s">
        <v>108</v>
      </c>
      <c r="D35" s="47"/>
      <c r="E35" s="48"/>
      <c r="F35" s="49">
        <v>0.5</v>
      </c>
      <c r="G35" s="50"/>
      <c r="H35" s="50"/>
      <c r="I35" s="51"/>
    </row>
    <row r="37" spans="2:9" ht="15.6" x14ac:dyDescent="0.3">
      <c r="C37" s="38" t="s">
        <v>109</v>
      </c>
      <c r="D37" s="39"/>
      <c r="E37" s="39"/>
      <c r="F37" s="39"/>
      <c r="G37" s="39"/>
      <c r="H37" s="39"/>
      <c r="I37" s="40"/>
    </row>
    <row r="38" spans="2:9" x14ac:dyDescent="0.3">
      <c r="C38" s="46" t="s">
        <v>110</v>
      </c>
      <c r="D38" s="47"/>
      <c r="E38" s="48"/>
      <c r="F38" s="49" t="b">
        <v>1</v>
      </c>
      <c r="G38" s="50"/>
      <c r="H38" s="50"/>
      <c r="I38" s="51"/>
    </row>
    <row r="40" spans="2:9" ht="15.6" x14ac:dyDescent="0.3">
      <c r="C40" s="38" t="s">
        <v>111</v>
      </c>
      <c r="D40" s="39"/>
      <c r="E40" s="39"/>
      <c r="F40" s="39"/>
      <c r="G40" s="40"/>
    </row>
    <row r="41" spans="2:9" x14ac:dyDescent="0.3">
      <c r="C41" s="52" t="s">
        <v>112</v>
      </c>
      <c r="D41" s="53"/>
      <c r="E41" s="53"/>
      <c r="F41" s="53"/>
      <c r="G41" s="42"/>
    </row>
    <row r="44" spans="2:9" ht="18" x14ac:dyDescent="0.35">
      <c r="B44" s="45" t="s">
        <v>85</v>
      </c>
    </row>
    <row r="46" spans="2:9" x14ac:dyDescent="0.3">
      <c r="C46" s="54" t="s">
        <v>113</v>
      </c>
      <c r="D46" s="55" t="s">
        <v>114</v>
      </c>
    </row>
    <row r="47" spans="2:9" x14ac:dyDescent="0.3">
      <c r="C47" s="54">
        <v>1</v>
      </c>
      <c r="D47" s="56">
        <v>0</v>
      </c>
    </row>
    <row r="49" spans="3:6" x14ac:dyDescent="0.3">
      <c r="C49" s="57" t="s">
        <v>115</v>
      </c>
      <c r="D49" s="58" t="s">
        <v>116</v>
      </c>
      <c r="E49" s="58"/>
      <c r="F49" s="58"/>
    </row>
  </sheetData>
  <mergeCells count="43">
    <mergeCell ref="C37:I37"/>
    <mergeCell ref="C38:E38"/>
    <mergeCell ref="F38:I38"/>
    <mergeCell ref="C40:G40"/>
    <mergeCell ref="C41:G41"/>
    <mergeCell ref="D49:F49"/>
    <mergeCell ref="C33:E33"/>
    <mergeCell ref="F33:I33"/>
    <mergeCell ref="C34:E34"/>
    <mergeCell ref="F34:I34"/>
    <mergeCell ref="C35:E35"/>
    <mergeCell ref="F35:I35"/>
    <mergeCell ref="C27:E27"/>
    <mergeCell ref="F27:I27"/>
    <mergeCell ref="C29:I29"/>
    <mergeCell ref="C30:E30"/>
    <mergeCell ref="F30:I30"/>
    <mergeCell ref="C32:I32"/>
    <mergeCell ref="C21:D21"/>
    <mergeCell ref="E21:F21"/>
    <mergeCell ref="C23:I23"/>
    <mergeCell ref="C24:E24"/>
    <mergeCell ref="F24:I24"/>
    <mergeCell ref="C26:I26"/>
    <mergeCell ref="C16:F16"/>
    <mergeCell ref="G16:K16"/>
    <mergeCell ref="C18:F18"/>
    <mergeCell ref="C19:D19"/>
    <mergeCell ref="E19:F19"/>
    <mergeCell ref="C20:D20"/>
    <mergeCell ref="C12:K12"/>
    <mergeCell ref="C13:F13"/>
    <mergeCell ref="G13:K13"/>
    <mergeCell ref="C14:F14"/>
    <mergeCell ref="G14:K14"/>
    <mergeCell ref="C15:F15"/>
    <mergeCell ref="G15:K15"/>
    <mergeCell ref="B3:I3"/>
    <mergeCell ref="L3:O3"/>
    <mergeCell ref="B4:C4"/>
    <mergeCell ref="D4:E4"/>
    <mergeCell ref="F4:G4"/>
    <mergeCell ref="H4:I4"/>
  </mergeCells>
  <hyperlinks>
    <hyperlink ref="B4" location="'KNNC_Output'!$B$10:$B$10" display="Inputs" xr:uid="{CAD56CD6-F0AF-4761-BFA4-CC9C80DC0388}"/>
    <hyperlink ref="D4" location="'KNNC_Output'!$B$44:$B$44" display="Search Log" xr:uid="{D0B2E6E3-6F24-44C3-831E-04BEC34F4369}"/>
    <hyperlink ref="F4" location="'KNNC_Stored'!$B$10:$B$10" display="PMML Model" xr:uid="{5BFE314C-67DF-4B40-A1DB-159E545B4EEC}"/>
    <hyperlink ref="H4" location="'KNNC_TrainingScore'!$B$10:$B$10" display="Training: Classification Summary" xr:uid="{7B64EDDA-367F-4B5A-949A-0D0652787B3F}"/>
  </hyperlink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Q's</vt:lpstr>
      <vt:lpstr>1. LineFit</vt:lpstr>
      <vt:lpstr>2. Cost</vt:lpstr>
      <vt:lpstr>3. Banking</vt:lpstr>
      <vt:lpstr>4. Banking</vt:lpstr>
      <vt:lpstr>5. Consumer</vt:lpstr>
      <vt:lpstr>6. Credit Loan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Ankur Patel</dc:creator>
  <cp:lastModifiedBy>Ankur Patel</cp:lastModifiedBy>
  <dcterms:created xsi:type="dcterms:W3CDTF">2020-02-11T00:19:49Z</dcterms:created>
  <dcterms:modified xsi:type="dcterms:W3CDTF">2020-02-11T07:00:48Z</dcterms:modified>
</cp:coreProperties>
</file>