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Excel for Data Analysis\Dashboard\"/>
    </mc:Choice>
  </mc:AlternateContent>
  <xr:revisionPtr revIDLastSave="0" documentId="13_ncr:1_{FBF7F95E-41B5-48D7-B270-3892AC20D88F}" xr6:coauthVersionLast="47" xr6:coauthVersionMax="47" xr10:uidLastSave="{00000000-0000-0000-0000-000000000000}"/>
  <bookViews>
    <workbookView xWindow="-108" yWindow="-108" windowWidth="23256" windowHeight="12456" tabRatio="835" activeTab="8" xr2:uid="{00000000-000D-0000-FFFF-FFFF00000000}"/>
  </bookViews>
  <sheets>
    <sheet name="Combo Chart" sheetId="3" r:id="rId1"/>
    <sheet name="Waterdall Chart" sheetId="4" r:id="rId2"/>
    <sheet name="Pie Chart" sheetId="6" r:id="rId3"/>
    <sheet name="Map Chart" sheetId="7" r:id="rId4"/>
    <sheet name="Top 5 Sub Category" sheetId="8" r:id="rId5"/>
    <sheet name="KPI" sheetId="9" r:id="rId6"/>
    <sheet name="KPI YOY" sheetId="10" r:id="rId7"/>
    <sheet name="Data" sheetId="1" r:id="rId8"/>
    <sheet name="DASHBOARD" sheetId="11" r:id="rId9"/>
  </sheets>
  <definedNames>
    <definedName name="_xlchart.v1.0" hidden="1">'Waterdall Chart'!$D$4:$D$7</definedName>
    <definedName name="_xlchart.v1.1" hidden="1">'Waterdall Chart'!$E$3</definedName>
    <definedName name="_xlchart.v1.2" hidden="1">'Waterdall Chart'!$E$4:$E$7</definedName>
    <definedName name="_xlchart.v1.7" hidden="1">'Waterdall Chart'!$D$4:$D$7</definedName>
    <definedName name="_xlchart.v1.8" hidden="1">'Waterdall Chart'!$E$3</definedName>
    <definedName name="_xlchart.v1.9" hidden="1">'Waterdall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E4" i="7" l="1" a="1"/>
  <c r="E4" i="7" s="1"/>
  <c r="D4" i="7" a="1"/>
  <c r="D4" i="7" s="1"/>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12" i="10"/>
  <c r="D10" i="10"/>
  <c r="D11" i="10"/>
  <c r="F10" i="10"/>
  <c r="E10" i="10"/>
  <c r="H23" i="9"/>
  <c r="E6" i="4"/>
  <c r="B24" i="9"/>
  <c r="E4" i="4"/>
  <c r="N23" i="9"/>
  <c r="E7" i="4"/>
  <c r="E24" i="9"/>
  <c r="K23" i="9"/>
  <c r="E5"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<sst xmlns="http://schemas.openxmlformats.org/spreadsheetml/2006/main" count="130093" uniqueCount="10955">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</sst>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Green]\▲0.00%;[Red]\ \▼0.00%"/>
    <numFmt numFmtId="165" formatCode="&quot;₹&quot;\ #,##0.00"/>
    <numFmt numFmtId="166" formatCode="&quot;₹&quot;\ #,##0"/>
  </numFmts>
  <fonts count="6"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Black"/>
      <family val="2"/>
    </font>
    <font>
      <b/>
      <sz val="14"/>
      <color theme="1"/>
      <name val="Lato Black"/>
      <family val="2"/>
    </font>
  </fonts>
  <fills count="3">
    <fill>
      <patternFill patternType="none"/>
    </fill>
    <fill>
      <patternFill patternType="gray125"/>
    </fill>
    <fill>
      <patternFill patternType="solid">
        <fgColor theme="1" tint="0.49998474074526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xf numFmtId="166" fontId="0" fillId="0" borderId="1" xfId="0" applyNumberFormat="1" applyBorder="1"/>
    <xf numFmtId="166" fontId="0" fillId="0" borderId="7" xfId="0" applyNumberFormat="1" applyBorder="1"/>
    <xf numFmtId="166" fontId="0" fillId="0" borderId="2" xfId="0" applyNumberFormat="1" applyBorder="1"/>
    <xf numFmtId="166" fontId="0" fillId="0" borderId="8" xfId="0" applyNumberFormat="1" applyBorder="1"/>
    <xf numFmtId="166" fontId="0" fillId="0" borderId="6" xfId="0" applyNumberFormat="1" applyBorder="1"/>
    <xf numFmtId="166" fontId="0" fillId="0" borderId="9" xfId="0" applyNumberFormat="1" applyBorder="1"/>
    <xf numFmtId="165" fontId="0" fillId="0" borderId="0" xfId="0" applyNumberFormat="1"/>
    <xf numFmtId="166" fontId="0" fillId="0" borderId="0" xfId="0" applyNumberFormat="1"/>
    <xf numFmtId="10" fontId="0" fillId="0" borderId="3" xfId="0" applyNumberFormat="1" applyBorder="1"/>
    <xf numFmtId="10" fontId="0" fillId="0" borderId="5" xfId="0" applyNumberFormat="1" applyBorder="1"/>
    <xf numFmtId="10" fontId="0" fillId="0" borderId="4" xfId="0" applyNumberFormat="1" applyBorder="1"/>
    <xf numFmtId="1" fontId="0" fillId="0" borderId="1" xfId="0" pivotButton="1" applyNumberFormat="1" applyBorder="1"/>
    <xf numFmtId="1" fontId="0" fillId="0" borderId="3" xfId="0" applyNumberFormat="1" applyBorder="1"/>
    <xf numFmtId="1" fontId="0" fillId="0" borderId="1" xfId="0" applyNumberFormat="1" applyBorder="1" applyAlignment="1">
      <alignment horizontal="left"/>
    </xf>
    <xf numFmtId="1" fontId="0" fillId="0" borderId="2" xfId="0" applyNumberFormat="1" applyBorder="1" applyAlignment="1">
      <alignment horizontal="left"/>
    </xf>
    <xf numFmtId="1" fontId="0" fillId="0" borderId="5" xfId="0" applyNumberFormat="1" applyBorder="1"/>
    <xf numFmtId="1" fontId="0" fillId="0" borderId="6" xfId="0" applyNumberFormat="1" applyBorder="1" applyAlignment="1">
      <alignment horizontal="left"/>
    </xf>
    <xf numFmtId="1" fontId="0" fillId="0" borderId="4" xfId="0" applyNumberFormat="1" applyBorder="1"/>
    <xf numFmtId="1" fontId="0" fillId="0" borderId="0" xfId="0" applyNumberFormat="1"/>
    <xf numFmtId="166" fontId="0" fillId="0" borderId="3" xfId="0" applyNumberFormat="1" applyBorder="1"/>
    <xf numFmtId="166" fontId="0" fillId="0" borderId="5" xfId="0" applyNumberFormat="1" applyBorder="1"/>
    <xf numFmtId="166" fontId="0" fillId="0" borderId="4" xfId="0" applyNumberFormat="1" applyBorder="1"/>
    <xf numFmtId="0" fontId="4" fillId="0" borderId="0" xfId="0" applyFont="1"/>
    <xf numFmtId="44" fontId="0" fillId="0" borderId="0" xfId="0" applyNumberFormat="1"/>
    <xf numFmtId="10" fontId="0" fillId="0" borderId="0" xfId="0" applyNumberFormat="1"/>
    <xf numFmtId="164" fontId="5" fillId="0" borderId="0" xfId="0" applyNumberFormat="1" applyFont="1" applyAlignment="1">
      <alignment horizontal="left" vertical="top"/>
    </xf>
    <xf numFmtId="0" fontId="0" fillId="0" borderId="10" xfId="0" pivotButton="1" applyBorder="1"/>
    <xf numFmtId="0" fontId="0" fillId="0" borderId="10" xfId="0" applyBorder="1" applyAlignment="1">
      <alignment horizontal="center" vertical="center"/>
    </xf>
    <xf numFmtId="0" fontId="0" fillId="0" borderId="10" xfId="0" applyBorder="1" applyAlignment="1">
      <alignment horizontal="left"/>
    </xf>
    <xf numFmtId="1" fontId="0" fillId="0" borderId="10" xfId="0" applyNumberFormat="1" applyBorder="1" applyAlignment="1">
      <alignment horizontal="center" vertical="center"/>
    </xf>
    <xf numFmtId="10" fontId="0" fillId="0" borderId="10" xfId="0" applyNumberFormat="1" applyBorder="1" applyAlignment="1">
      <alignment horizontal="center" vertical="center"/>
    </xf>
    <xf numFmtId="164" fontId="5" fillId="2" borderId="0" xfId="0" applyNumberFormat="1" applyFont="1" applyFill="1" applyAlignment="1">
      <alignment horizontal="center" vertical="center"/>
    </xf>
    <xf numFmtId="0" fontId="0" fillId="2" borderId="0" xfId="0" applyFill="1"/>
    <xf numFmtId="0" fontId="0" fillId="0" borderId="3" xfId="0" applyNumberFormat="1" applyBorder="1"/>
    <xf numFmtId="0" fontId="0" fillId="0" borderId="5" xfId="0" applyNumberFormat="1" applyBorder="1"/>
    <xf numFmtId="0" fontId="0" fillId="0" borderId="4" xfId="0" applyNumberFormat="1" applyBorder="1"/>
    <xf numFmtId="0" fontId="0" fillId="0" borderId="10" xfId="0" applyNumberFormat="1" applyBorder="1" applyAlignment="1">
      <alignment horizontal="center" vertical="center"/>
    </xf>
  </cellXfs>
  <cellStyles count="1">
    <cellStyle name="Normal" xfId="0" builtinId="0"/>
  </cellStyles>
  <dxfs count="16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0" formatCode="General"/>
    </dxf>
    <dxf>
      <numFmt numFmtId="14" formatCode="0.00%"/>
    </dxf>
    <dxf>
      <numFmt numFmtId="1" formatCode="0"/>
    </dxf>
    <dxf>
      <numFmt numFmtId="1" formatCode="0"/>
    </dxf>
    <dxf>
      <numFmt numFmtId="166" formatCode="&quot;₹&quot;\ #,##0"/>
    </dxf>
    <dxf>
      <numFmt numFmtId="166"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0" formatCode="General"/>
    </dxf>
    <dxf>
      <numFmt numFmtId="14" formatCode="0.00%"/>
    </dxf>
    <dxf>
      <numFmt numFmtId="1" formatCode="0"/>
    </dxf>
    <dxf>
      <numFmt numFmtId="1" formatCode="0"/>
    </dxf>
    <dxf>
      <numFmt numFmtId="166" formatCode="&quot;₹&quot;\ #,##0"/>
    </dxf>
    <dxf>
      <numFmt numFmtId="166"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0" formatCode="General"/>
    </dxf>
    <dxf>
      <numFmt numFmtId="14" formatCode="0.00%"/>
    </dxf>
    <dxf>
      <numFmt numFmtId="1" formatCode="0"/>
    </dxf>
    <dxf>
      <numFmt numFmtId="1" formatCode="0"/>
    </dxf>
    <dxf>
      <numFmt numFmtId="166" formatCode="&quot;₹&quot;\ #,##0"/>
    </dxf>
    <dxf>
      <numFmt numFmtId="166"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0" formatCode="General"/>
    </dxf>
    <dxf>
      <numFmt numFmtId="14" formatCode="0.00%"/>
    </dxf>
    <dxf>
      <numFmt numFmtId="1" formatCode="0"/>
    </dxf>
    <dxf>
      <numFmt numFmtId="1" formatCode="0"/>
    </dxf>
    <dxf>
      <numFmt numFmtId="166" formatCode="&quot;₹&quot;\ #,##0"/>
    </dxf>
    <dxf>
      <numFmt numFmtId="166"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quot;₹&quot;\ #,##0"/>
    </dxf>
    <dxf>
      <numFmt numFmtId="0" formatCode="General"/>
    </dxf>
    <dxf>
      <numFmt numFmtId="14" formatCode="0.00%"/>
    </dxf>
    <dxf>
      <numFmt numFmtId="1" formatCode="0"/>
    </dxf>
    <dxf>
      <numFmt numFmtId="1" formatCode="0"/>
    </dxf>
    <dxf>
      <numFmt numFmtId="166" formatCode="&quot;₹&quot;\ #,##0"/>
    </dxf>
    <dxf>
      <numFmt numFmtId="166" formatCode="&quot;₹&quot;\ #,##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alignment horizontal="center"/>
    </dxf>
    <dxf>
      <alignment horizontal="center"/>
    </dxf>
    <dxf>
      <numFmt numFmtId="14" formatCode="0.00%"/>
    </dxf>
    <dxf>
      <numFmt numFmtId="1" formatCode="0"/>
    </dxf>
    <dxf>
      <numFmt numFmtId="1" formatCode="0"/>
    </dxf>
    <dxf>
      <numFmt numFmtId="166" formatCode="&quot;₹&quot;\ #,##0"/>
    </dxf>
    <dxf>
      <numFmt numFmtId="166" formatCode="&quot;₹&quot;\ #,##0"/>
    </dxf>
    <dxf>
      <numFmt numFmtId="14" formatCode="0.0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quot;₹&quot;\ #,##0"/>
    </dxf>
    <dxf>
      <font>
        <color theme="0"/>
      </font>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4"/>
        </bottom>
        <vertical/>
        <horizontal/>
      </border>
    </dxf>
    <dxf>
      <font>
        <color theme="1"/>
      </font>
      <fill>
        <patternFill>
          <bgColor theme="1"/>
        </patternFill>
      </fill>
      <border diagonalUp="0" diagonalDown="0">
        <left/>
        <right/>
        <top/>
        <bottom/>
        <vertical/>
        <horizontal/>
      </border>
    </dxf>
    <dxf>
      <font>
        <b val="0"/>
        <i val="0"/>
        <sz val="12"/>
      </font>
      <fill>
        <patternFill>
          <bgColor theme="1"/>
        </patternFill>
      </fill>
      <border diagonalUp="0" diagonalDown="0">
        <left/>
        <right/>
        <top/>
        <bottom/>
        <vertical/>
        <horizontal/>
      </border>
    </dxf>
    <dxf>
      <fill>
        <patternFill>
          <bgColor theme="1"/>
        </patternFill>
      </fill>
      <border diagonalUp="0" diagonalDown="0">
        <left/>
        <right/>
        <top/>
        <bottom/>
        <vertical/>
        <horizontal/>
      </border>
    </dxf>
    <dxf>
      <font>
        <b val="0"/>
        <i val="0"/>
      </font>
      <fill>
        <patternFill patternType="solid">
          <bgColor theme="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7">
    <tableStyle name="Data-style" pivot="0" count="3" xr9:uid="{00000000-0011-0000-FFFF-FFFF00000000}">
      <tableStyleElement type="headerRow" dxfId="165"/>
      <tableStyleElement type="firstRowStripe" dxfId="164"/>
      <tableStyleElement type="secondRowStripe" dxfId="163"/>
    </tableStyle>
    <tableStyle name="Slicer Style 1" pivot="0" table="0" count="1" xr9:uid="{775C45B0-F962-474A-9D89-8837309B458F}">
      <tableStyleElement type="wholeTable" dxfId="162"/>
    </tableStyle>
    <tableStyle name="Slicer Style 2" pivot="0" table="0" count="1" xr9:uid="{5922A308-D2DD-4EA5-AD95-025106EC21F8}">
      <tableStyleElement type="wholeTable" dxfId="161"/>
    </tableStyle>
    <tableStyle name="Slicer Style 3" pivot="0" table="0" count="1" xr9:uid="{C8F1C50F-40EA-4DB0-AB17-80CC34DE963D}">
      <tableStyleElement type="wholeTable" dxfId="160"/>
    </tableStyle>
    <tableStyle name="SlicerStyleLight1 2" pivot="0" table="0" count="10" xr9:uid="{DBFCF0F4-C35A-4387-A5AF-2D3C729C2A16}">
      <tableStyleElement type="wholeTable" dxfId="159"/>
      <tableStyleElement type="headerRow" dxfId="158"/>
    </tableStyle>
    <tableStyle name="SlicerStyleLight1 2 2" pivot="0" table="0" count="10" xr9:uid="{A02117DB-95FF-4F69-A733-60E6BCE8B9FF}">
      <tableStyleElement type="wholeTable" dxfId="157"/>
      <tableStyleElement type="headerRow" dxfId="156"/>
    </tableStyle>
    <tableStyle name="SlicerStyleLight1 2 2 2" pivot="0" table="0" count="10" xr9:uid="{5B21674B-AA5E-4A3C-BBFC-28A92C4E60E5}">
      <tableStyleElement type="wholeTable" dxfId="155"/>
      <tableStyleElement type="headerRow" dxfId="154"/>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c:formatCode>
                <c:ptCount val="12"/>
                <c:pt idx="0">
                  <c:v>3705.9459999999999</c:v>
                </c:pt>
                <c:pt idx="1">
                  <c:v>6622.8639999999968</c:v>
                </c:pt>
                <c:pt idx="2">
                  <c:v>25565.98</c:v>
                </c:pt>
                <c:pt idx="3">
                  <c:v>14219.011000000002</c:v>
                </c:pt>
                <c:pt idx="4">
                  <c:v>13297.954500000003</c:v>
                </c:pt>
                <c:pt idx="5">
                  <c:v>9876.0540000000019</c:v>
                </c:pt>
                <c:pt idx="6">
                  <c:v>23627.624999999996</c:v>
                </c:pt>
                <c:pt idx="7">
                  <c:v>26189.992999999995</c:v>
                </c:pt>
                <c:pt idx="8">
                  <c:v>23754.678500000009</c:v>
                </c:pt>
                <c:pt idx="9">
                  <c:v>22187.042999999987</c:v>
                </c:pt>
                <c:pt idx="10">
                  <c:v>22600.390499999998</c:v>
                </c:pt>
                <c:pt idx="11">
                  <c:v>34207.735000000008</c:v>
                </c:pt>
              </c:numCache>
            </c:numRef>
          </c:val>
          <c:extLst>
            <c:ext xmlns:c16="http://schemas.microsoft.com/office/drawing/2014/chart" uri="{C3380CC4-5D6E-409C-BE32-E72D297353CC}">
              <c16:uniqueId val="{00000000-067D-495F-BA5D-E25149FA900A}"/>
            </c:ext>
          </c:extLst>
        </c:ser>
        <c:ser>
          <c:idx val="1"/>
          <c:order val="1"/>
          <c:tx>
            <c:strRef>
              <c:f>'Combo Chart'!$C$3</c:f>
              <c:strCache>
                <c:ptCount val="1"/>
                <c:pt idx="0">
                  <c:v>Sum of Profit</c:v>
                </c:pt>
              </c:strCache>
            </c:strRef>
          </c:tx>
          <c:spPr>
            <a:solidFill>
              <a:schemeClr val="accent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c:formatCode>
                <c:ptCount val="12"/>
                <c:pt idx="0">
                  <c:v>730.20659999999998</c:v>
                </c:pt>
                <c:pt idx="1">
                  <c:v>1138.5829999999994</c:v>
                </c:pt>
                <c:pt idx="2">
                  <c:v>4358.8912999999984</c:v>
                </c:pt>
                <c:pt idx="3">
                  <c:v>2237.1077999999993</c:v>
                </c:pt>
                <c:pt idx="4">
                  <c:v>1260.0067000000001</c:v>
                </c:pt>
                <c:pt idx="5">
                  <c:v>2091.9339999999997</c:v>
                </c:pt>
                <c:pt idx="6">
                  <c:v>3517.9279999999999</c:v>
                </c:pt>
                <c:pt idx="7">
                  <c:v>5276.824599999999</c:v>
                </c:pt>
                <c:pt idx="8">
                  <c:v>3480.5183999999999</c:v>
                </c:pt>
                <c:pt idx="9">
                  <c:v>3309.6647999999996</c:v>
                </c:pt>
                <c:pt idx="10">
                  <c:v>3976.7724999999969</c:v>
                </c:pt>
                <c:pt idx="11">
                  <c:v>3058.9921999999997</c:v>
                </c:pt>
              </c:numCache>
            </c:numRef>
          </c:val>
          <c:extLst>
            <c:ext xmlns:c16="http://schemas.microsoft.com/office/drawing/2014/chart" uri="{C3380CC4-5D6E-409C-BE32-E72D297353CC}">
              <c16:uniqueId val="{00000001-067D-495F-BA5D-E25149FA900A}"/>
            </c:ext>
          </c:extLst>
        </c:ser>
        <c:dLbls>
          <c:showLegendKey val="0"/>
          <c:showVal val="0"/>
          <c:showCatName val="0"/>
          <c:showSerName val="0"/>
          <c:showPercent val="0"/>
          <c:showBubbleSize val="0"/>
        </c:dLbls>
        <c:gapWidth val="219"/>
        <c:overlap val="-27"/>
        <c:axId val="402091983"/>
        <c:axId val="402092463"/>
      </c:barChart>
      <c:catAx>
        <c:axId val="4020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92463"/>
        <c:crosses val="autoZero"/>
        <c:auto val="1"/>
        <c:lblAlgn val="ctr"/>
        <c:lblOffset val="100"/>
        <c:noMultiLvlLbl val="0"/>
      </c:catAx>
      <c:valAx>
        <c:axId val="402092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9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Chart!PivotTable6</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A85-44DE-B555-9DC611C4B15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A85-44DE-B555-9DC611C4B15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A85-44DE-B555-9DC611C4B1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0.36784665172829495</c:v>
                </c:pt>
                <c:pt idx="1">
                  <c:v>0.34151894911801167</c:v>
                </c:pt>
                <c:pt idx="2">
                  <c:v>0.29063439915369338</c:v>
                </c:pt>
              </c:numCache>
            </c:numRef>
          </c:val>
          <c:extLst>
            <c:ext xmlns:c16="http://schemas.microsoft.com/office/drawing/2014/chart" uri="{C3380CC4-5D6E-409C-BE32-E72D297353CC}">
              <c16:uniqueId val="{00000000-3776-4816-9596-7AFD57567EA5}"/>
            </c:ext>
          </c:extLst>
        </c:ser>
        <c:dLbls>
          <c:showLegendKey val="0"/>
          <c:showVal val="0"/>
          <c:showCatName val="0"/>
          <c:showSerName val="0"/>
          <c:showPercent val="1"/>
          <c:showBubbleSize val="0"/>
          <c:showLeaderLines val="1"/>
        </c:dLbls>
        <c:firstSliceAng val="0"/>
        <c:holeSize val="58"/>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 Category!PivotTable8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Category'!$B$3</c:f>
              <c:strCache>
                <c:ptCount val="1"/>
                <c:pt idx="0">
                  <c:v>Total</c:v>
                </c:pt>
              </c:strCache>
            </c:strRef>
          </c:tx>
          <c:spPr>
            <a:solidFill>
              <a:schemeClr val="accent1"/>
            </a:solidFill>
            <a:ln>
              <a:noFill/>
            </a:ln>
            <a:effectLst/>
          </c:spPr>
          <c:invertIfNegative val="0"/>
          <c:cat>
            <c:strRef>
              <c:f>'Top 5 Sub Category'!$A$4:$A$9</c:f>
              <c:strCache>
                <c:ptCount val="5"/>
                <c:pt idx="0">
                  <c:v>Accessories</c:v>
                </c:pt>
                <c:pt idx="1">
                  <c:v>Storage</c:v>
                </c:pt>
                <c:pt idx="2">
                  <c:v>Phones</c:v>
                </c:pt>
                <c:pt idx="3">
                  <c:v>Tables</c:v>
                </c:pt>
                <c:pt idx="4">
                  <c:v>Chairs</c:v>
                </c:pt>
              </c:strCache>
            </c:strRef>
          </c:cat>
          <c:val>
            <c:numRef>
              <c:f>'Top 5 Sub Category'!$B$4:$B$9</c:f>
              <c:numCache>
                <c:formatCode>0</c:formatCode>
                <c:ptCount val="5"/>
                <c:pt idx="0">
                  <c:v>20071.872000000003</c:v>
                </c:pt>
                <c:pt idx="1">
                  <c:v>24803.766</c:v>
                </c:pt>
                <c:pt idx="2">
                  <c:v>24832.768000000007</c:v>
                </c:pt>
                <c:pt idx="3">
                  <c:v>28137.891</c:v>
                </c:pt>
                <c:pt idx="4">
                  <c:v>36279.223999999987</c:v>
                </c:pt>
              </c:numCache>
            </c:numRef>
          </c:val>
          <c:extLst>
            <c:ext xmlns:c16="http://schemas.microsoft.com/office/drawing/2014/chart" uri="{C3380CC4-5D6E-409C-BE32-E72D297353CC}">
              <c16:uniqueId val="{00000000-8736-4D81-93D5-9C638F37B822}"/>
            </c:ext>
          </c:extLst>
        </c:ser>
        <c:dLbls>
          <c:showLegendKey val="0"/>
          <c:showVal val="0"/>
          <c:showCatName val="0"/>
          <c:showSerName val="0"/>
          <c:showPercent val="0"/>
          <c:showBubbleSize val="0"/>
        </c:dLbls>
        <c:gapWidth val="182"/>
        <c:axId val="2013634239"/>
        <c:axId val="2013634719"/>
      </c:barChart>
      <c:catAx>
        <c:axId val="2013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34719"/>
        <c:crosses val="autoZero"/>
        <c:auto val="1"/>
        <c:lblAlgn val="ctr"/>
        <c:lblOffset val="100"/>
        <c:noMultiLvlLbl val="0"/>
      </c:catAx>
      <c:valAx>
        <c:axId val="20136347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6125389986629"/>
          <c:y val="0.14222958972233735"/>
          <c:w val="0.78744400699912509"/>
          <c:h val="0.7208876494604841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c:formatCode>
                <c:ptCount val="12"/>
                <c:pt idx="0">
                  <c:v>3705.9459999999999</c:v>
                </c:pt>
                <c:pt idx="1">
                  <c:v>6622.8639999999968</c:v>
                </c:pt>
                <c:pt idx="2">
                  <c:v>25565.98</c:v>
                </c:pt>
                <c:pt idx="3">
                  <c:v>14219.011000000002</c:v>
                </c:pt>
                <c:pt idx="4">
                  <c:v>13297.954500000003</c:v>
                </c:pt>
                <c:pt idx="5">
                  <c:v>9876.0540000000019</c:v>
                </c:pt>
                <c:pt idx="6">
                  <c:v>23627.624999999996</c:v>
                </c:pt>
                <c:pt idx="7">
                  <c:v>26189.992999999995</c:v>
                </c:pt>
                <c:pt idx="8">
                  <c:v>23754.678500000009</c:v>
                </c:pt>
                <c:pt idx="9">
                  <c:v>22187.042999999987</c:v>
                </c:pt>
                <c:pt idx="10">
                  <c:v>22600.390499999998</c:v>
                </c:pt>
                <c:pt idx="11">
                  <c:v>34207.735000000008</c:v>
                </c:pt>
              </c:numCache>
            </c:numRef>
          </c:val>
          <c:smooth val="0"/>
          <c:extLst>
            <c:ext xmlns:c16="http://schemas.microsoft.com/office/drawing/2014/chart" uri="{C3380CC4-5D6E-409C-BE32-E72D297353CC}">
              <c16:uniqueId val="{00000000-A249-45F5-94B0-172874F154F3}"/>
            </c:ext>
          </c:extLst>
        </c:ser>
        <c:dLbls>
          <c:showLegendKey val="0"/>
          <c:showVal val="0"/>
          <c:showCatName val="0"/>
          <c:showSerName val="0"/>
          <c:showPercent val="0"/>
          <c:showBubbleSize val="0"/>
        </c:dLbls>
        <c:smooth val="0"/>
        <c:axId val="1869559535"/>
        <c:axId val="1869560495"/>
      </c:lineChart>
      <c:catAx>
        <c:axId val="1869559535"/>
        <c:scaling>
          <c:orientation val="minMax"/>
        </c:scaling>
        <c:delete val="1"/>
        <c:axPos val="b"/>
        <c:numFmt formatCode="General" sourceLinked="1"/>
        <c:majorTickMark val="none"/>
        <c:minorTickMark val="none"/>
        <c:tickLblPos val="nextTo"/>
        <c:crossAx val="1869560495"/>
        <c:crosses val="autoZero"/>
        <c:auto val="1"/>
        <c:lblAlgn val="ctr"/>
        <c:lblOffset val="100"/>
        <c:noMultiLvlLbl val="0"/>
      </c:catAx>
      <c:valAx>
        <c:axId val="1869560495"/>
        <c:scaling>
          <c:orientation val="minMax"/>
        </c:scaling>
        <c:delete val="1"/>
        <c:axPos val="l"/>
        <c:numFmt formatCode="&quot;₹&quot;\ #,##0" sourceLinked="1"/>
        <c:majorTickMark val="none"/>
        <c:minorTickMark val="none"/>
        <c:tickLblPos val="nextTo"/>
        <c:crossAx val="18695595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c:formatCode>
                <c:ptCount val="12"/>
                <c:pt idx="0">
                  <c:v>730.20659999999998</c:v>
                </c:pt>
                <c:pt idx="1">
                  <c:v>1138.5829999999994</c:v>
                </c:pt>
                <c:pt idx="2">
                  <c:v>4358.8912999999984</c:v>
                </c:pt>
                <c:pt idx="3">
                  <c:v>2237.1077999999993</c:v>
                </c:pt>
                <c:pt idx="4">
                  <c:v>1260.0067000000001</c:v>
                </c:pt>
                <c:pt idx="5">
                  <c:v>2091.9339999999997</c:v>
                </c:pt>
                <c:pt idx="6">
                  <c:v>3517.9279999999999</c:v>
                </c:pt>
                <c:pt idx="7">
                  <c:v>5276.824599999999</c:v>
                </c:pt>
                <c:pt idx="8">
                  <c:v>3480.5183999999999</c:v>
                </c:pt>
                <c:pt idx="9">
                  <c:v>3309.6647999999996</c:v>
                </c:pt>
                <c:pt idx="10">
                  <c:v>3976.7724999999969</c:v>
                </c:pt>
                <c:pt idx="11">
                  <c:v>3058.9921999999997</c:v>
                </c:pt>
              </c:numCache>
            </c:numRef>
          </c:val>
          <c:smooth val="0"/>
          <c:extLst>
            <c:ext xmlns:c16="http://schemas.microsoft.com/office/drawing/2014/chart" uri="{C3380CC4-5D6E-409C-BE32-E72D297353CC}">
              <c16:uniqueId val="{00000000-559C-479E-BD4E-F92456F160A1}"/>
            </c:ext>
          </c:extLst>
        </c:ser>
        <c:dLbls>
          <c:showLegendKey val="0"/>
          <c:showVal val="0"/>
          <c:showCatName val="0"/>
          <c:showSerName val="0"/>
          <c:showPercent val="0"/>
          <c:showBubbleSize val="0"/>
        </c:dLbls>
        <c:smooth val="0"/>
        <c:axId val="2019994895"/>
        <c:axId val="2019993935"/>
      </c:lineChart>
      <c:catAx>
        <c:axId val="2019994895"/>
        <c:scaling>
          <c:orientation val="minMax"/>
        </c:scaling>
        <c:delete val="1"/>
        <c:axPos val="b"/>
        <c:numFmt formatCode="General" sourceLinked="1"/>
        <c:majorTickMark val="none"/>
        <c:minorTickMark val="none"/>
        <c:tickLblPos val="nextTo"/>
        <c:crossAx val="2019993935"/>
        <c:crosses val="autoZero"/>
        <c:auto val="1"/>
        <c:lblAlgn val="ctr"/>
        <c:lblOffset val="100"/>
        <c:noMultiLvlLbl val="0"/>
      </c:catAx>
      <c:valAx>
        <c:axId val="2019993935"/>
        <c:scaling>
          <c:orientation val="minMax"/>
        </c:scaling>
        <c:delete val="1"/>
        <c:axPos val="l"/>
        <c:numFmt formatCode="&quot;₹&quot;\ #,##0" sourceLinked="1"/>
        <c:majorTickMark val="none"/>
        <c:minorTickMark val="none"/>
        <c:tickLblPos val="nextTo"/>
        <c:crossAx val="20199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0</c:formatCode>
                <c:ptCount val="12"/>
                <c:pt idx="0">
                  <c:v>110</c:v>
                </c:pt>
                <c:pt idx="1">
                  <c:v>123</c:v>
                </c:pt>
                <c:pt idx="2">
                  <c:v>263</c:v>
                </c:pt>
                <c:pt idx="3">
                  <c:v>183</c:v>
                </c:pt>
                <c:pt idx="4">
                  <c:v>247</c:v>
                </c:pt>
                <c:pt idx="5">
                  <c:v>195</c:v>
                </c:pt>
                <c:pt idx="6">
                  <c:v>235</c:v>
                </c:pt>
                <c:pt idx="7">
                  <c:v>275</c:v>
                </c:pt>
                <c:pt idx="8">
                  <c:v>517</c:v>
                </c:pt>
                <c:pt idx="9">
                  <c:v>451</c:v>
                </c:pt>
                <c:pt idx="10">
                  <c:v>378</c:v>
                </c:pt>
                <c:pt idx="11">
                  <c:v>653</c:v>
                </c:pt>
              </c:numCache>
            </c:numRef>
          </c:val>
          <c:smooth val="0"/>
          <c:extLst>
            <c:ext xmlns:c16="http://schemas.microsoft.com/office/drawing/2014/chart" uri="{C3380CC4-5D6E-409C-BE32-E72D297353CC}">
              <c16:uniqueId val="{00000000-F942-4326-A923-41859A596BAE}"/>
            </c:ext>
          </c:extLst>
        </c:ser>
        <c:dLbls>
          <c:showLegendKey val="0"/>
          <c:showVal val="0"/>
          <c:showCatName val="0"/>
          <c:showSerName val="0"/>
          <c:showPercent val="0"/>
          <c:showBubbleSize val="0"/>
        </c:dLbls>
        <c:smooth val="0"/>
        <c:axId val="2088425007"/>
        <c:axId val="2010590863"/>
      </c:lineChart>
      <c:catAx>
        <c:axId val="2088425007"/>
        <c:scaling>
          <c:orientation val="minMax"/>
        </c:scaling>
        <c:delete val="1"/>
        <c:axPos val="b"/>
        <c:numFmt formatCode="General" sourceLinked="1"/>
        <c:majorTickMark val="none"/>
        <c:minorTickMark val="none"/>
        <c:tickLblPos val="nextTo"/>
        <c:crossAx val="2010590863"/>
        <c:crosses val="autoZero"/>
        <c:auto val="1"/>
        <c:lblAlgn val="ctr"/>
        <c:lblOffset val="100"/>
        <c:noMultiLvlLbl val="0"/>
      </c:catAx>
      <c:valAx>
        <c:axId val="2010590863"/>
        <c:scaling>
          <c:orientation val="minMax"/>
        </c:scaling>
        <c:delete val="1"/>
        <c:axPos val="l"/>
        <c:numFmt formatCode="0" sourceLinked="1"/>
        <c:majorTickMark val="none"/>
        <c:minorTickMark val="none"/>
        <c:tickLblPos val="nextTo"/>
        <c:crossAx val="20884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0</c:formatCode>
                <c:ptCount val="12"/>
                <c:pt idx="0">
                  <c:v>26</c:v>
                </c:pt>
                <c:pt idx="1">
                  <c:v>37</c:v>
                </c:pt>
                <c:pt idx="2">
                  <c:v>72</c:v>
                </c:pt>
                <c:pt idx="3">
                  <c:v>52</c:v>
                </c:pt>
                <c:pt idx="4">
                  <c:v>59</c:v>
                </c:pt>
                <c:pt idx="5">
                  <c:v>45</c:v>
                </c:pt>
                <c:pt idx="6">
                  <c:v>61</c:v>
                </c:pt>
                <c:pt idx="7">
                  <c:v>77</c:v>
                </c:pt>
                <c:pt idx="8">
                  <c:v>144</c:v>
                </c:pt>
                <c:pt idx="9">
                  <c:v>119</c:v>
                </c:pt>
                <c:pt idx="10">
                  <c:v>99</c:v>
                </c:pt>
                <c:pt idx="11">
                  <c:v>169</c:v>
                </c:pt>
              </c:numCache>
            </c:numRef>
          </c:val>
          <c:smooth val="0"/>
          <c:extLst>
            <c:ext xmlns:c16="http://schemas.microsoft.com/office/drawing/2014/chart" uri="{C3380CC4-5D6E-409C-BE32-E72D297353CC}">
              <c16:uniqueId val="{00000000-4F4A-4B46-BAFC-37B2F630FAC2}"/>
            </c:ext>
          </c:extLst>
        </c:ser>
        <c:dLbls>
          <c:showLegendKey val="0"/>
          <c:showVal val="0"/>
          <c:showCatName val="0"/>
          <c:showSerName val="0"/>
          <c:showPercent val="0"/>
          <c:showBubbleSize val="0"/>
        </c:dLbls>
        <c:smooth val="0"/>
        <c:axId val="2069723375"/>
        <c:axId val="2069721935"/>
      </c:lineChart>
      <c:catAx>
        <c:axId val="2069723375"/>
        <c:scaling>
          <c:orientation val="minMax"/>
        </c:scaling>
        <c:delete val="1"/>
        <c:axPos val="b"/>
        <c:numFmt formatCode="General" sourceLinked="1"/>
        <c:majorTickMark val="none"/>
        <c:minorTickMark val="none"/>
        <c:tickLblPos val="nextTo"/>
        <c:crossAx val="2069721935"/>
        <c:crosses val="autoZero"/>
        <c:auto val="1"/>
        <c:lblAlgn val="ctr"/>
        <c:lblOffset val="100"/>
        <c:noMultiLvlLbl val="0"/>
      </c:catAx>
      <c:valAx>
        <c:axId val="2069721935"/>
        <c:scaling>
          <c:orientation val="minMax"/>
        </c:scaling>
        <c:delete val="1"/>
        <c:axPos val="l"/>
        <c:numFmt formatCode="0" sourceLinked="1"/>
        <c:majorTickMark val="none"/>
        <c:minorTickMark val="none"/>
        <c:tickLblPos val="nextTo"/>
        <c:crossAx val="20697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0.1970364921669123</c:v>
                </c:pt>
                <c:pt idx="1">
                  <c:v>0.17191701354580133</c:v>
                </c:pt>
                <c:pt idx="2">
                  <c:v>0.17049576429301747</c:v>
                </c:pt>
                <c:pt idx="3">
                  <c:v>0.15733216606977793</c:v>
                </c:pt>
                <c:pt idx="4">
                  <c:v>9.4751918424747186E-2</c:v>
                </c:pt>
                <c:pt idx="5">
                  <c:v>0.21181880941517728</c:v>
                </c:pt>
                <c:pt idx="6">
                  <c:v>0.14889046190634905</c:v>
                </c:pt>
                <c:pt idx="7">
                  <c:v>0.20148247462303637</c:v>
                </c:pt>
                <c:pt idx="8">
                  <c:v>0.14651928040196371</c:v>
                </c:pt>
                <c:pt idx="9">
                  <c:v>0.14917106348962328</c:v>
                </c:pt>
                <c:pt idx="10">
                  <c:v>0.17596034457900173</c:v>
                </c:pt>
                <c:pt idx="11">
                  <c:v>8.9423991386743354E-2</c:v>
                </c:pt>
              </c:numCache>
            </c:numRef>
          </c:val>
          <c:smooth val="0"/>
          <c:extLst>
            <c:ext xmlns:c16="http://schemas.microsoft.com/office/drawing/2014/chart" uri="{C3380CC4-5D6E-409C-BE32-E72D297353CC}">
              <c16:uniqueId val="{00000000-08D8-4EA3-8FE3-AD8ABC6B3893}"/>
            </c:ext>
          </c:extLst>
        </c:ser>
        <c:dLbls>
          <c:showLegendKey val="0"/>
          <c:showVal val="0"/>
          <c:showCatName val="0"/>
          <c:showSerName val="0"/>
          <c:showPercent val="0"/>
          <c:showBubbleSize val="0"/>
        </c:dLbls>
        <c:smooth val="0"/>
        <c:axId val="2137263567"/>
        <c:axId val="2137262127"/>
      </c:lineChart>
      <c:catAx>
        <c:axId val="2137263567"/>
        <c:scaling>
          <c:orientation val="minMax"/>
        </c:scaling>
        <c:delete val="1"/>
        <c:axPos val="b"/>
        <c:numFmt formatCode="General" sourceLinked="1"/>
        <c:majorTickMark val="none"/>
        <c:minorTickMark val="none"/>
        <c:tickLblPos val="nextTo"/>
        <c:crossAx val="2137262127"/>
        <c:crosses val="autoZero"/>
        <c:auto val="1"/>
        <c:lblAlgn val="ctr"/>
        <c:lblOffset val="100"/>
        <c:noMultiLvlLbl val="0"/>
      </c:catAx>
      <c:valAx>
        <c:axId val="2137262127"/>
        <c:scaling>
          <c:orientation val="minMax"/>
        </c:scaling>
        <c:delete val="1"/>
        <c:axPos val="l"/>
        <c:numFmt formatCode="0.00%" sourceLinked="1"/>
        <c:majorTickMark val="none"/>
        <c:minorTickMark val="none"/>
        <c:tickLblPos val="nextTo"/>
        <c:crossAx val="21372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6118136748058"/>
          <c:y val="0.14222933070866142"/>
          <c:w val="0.78744400699912509"/>
          <c:h val="0.7208876494604841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c:formatCode>
                <c:ptCount val="12"/>
                <c:pt idx="0">
                  <c:v>3705.9459999999999</c:v>
                </c:pt>
                <c:pt idx="1">
                  <c:v>6622.8639999999968</c:v>
                </c:pt>
                <c:pt idx="2">
                  <c:v>25565.98</c:v>
                </c:pt>
                <c:pt idx="3">
                  <c:v>14219.011000000002</c:v>
                </c:pt>
                <c:pt idx="4">
                  <c:v>13297.954500000003</c:v>
                </c:pt>
                <c:pt idx="5">
                  <c:v>9876.0540000000019</c:v>
                </c:pt>
                <c:pt idx="6">
                  <c:v>23627.624999999996</c:v>
                </c:pt>
                <c:pt idx="7">
                  <c:v>26189.992999999995</c:v>
                </c:pt>
                <c:pt idx="8">
                  <c:v>23754.678500000009</c:v>
                </c:pt>
                <c:pt idx="9">
                  <c:v>22187.042999999987</c:v>
                </c:pt>
                <c:pt idx="10">
                  <c:v>22600.390499999998</c:v>
                </c:pt>
                <c:pt idx="11">
                  <c:v>34207.735000000008</c:v>
                </c:pt>
              </c:numCache>
            </c:numRef>
          </c:val>
          <c:smooth val="0"/>
          <c:extLst>
            <c:ext xmlns:c16="http://schemas.microsoft.com/office/drawing/2014/chart" uri="{C3380CC4-5D6E-409C-BE32-E72D297353CC}">
              <c16:uniqueId val="{00000000-7877-4197-9EAD-28FF88F11BD5}"/>
            </c:ext>
          </c:extLst>
        </c:ser>
        <c:dLbls>
          <c:showLegendKey val="0"/>
          <c:showVal val="0"/>
          <c:showCatName val="0"/>
          <c:showSerName val="0"/>
          <c:showPercent val="0"/>
          <c:showBubbleSize val="0"/>
        </c:dLbls>
        <c:smooth val="0"/>
        <c:axId val="1869559535"/>
        <c:axId val="1869560495"/>
      </c:lineChart>
      <c:catAx>
        <c:axId val="1869559535"/>
        <c:scaling>
          <c:orientation val="minMax"/>
        </c:scaling>
        <c:delete val="1"/>
        <c:axPos val="b"/>
        <c:numFmt formatCode="General" sourceLinked="1"/>
        <c:majorTickMark val="none"/>
        <c:minorTickMark val="none"/>
        <c:tickLblPos val="nextTo"/>
        <c:crossAx val="1869560495"/>
        <c:crosses val="autoZero"/>
        <c:auto val="1"/>
        <c:lblAlgn val="ctr"/>
        <c:lblOffset val="100"/>
        <c:noMultiLvlLbl val="0"/>
      </c:catAx>
      <c:valAx>
        <c:axId val="1869560495"/>
        <c:scaling>
          <c:orientation val="minMax"/>
        </c:scaling>
        <c:delete val="1"/>
        <c:axPos val="l"/>
        <c:numFmt formatCode="&quot;₹&quot;\ #,##0" sourceLinked="1"/>
        <c:majorTickMark val="none"/>
        <c:minorTickMark val="none"/>
        <c:tickLblPos val="nextTo"/>
        <c:crossAx val="18695595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c:formatCode>
                <c:ptCount val="12"/>
                <c:pt idx="0">
                  <c:v>730.20659999999998</c:v>
                </c:pt>
                <c:pt idx="1">
                  <c:v>1138.5829999999994</c:v>
                </c:pt>
                <c:pt idx="2">
                  <c:v>4358.8912999999984</c:v>
                </c:pt>
                <c:pt idx="3">
                  <c:v>2237.1077999999993</c:v>
                </c:pt>
                <c:pt idx="4">
                  <c:v>1260.0067000000001</c:v>
                </c:pt>
                <c:pt idx="5">
                  <c:v>2091.9339999999997</c:v>
                </c:pt>
                <c:pt idx="6">
                  <c:v>3517.9279999999999</c:v>
                </c:pt>
                <c:pt idx="7">
                  <c:v>5276.824599999999</c:v>
                </c:pt>
                <c:pt idx="8">
                  <c:v>3480.5183999999999</c:v>
                </c:pt>
                <c:pt idx="9">
                  <c:v>3309.6647999999996</c:v>
                </c:pt>
                <c:pt idx="10">
                  <c:v>3976.7724999999969</c:v>
                </c:pt>
                <c:pt idx="11">
                  <c:v>3058.9921999999997</c:v>
                </c:pt>
              </c:numCache>
            </c:numRef>
          </c:val>
          <c:smooth val="0"/>
          <c:extLst>
            <c:ext xmlns:c16="http://schemas.microsoft.com/office/drawing/2014/chart" uri="{C3380CC4-5D6E-409C-BE32-E72D297353CC}">
              <c16:uniqueId val="{00000000-0200-4ED7-8C1D-DCA0FF73EB9A}"/>
            </c:ext>
          </c:extLst>
        </c:ser>
        <c:dLbls>
          <c:showLegendKey val="0"/>
          <c:showVal val="0"/>
          <c:showCatName val="0"/>
          <c:showSerName val="0"/>
          <c:showPercent val="0"/>
          <c:showBubbleSize val="0"/>
        </c:dLbls>
        <c:smooth val="0"/>
        <c:axId val="2019994895"/>
        <c:axId val="2019993935"/>
      </c:lineChart>
      <c:catAx>
        <c:axId val="2019994895"/>
        <c:scaling>
          <c:orientation val="minMax"/>
        </c:scaling>
        <c:delete val="1"/>
        <c:axPos val="b"/>
        <c:numFmt formatCode="General" sourceLinked="1"/>
        <c:majorTickMark val="none"/>
        <c:minorTickMark val="none"/>
        <c:tickLblPos val="nextTo"/>
        <c:crossAx val="2019993935"/>
        <c:crosses val="autoZero"/>
        <c:auto val="1"/>
        <c:lblAlgn val="ctr"/>
        <c:lblOffset val="100"/>
        <c:noMultiLvlLbl val="0"/>
      </c:catAx>
      <c:valAx>
        <c:axId val="2019993935"/>
        <c:scaling>
          <c:orientation val="minMax"/>
        </c:scaling>
        <c:delete val="1"/>
        <c:axPos val="l"/>
        <c:numFmt formatCode="&quot;₹&quot;\ #,##0" sourceLinked="1"/>
        <c:majorTickMark val="none"/>
        <c:minorTickMark val="none"/>
        <c:tickLblPos val="nextTo"/>
        <c:crossAx val="201999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0</c:formatCode>
                <c:ptCount val="12"/>
                <c:pt idx="0">
                  <c:v>110</c:v>
                </c:pt>
                <c:pt idx="1">
                  <c:v>123</c:v>
                </c:pt>
                <c:pt idx="2">
                  <c:v>263</c:v>
                </c:pt>
                <c:pt idx="3">
                  <c:v>183</c:v>
                </c:pt>
                <c:pt idx="4">
                  <c:v>247</c:v>
                </c:pt>
                <c:pt idx="5">
                  <c:v>195</c:v>
                </c:pt>
                <c:pt idx="6">
                  <c:v>235</c:v>
                </c:pt>
                <c:pt idx="7">
                  <c:v>275</c:v>
                </c:pt>
                <c:pt idx="8">
                  <c:v>517</c:v>
                </c:pt>
                <c:pt idx="9">
                  <c:v>451</c:v>
                </c:pt>
                <c:pt idx="10">
                  <c:v>378</c:v>
                </c:pt>
                <c:pt idx="11">
                  <c:v>653</c:v>
                </c:pt>
              </c:numCache>
            </c:numRef>
          </c:val>
          <c:smooth val="0"/>
          <c:extLst>
            <c:ext xmlns:c16="http://schemas.microsoft.com/office/drawing/2014/chart" uri="{C3380CC4-5D6E-409C-BE32-E72D297353CC}">
              <c16:uniqueId val="{00000000-BA69-41A5-B0BE-50B13585E992}"/>
            </c:ext>
          </c:extLst>
        </c:ser>
        <c:dLbls>
          <c:showLegendKey val="0"/>
          <c:showVal val="0"/>
          <c:showCatName val="0"/>
          <c:showSerName val="0"/>
          <c:showPercent val="0"/>
          <c:showBubbleSize val="0"/>
        </c:dLbls>
        <c:smooth val="0"/>
        <c:axId val="2088425007"/>
        <c:axId val="2010590863"/>
      </c:lineChart>
      <c:catAx>
        <c:axId val="2088425007"/>
        <c:scaling>
          <c:orientation val="minMax"/>
        </c:scaling>
        <c:delete val="1"/>
        <c:axPos val="b"/>
        <c:numFmt formatCode="General" sourceLinked="1"/>
        <c:majorTickMark val="none"/>
        <c:minorTickMark val="none"/>
        <c:tickLblPos val="nextTo"/>
        <c:crossAx val="2010590863"/>
        <c:crosses val="autoZero"/>
        <c:auto val="1"/>
        <c:lblAlgn val="ctr"/>
        <c:lblOffset val="100"/>
        <c:noMultiLvlLbl val="0"/>
      </c:catAx>
      <c:valAx>
        <c:axId val="2010590863"/>
        <c:scaling>
          <c:orientation val="minMax"/>
        </c:scaling>
        <c:delete val="1"/>
        <c:axPos val="l"/>
        <c:numFmt formatCode="0" sourceLinked="1"/>
        <c:majorTickMark val="none"/>
        <c:minorTickMark val="none"/>
        <c:tickLblPos val="nextTo"/>
        <c:crossAx val="208842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0</c:formatCode>
                <c:ptCount val="12"/>
                <c:pt idx="0">
                  <c:v>26</c:v>
                </c:pt>
                <c:pt idx="1">
                  <c:v>37</c:v>
                </c:pt>
                <c:pt idx="2">
                  <c:v>72</c:v>
                </c:pt>
                <c:pt idx="3">
                  <c:v>52</c:v>
                </c:pt>
                <c:pt idx="4">
                  <c:v>59</c:v>
                </c:pt>
                <c:pt idx="5">
                  <c:v>45</c:v>
                </c:pt>
                <c:pt idx="6">
                  <c:v>61</c:v>
                </c:pt>
                <c:pt idx="7">
                  <c:v>77</c:v>
                </c:pt>
                <c:pt idx="8">
                  <c:v>144</c:v>
                </c:pt>
                <c:pt idx="9">
                  <c:v>119</c:v>
                </c:pt>
                <c:pt idx="10">
                  <c:v>99</c:v>
                </c:pt>
                <c:pt idx="11">
                  <c:v>169</c:v>
                </c:pt>
              </c:numCache>
            </c:numRef>
          </c:val>
          <c:smooth val="0"/>
          <c:extLst>
            <c:ext xmlns:c16="http://schemas.microsoft.com/office/drawing/2014/chart" uri="{C3380CC4-5D6E-409C-BE32-E72D297353CC}">
              <c16:uniqueId val="{00000000-98BB-412C-8214-648EA402BE40}"/>
            </c:ext>
          </c:extLst>
        </c:ser>
        <c:dLbls>
          <c:showLegendKey val="0"/>
          <c:showVal val="0"/>
          <c:showCatName val="0"/>
          <c:showSerName val="0"/>
          <c:showPercent val="0"/>
          <c:showBubbleSize val="0"/>
        </c:dLbls>
        <c:smooth val="0"/>
        <c:axId val="2069723375"/>
        <c:axId val="2069721935"/>
      </c:lineChart>
      <c:catAx>
        <c:axId val="2069723375"/>
        <c:scaling>
          <c:orientation val="minMax"/>
        </c:scaling>
        <c:delete val="1"/>
        <c:axPos val="b"/>
        <c:numFmt formatCode="General" sourceLinked="1"/>
        <c:majorTickMark val="none"/>
        <c:minorTickMark val="none"/>
        <c:tickLblPos val="nextTo"/>
        <c:crossAx val="2069721935"/>
        <c:crosses val="autoZero"/>
        <c:auto val="1"/>
        <c:lblAlgn val="ctr"/>
        <c:lblOffset val="100"/>
        <c:noMultiLvlLbl val="0"/>
      </c:catAx>
      <c:valAx>
        <c:axId val="2069721935"/>
        <c:scaling>
          <c:orientation val="minMax"/>
        </c:scaling>
        <c:delete val="1"/>
        <c:axPos val="l"/>
        <c:numFmt formatCode="0" sourceLinked="1"/>
        <c:majorTickMark val="none"/>
        <c:minorTickMark val="none"/>
        <c:tickLblPos val="nextTo"/>
        <c:crossAx val="206972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01582591493573E-2"/>
          <c:y val="8.5470085470085472E-2"/>
          <c:w val="0.89119683481701284"/>
          <c:h val="0.68660968660968658"/>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0.1970364921669123</c:v>
                </c:pt>
                <c:pt idx="1">
                  <c:v>0.17191701354580133</c:v>
                </c:pt>
                <c:pt idx="2">
                  <c:v>0.17049576429301747</c:v>
                </c:pt>
                <c:pt idx="3">
                  <c:v>0.15733216606977793</c:v>
                </c:pt>
                <c:pt idx="4">
                  <c:v>9.4751918424747186E-2</c:v>
                </c:pt>
                <c:pt idx="5">
                  <c:v>0.21181880941517728</c:v>
                </c:pt>
                <c:pt idx="6">
                  <c:v>0.14889046190634905</c:v>
                </c:pt>
                <c:pt idx="7">
                  <c:v>0.20148247462303637</c:v>
                </c:pt>
                <c:pt idx="8">
                  <c:v>0.14651928040196371</c:v>
                </c:pt>
                <c:pt idx="9">
                  <c:v>0.14917106348962328</c:v>
                </c:pt>
                <c:pt idx="10">
                  <c:v>0.17596034457900173</c:v>
                </c:pt>
                <c:pt idx="11">
                  <c:v>8.9423991386743354E-2</c:v>
                </c:pt>
              </c:numCache>
            </c:numRef>
          </c:val>
          <c:smooth val="0"/>
          <c:extLst>
            <c:ext xmlns:c16="http://schemas.microsoft.com/office/drawing/2014/chart" uri="{C3380CC4-5D6E-409C-BE32-E72D297353CC}">
              <c16:uniqueId val="{00000000-57CD-4B88-8A81-B1E7C2A5B763}"/>
            </c:ext>
          </c:extLst>
        </c:ser>
        <c:dLbls>
          <c:showLegendKey val="0"/>
          <c:showVal val="0"/>
          <c:showCatName val="0"/>
          <c:showSerName val="0"/>
          <c:showPercent val="0"/>
          <c:showBubbleSize val="0"/>
        </c:dLbls>
        <c:smooth val="0"/>
        <c:axId val="2137263567"/>
        <c:axId val="2137262127"/>
      </c:lineChart>
      <c:catAx>
        <c:axId val="2137263567"/>
        <c:scaling>
          <c:orientation val="minMax"/>
        </c:scaling>
        <c:delete val="1"/>
        <c:axPos val="b"/>
        <c:numFmt formatCode="General" sourceLinked="1"/>
        <c:majorTickMark val="none"/>
        <c:minorTickMark val="none"/>
        <c:tickLblPos val="nextTo"/>
        <c:crossAx val="2137262127"/>
        <c:crosses val="autoZero"/>
        <c:auto val="1"/>
        <c:lblAlgn val="ctr"/>
        <c:lblOffset val="100"/>
        <c:noMultiLvlLbl val="0"/>
      </c:catAx>
      <c:valAx>
        <c:axId val="2137262127"/>
        <c:scaling>
          <c:orientation val="minMax"/>
        </c:scaling>
        <c:delete val="1"/>
        <c:axPos val="l"/>
        <c:numFmt formatCode="0.00%" sourceLinked="1"/>
        <c:majorTickMark val="none"/>
        <c:minorTickMark val="none"/>
        <c:tickLblPos val="nextTo"/>
        <c:crossAx val="21372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Analysis.xlsx]Pie Chart!PivotTable6</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tint val="6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9292251738910371"/>
          <c:y val="0.14644575678040245"/>
          <c:w val="0.64339005338050437"/>
          <c:h val="0.8535542432195975"/>
        </c:manualLayout>
      </c:layout>
      <c:doughnutChart>
        <c:varyColors val="1"/>
        <c:ser>
          <c:idx val="0"/>
          <c:order val="0"/>
          <c:tx>
            <c:strRef>
              <c:f>'Pie Chart'!$B$3</c:f>
              <c:strCache>
                <c:ptCount val="1"/>
                <c:pt idx="0">
                  <c:v>Total</c:v>
                </c:pt>
              </c:strCache>
            </c:strRef>
          </c:tx>
          <c:explosion val="2"/>
          <c:dPt>
            <c:idx val="0"/>
            <c:bubble3D val="0"/>
            <c:spPr>
              <a:solidFill>
                <a:schemeClr val="accent1">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FE-4C96-B20D-E7171354B3AE}"/>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FE-4C96-B20D-E7171354B3AE}"/>
              </c:ext>
            </c:extLst>
          </c:dPt>
          <c:dPt>
            <c:idx val="2"/>
            <c:bubble3D val="0"/>
            <c:spPr>
              <a:solidFill>
                <a:schemeClr val="accent1">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FE-4C96-B20D-E7171354B3A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0.36784665172829495</c:v>
                </c:pt>
                <c:pt idx="1">
                  <c:v>0.34151894911801167</c:v>
                </c:pt>
                <c:pt idx="2">
                  <c:v>0.29063439915369338</c:v>
                </c:pt>
              </c:numCache>
            </c:numRef>
          </c:val>
          <c:extLst>
            <c:ext xmlns:c16="http://schemas.microsoft.com/office/drawing/2014/chart" uri="{C3380CC4-5D6E-409C-BE32-E72D297353CC}">
              <c16:uniqueId val="{00000006-8CFE-4C96-B20D-E7171354B3AE}"/>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Analysis.xlsx]Top 5 Sub Category!PivotTable8</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Category'!$B$3</c:f>
              <c:strCache>
                <c:ptCount val="1"/>
                <c:pt idx="0">
                  <c:v>Total</c:v>
                </c:pt>
              </c:strCache>
            </c:strRef>
          </c:tx>
          <c:spPr>
            <a:solidFill>
              <a:schemeClr val="accent5"/>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 Category'!$A$4:$A$9</c:f>
              <c:strCache>
                <c:ptCount val="5"/>
                <c:pt idx="0">
                  <c:v>Accessories</c:v>
                </c:pt>
                <c:pt idx="1">
                  <c:v>Storage</c:v>
                </c:pt>
                <c:pt idx="2">
                  <c:v>Phones</c:v>
                </c:pt>
                <c:pt idx="3">
                  <c:v>Tables</c:v>
                </c:pt>
                <c:pt idx="4">
                  <c:v>Chairs</c:v>
                </c:pt>
              </c:strCache>
            </c:strRef>
          </c:cat>
          <c:val>
            <c:numRef>
              <c:f>'Top 5 Sub Category'!$B$4:$B$9</c:f>
              <c:numCache>
                <c:formatCode>0</c:formatCode>
                <c:ptCount val="5"/>
                <c:pt idx="0">
                  <c:v>20071.872000000003</c:v>
                </c:pt>
                <c:pt idx="1">
                  <c:v>24803.766</c:v>
                </c:pt>
                <c:pt idx="2">
                  <c:v>24832.768000000007</c:v>
                </c:pt>
                <c:pt idx="3">
                  <c:v>28137.891</c:v>
                </c:pt>
                <c:pt idx="4">
                  <c:v>36279.223999999987</c:v>
                </c:pt>
              </c:numCache>
            </c:numRef>
          </c:val>
          <c:extLst>
            <c:ext xmlns:c16="http://schemas.microsoft.com/office/drawing/2014/chart" uri="{C3380CC4-5D6E-409C-BE32-E72D297353CC}">
              <c16:uniqueId val="{00000000-DCD1-4A80-9EEE-7E297E2EA6E2}"/>
            </c:ext>
          </c:extLst>
        </c:ser>
        <c:dLbls>
          <c:dLblPos val="inEnd"/>
          <c:showLegendKey val="0"/>
          <c:showVal val="1"/>
          <c:showCatName val="0"/>
          <c:showSerName val="0"/>
          <c:showPercent val="0"/>
          <c:showBubbleSize val="0"/>
        </c:dLbls>
        <c:gapWidth val="45"/>
        <c:axId val="2013634239"/>
        <c:axId val="2013634719"/>
      </c:barChart>
      <c:catAx>
        <c:axId val="2013634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013634719"/>
        <c:crosses val="autoZero"/>
        <c:auto val="1"/>
        <c:lblAlgn val="ctr"/>
        <c:lblOffset val="100"/>
        <c:noMultiLvlLbl val="0"/>
      </c:catAx>
      <c:valAx>
        <c:axId val="2013634719"/>
        <c:scaling>
          <c:orientation val="minMax"/>
        </c:scaling>
        <c:delete val="1"/>
        <c:axPos val="b"/>
        <c:numFmt formatCode="0" sourceLinked="1"/>
        <c:majorTickMark val="out"/>
        <c:minorTickMark val="none"/>
        <c:tickLblPos val="nextTo"/>
        <c:crossAx val="20136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0322484401146"/>
          <c:y val="0.33745762248468941"/>
          <c:w val="0.82346486960958543"/>
          <c:h val="0.5045713035870516"/>
        </c:manualLayout>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c:formatCode>
                <c:ptCount val="12"/>
                <c:pt idx="0">
                  <c:v>3705.9459999999999</c:v>
                </c:pt>
                <c:pt idx="1">
                  <c:v>6622.8639999999968</c:v>
                </c:pt>
                <c:pt idx="2">
                  <c:v>25565.98</c:v>
                </c:pt>
                <c:pt idx="3">
                  <c:v>14219.011000000002</c:v>
                </c:pt>
                <c:pt idx="4">
                  <c:v>13297.954500000003</c:v>
                </c:pt>
                <c:pt idx="5">
                  <c:v>9876.0540000000019</c:v>
                </c:pt>
                <c:pt idx="6">
                  <c:v>23627.624999999996</c:v>
                </c:pt>
                <c:pt idx="7">
                  <c:v>26189.992999999995</c:v>
                </c:pt>
                <c:pt idx="8">
                  <c:v>23754.678500000009</c:v>
                </c:pt>
                <c:pt idx="9">
                  <c:v>22187.042999999987</c:v>
                </c:pt>
                <c:pt idx="10">
                  <c:v>22600.390499999998</c:v>
                </c:pt>
                <c:pt idx="11">
                  <c:v>34207.735000000008</c:v>
                </c:pt>
              </c:numCache>
            </c:numRef>
          </c:val>
          <c:extLst>
            <c:ext xmlns:c16="http://schemas.microsoft.com/office/drawing/2014/chart" uri="{C3380CC4-5D6E-409C-BE32-E72D297353CC}">
              <c16:uniqueId val="{00000000-3752-4EC4-BD4F-A364CA0A8E0E}"/>
            </c:ext>
          </c:extLst>
        </c:ser>
        <c:ser>
          <c:idx val="1"/>
          <c:order val="1"/>
          <c:tx>
            <c:strRef>
              <c:f>'Combo Chart'!$C$3</c:f>
              <c:strCache>
                <c:ptCount val="1"/>
                <c:pt idx="0">
                  <c:v>Sum of Profit</c:v>
                </c:pt>
              </c:strCache>
            </c:strRef>
          </c:tx>
          <c:spPr>
            <a:solidFill>
              <a:schemeClr val="accent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c:formatCode>
                <c:ptCount val="12"/>
                <c:pt idx="0">
                  <c:v>730.20659999999998</c:v>
                </c:pt>
                <c:pt idx="1">
                  <c:v>1138.5829999999994</c:v>
                </c:pt>
                <c:pt idx="2">
                  <c:v>4358.8912999999984</c:v>
                </c:pt>
                <c:pt idx="3">
                  <c:v>2237.1077999999993</c:v>
                </c:pt>
                <c:pt idx="4">
                  <c:v>1260.0067000000001</c:v>
                </c:pt>
                <c:pt idx="5">
                  <c:v>2091.9339999999997</c:v>
                </c:pt>
                <c:pt idx="6">
                  <c:v>3517.9279999999999</c:v>
                </c:pt>
                <c:pt idx="7">
                  <c:v>5276.824599999999</c:v>
                </c:pt>
                <c:pt idx="8">
                  <c:v>3480.5183999999999</c:v>
                </c:pt>
                <c:pt idx="9">
                  <c:v>3309.6647999999996</c:v>
                </c:pt>
                <c:pt idx="10">
                  <c:v>3976.7724999999969</c:v>
                </c:pt>
                <c:pt idx="11">
                  <c:v>3058.9921999999997</c:v>
                </c:pt>
              </c:numCache>
            </c:numRef>
          </c:val>
          <c:extLst>
            <c:ext xmlns:c16="http://schemas.microsoft.com/office/drawing/2014/chart" uri="{C3380CC4-5D6E-409C-BE32-E72D297353CC}">
              <c16:uniqueId val="{00000001-3752-4EC4-BD4F-A364CA0A8E0E}"/>
            </c:ext>
          </c:extLst>
        </c:ser>
        <c:dLbls>
          <c:showLegendKey val="0"/>
          <c:showVal val="0"/>
          <c:showCatName val="0"/>
          <c:showSerName val="0"/>
          <c:showPercent val="0"/>
          <c:showBubbleSize val="0"/>
        </c:dLbls>
        <c:gapWidth val="0"/>
        <c:overlap val="-27"/>
        <c:axId val="402091983"/>
        <c:axId val="402092463"/>
      </c:barChart>
      <c:catAx>
        <c:axId val="40209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02092463"/>
        <c:crosses val="autoZero"/>
        <c:auto val="1"/>
        <c:lblAlgn val="ctr"/>
        <c:lblOffset val="100"/>
        <c:noMultiLvlLbl val="0"/>
      </c:catAx>
      <c:valAx>
        <c:axId val="40209246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02091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F17F-4952-B5CE-10507B062CE6}">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00000000-6321-4FF5-B329-1ACADC87FC2C}">
          <cx:tx>
            <cx:txData>
              <cx:f>_xlchart.v5.5</cx:f>
              <cx:v>Sum of Sales</cx:v>
            </cx:txData>
          </cx:tx>
          <cx:dataId val="0"/>
          <cx:layoutPr>
            <cx:geography cultureLanguage="en-US" cultureRegion="IN" attribution="Powered by Bing">
              <cx:geoCache provider="{E9337A44-BEBE-4D9F-B70C-5C5E7DAFC167}">
                <cx:binary>3Hxpb91GsvZfMfz50ul9GUwGGPIskmxJtuQ1XwhZktnNrclmc/31b1GyE+nEkTOYvBfIFQwcHa7d
tT71VMn/vJ7+cV3eXvlnU1XW3T+up5+fmxCaf/z0U3dtbqur7kVlr73r3Jfw4tpVP7kvX+z17U83
/mq0dfYTQZj9dG2ufLidnv/rn/C07Na9ctdXwbr6TX/r54vbri9D98S57556dnVT2Xpju+DtdcA/
Pz91dbiqr54/u62DDfPbubn9+fmji54/++nwUb977bMSVhb6G7iXyReIUo61ZOjuhz5/Vro6+3o6
wki/EIxjIij79tazqwru/BNLuVvI1c2Nv+062Mrd54MbH60bjr99/uza9XVYxZWB5H5+/q624fbm
2WW4Crfd82e2c8n9BYlbF//u8m63Pz0W+L/+eXAA9n9w5IFODoX1o1O/U8m/vV3cX6kSyl4QTQlR
mOm7H3mgEoxfCNCJFlzcqQw/VsyfWND3FfPrjQeK+fcvf0vFJFel/eJ8bf9Cd6HyBeFMCI31vbuA
7B+5CwZ3wZJIzPC98h7r5s+t6fvqeXjvgYaSf/8tNXR2Oz47vZ3stfsmpf8+oIH3MIIpKODeOdDv
App4gZGiGqkDv/lzq/m+bh7ee6Cbs9O/qW6Gq5u/0nP0C8oFY5yie8dQh54jXgjOqZJKfS+qnd3+
aD1/pJn7+w618v5vqZXElc5f3fyV/qJeaK04R4x8P6Ih/oIzqagAR7pHHff5/88s5fsq+e3OA6Uk
539LpRzfXJm/UCOMvaBKI0m+pZDfeQoDT9FUKsQfq+SHC/m+Pr7edqCM483fUhkfrjoDmDy4+pts
/vucAiCZYUy5VPL7iIygFxyCm0IMfy92/bk1fV85D+890NCHv2fWP/e32V+qHfpCUyWUoOJeO/og
s9xpR2EEYeybTdyHsB+v5Ps6+XbfgT7OL/6WHvMuXJlvcvnvfYVCnidUSkH4fT4hB9pYqxepCCFC
fHvrvTZ+tI7v6+L+rgNNvPt7lpJ7f1XfPHvrwlX5TTR/pJD/jwUt+l9899P1/kOS49GV/yHJATbJ
EYRvRuW9TR7UBFq/QHhFOPprxX1AdRzQEH+8rD8w0ccsxqOd/C9xHH9sLr+SQ5urcLW9Y5UeUCBP
n73bLlBdB7c+RU7dy+745ufnhAsCeviVrVof8ghgvr6t624uh6sHFfyDG2+vuvDz80gCGNLAlUgB
yVkp+O35s/H27pSCrIw1xpoIIjSnGEJR7XwwQHuRF3BIQKVBKNZAgEHO6Fy/ngJjkZgTIbHCVENS
Z79Seq9dOUPq+lUoX78/q/vqtbN16GBXAtynub9uXSxnSjJGoR5FhEmMBTzuWXN9dQEYBS7H/1NW
tFuqBs1HXNbFvOmxs3jDy5GekXRyeqtJjmlSVdZXuzGIVsek8/6YKYfRbmn9mCemRJFO2i6UfGM0
F1HcFVm/8fq6GUJ6Pgoxv6xmjDbM9hOOl0pxHFdR121zPLPNIkrSxBHtcLSVy9yEmJgUk63PzbKP
MHHvfTf7kzlvzRlWDG1ltCzvUhJRG7NSmq3XqMm3xlXtZVb4qT5CrW7VBk9IXi05FXVSYGfy2EGK
HmPU6GJT9VO66U19ZOVibyOMs+txiezpBPd85LPL+42ONHtlqjLNYyw71MeS6q6Me56RrYtG/lqr
rHw5UJ2fW2fC6TB20R6n+ZKkKGVl7MIwbdWYFrtcZvmQcBBKMk1jH0dedHFZVXqKdZOieCg5fac8
iBlHsoBXEINOapH121oKdkRIm22JBskzy/DJuOjqdYio2AWxVG/QUrrXea/8uUkVI/GAivqES9Ik
uVrSpBiN3BFNUEi8qk5riTO0naUYTeyLZsmTmqMPWMrwqnfsY8ezcIm7rlZ75VNdbkiUZ01c9arY
176n76eyILu8p2pfNVk+JcOSpqfMFXYzU1QklauXU86H7kIKp/KtECk/odGIvnSRqLeswhdyeF3p
st50I2v3LEOvWd9bl3SO0DMcdf0nPDfZO1/R6Xzocp7oSmyjToWEV0UUSxOqPa2n8kSXPn2lm7x+
w1FgpwUjH+zIxKZwqNjMop93dZull3PP262IeHU0oipBDoekKPL8Iu1bdN5HndykExuPM+H2RU7V
tmLjmJgeuU26uMrGenDpUa5TvutFVXzR43iNUx3tHGOpi00o8QUYeRZ309Qedwuu4qXUdIsVHzcF
JWwjav7GgbUlWOqXDqUmrlQrNpHpPi6V5fEyyWhniMAxnxWssjM8yfosjXGP7Uk5mOgjkzI7bkrT
XvCyaU5n4F5PpOraTR6ZeevxNCQl8+aMDi3YDZjtGE9iJvtmNmnc18ZucsTSImlEz7cK8+liHgOP
h8wyl+0Fq+YMv1NpOdldp/FIm5jjhYl+k48mM+piFFMpmmSOtOovCSn4eMk7AXg25m1h8HvMwBa2
iOf2pfBIvgnKpObDxJYqxD3OS7qrtYtsXAo7w/sHe6bVTD5o2jgUlzn2Q+JTavyWYRfxj5OmdX48
OmKauHRLDrvJ0cLqvXeRHy4Ha9l4GQrb8ybOsiinZwVFQ/6pKIJf6s0yFLVcYsM7ksyN0Mtm6MgE
ka23WfapwjYrk9xgC/qJXAXmOboZbad5wZmJsZ1g+2qcZbYp81qpbVvRUGRHc1DsU+/qMVzLQuNC
fAIZ6X6Iyz64Extqyqe4TotA4UOkxXGOHI/q2KA+pG/rohdzglpKREKCJyk4Fp62D9sHj4L7tWtm
bzPztWXz69d/vXUV/LvrJ/x2cO34/Pbt9Fur6Mmr9rduhb3d4UVrpv71Wb91Ltbs+Gsb4yDf3jeX
/iAZP3nyz2VqTKHT8FSmProar6z9BhvXtPf1lq85GnP2QiGJqKQcek2Q+H/N0VigF4QJBny5Yhwu
gfT9NUcTyNEUuHTNEaRQQdRvORoDaYU0V5C9kcRwBv8nOZoDofIgRTOtqOIM8iYkb6UYU0CrPEzR
SOhyySHtXHZd0/Rxs1TdHA8Y1pksZaVfNSzzb4wt/XUjC/LWmCK6gHwx72sWzU1SWsWTsptEHaO0
HDeRwEnQUbPl09B86hCC54goI1kcDc6+zv3UFHHUcHrszFTsekbItsG5fkUiNL02uh43Ni/mvSNz
cQH5dTnSmexig6P+tl6ixceGjew8mqw5n+rSlrHpwnils2a+ktTMdpMZEFtisgGCgi/8spMlak/4
HDWfIfflVyEb59dRMeMNUfn8afaLT3STFTKh8xJuB5/hmDQlO86g9fkmM+INDpG1sSs78q6n01IA
efQrsvsOTKJgAYcqECuCQ9BX0Qqg12MVVAtjeZR24nLxVB9zCoG0IZMXsXZTVMSUtEHGllT6tZMN
eVWPBLbWCOV4Ygs07BeTz1spuTvWSz+cLik3Z6Rn7gbbIvpQt7y7MHM0bbnN89OeB2xiBcnlfVmm
ap8Z3+z6jrpzpfy7UFJ+xJvxlcxG8pYYspdG3+StaD8/vWkN9MPjTTMkVwNeGW9gxtlqlw+gYQOk
Rpaipr5krko/4VX7mXP4IyZseh1J5I/7nPrjKh/Dlpm6IgDqwrLraL6cTv2EPjcFBjFoPk7nWc2K
k9FRfpnO8BtEQnJLGodfZhEZz00v8CuatdNrrtL3GZvIXltbvi/qcUhEUaIjW4/13kQ+2hcDFZsZ
cPR2QRXYNA1oeIkWelOL/tXoCT4KfcqPZuW7ELOUbuw0F9uJj2QL0M/suP1UNjo/YcyN19Y4GpeB
jtcNpKBjOZf+yAc8xKkxQ9IM/S7YcboApyzO5BCBM3WFPSroDaps7mORApTbFPnCXyqWVYlN1dRv
rO3a2Mlc79HiSUJsrzayrqeLqQYtxaG2+WllaPtqViX5MIe6uVVlW/m4Hn0nYs51ezQtEu9q03VH
emrsyzIEdJqaeXqtajyc8gLQdkxoX1bb1iz50exNrpOFZeQismE67wIGgRKb7eyilqORr74ZFcub
CmDqB2a69rPOiuwVY14nKJums6dt5yBmAbeiiBYYevdQpIAuNZRSD22HZEOaZoOMLkxAy5ug+xqg
fFe+n6dRbbzsdcL0ajveLdcjUUvSha6ZEzbO5iZv3HTWCJKetAG1H2TLmk0JRca+VQ2gA1ZsWgBj
76oWnlIMnpdxPtB6X4LuX7kUEBYK2bIFLDtt58qRiwn5gsVyhq3OfTSfMpPaBMLVvBsYJ2tAdcWJ
503AWx4isrWob+GZ0zCd+cItb+7MtslbnVgr5lPfcvwKNy794kqFPqqo6j7oHHcf6mhpz2xnfR5X
janMhtLafq5RsW+dj6qkn3RvYtr3Ys/mpZDbQhl1rlDr5nsocD9I8J14RQ6qOhA/lJNKIiWA6OJK
rq79wHXHFndRtvj0gvhGRJuAJY5n30aX+aJhBzgnKBFtF73NZzuYmE+Nbk4nX5tpr5CF9ELBB/uY
lG16ooqhuSoG4edYt2OTJQ326SfPZtgMIiU+bm0f7Z62n+9tgK3pFQsCeZnwA/upl6Lz2GTyohRL
2E45ns7aJst2rUhLH3c1xJm0HSFeEAEhpjY82gpVN1coRfwlHkX6BXyPQmCe3RWdJH4lxqk4MaTp
011bqvRtKdsqjU2dlSp+eu13+fhBSb0Kn8m1miZEagItxQPhV976hY38wvWc1/HYdekXsOZUHfnO
l+/xYpfTfOqm81IO9T5UCnZA6locq8YOJ65SNhk18cclH/2xk230NohK7/XIgk1829fni+rsK0lg
/yMUUyQO3dh9GSBNgIos+9ylY3+MlkUNSdEu0+uejUW9l4P0SZPzJZ6IhzDU9+kHYnB+FKlInXS2
JdtUSbErO5rtoNyYPnlRL3s/DumxnQGeL7WsVRIImW5x1kG8IhWLhqRrCN4utNE76orPuPJHnaF1
G9OiaY5LNqSfagmuDphgen3nelA/ZTc+jcywFQUc7OsiPVkmTy5K0s39psrpkGjSmhvUdMsuRyb9
BJY33LKyWiPIKppcpie9hWqTIajbY1ZB5GusR/FMquItasiSxawV9qOs8mvqKnfcZmY6LkbSJd6T
IYlYSV6Zaew2XJbTWY4XyCVPGwKARND0I0vQlAFmgGqP38HBA9gAsbrqu2JoL0yJg0xmBA4W38Xm
cpza/Zy2JpEmhQ2YxWQ7gGLNlSBhebNgiEnbrOqOTdTKjSnz8qS1ZTfGc4VskQxRbiuofupdaIvV
XbFEn+cRle8g/IfPZGTDbW8lizYwplPJTWeUs/sa4NjpUAe+rSSawQ5YTcu4pGVa7kqcQjWml6o/
Ulk0bealkccTq95NowNmQhrgwpKI2L1uRfSGgmONm65H/U3LIa2AfZmNd607mvDS7Rl47ZEs7Qo5
V702ow0fuqk44lExzJuJ2GWr6fwBN029oU7RGNZjqrjLwSF0BrWezEnHEqGUvKaSVRs/DMWJwzk6
WnQ5R7GgS7tfWmLcKZlSppOmL8x7yAP2fRflZRkvzUhV7GyVf+gU00tcFq3IjgzglimpKESDuDON
uYm0xBfRMK4Ax0/uBKkJUlVXiY2HSjKLqenDNkymQrDdAkJeCXN4KO5GD7+noQc3mA0BpkWJjrFN
ueD6bZaF7jhFDLLOgnP62dDUzkmGRVO8jEJY4Y+e32Qwnhdtl6xFn6vSQVwNbaU2M0R2lET1gl9l
fCxOZjAEFWejcy8jNhuXcEzpR+wWq8Ce+uVNXuu0B4oqny48YMujENUa+IhuWb4QUahj1S/Rtuyr
QsRKpDiLkV/GLRsGnahOWJMIn8p49BFYoW0BZcZT5jdBc6BbONBTG0uX8ouU40VwbWkTDrA1jcdC
1kk5FtWZlJV5TSo5JpAMNEhGz8ubO0f6yvp+zWf3tOXD2vJhqfl/ubJ9xLg/LFMJAzb21zrldwz0
d3n/Owp6ve9rcSvECy0plMjrjITGDEGpfE9AQ+0KBDSBSSNNOUyNKcD3X2tbiWEahkloOQBhTaDe
/Eo+r4UtJcBaawwzZBoGyf6TwpauifC38Li+ERMEMJESKaBHSg4KjBLnvsZjwW8VBk/SW9KwJioT
1Ax2ec953xRXLPK8Aypv7oApDmTiZkoil6LPWe1ZHSWOTIU80YZD3ih0VLdHo67K7rTkVRPNsSsm
3nzmRcgnB4WvKHOaZFIyfCsnN/cXkOVkeaUUGPo1rWgrzjJh24bGwBN1sBTWcF+dG4zCWG+ykgNn
GruRV9UrLGfAnxCiKzy/JBVQVl+ibnBwzwOVfgfKHRRhAtIHWYt/ptexPoIO+HmJK9sbYdRtOro6
b49CxUp2BGm18/Jo6SCIjMliG5g1LFFqSfoDILY2IR7pSEsJvAhhFGbSANDr9fwDJAn1PUQJJOxN
jgta2CRADUdNrDWJ2nznpzHzYeNNyJiJIxYtTf16ZHQG8g2zRYz0JAhTd0XsXEs9PoM02cK5p2UE
JvxwjUDLUMoUmJCAmdTVLB+vcTI2IsbT6EYAQYjIJltkJttdqVigKK59EOKXgqM0HD/93gPdrO9l
mkkCvWQCLM3he5t+dtJFVN1kM9icAO69KbuPhqWkzuIxt709r1OY5A6xMQ46zj/AF0AwHWxbMpjC
hUqLcehYy1UsD1ST8cFCTW7oTSQBzdKEj0jwK3CkKBxDfpDlmY2ww6e0aOf+sgCmZzGQ9GwJQnla
ECsD9cCRJQKYDbwUV8DEgTTu6JMHKwnConwu6vQ61UvN/d61TZXO2yitIBvsoRSfQCtPv/L3m4dR
PMEEsGwaQWd0rYAevNIAbCrzGfkbJkbw8t2MxYKLHfdj37GtVSkTv/gepN7GnYB5gF8cmgevt4N1
qBl/YAj4IJKBADRi4CXgqDAcRdXBajINBJ1uQvTZWC+r6GgKZnWIanIGhsb7MWcLSyzwdtDpmjQB
vijmFpn+smpEPid1hH19qStT+XrTcgeQqRps3X1+WmYHRCJUJBSIHATz8hJiOBUHsaQfU+URFASf
Jx88GAHqCwTCQtNIeRRPng7RZUOKdnWaAFUvfNgm6/9TYUGbUTJBgbdUjDIIbY9Vp1rShbkT7nNd
AkUeJTlEr2WMhxmFmb+kKYe432W9L66qnNcQUX1TecyPVJRHQxG3BqLtGvlnA3fVdimHl2wqGlf9
IKzgQxuD3iwVEnqtioCGgQB8vNCJjnWj64VCQQVlZrXNgaMo+9ftEmxTJ2M7t7C4SFYDnHNzW7l5
o4plji7HpkmPO+3LPEuqZUHQ/zRtHdK41kikIek5isoLKOqypUoI1ROERGi1zbg+QYBv4amFTce2
/YGb4sf1CEQqgZWGxjKCaTGY0Vtp84dOA5ZZt0M9NL8AE8mhudYgxcEU07TX2id4kRGE9hSaH2v0
LIH5beP+Lpw0OFVwahoDFe2uH+mPHZodRnH4Gw4AIxw64gTmpX5nFsVUdFVqXPNL48GL2i3tCsVO
CTZ0fkm7fgZx6HQol/eVmeZZxr3xI9RPEPBHcZG1Sxod+Yrly3sf9Z04U1asAGFiQ1XqfdHzVT2u
oxpMaB4kHy4anxfL+6UUxVjEqCzXpGVB+qAgV2sDByl0YZb3qpom0B3l+Qwf3YKyoDYN72i3E7Jf
dVdMmQWA0d69HvrC0TzGyk05PMIBeICV26hesUFooI15NXWibpudHjweLhl1S3jlfZH6uCwrT6ok
ytJqOgIadMw+1apO2fsBDRiMTKoMcMbQ1g4gytOx4TCEg/QlkkD2AnchYBjhwDRoOtcZ1k35C/Qw
O58BR4Bk08Wjy115TPt2hEDx9BsPoxGBtgkiGPI2DMPr372x86gzI1Rin+jSr8Y49mwNf6STBZif
GFoufkmhvQBGOJI+dNkpsEUS7PTpZaxw9lHyohJIMgmJixMYggCU/NgpFjr0baRF9b5idRVoHIC2
iW5da1qIRqboaryFCgk6I0OnMog4jeEu22YqkMHFQL2N5RAHkrUvgasXlxP1pZqhPsRiuAgqQjZp
+TK5l2BEyMRrJ9Y2wEsLvDq7QWCHbjCALo7TvAir5wMpSc9hQE0Cm0MLT6dh//SOD+OaopCg1gE3
cjc3DTXB4x0XIjX12Hby3dDXCEAsB0YEQOywrHbLAGSxI4OBoGjjqdAUPrJwh2wj0awmTft8JOll
OonVpElrF+B8bEPoGiLbpUMYKLah6ex+4XMBXpeO1YqpMTS4wTslbsGNnt4SOYhs0JyD4RooTQS0
KSiGv6B4vKWW1tXi8pq8UwGY9WYXmmxdAMxJQP/1qx/DhPkMa0vNtLo4xMo1pPimhUQTGQwwHk98
PeSAUimuSp1LdmTHcpVDO49OnKXtBFdZQ9ctzlklul0RSU93jfID7ZIZ8gVs9wdbO0CZsDWNKfzR
CLgK9NQB7z3eWpgKLMveze9oNqyRKvgWTGspF+uuA1IFqeMZSvPlvST1mh+ryK0k3CSqMpu3SyVw
yHaaRv34DlCqB3GMMqdgfXRYIJrUNtJgYmwsmzW69RA2jyxpRghrARAJvNCGFME3qLEwiKLKGIgi
BGkiGMoo+xxcwsCUEHy7l88aCourp4Vw4KMK4AKgK+CBFZSd6HdQF48wjzALYEKHSgIjuruHt8So
aSgSqCxNVv8oLByko/WVjAKwR5CWkADU9FjsKHcAIZtJvu16DBYS5hDAoCD3g3xY3jDHt+kYuamL
RUlnEHg5pDVAFgh6IKXRT2V4LUWn0nyXBqYgGIBDDhce/l4LMkAVgeOHqYZE9VVtWTvWIMqpBBqb
xuBFqzqyAhhKkgDbh+FDz7keLhCwmbASXhSQmwoR1jr1aWlDqwU29wDQw+bXJABBAgOp+fuKCuAg
9A/QNEMzeRZlCmRxQZskHVGanwmyMD9D38mLRsUamj85DBP51rYnqITuK48bQDvRS59VETtNKyNp
0o5uyq6RhU7emPbrmI6sXXnD8nLxF5UTFfwp64LL8ZwNGE3LRgGrxZukBfzY9btx5Go4862BibRY
VKiC3hbyWG/q2muc5FPofRq7SbVLDpT+4NmUZFMBlGE8LH6cy3iKeM7ynSa4Z5eiDDPLEjThfuz3
jR4NTgG/pVk4DkYCMkvkUo7LAmUtmGJzPBUzMGxt1+RiN2iZ0Q2voml5OwpH7PuelVm6oSwQnMxQ
n7o5FsD/6Y22ZCySjJfZkSQ0bFqHxuVlqmuE9njEhuwyGGwyaNsUrmLvZj5kRfROOzRNb6cw0XAa
daGOLiBjyP6GeyH8u0UOWe3iBtqwpnujp6Us9qkFdmO3OKYqF+vCUQKksl+6VgEZn6v6Broebpg2
YCpze6v7MI4oKcqxA+o/pNB7VhuoA3gp9mkVFeJMYxkVxX4QDelKc2tUTQNIecJUeXa6UDeASS/Y
d415QwUKAm3rmjVAF/c6taZ8VfOpgJG1fMjCOLwaeZpZu0tZNfb8Iq0JbY9FzkymdmArghZxMywI
0nrZKTvqOIuYaMPGpH7J5+Mx6yJj96OtINskBfRAIMAODQz/fHRRL3h3DMYxRmkyUoAt+KxvAHXp
OMxUTeK8JFLCR7g/CCMCJZxDK2kPoxOuY+3npW81GU5y4ZuMHOEpiiTw9Dkvermf6hxXZczZsOZF
xCML28ko9Ajp1ZTOAukk5zDwmJ3PYzM28nWeRvlY7mRBI9IcF/2s1XAucsqtjlsNUxLtTvrATfFe
ZmkaLS8ZKzuQVDS3ELJPIWq3hr+MaOpl+Qrb1uLydZ6PuUq3Yw6BINvCcCaFtUPIWpc0D1GJoK2d
wVBFu0FNkXu1qQOKeP2RZKSG91V5qfW7PlNtm3iog0GyRPUWMkiChVkfAusHyBK3rV4xPbSGYfdJ
Y3ANE4a5GVeJ0TIU8OE6E6LLupJryGcw9aZkosfgwACWGvDGPmhfwXXN/VZN4AuIr80l/EAu6VJ4
W2kwFJk1tqt6cMMM4R9wOa1yrpnOgUuK+siDKqIauqPstm2hoGl33lpAWsmo8CzbxCrD+wg0yPq2
fx/yGjpBIK/ILG5v+oXh6VTlcl2yBU03y6UAy4I3UDjVfk6jaTUw4aNV8zB1AsdKXa2iGQaYkLWQ
YlU7whqGuoPXJl/34z2l7Wcg3Awcg46pE5cFZ6mm0LXWQADFjTQwT7T9aj3p0ml4pMyjdXNpmO+E
0YPV+OQrxtV84es32vHilCLro8uvoo7uL/8m5PvrgCkgxSmMdlawAFxD/+xzYQV0vfa2pjNsuiUL
/A8CcUZoZtElFOCZ0zG/V5RbhgCmBpV377PjGus55TEuzDCLc131DqQ0kKpcR00b4Nh8AjRHOui4
QPMKerOKEzhYygzB6MC9BF0DHgRx7X5PBuYc5jZpXC1GfDT3aq3O0b1q780DxuJKkI+AMWD4gLbb
unmYVDRgpxn262sMMwIOzq5F0ryDzh7rA4w0GrqK996Qln7uYZWwyfUp2PoO7oPpegrW1QWzLv1e
oNECo7L/j7lva47b5rb8RTxFEry+kuxuqSW1JMtSJL+gLNshCZAgCBAX8tefRcszk+Sbk1Sq5mHy
YFdsSc0LsLH3ulnB7UemJD8EYSo4u97iNPfy1O6IVnhwvZmwp0sGKdKT1A7vt7d5PL9HWSuwfHSK
jhU3ryya3XsNLHv/gbHdf0tsW+C3QYT7dhi3dL9+YbK2c89maIe2P4q2wM/tZhK15Ao0XR4tN+Rj
rfRMl0t++vXIS2YVLsf3hOOH4ASY8OFM9hznvI3mLQuf0bmxwjZyDqAfqUPdUnx4yjo4zJtlkMA2
BwAGgGzwmjpznU/tvp0Nzlf8GV9NxoojR7Po1/OuY/bT1ZJM4TjWQwlaFYIX3QI2hF7d4Ou7BUQQ
2EASpMMFOgv8uo4OIFoaughQ0Qwsf7hYvlCAAk4xfDrI+sm+ZIJ6TAF03fa170qUcnb0ZI5RYQrV
DaY4DOAe8SU+ELTU12mJo8q/hZmHUPvYDtPE+dUvOJktQ6fY0XQD5t1va6IhZL+SUIVn4Yn83DPz
VAx4YOC7Od1eCEhOtzzPxHUuu1o+bt2XrcYjIhKqMNwRb51OD9kWRqhyi0r2xxd5ua8a4FX7Ev/A
TwvNHZ5AZOL9fpe+j/GbwgLH188Q1OH/+mEDrlwmMRdlBchizcY7Am0EviJbo32GtanRWFcfIMsW
pZAsH42YFY2vWzpv+BnbB/RGMZYDNZzThAMvpRHH6DuOmJ1EvQwAJtIb0Hf7floS1wOEb3mxoFSS
jK448/SKSsOOmGz3h2d6skMFMTTbwOLZIFp8u1oH3OWbQ3tGg7OjWimocAnbQcrJ4Li7yzkl2fKY
AMZa6cFTFqzdMXMyHXQD6CLKoKABCJR9SVpIT+YKh2GJl78FCWQmx0yM+7ExpnRfbipWERbfx5Nk
ywQkmvRhTyzE6+lI80e+GRc8KTTTQBU2OZfZF9RbrK/ASQhUTiwJ93ugUgQo/hgvd5Rq6NGvorMu
x8nJL1m5dnP0nkCaPFyybJYrPSbxpJfgd9dHzNMDTjQypJUegH8HdTFEuXoBIun48jlsZ9a2NU1X
0vlPLkdvM38vbW/n+E3TAtDESXFjxxKM96b5y5aYOJkgZs4wcFTQVk3oKSHnK01ksMpHVsa1xR8G
ua1yB2bKN7/u5ONdzpIBIK7hL1/32/pZbobB7vWvXNu9mqD73zdvr8f9K8RP9J6yeP+zNIK9AjWx
XfcvpNAe4iswue/cRj9Qia3colukl21ZI3lg2Kj7rizH/W9+LVn0lKhEZQqyBxTATzx8L6dBWyu/
KpJXUazC4sF0EBVOlQsF0HNolGgZX7tZ7Lu8DbYdDtTgifBbgrZsuZ63EOs7CcE/XIBb7lfOezCN
X359UKpKHGkzlkrw9DGxQfq25bxiQprkkX8ULP4BNM6wSGI1BMO8g5BaZQp0+tiOM9jmbs5M8GT6
VOKeFwcWz577uN3buC7x+IzcDvtlmZ8bLpg4zpGKphCfo5WJd5qxEc7vazKnW8z7Ku20GMdDxwbs
xuPHAwEOvBc9XsCIhfIOOwq76WIy5MU/AF9/Geh/6nlTrOAYxS2L/gNW7hZwCMCr46dumjJcdd62
HrvBTSizc5DsO2iwAF66yvbzfu3/MN39ebbbPx75LFkKhXIa4fP/Mtgq42Ff0Tmgqo/SyIAB4yow
B2An/f1H/QVAx26CrDrEZwGywq/ZPtb/gaRxBZ8Lilbyf62RkPtpqmdJk+Q+L8FZoSJn3f5STc/w
hqdEJXhlv4rj31/LnyGEXZEIVChCgkMGOhzrPP7ztVALycqCrfeErCGUsT6N9n5c6yInB2gs/vk5
/+cHxiUMWmFW7A4v5OH8+QN5p8JoGEP6afYCB0XLceJDYcpR5n7t7L+/wej/IvpLwFPkUP7FEeio
v3ygH1jSimXIPv2qGK7bdtB+zciapkef6MIemaSbejSOrAwmKLHXc6JQGgK9JTiP/uGK/rzS8cwx
SkH9Dmq0TKEg/isttpZh4PKVzJ+Gj03l0Ndhj3vDKep6X9ger6BLzIqdWRIcDmgtgm6/ECbJbLba
zpjsj+lIpjSsPErLCtminPHl2B80uvQrwTxZuw8+S36U2b+/ib++Rry4JCQhnAGAZCMI4P7yGrNu
XmIf2Eun+V6Ztp+NkNSpMI9rUJjk9t9/XhriRe7/ZdlPw94f9kzu0Y3ERWguv44933Yzq0J4rNKp
Urpv/xW0BvMC1OxQeGNjEGzV/ygHxFEg0bZnl49jCU3y/jbgQ8O+EHreD4y/v8G9vvwfbAn4bAn6
CZ4liFJA2/6HrNytm4c+MuVXuQgUT+t8HHPyJVPYMP+u1O0fhVdXgPaC8w1D5l9L3UjjcTUtZF8f
rYhNgY5gHcUw9fwTBf4Xbg0/HQqNEmQ8niLmAFTWP68TES4dZdDRfgsZYOpf2woKrL1VVAT6xCvr
CitgQhsTFedVrgYwHdWAVlTXCzxt+TNzIYrg3z/tXxKRPzxwYJh4BCWEO1DSJgVU+3++sjAEX5T3
nT6pLQ47fYhh/MArNshcMdPvGrLOIqsn3QLzLauRbphiqwVOwGi8QRcBaVBbT1wCkbqNE2Ai4cNI
07adrlb0LOl0ob7nkV9rGoMKe9PzPGI8UyxOxHwYB7PFC3x3YabHplApIMBb4qOJZA/lB8/IMwxJ
5J6KMZr9HW87W0LKY2zWR8BqGCQkVxiA8n5shoBJLJFfjVMe4Nu6in+0O5gcChxi2c/y+jEC8Z9P
03VjjCMFI+venjgbB2i0p7jA/CJig8eN1i8z+YXoYW8yg4+eS4K0xXsLZQG1bsX1MkZbJbQqRd9k
Mh+YgbTwA4qZcZxDCP3RYP3s7MD4OTzfbS725iKfLRAvzDw8g4+mmPCRI8e0Y88hWJS+rQc/asx5
4Bmg8nwmaMdLcsnWpUzkNcvCYAcptFXAf9eP+bB0qyZz03EzAg4GMpSD/ahYtxQTrQMztbA6VjOB
qil+gG1U5u7Qzkhsmz+na2m36TN4kJ1pQ28axtllgnp4yj73Eih422CdQ+Zw7NQcRaweIzTDv68Y
iXVxTjPv4i/wD8IMdwGcR+WjKEvG4wMTOggxoaOgeRhNlw4c/0FMK95t43y8QToeBkBMbI2WMUqh
XExW6m55CdX/VoEmd/1uXCwU+Nq+CyEgDYfFvWfhyNeuoQkGAVGNuRjVqwAiFJiq+KACf9XIGTx9
m90WI84TBtvEkMUG3f3P/g+A/N6/rmLZD8OPpTH87FJFPnCMkqqEUkdWVoXZGKHCtlOOy4g5j6Fy
DGz5GYfLVDxJUQbDEZbNNq26toUHcu1T1qy9o6c+seSqD8kGQ4O3V0BYpk+5yuLalzD65P0yhMCy
rfpMsaivkjaddIXd170zJYfXNuynxpcRxYw8kOWEIRxQVyxgKpHhl4ljOwonM0jYe9nkSQeh7BwG
Cr5inxzY1Jv7jQ1LeMC0sByKNYSml+ts/NZJ8xRHibxRSdDejFYvh1QDGodApr2ykynh1nbFYy67
GXoD2X+Hb4XCaSHbak2EaFJazudii8fjSgXYaSFT+Jp5sYo6YSI/OvzI6wJz4juEs+YEPQb9Ppd8
OHEfDVu1liw9dvBBPknY5yDABXSk4fOe2mfnt+LrEIgUEIMZP7si7g9hvITnJCw7+LiCgNwmgA+P
atHih4bY+xGgZg8d1ULK7xEoKMxZkYw+2Zh1/VGuIjhEelw+aZsACEEpaPTqzZlotfIqHV1R07yk
XfHa27hcr6GMMN90nLDoMBm5YPzqxw6eOpIWP4olzccmoIE6jyVkEk0SLezRW8Ixv43TTQr99lzT
opu+hkzLW4/oyhudRfsKpenO7bbWnT3a7Lsw5/YaqHxw7jnp4gbWiuF75BwRFcT58Hgt0Du+OTm7
H3MQeDiFou2r1myKoXSQkDVum8bK7QY5VFByKdPIzXF/zkw7Q8cbyf6yRjkKMUa92joykDNCgAZ5
Vn5WR3gd4pt0GH0FBPoldeu30FB6SeDTq6w2SwPIM+yr1o82b+B5J4ckX8RFdol6W6VHrxiCdm91
ZTi0GbzO+xaO28CQ5CsY86ki8SBOEwCMKg7H5dFHgj/qbl14zZelfZ67dX6FlxC2sBlusJpGSrKK
4frABEOJzLHxfLfViS/cQxnrbqjFZtlXNsqtAvk0voipnyspbfRYgty4lrEqaqNCek56kXzVReZv
GXgICzokMfhQulTUBDMmZdPeZkUwwXIc8fKrguY7bAr0jaxKmZ4fMpfBlR/PWVaX/ZZfLYgHeIB+
CJoT16nneBLyZBFVcGLSZl8Voc8O8/vzNo9bcZplslZsHtsfKx7IqVtyYw5oT9enRZUprVQyg0nm
7VKFnbXXWcnlaUZ/HFVwSZbPpVjKd+Il+cwUnd7tZrcfBgu8sfkU3yUQPJxCnBTN7OflCX0vRNhO
2NtAaf5lCydxIlDqQzEGmPvSrWGCs8yjIoWsL4BTpTy7ykEY1VILduKpUc/QnBFcv43PUSjIkWVE
wwBH54dSdOoqWofyaRzVdtNqNh98jpKL8XzsLyIJl7OCdeRBaKo+K1hTvxFuURziebWXZB2xeYC1
3UdkMTde5e4aVjnIxydTiBPNxqTB2A7lJ+CY8noLYNeHN0s9bnHRPReAdN7mrVg+48Bvr7DZ8rst
ChZoq7L+OMBvfwvmHb6DBf6WpthWQbDelThubTA9cFADD62f5Axb6BAelWPzm1xM0mLo37ZbVSbm
BgIqDtRinD63BJEJqNmjP5CcF1cRuMjayi25L2xLwBio4HtAY2jjbtc02XrYxEaPHrzJDaD24pan
xObLAT5ZPizVgMyGWxfI9gHoz3CBKF+8DIv6iu+B7H7poxc9ooNhJmcXX7Ld0Cfh5C8nGX8xATWu
HjoX3kGCZJ772Nr51MUDSeqyi/IbhAqo4liGoyjPY1fIBvxyslUWPHxTwJyRV2xbSluNhIrLFECH
cLPCIIJnnYVuUbdzaUFARV5F7lok83hPfBI85qLsZZ151U2HrpTqE2t7Ox5ARa/dzdjzqW8CJVIo
NSmNAhiF4B74tBZIfOhOe+sRNuXsEf0H34mcXMvPHFiBGhBpgM4FwQyG2jugOEzXxETtZ5dv01pP
4ZDdQkZIo8ZFaBFvFgAEy0vaYypVqCNKLmmGxqkVkDtd2SXLz2nsQ8E+b2Slsa1WP4elOccoduF1
kYCpOM3DKlTTWZ2aJ5iIOIMyqB1KVamAtgOHqaf0Tz2BmgcZIsnwOK1RsJ0cBmBWh/kch7euZF7U
8D+F+V0+oJw2EO5tDXIr+jOL4a9CfCo/L8HqNbuH0SQrN4LHL0I/NsCPRr6rx2ScjvfLkrBiQdQE
Q34JgH89YT8UoF1rE8GEhDADM3S3vANrXI0C8HO9LX6GX3VcQUjlhvEr0SfpdGhd6u54D/i2Yb73
V6SFGb1BOEyXA6pjKrrmrYIlW5o0XyuYvtbP2RIvlyAtfV6PjCa6yhNOABECS3yJZKC+2xKtCYEf
LD5NE43IobVdbOIaLVwXTDU0A5DIOcRpZJ/WIJlyNGamWPuhRiVd8AVTGPQIRkURmovs0MkBmRDt
HPnywMc8QuaKjP2UpndRYDPzDJJ5RErGXCRfW2u/bPAyPbed/NKWMmUVxoTxyUFzAnsZVacQh0eI
IpEp0HL5djOs8XBRpDdHGNjg45nlJqsc8lHkjozp+KTEAC+OytbKFH2C+mqX8dvSUrjGJ/h85tbT
OzCfRVhHXru52XDYJA8lPGhPOYRNquktMCisBywYWFt69z2aJH+Us9DFQSNa41ZPYnoycNS2B+Nh
XL0Gmt3mVTD68nqc2NzEYh6OfKbpk+BhdCiXbrrhNA3uYu6Tm1iCTJ1aDVK9xFjUxDFFaJDJzWnz
cTxUYY5DuAlLO2v46LPpAl2jW66lcrQqtYMdaeYtq5NMW1mV0UihbYVQ01zrDDd3WAG+P21U9d8p
+Pj5hNAPCzuUCl21rVxdcMrj8O/hkoYtH/0FLoF+wqnTH01eZrUREr6ovo2+ABH0R4iJytMUluMx
lzl7CFioajtm3WsoxucBVjuwh4k45jFlb5OLl6lKyTS9kZCqs4kJ9RVVnhV1D9D2TCVspLwNgbz3
CCHBEE7uGcaSs3VR/413JP/CaRu98oi4WwQWQDgh5+maAMp+ASkQ872meVkRFs53GaUEfSuK474I
k28J34f0VYz7qe1j/T5ZGCUPCBEBQQuQe8quRSr26BjV+wUc2DYBxMwdi2oyoI5UMIay9G6QOn7v
um7hcLPiGiqGyKCi5vi5NWA5rIlulen1mJk4bzDCW9hLAxzf51FOy28SU1tXc0lI+AUHr1NVGRTO
XgULz5pFsuCqn9P4edczHCP4xUzVI8XgPk09eze2kDgeMHkeJ0Oh0ppoSm5BKaobibSRoVItWppb
r4185/Hi+1oD/rRVbwf/bVlW7BVsSsxpBlkMyXcLNs1WYArtQTBLzgDPkRLjer+hmYec9UcCaSs9
jnm33MAopjDLoh1ZmoHOQXoI5hFa5HCz6cuih+Etl9bXXBPdILxpDi/G5dETWL+ihFoJPVyVLa4b
Tg5N1RnVT7iDnztkKM2+ROsJdUkwXUjnoqA2dFcIwpaYyoOSFs4HKGWwiOoEFmiWcHtsbQaKZ+Q1
Q0QLVYd9jLU1Xec+Rk9NBN1ehYYJ9D6eIvgxMVVQjpJWZtMmaxWZdlhPQRgzkdxnhtCi4tHck68D
5KyBqG1QeEaPIPK4D+94N2UTLO0BdqaszNaN2sC86MJ0bTrwagXilaAyT9ZG2JWO/GYtKCCdWsOc
HcmHwQK1IpWH/Lw0R2Xk3L+2LUdOTuOwVUDvwCVEhKqsn6dsObbo1cS16Uww/q5n7W166KDLGsUh
ncEBPtEwBid0khBwLaJRaxKEDGlNkuM9JAFkXIZBYQ1uwkJ+j9v/McKPGOI5aibWppSdT19Tlcbd
0weIHMidCFmGcods44h6eYPQyV1SAB3Dzs9gH2759zahoc9O0Htv2G8wg5f9m5GuC7pKINxmCzDZ
UuYyHBEox8uL6QAoFLcLGkp/CVkZrkltWm1mftrAuuFt4chjE3snhRF2RD7YYlZxQwxub6uQlR/D
VgsxDhnpE1lS2WeHDALanpxDY+Z1gj6qX9DjYHZo56OUBUM9Dpap4VBH3cUQmaF1lyUq5lr2aKKK
5NQv+biuEuiwBcLb15B6mcElh1b4pB8O0kEJBFenElNxu6H1Kw40GDIKds7SEikpUTKXySFfN5Kc
wEeOL7IwcMdC9YPghAmmuCox2DsHqGDG76Hg6LKgyu8UP0yZLrvGKuhnfLUh2eMRRiaz/lT/n8u+
tQ8pVLtXwKf7WwQ6kZrHmblDlNk6HiQZISKzJQhqGQxPrPQuv57RwuUVEXJNKi92K7ZaQqgrfSGd
gGnI8u9yCylHaU3gSc9wjppmIdv6SfeB82gQguGADhQTImUyTU8qS5axoWPh34ON+lVWUQvL/6eC
9zxt8G9CiG8qBLG++2kxGiCUxWIaUSzqDmgnlL4yXcrtd9h8d8QFHXUs6o3DgAz/mKXBcTRRAdFQ
PJcCYWbJNB2SNdRXkZ7yt8EOCQDLnMbtVANQ7FNMqPmqL2ORhaaJw9Qsr5BkQM5RKQn1Xw2tyWzR
IEUx9E4Aty4tJu+xSmb04XceRKCvHEEaQs6z4Ry0eoLE3qQwfUDzJ0dISuLV6KYQiMWo8mDpTvBT
4MXkvg0qAs3f1SyHmdUGgNn7BiEF1gYtH00QTrjPTR6zSPqHFS+7SUpalAcGzcePAKIqgIdMtrcB
yrD+guHSdY85G9XedSE64wodTHZWSZ727yiRZD0Rm7BPkyP0DvLN9nurEFWGrKjNQ0ZHDZCRbet9
JfvQPRc+NQ9ODR1uAfY6sNb5OKGawisLTXVaftpj9vKmZJO7jgBa9I2DZuc3RxL4G1OukyuRMAbZ
pEqfZtpOxyUW4WumdFSVOfSRnRo2OAf0tlbwZa0XeD3jvomNtjCbDQLC/bK3pUWumYJqTosNMtWW
Oo/LLYddsoFpuJYiX+MjmCvwv0g+6nXTWmJRegP4MPpqkTlkj6TVM5oCseo7YqS5bePIFk2YtjI/
QqAhPzufL1BDLwJ3CZVC/gVRZEVbjWjA7+dg73h1kRSiQk+99lXGaQmZDJ/7rsGBzqAIA1zysI1A
AKotkzI7cAvhX0OQsHLYZo/vaVPI/CBnGWVjifwdEWniEFPta6SYrW85qoW98YtQSAmZbfFJp2ox
+Lg0nTEQ9ECBxni6g8k9vim6geeQL9F1rBRy3G6CoIvf16HnZx9I/QANIauhTYu/wq1jBPiPvFzr
PtVM1blLeqSIuZUhvE8VCz2Yri8G1F9FhhsWxWuKRD6XvgS0k0gOWTQnAAOmca0GOUZvfQklBoJB
InWZoHxBjKFLVwwFZQy3xYzYivEwRqz7zFOvXI1zE10d+vOmI2ou9ueW3TviAEOTeKKXAsGNrzPU
H21lzfBG9Di9qmVCJF0vgD1C6QkBV2ux5Af11iKBr0Vv5YM6QOdxpwxsRxq4yxfRmuBaMWzqRvU8
v1/2NLMlneFBUTm/BS6QXwU0LF6AGPc5lkGbvSNbgRx8EupPVq3xNdfTEtfMFm7v1sIRkh4BiCfX
urjSpBNZs5UBGqexL/1JpLEdPsHF28Nev+lGYakn9UxSc0D7Et2IdeqgWXTRa0dX/1rSJaokYgZg
6Uz5YSwG+jvkzkiSTJPluUC7f4oSGr1PUMa/IiZiTasAsS0QgAWv8AIVdx7ig5O0C3ZdYb5COL08
SBOutCqWKYywD7aHsg1g81dRMp5wHiiBMUOTpsghmsF337o5Vr8xgB1N4TGozAjaRHBCF00vQTEk
T6wjyVgnQPWvpRQRKDooQDkh31YD9F8duAQepN5xQPHRNuDm4a56xUQ7jfKTSvSUpPcL62ZUeV0U
u2ZKzfBlQ7zgVzbO4BpAhE73yQqJz3pyMTwkMQITQr9016HpRrZdQ2C+Ls+09y79lgpkMV6xqRiX
pKaJCpegKWyaOIXixaGyAdcG3QYroz4LGwgCow1tYxGuyBXhmQr9tVk9UMwqi316TBLhii+ZEAuK
yiz54AfUsbQL0wZ9HvQTTbBmbQuhTQLtF2TSaOOh9lrh0camgbw+SSFR7eT0I5yDNdcNiFYICA9a
upV3YFJ7xHUujWzpLm7HGpxBg7Ss3cL50ZICEX/HnvhMqZepcNSyBgRxgbkPVqbeswtjkzYTgiSR
vR0h24kYPb8bvtlorfBTJCIX3JSgJUMWRIfKcIWYiBQpSUCs9ztJsjYsh1PXepvPvxnE5cRphQAn
jr+DRj/PPLIaNAbmG7ZqOmS1RzJYbo9/T8/9mSEHawgFSAjqcHfygoDdjft/VEgAKiuWEO6FH+Mk
d2+T/dC4kFQoEOU67xIDSZoNfQADRs9A0f3DBfyZ3t4vAEIBmHcRQAuWEKTQny+gT1d4o9o+/84/
LmD8UJ6MvByw4oIJvNgH//uv0hz+p3jB/2eRD/8f5hTGSbz7LP7nPId7PuBfahjB3/8hhvjjm36F
OZT412PgbspTRCOVeywwlsuvNGFkbf0X6LUsT3PY2OASwl/9SnMg+Ee04GLZfX3QofzvMAdC/iuL
0t20jSvbv6/4N2EO0A5hpfyBZo4g9kDcEaIhcAURgabgzytJWV4In0XzOUGn2pBkOC6dXY7oiIvH
tBPdhJOhRSTmorstPXCFSea5W1L2fUBaOwgxD0hwEzVycXt6ggqcqM/QWw43RVv27GHJhPpiVZ+/
pUjqOXcRwncXx6AbCbhqQGT04xlJMPyY8dI2i2Xilsk5mN4ECtCdXY3cTgghPrVus3W7wRNxRBaa
Kt8sNCTFFdA2HALLvGav1nlTPKwQCjdw/XW3LJ6W5EAylLwaIYZF/9UuQfdqwN+PV5OaONKSEA2T
3S6YH2C1CiD6wagT8h5hP6MDsOcuQ4c0jPxYzMMmL5PWuN3OI8GhzsXKEnq1oOVU/jBCHxOMZwE9
FQbVOYb+LgUXno848JExY1xFBzxPjHnraBxYKNjSXWOsRZxihNDk8Jtzg3bbgXc90gAqLnSKPEYB
LxPCeY2Cwa/KjAD/JAoQ4bVHzwzWsSu2OUHqM1xNW80zWEwwd6Mr7qBPKNAub+z7RnEEpRx4POSk
jW2nHnrQGBroEzAwqi75uATXIaSPDyE66wpHPqmcTVTF0K0hxCiwJ7BH8RMPMtNXRIcAtSPhHuH5
SY9ZuUdDSsYPbjBDve6kbz9pCGiLkd+qoCcnmDXG62lazIkLO+M4ElMGldxgrguc97np+HEcxQRJ
bNfepzEGF9sNHidOyxswiaRiEMNf6a2kj/AojL9RESyy4hTpX5iO5P3AsmfYcNpHpBDqB9fZ/HHA
lP7WYchqWnCzZ4Vh/BHrYTquiMl8QaAmfRjiaf0NEC+KszMGmAZwM6DdfX4pS05f0AeSK99lAcIw
qV8gagzKI1K4yC1FjNkJdvZ+ayBL5euLnIu0ynHMPM+gEp/AXnJkZFOcThB5z8QjPEDlvp7WbbsW
Ks6QPLno8QDsYLkGm6pO6DraFyTqkptyy5GcG8nUfUZaBsKhCmQbMnh81PB7hIhk+CDyDWm1iBIX
Bx5PYGohVXyA0zm/Vi79zBA4pZlJSJUgOe0WQ07bVgw2e4EB1dh707YxrJIQlyZJiUabrXjXBvr0
R/Du4kVpBChZmst3F3e/RTPSfZehKM540+NhlUABVi2Luw2H8CPNdHcWUHB+biOyvRqyjeOxhGLg
G5tUeBNAmgLIaSb5GTbM8gjb3Q9bzvQqSsP5gHDSDW8wZ08lL8xrmLHht5Vv/W/ELT3EtnPBf5sR
htQ4jh2WBQuwZ2jnDmXulmMvsxt4m7MaaWvDiSmy3otSpGfn9T6frJgMK3xvcB8xwI1busHjlmZh
/yAg8tmHBQ8jQIsO30YtPGdpga6hXwLdJMG8HiZnZO0oQrbxXBYohYcOY3ZYwzTuzkBfoUdf0/gl
gd/+fgnUc7+pJyaD/LtPJ8gOgBWHoK0dydM6Rkj351yx5GZE33obgjKuMqZpAzr2ukx0frc6NWNr
GP20DcXQpCqcvmUGAId02/RAEMnxDvsd8MAoGJA4Pjp5g/YoAUKfpFDTDXFSuXFem20r27skjszb
kgbQfA8QSPMxBDIQRRtMdgCAkQbxFT19/2NwEFhoO9/GhrpDmjkPVsaQVyS391ckyOMCWQFuvY29
LJqEZ05XyxIH2HFJF16i2QdHNUWAowDETI+cadAmyF8sEVTlo4vVvaDVQPvQVt0IgctV3C0eozck
jMCbHXlCrnzxzt0YAM7rgUtD3u3KA/jF9VMS0OJ2siL9alI13ZR7RicMsru6woTEP7SRoEAGi06D
S0nCuxyBBJ/BE+lL3pYGraMhrokIxPqV7rtrxPFZRLmuUXG7Z9FfdK85lmgKEiX032aceZ8QN7he
t4iHrfFD27plFL4GLsvTMif/zd6ZLMmNZFn2V1pqjxAAinFRiwJsdvPBfKI7NxCnO4lRMUMxfH0f
MCIySaZkZkdvK1fBIMVmQFXfe/eeO5213kxD36u9d8wG9rdKsz7SujEBCCHICFe5PSPFbNu0mcZN
ruXX45R4177I83OiVw4j8+UdHyK9bb2oAmuaniq9fZgQ0oSe0dJeiegZ4ahJdqlh2Hs9XfxLY7TV
VnPMBG8SaMBDrCU3Ra7iHT2vaNOWrfGJvrW1z2Jb33G/v2dL6d3D5YB93hRMTBFXBAY8wdOY5QwK
28guru3KiEO7KxXRm3p8oDO11vPS6fdYSKsLV67clLo/3qXQWT+aCUkQlF6j4Nhjec+xE1kn3uG8
MUfgGZVdIyYocluiJtPsXQGo8WiUVJJ6p0Of6/SUmTdTGMqPat8PYFWtYepfzbZNNoVX0Tdz8899
Z3zJqEzChe3xrEYZD4HTjcmd5TUSvVaVbyaZIJwSU/fNoATaMpsbHjI4OVtFVbStYi/fkWXg0QnV
oodUGd2No7v9HnNDw7tI21sVY5bews2kTLdM6VEZJ9pxHK7a1EpCuxy/tLpVfG4g++9iFM8fuLOM
7UyTKmDZ+5x4xdc2T7ujoKJmCJlDL7X5U2S7foAu1zmotNePelZYG5Ua9GMYIZ8XOsbvPsps1s5E
2/d2qQUWVciFlos4mV2G6KXPGhyXcb2FVuofhFV1O3fi5KUhJN/nZqKuUlnh3S2muoEAqmkbmH99
OCHDYg7ele+9PeIksorHdIiNcJgT5zCiVaPfcb1YY00LCi2AXvvmrjLs90avLwP1CsSVkmlVtuxZ
orVgptQ2UiQRScLkPgV/gh9ap4ujVzdu3V5c1Fx+B6tvlEOAuGDc6El57zFAOWXVEu9o23iYI3Uz
cNLSDFA3nbqliPGLFtd4YrR7v5vGfeEM6KbmLN4sQl60vLyDzJHsemCIwVIxBXCK+eKrwdjQAi32
XV9Xm34BLkhl6qH2H4x9qcTCIuyKW62fGNj6mvvYW/T5liyqQvQZX5vI0bY2dXeQykEGZlrbbGR5
wn4ghstoGv57Sj+S/Akuv6rTDs6kyoujKVzQPWglheAs1Gk+HyfZ+oespEEZw989yX6+IDn7jJH3
6XuB8Jdqqf+VzHeo6JTS/7yWOlbjT3UUxuv1AX/WUfpvVCnuWiWxh/6thvLJeKQUMgBjrJ53yqW/
1VCWIKMHeg7VMoZTHkd5hfL1e1iL/ptwEPB4KP2970XWX6mjaGv9XEdRRsHeE6TPgA41UUmv3vwf
BOCz7HtVuql30htJDwKNGScYM7+fhM3iUqrlOEa9RelQoMLF2hflN0LI9jXLnK4OIrfT7rA20PBL
6lndWTiDnvPFjKyrJp2m96RPs/iIcKeJwqgchBY2TBB3A93QbTQV7vNs9+NlaGvRBS2u1uiUZF7x
odRsnxXzyOdkqiBfL7RAZdB7tD05KkwSBfN4THwrPSpbFVvaYg1LMSZ+4LxSOB/oNYuvpe4e46JY
bpiLqE992lj3eaQNCxVMHX1j4iFvY+27lCSBaYFX6HVhuPhmQZL+NMU0Jc25S75pQiBC8mObsWM7
uXeM3325mWbR3UHJn64XF/VL4LfW/I0BmHYBmzciF1QyvlGayXTfql0niDvPSMHbCOsMcj5HH4KW
zOfUMiRvSx2XB4ZJ3dZWUUIiieAYLjzp7TvXpllOJknxMBtJcjvYw9GukNyuoJB4Hy8+MlnKor1e
IfHacJx1HmQSL6BQUKW6wQwrdAoqwxxIqMhLI97QsfM/CMeZCNjwWlcnTUcNVzi9IJREeXMaojzb
Zh10M8ZWlRMWTGCvVjQpUrZ55av6NWLcufKx2CMpuleubA4xoNBDrundl4TTUI/KDcJoyBirfmiK
sT8ZrvcdnciX4xdomrS6LG4NN3L1AMQNgTbOXA2gC1z1UtAupWa0eu/KSCo3gVQ7T6gAYtc/4TBm
wBxzQtsWXdnelkipQnQjDeAaRr4bi6NMFcCT7k99JulqOskU33l9/Y0WwDwc9H5pkB55ovqGqqiw
AiwgxYhpe+nfy1Y42gFocvEcDVN2hPDdbPGYZeJYl456w7LpIeRr1aaqS3tHvcngJhON2BmVL1B6
pMZ4u0ANyp4bPY8mdVk0L62KrbGAYN27xJDcE/OR3EkEoUbxwa/LcTBMgDfz3ULGTbTuDEN6rtIb
3VkrcAYh/kYaiDMNq1evoz06R4/S6Sn2eI1ozWNZhzLdFG/HUhhs3YahykNUGvUOZCXnEe7QUPmm
e5p7K991Mpfc3qtuhwQG4g3Q45RGG4AcrLbgP2TYcGrFg5/Pgeb2cMnhhyMaECjhc+PKBMpwTRPb
DabKAhLhHwqm3JwcUP/BxcNNrJczW1TD9z5gKpGBQnS9Kb2WKxBtvo6AqJqdTdcNIhSk/ezw5vUn
U7Zym2azexSTP54pyZhNNRKGuT0MfVDJpblyugZdVjbIe4hlVskA2LH3Tlb295rfXZaEGzOvsm+4
j55WsalTcCry2sraZA6KryrNukdtoJkOBNkNu5L5UjrZxkNr5axaniwLdDEW4n+HhKGIkww99dgL
lWn1DDvyO2GVz76F/ixeuLFpUR6yPr53nDKhgYJoPWro1GQUDzaD/ALq9uLQ6sid9duuxkddiGSj
q9nHJG0tW7Nw1N4zM/PeqZkzsjzl29lq7aNrW3LrQFGjVIZCcm37ub5tpmw6z9JePonCsl5cic4q
obIOppqTizv07qPr2sNVPTprsRV3rCluxdoRpHakveuQoGru/Hi5XZUDATFc2d2iWBtzOkuHagG9
NGh+dkZZ4TP57eJpF5nLEPZMVkKsy5QXad7cyEGle7eV3lXemm84l1FHoenbTZFcAgal/VZ2aw1J
+FVyGYsk30aLKIvQiQu+bVNk3Kie5nOgSWc2EU/gNORH6KcQGnV5Zqjb3WadN34obBBbVeY0z3pT
3+oeZ6rMctFGdJ58wX/t3dHzgtwf8/O/cGBlnjhoN3Y+lbeGGsiFQvb9SABV8Q2Ca/9K/pT14CJm
uDRNEm8hCum7oraGa7X0HqE5FoLRItfyLcTLgkU3SYeHFETaidJKvImOS1qIZjzj4SmvPaPuDqBd
jNtu7U1NfTNwV43zQ2xIxwOEZKQ3DOP7sw44DuVNER30xM5ClXX5BkkxS2YR3xp+lx1SINx3Gq02
1CUKvELMmr8RGbBz0A3JAtmmZjCVZ/ImNYvoKQHVA96Rev7znJprh0BT6dlkeHrozAiZ+2JMXyTU
nBAw+vIoMB+GdZQxki+KlLgot+memng0z0uCD2IZKxUTj6STmGU3yb3tDMYDEQomVJes3sxj0+N7
m/vkE+o4ppSLQw5LV0VxwMIEEjbNprckb4pHkVgksQwO2UKozPNQN2noZVyVJ2aiFzQbiBrjVhh9
/6I3aMRMzIEjLpCXWYuL8lBNbpt+smwzKntAr87ATpTrXna7VIniyIxWnwLKoTASakLsAKnnw+uV
s41yPAFYylmCmYcZKmhXcRtYkmE/6uj7Ccfap/mIvi5OoyM/ZbEZyrK4iHruN3bpnoZYqzeN06bh
f87H30MQH+f663//10+5oj+ODQyQsP/qePw/dPOq8ucT8veH/BmJpJM5aWEKZDIl4L2tGQZ/DhoM
0pIg9v1uNPX1NS3px0EDj/IwfOLy+2nYAFEaUxWqE4EJ1zf+0qwBhNSvZ2TP5n2tgYq6wdv71eoq
G8bLrOgj1Jca4xRo87GXNCg926n0q6pWHhhFGhv9QsMYrInUP2H/YUyYl7XsHk1p9fTF14mcuS1a
XDjEGBLG0NTeQ+ogn3BgdGZlagxhPXIW2FmgQCUaJH8+ZNo4arRdME1LdUSUxErL/Y5coK+vy2LO
SjAyqYcCg7XybK/twkqTSj9mnKoIb4uiR44pNX4n50XrKrXn5ndXGhXEKDrw50wyBZXZNJAIZ69x
Tk7KVCRNICaszTtm1cDm/C2skmbcFO0Sg8QqnOl+QVP2ptccGoG3duoavCxaOxpnI4cGVuIFr02s
F4QAqGI/KSiFG9uv0qMj42btVzMyCbtZB3GmaegIHG7Nfd/mirzCFUiaSCs/1FE77rKlJV8N6R1P
jEolAqevInVr2lH52o+zcT9CfFb7qs+gOHUdKxv7AxrVLiZyoMtlu8nsRr30HNCfCdlzHWYNTT0d
pwpXPC1mmw+Kfm0wXyD8NvCjDAp601nj4XISI+K6MYLOaM8g8Y3VD4W9jekXLW9WGPvIqd199rN5
Opv96Hf7NLOafpd0Lf40xaW+gQg465fGybcmqHzSBPsiCp3KnphIZD0pTl1GJ85WuGIA5ltttdEH
BtlUGfIAiyDZIBEevJ05juN27LMqxNpJZ23GvrSezuraDgm6Gb+5tC/fFlzmu9zmbtzlUdpuASvM
bxK+urmDlWTvB8qEB6NskyvoXMVLhd8xiHRljGGtxT1IuSTWN2br3kIDaTeEY0VbRPwgkJho043T
jclQ25hNnaEEWuHEbf3byW5wnNCqDwcG86fEjyY3qITMAZ8Jmm50Q4oPPdOqI3Z489hL7E7g46PP
3A2YaYBe+V8iqaiO5q5X+T7uG/MxKtLhOLaSMMkCWUrgl1H3gPDmXR9pFqvZWzbAhZHVcAekx8pF
CIcPZyJkIHY840zBZJ1y2uSvGMHNveoSJwps8hKZOimSxzpTamLTRc0jFrP2pvH05UvRSzI6m3h+
pu8sD9GCRTTUNN3PglpDgqJqrbudq6m8aWwoWUFfZRlBKiqN6FLm5H8mUfXkxAyLRs0vj3gg4k99
s/qhEO8U97lVm2G34M5BUL7vKzywrRtZQwCERWdg2QzhjOfV31WlZY6sLJERXX2XLg52X9+2khMz
ZHSqWiOfj40P53landpqmn2SAPv3TE8t+vzkSdoI1w8riCusLPNtGudPdJftsMxjf9r4ymQCtGkE
1TzFT91g23Puxg5HAy8LCWaY2/+PCfz/xq4RQl7xL7fFm6/q7eOnXfGPh/y5LbL36ehWBGOJFVv7
9zAFev/gGP7YB4nv1XUXyASTdZtx/Qpg/aNZJGz+yV6TfT3LND0bm/ifyYh3vw/T/1V8r7FGEv84
dKcltUpI2CAFeH6UGr+4zpMegQstVHHtruvePFr2cRaG1gb2gkyKTJWm2dDxPTmIMA0aD43a6kvc
bRHNFPvB7Bp2qHWptZMlv0GTz0rU4HW0mDs1k70Z1kUa3SPL9bpw9+sSTluJ1dxXmKcCmtD9Zvq+
3qOMM+4H0TFxX7eDpWXdocZYd4n8+47BkjTu0nUbYZxFGtb3vcVdtxmHjDOghkk2wUuMKytDWMSk
BtUTcUQJOrX44FvGMmxWidGXjJkavfU5zz8aV2tuceEpGYyjnG6jCBs7lpCIzy7RjmIUwHnkHqu5
tZbdYgygv/DD8a+iYxp9Grx4voO516zzm5JSjmV20k4eb7DCi7VoEhislOJienV18a0sJvAwV7c0
UVYcWQHiKpEec7J1H89GEhnWbNsmzCxa24e1nrprvSEvN1BdJo4HIjef+rru3YWeXqRXfXOIDDsd
9pAKYuHuPRhl8Y5DuL7omwktaom/ovSmGya2siS2EeLfETJNNWAHipvECTN6lWWZA7xnk54+wSe3
OnFPBGoOdADlK+tWGhFkljcK9St+/LQF0FfFpDnXzKTiAEm2cJjraEkW3UbGrO1UVBkMguyuF6zM
zYDy+Nzpmko2GLEc7KZ6N7IUmuC8ok1jdWq9cNzlsExkS+2079TrXDpgkU99Pww1875ZZr3ApcVp
YFxkkI/m2BkvcZSY5vI6paur66OnypEyIE1oKaLLf8qA/5cyAJsUC8I/75IDv6vat4/qx9Lh98f8
ueDpLGVryxt5mENOi2f8vQ5YSwR7BQnRRkeHgnzob+ufQWC9iTyJVWVdJH8UHRFHQ4yJD4UH2pWL
aOivrH/fSdU/aI50MiA8F4eDC3eDjNRf2ci6TGodkKZ2xZbeZP6Ok5U3Dy8ckK2yPWW6dOlr5NQR
SbZ3O3Iq7LPwCwkQQVIOuX1AC4z04tOqDM/FdamxH+A0Q2Ue6ygAvKJNu/2QZ/0U7XMvtdP0bMej
ooey8LfRcADjxms9YQgYGyLH4oFk8eRsKIm2F+ur52qoa7QxxCeHSe4EoENgVRZjkc6IfiOlv5pl
uwLnnR633gP4bEIctoRJju7FS6Yh8W/TtOeg+V2oQ48S1Y49rAqe4nc5jztraHsgChCO+J9jwu/C
un9TPAuudcY7//y2eU7bOC3Tnw4Kfzzoj/vGtdfYYJ7HtCGurCFKf7tvPGR3iC5XzSfaO8T1f79v
hP+bZduWAUEGTSYMpx/ODc5vPBtSXNfhWgem+pfODa7xy7mBARaVuOvylLyL9TDy85DJU05VVeR+
HzxwDuxmqvJCPCN2uJRzg/cahXcZfZ5Lj3RNdsnkSR9IKLN0UcE/j4cbUTkku7ZK7KgcwCe3rk0n
cI6BTThl8ViVMwoOFo5jE/WPmEommB9D86aLOm/RfvMFP6GGKp/Nnl5WDUuE6szEuEoRWV1VSeyf
rXmy30odxRwwjs5+EzWaqYAcGv+5Bzz/NZ/c6SkXlZy++iwRbnZKO2u8oTrathIpRjxlV3qW197e
Acz9iLUi7jMM4YN1M/QmhQfZcdqjZtl1HywUrLBZsrUx1xIMJxlNbVDLTjcGHG9U6on3ucgLz7yi
IvL4WsiVORjEM6AxpEeA+I8VQTdFhcV1RNBGV9OCqJl/seRSXsVwOwLbWyy0OVb+0mYd9jAjohRF
sRkWkRifTTOb4WBTLbK9D+m+qmV9h3JHh0IcJdZRB9/3inEv3QwkzT+BSEmYdKMZCFh/GvcZ1r3q
QzTLmr9d2oViGE+c3uwiPyayzV2s3rzFM7c0O812jEccBdbbAH13oXcw1q9WbHlnDrzGIziH9VvO
Db6LpPKNRz+3mc3P5mg8xmmPbrGobZ6+FwXinLbqwU8KgRjI7TtcJ4JBktx6tjLMwCMqevURNGW+
G8uhujLaAqXO9z8S/cXvGtUO2pyGViDFYiJ5DIDE3D3XJaxKE7s7ax1F4HNG/O4aPOdgUVMWOXUF
IzVjE0+2/+xVOSsq2Sr+szFotFZbT1X4JFvLeITdycf43isf3WpY9ugdxVEgOn2rJ9Tme6ZaLRHU
U7dc+SWjHGyMRnVlxkZO29Ra+EDf1UFmA5buqs+XIjlp3swbGJEwxVs3zvh26X7Ur4jbkOHEkUIE
Y0NUzLALuEg6PBfE3w2u0hHMIBz9+Niv6WaI77L+AwU7mh8kawu6nvVpk6ppi32RZX0TompQncLF
ihUbkw8O62By1g/vLX22YEzL+QbbceJvFihdR8uR1nGaEn6WBf3Dq4O1I7S0mg8RDaZ+56XKOX9/
RcznBCYpzRFHGAtcm42CiRgyZImexzbvvVBYduwyviMSYt9ijXjTUX96oQVz4crR2/q1MXG7ggyc
2kOMy9a6xBk5ErloUPmmAibvNnIGAffdTHn+WBR8rHllKZDa5HyyVs3g8/d3Cb91iA/FDNIjZGbG
m7Vrh6uMjZiwsLbgHFvkHdsddvV155SqWR76Ma/yHWcbflJTX78fYsL17qaf/VXw1VVXc1vx/z6E
jizABwOEQQNAuc8rjQvClw3Dk7FghXKzpj1YUjfmHbFvxbdlgbOOVpQmEb41E8FVbGue3FeDGqsr
15DTECZ1PoWTm/fjpvfNBVGpM97rozfdqWyuXwVXmoB4hYeO6xSqVeBbfn3uvSGsaptoEJvkNEXH
o/O3gyxjEc5t566qo+gq82f/mR/TWbODyaXMMEYCzmm7+rW3hg6YVGZOiN98QbXhyd0CijXUVWxf
hrTv3jNNGMRZs+k8F34xPXgOpwXXbLmwzXZs+TB8AWdHtzQ+nYSFhnbGLqGP4VTDm+2De4MxFavl
ALfIPYyIJN5BlwKCM7BZwoch8IDFoctJXo8z60i8Md/vPCURqR4uKwhYGMULyvEWTLC1RR5sQjdH
GgAzJGISJluYVgLM8Z7o5CQJW3aMC/PR8r5QFeMwlRdZFbh5YsLBX9wdvqH5q+VKcYraPj1gMjI+
CtslkiceJneHxDo7N62TfhXIrx5J252PtSyRmWb09KpUe0JU1z4npgXDtskxsxe+l+4R++E/nTQY
69gx+bup3OmenLdlrC9fGYjl3AHoqK88G2oBXUEX46ZEivCKLLRDdR7RgGOMaxyHpc2vIWPbG3vE
8YhrpzcdUsAXl2Nic9M6rfxq234C5JamLUPCuZlPJcZPRp/avSE1c9rqtsEIOPdUZ5wL3CvNZbFE
clQ6+kHlAPZXQm26Jq+vxwH0f64N0R0RB6wmZCAR3lEP97CHXkQ80hCEsr7Ee7q94lznpW4+RdiH
nnFytw+YZ+8SWzX3QMRJp2MyeQ/5z30oXdxRyC5777aBHnQgN65ekfL6C/2niSrYe1xi0/k0UDiD
+yGcbA+RBo81v1tRH1S7QiHEeAB9R1Ffm3cdBC10gXVibwsCbujTLmi6o6bXLx3E0+1k4nAuMKJi
T0X0HiTYs+otw+tSh/qfjJ9B2krgIhapQDtdDoOENEcaVagZFj5Y0VShN+n9owkh/jUlUooE9lTo
t0NG807qWn1UjuCqHkX2eWJ7v0JUPtwwvfy82h6viRTGbWyMU+2gvo+obZ0l21Admw+zr1lXM2HT
F5hb/TeFMPnz7MdV8zb1eqEuKVGp8VXfLjkylryEVdG+mFByLwkJEpscj17AUXA6qx5yTYFxRrkO
qtlOaLdt2zvbDjD7jFtWfi36cTo3SwoTAwPOBXe4eiWwKkJMkUDGq337dhpG5I/k6somYBZT37gc
9K/1qDHLTTLo2sXKgVO51oA1XyItUZYznepOlp/TAfeXXdVPEcX3KdfbZ+J7FLBbrtMu018NMz6S
KtCdNYzwL+OIooB7biYALOoMbNRJctXFVnwrgNVdD2578IaxD3LXhL+lGwOrZlVP1nmk+cQn9IwQ
q6coNhgGgErhQ79xLC4VHesE4K3qQET4p4iZcRAXDrZLs7LCcuzzjTMVxcaoFdeBWVvIuR2fncKP
lk1sMdEpHbbwnW8JfQpMsxYXL7acO5Dr/UPVWgMbfalwf4G9C/Nl2qGQQJgKTxJOSvzk6A1mQpwD
KHlR1mBfRSJCe+EhzZAGBxnHj51JCsEGT18GlgN/VTD0DF/peSdoQsjC2+VCnx/1tlVX4Pb0T1rL
AxUuArJFXUVzByXwBjzRRfQ6Dv8SD/2mN6GtCSQS94ktCxXOZTduh6pMkc2MlXEarGy4ECKvb9oI
8UifoVTO4/lJ74oITpAcnpMheclQ9MIaM/BR0EGPn1S9Op+7qWfH7cTJqQkHm/QYsaSfeDtncPgd
+hY7P8AU3V9CzwWussNiZ3MnSHhcNSMBEB0Du2OREA4MMKjY1yOq3NrngyvE7A9RVrm7bmqibMt2
OB68rEs3CEtxgERRoE+tcZ9ETokoLEuszTLH3VVlzZgEdKa84J+sajea5iSIfvKna1ciYoa7YKuP
rBmcbx5Yj22aO/ZySPy+eK9dtzn4tAiZvnG0YibHZFzNTUBCg6zCQmbONtUaaNagSUNv8IbrsTbM
TTQXaKZVowiQcc0r5vHqZum8Wjyxv+XXPc7TRIXSn+Rd1qci7HK7uh8gMzn3BRKhhT4XtCDVZxwL
ytH6ktPWJRwJkTE3kM5ZMHeM/DZmk42hcJzLvOu285D7U5iR5HPpOAZcm0Vds/LOIkb+ofCcLAJL
MObC13gwqvslGukcyDjZNfkwn+3Otm+aMmlAhzSNthkqG0dyVfRXk9HMe69MpzvD7rvHZJQngJpX
tbdMm4b481vQm907TV+dCUXTngxlR/s29p45qI07t2tBhrXWJVMzGBxb5TlMs0nGxQlx1WjsUuhx
czBaUNdoA5VVhiXbWejQ6vWXKScbisuHWU5Ql2QriBKkYimi5ZxDw5Lvs5q6O40k51tCNdp0i5vS
Hr6g3Hok9LTM3aBNB2JO91JjcTsSjrBvoL3cV0bxqYa+klyVReNGZ1Hqb0zh6uuJxmaQelwLRLCn
Eb8zeaFbL88S996nia5/SiV/asegJUb0rqox/9gpiBQmj3Y9floSC/2aaL3YvYtpTd+x+zG5Ygcd
Dz9U8n+02P9POcg7jLp999//tTbMf+goobkUtofVWBiOxWT5V1hq7I/DbMaca922tY648v0zyCrz
ccHA+uG3Rrr/169nM4D45QWx9HmIAoWrI62w6RT8KPcEETBD5umqA3RLHwQHR/eOhfkt13qZbMxq
eE8KfKM3sfIGcQSEhIU47PBOyOvMzgpWPm7srdOUVnsrW2XcSM1ZQAAiV35WSU/iaY7eMLAWcgSP
MZllH3qsC5+Cnhn4g+loTImbKSfBjV7tK0wb+62im9U/IF0ienlBxTZ2KypHWJ8X6okc9uFEwRZD
s+GsH1OL4BIxHqUrCBggRPGDS6b85i2qfBDI03F+NMDWQ8fU61fYt9N0jqmNtHXt1CmwDC1CmtcN
3Q4OZ9vtvbhqD/MKyb21KnhJ+xYeLfZow6tev9fC0mmMf8MpX7sdP//oTE4sOjUeXHaaM79YF3NO
yFiRAEbY81ov22lGbQDdjXLtX//a6xP9wwuhH+YYYAHK//Xq8iB3aE3BCxVJwU9ce0Do+7Lh9+He
g2lIsg3lUjVRhCzssq9/9dU9fe3lgkNGZfwP8Z8EYhsu7AxSAbLafHTG0dsQMjRzfixaxD8ar+r0
LkWANkrKtn/94gat4l8+u6dbpk6v2HCF/w+ffcxsLaqiFhce4Ep4q2M8WMROMFwu0WNJOJug4FeR
YnWFoowzqt6WA4VfGbvFGoZpPH5/Q//Rzv+b9iZXnsci88/bm8fyI337RRz0+2P+6G561m+r3p1m
NT2tnxT0nvcbPzBXGOXpnwqgP4eixm8ugQcMRl0mBoyluAn/HIq6v7n8w/ow/49Rwl8YilrWz6Z6
Oq6s3utlztCCy4wx689LKmPNJF1IeTxGgr1UUDy82VmEXG5IdQKYk0WteMEO+kY3aGrEUmYaZydp
5fWCS2kKAaIjmNRT9eEOhrwFsVN+9km4poAmQAZAEbinzVRF/U6WS/mZ1BNxZFJr3rbp6PRBploB
zbLwMNNmJFhsO59wtdTxHhj0F/fthIlSV2+yatsg6ZKc47nevgJ4V2RaqaJc9rleT28dAogJOQrI
Dqi5Mc7SyS/FFIjejfNt7TQ56u4cqbNo5VqGmy0pdibqi3zCfIVT2B+u43mKxG7QWVxoPpqetQWO
Sx5fK/zMAMYKbbTxE7wr1PDJWWSu8rZidkF9aGD3QBtpefVed3X9WvX6ckMNqIeDoDSOIde9exx/
Xi3MlkWomKRepWPeXOY6i9/MBOFkinM6ID1opwYJfpImFHRnb7zBfFrd0emrfAYkEwejNVsI/nWa
3xCDM12sQiy7VRk4d9XRdUfO+hylQlUObUBpsR/N1L0zms43EXzLdzS+BiAgiRzcNupjxEj6AdlF
t0k7Tm/WOAu0I/jQghLf0Mnu6Wxl8zJceRMnkePS4VhXdPawOsUY1NHpNu7Z0yVMpBZSxLOQ9fAA
vgMr82CMUKJyZbykxOW89LhAj/VoN+Tf+ZBCFjMLCGdygmqBnzVOnKaW2Bg+FfkMqdT2ZXseo7a5
SjxPfePwS1hhPPdavukKK7lVVgnWCuRSRlaJDzaH4lxdFxonb0IyhvytoauBInhq7D244gqDUjZ2
n7OMgCC8pk2DubIR8V3p+aVxYFNK7+lUiU9mLNOLvzpYA6G77YNRm2QqNYl1ZZiZIutpqJKDJlbQ
71zVG7NXzYFRvrqPE6pwByXaq1bGLWJ/6X8d29Ftd3C5YyswxOilWzB0/r2fOcsYdn1caS9ZDNs9
oZ9H+KKHmBgt95K/WziTfSKbzXxLk0UideuNsJFG+cjvmD+NRpfcuVPWXXfGjI66NZG4GdXY0DAs
aZQ7pK1uuFyrR080OhpWOtEbjePy2ahi65rh9gDaFKjKDWDqKiW3WHKXv0ylQewjiCEfmHqQT+Qq
1CdyfnT+U+G+gGsy+WrOnPuuIv6O6EJdn0oAYaTbLAcCCzHcE04Y3c8Y4+ZTYifZoRmdO8PL8k1t
uUsoRLrSslv/gfgNV227CRpPFKHHNgq6viBkLb8DIGhWdNw6+2HAMVIHc2ogsCVrKUzKVL+xqOig
BzjJ3moyEouqjhjgfI63yJY5JYuBS5H75R7mkY5ATaniaYpGIWm49fDk3BTHnL+x6mXQH6ylGyV6
dNcp7RvTaLTDOLTPFvUXtjnPxxDZ4tQh8+OEzd+5ruq6RdqdmxuYKMu+HuR8QdVtHgeicYLKs2M8
Dl1xGVvR3hdYcSETYT6MmKJu3ZofkpAHfOpdGhhNcgOPJhgk/SS9T88qO9VjyjMJrdkPbtRs/dR8
JXvYxrqinbLMDOgXkrHlGR1Pw5B0gpT2TC/BOkYd3CqDr2Xn+l53m+r/l73zWo4bS7Puq/wvgAkc
uANc/on0SSaZtKJuEJQowZsDDzz9LJBVPZKqWzU9111d1R0dKjIN3Gf2Xtt68VhAQYAxPdzVvXaN
WyfYh8vdeur050Lg5g9CjL3p9FY3/amd+Q6DVj8lsYF4WqDd37I0eRwhEq0YMj65EotD7lZfbY4Y
yWvGnT7V3jposyfyEG+cIYE5oYpPVoD+35hOMp70bQ7MvI8Zl+RAr/xBR++mD2kPIJTAHlwWSPjJ
AEx9jDmszfpGSVZLzjVBjs2xNhkdJgFKQc/tdwaimrVoppQsJTq8tfTS6Ijf1Yr5eNX8Ah2iuYYe
Z5HBJVYGp9HJ4Whf6WGNP1zrijsdAuGOpEdtR1ATZ9NUzucJoz8ZviUKbJbV1UVNk3dnMqREuwGE
/pJq43CDt+hNlhGTIaigJ8hbaqM1TJNxp5OIym1WIXtxOf0epF6Haxuo0RotkLGZSadak6YxnbNx
DkD7CAJJ05DBnG01Z8OLL3YNfts0Uya7fQ8Srk5zv0Z9e99nQXBBV25B3avheZY6hC8OkxfAr0gN
M3rNxuA1aiD/GJUcbo3RG090A+adAzfrvhvKxWHmHBuZF/7Yceokmv5sN5FaoVxRK6RDge85vFMj
lV+HsW+wmHrSn7tx2pqk0W27QWbfnQZs8jxsmm7uroaWqdWq7hrrzD1Gu2JgIGGVM2+7synP10oW
6YlpvunbgVHtvLGJvloZm4yVB8HDl2l3x0mYnUlsJabTXqhJhSM3sQPXSgj9VlqNxUQoqQ/5bJq3
GV3nWusm6KCD+Gz3tbNRQkvv80WGb7fSeG5Li0CigeUbZ0aUZqAMdYc5qCy2mAxqSOCmsxNVHZ9Q
E3hHWALTvnDj8eC0PCKhITgHLROOWP+nTv7fiGcYzLN//9dlsv+axd/Biv6sA/j4qT/lM+gFheky
v3AM433b/w8ZgDBg+eis3oFevWsJaZf+rJTR3ODAQyRoLUrgd5LOn5WygQyAXyhd/UNkL/4d+cyv
LZm+KHQMQusciTLSYs7yc6HcEuZbqa4bz8XAfbUfINehFCY61U/l0GNttqdjgsAw3eh62r5wgvaP
KQ43cuC8Qj3/8O3dfnTBP05exC9l+/Ju6EsNBI2kbbv4cH9+N1YxVakXdf0Zb484hykTi1XH/jTy
x76lWOwHq3uRyH5Z2eYuK1LC0WgTCVqVlu96snjz2la/4XdEgCizTDzOLO/EjvlK8A1lmxi3v3/H
xi9zg/d37EiHnoV9mI4Z4Zd3HIMSxnvVns0R9S4T7Tl7ZJPgmttWTqW96qdRJOtYwqydpQMuYUp1
c5f39SRAOJft23KbFz5LHCbzbczempkPC1xZ2ykRp2US3aYdJHiApM166aCeuOOdyG62xw2NgXMd
11Gf/81E6q+HARGSDsoJXalAjb186B/8xwiKwkGrsub8vlSHkLBMj3DhVYwKu/F2GCl2qkBkn37/
Zf4yB9MlSlb81UwGOBf5r+Vt/fCywKlDq2rC4ly4sziTTNudCdwh6zeInn7/Sr8MYd5fydMNnTmP
wwpz0bT9+EoVGvxZIaM/u5VuvS5slGwXtO5krNIq2uiK0FSf2b9b+gRnDPnfnTS/xrTxKQ2dOR91
jIOm7teXR5SDgmZJWJAqtV/zpGMQhEwv2xGX3GwAdparSefQg/RRAw+ktJTfIP42B5JjravRMWud
9WQCjT+RQLvNujLMdeRO07cKktFa14gJoNsgS2/PA2Pu/m6O89cD5crltkFlZ1hcq9wkf/z6dKez
Cxsz4zWroPw1rvHYgpZJ2wL/7jQV4XGI4vQL4bhko8yKENHSgm1tiF5+R/g6l0g9QgkyMem/xbUp
33q7iuTx94cYHhbv4odJG/Jry+QkchhG4P3HLfTzu3RqN9brqDWv8X9Ugeeyq48WAcii6G/7rvOh
O+qXPp/sDnRFJP1aFNhM6mqXLcaANFP5XZXZdOAyG8LnIcnLA36IdlVhr3gk18Jd4zMN/O7ddQDd
GAdCgLLnPCy2BLUYFMJQ4FWA0Mv00+ijfG/j8bgzkvA2JM9iZOkq1Rnd4kP77n5wFiOEiCeDe4PV
zTOlpZtcZYtpAom2dYwWI8XMRsij8oygTi493kF7d10MiwFDLFaMORlp2FV7z4oQn8aQt3KLN7k7
MK43HlQkBhLjJc5IKtM0+OK9ez5iar7P3WIEQS4C0pMAlINQXvYW95XDdb+YR+J3H0m/WErqxVwy
LTYTYRnejUJ6TZ9dq61496OwH2MVzXzPVZh2sazkjYl5pfJuMJfiZ4EW0+551BiDT3gy3q1WZp/G
XI/QFHvVvQ1Betd5iWZsGyefX12nrDeNPibzFsQcfDUgmK+g8IfvRJbhtiFgDOdN8e7CGRdDjrlY
c6Z3l069GHay1sz3Bf8qffTi58HJg7cneff5yGCQ7DMX94+1GIHMd09QjTsotBaf0LBYhuJmcQ8l
nEng7N5dRaMpxyvnQ6rcfQiXSU9YZMzMURZRczNoowT269Xcysuvxh8K6O5DEN2mLRlgwKTVvCPu
rA3IjVqEMgmKk3sdKtQhmUwkKB3HgEJb6d7I4UI/sy6CgOdhm6WD2jg4KnW/znCJ30Qf0ux0kkO0
nsYM06vzIeAePuTcHc/CrfOu8u4/JN8IRtF/CzNt8m3xrgsHkrmIxEfSBHwt8Jj/r6YAy5JfNgFa
rMjrUDENmUTi1QRUBVu7CHP2jbPNHbMwUlJ48oiVDfFC7Advm1hjvF2GsftdQ0Ue62u9NFrCstjn
nRkGh8GxMGUrceQWY6Pmad9g5KoJlwgjSUxu06NX8+qmiLcTq+NprzcNgyTbANjry9Gesl3N/Fqj
8LeMZ63K0YSBb2eUzD+6BtNN13DDtkXxnEAVzOl62T3Cxmudu7lrTcJwQF+LUzREjSwIw8Astwvq
voK/xvLwCInUSLddxTvYlG0WzhuW+zMAUWQ+w3Xukne1AQVT1SSpiY4Gz7bZggdm2K0la0sMabKh
PinmxJy/AYX1HPIOWrIgzCmP1EHgD0I9BfbaJ2xMmSDvgDPNAB+g2A515d0mrBIt3yQEdsZrnCBz
1oPM2ooqIPFHRp6sNkxL5vIQATsIN6lnwapZ/r2V8GibOH1CcD6MuYC0ky+gfa7h604kV3MdGWcx
FzHhdi6KOvNhWoheZ6fypnJd4B+/RmTMIykkopAf8IDem9sgjkTxQstTREcFGmSkWbHn+CTasH2w
UBe82vjPYesCzGDoSKKhuUFcgboNoHgCtcBUKcLMIdjEIlZI5gYqiyRM+nswq8OXqo7MfS9RobEY
XESHhRvwe+ysTEYwQWy2yIowrUvT2uJBtCQCrAZHQ5bWikmOG6LUk3hfj4ZB9I0MG+Mm1qT39KEg
Bb2A3E9mTdTcjhOyP19Xi5UyGgreWIm0RZx4gnlPKHA5u3PukvXaFd6ISa7xAuM2qUnBujPcwkNk
ZyVDd92O7VJ8RtN4a0M1HOnbc166LGeUcaORtzNBTnL58MtbH7g/8b4AQZ8tu+BTdIokbEgAJVJD
L2V+5VdZmMaXopZc8jVzoteQP+OearRFdKOENcEmNiuYYIdoYIZ8nWsRy7VY7xSxHuTwmhsW4ygx
+f+LjosHeOcTarDUyW2RPxFz4B1hmcUuykw75bwgLeYVUsUiLKyRn5rtqDPYpcxNcNCSA3rv8rTY
NYUuzsoL1QvbAIdW24pi41hC5exOQQR5eT3VUhFGIidzVxl8rT5RO9PXFLjX7dgtWzWlT336POA0
bfbQvvLvNOTLPSRWGRtOqDvmJjamqNlWTu49a3qQb6HUhYgeLG5zUz1EdzEphScyJBKkVkZtkFud
2UhKSLXxnhB59eEmMwouk1ljNHWwCpxO33JuyNPRFZxSG5KpOEdYQfGNEpEAAau1WbaLukOwFXhZ
2/OkNRmHyloln2uP2D9tokw/zl5bi7cW8ECzypeRLClXBr9qzMUSXjYwDzlUHBYk/gCWMez3fXs9
ThL4P/OflSsb9IVAiPfzsIQSkh/TMGbL0rK8LhxUNFoLYH8TqSLvT+E0VJHv2k0ePVCJsKklb5KV
GAO+fpVGDRQ9b+hdxVNgUvdZqET8SZSz6SL5pAKbHquW7CN+GYFdeEHhWh+1oBq+YGbQej+TjZMe
YtJZL7DZApSdnWriTTwv3mCmZIl5O6Iptc+5Uy3BOhXTh2tLRMuIjeoGzxg5QERoIllAfDPLnHtH
0wBUGc0RLUJmuPVudtEjA/kbGbJPwaQ3aHyJsXkGdS4eEjYsAZdD7D1xrufNLcRFwQ3WqDzS6xE+
DauxezFQG7lilaa9fLRJ3hnWA1mkFtFomdvfwVnxSBAJOaM31bugmcYBs29stml5JYF0mgyPiJ5C
lFB6fK5x1MLrtNaqYZ03xHGsqMa69jrLAt5/zTpn20Qu87Fh1PXDpJjzE+lE3CgW5Ehev1el/9k4
/s3GkRppCav+16OU+4Wk9f/817rM4p8Xj3/86J+2Cve/FnuEdBxHFx8w4z+oBLgqTBudBCoE+Qfm
+E8oAVYMNJTwQnj2Wx8+pf+ZpjBoQDxnI3q3WWVa/840xfYWqcYPPcfi6GCiY9FX8j6Eqf8yDujI
synqJC73Yy/FsPEidJFAA2JvF4EW2DqFwW0e4ot78Th1ewhzRXwenLHk6mEptK6JT3tIgth8dghS
vEU5Xtz3jRN8xv2IS2I2gfLJYbb3Vb3ctbmS7VOsoYKTKQwuNk4wbtbAl5EjRbCazSs3A/yYilJD
RQ3j4djNKlMbhROacI5pGoSfAo4c1+QuFt+bHJ81gvfJ2qZaY91EIhlv0yiwfK3EfkBjrJmU/hNZ
sxwC1lTE7xoIVUeoYz0koWv8G0Hltwbb0I6C4TgAADp4Y6wXG9T2PeIP3tRa5UH7jVdhRl1bhSf8
oCsaE0gtkRD84mzaeBPKkjFAAAiMuC0xN2qDTbwqI56NOev595gDvmfgOt6y5ODmTkZv8Daj3sPr
hVjluZo1gMjYHptnq7Kb52LQ0zs2AOMtWcXRzdDhB6kat7xpm7qfTqxLQ2I+2U/C3Y8k6IYsJ2QR
d/2ynsBM4V64MU4b5RAHhXYwgOWkmzFZWBbZuxcKnOqzCF33NsjKoVxB49XFOgD5Xqy9bCi30s2R
tc/yMOLquCG8yLtlcr2QpWlc9w3f37YvlXdFtBWcxCgarqIOQMDIaCcHxliU90Io96JZnC1JGuW+
N7n2Phdh7udBLR6CEkE2uVPmUctiyhNmZjdprYgImi1UzY5MxBEM6OCrLO3oZhAhNXu8rS2fWZhb
VNzqC7ZM9VJ3pfFc6aj6fG9WtuOTddu8CS13N2T6tgtlY/IuI+U5IDPLuzfqOLyM7NjZVI2wjX27
Nz8bATMtnHOabZCnpQ2v7oyeOm2Ed1VVpgQ1N+kY7kbwGnuE1O186FBcTbs46LQrI1j28Txg8w26
T7eIVg2b6vZAwWIPq3BA7CxpS0CjmqN3W7kaendRO85jISbrOgI5OoTEfxGzhCUAviSAW1HP5i4c
JxhApDsnQ4W9jy8CjZEdl+6LWtwiWutB044qtFUcHw2qlEUwrRo2i/9wG9ZiNrD6lbUGyMwhQOKQ
KTXFz0bVeKB1+AvGNqfPJxmE2j083oaKPrgmbAEGZ982z5HKz4FnhldZRwzGV8oQ8jhXhpmXlnYM
c10Wa4kr+dE2dRia88QCbW7nTUB67RY/IkGxpp4dMBgOTzE42bXmReU10ldFlkJ7x14aXnZWGQ5+
BsbJlArR8OQ4Qejsuby1B0wGwQ61AciTzmaf7euQk0iLMwiYSEc66tZowjc4PEaG8ioeyYftjG4N
/gD+oKsnh7Ij82HyirtyxoIDffiQ9IQAeW45Hoc46TYSE+/Gagl1UOW4GzRLe7Nn7jRZUPuKUmN0
RbJjiSEIT2zlGbz1PRs60qbDYYcM1n4SNRnRSdd1K8Bw5c3g6ncCX9Gqr9k0acw/F1FwuGKPhCuz
cuCDovBuErs46eBaviWTPOtADl+wbyFFH1R2DyTOvUn6soEnTriTlTX9LRMrBKolHeoQR9POcuZz
rNyJkY/e+hFYoi2hXQISPT8F1SH147pmJ56680sZAGOeMnkzV/U1BhQiVg2kphjQiGkLCtKYcepc
Q8plwQZ0DN1G+cXjbruDIuNu4mBaIspaOt3AbnwEeWo/l2VM6kXPKjSPyfHMpp5xd/i5jA2SeEQU
M4SfirXhdfgW2rJmBqWGPav39hF8V8uJMWi7sB6/d7WDuyZKpk1bY9PqEbN9NlObLd64eMecxMoZ
QzGUPHROOaR7M7fsU6Hiakt2DcP0Cpo7m9/UOrKvz/xR0+SlqyJvF0MrW7/zaFpYaJwVzizPUwNe
DafGIl53VdwCaFXBk0c7szFpaTY8e6MzHET1pSjpblYzuo5PRKbnW9H19SqIDXebNy0phHNfvZDV
pD97dahtGMqBBR6KmQGwgYNHDfU+N3P3YvIH1w3WtpvGDZ9kqGBSQzOAtovz5lwbgRhZvbapONpj
El55ae4iJC9s5Wdt3Emf9SJJwAqMDo4maMt2i5a0pz06mwCjV3MejUT+VUW8k2Xg7shFTI+gh7H9
VWG3UiQRPLWV3oCMB1W3jjv42TrLcAfF9GWcW/1sJjj83ZZvuss4Daxhq+NY9EdK572BKodxiEXK
DqTyb2Zj5d86EHtrJ0In7sOxHmyegw62EMkT208mZa8dOxaPJZuQuwi0+RvRNeEGDbh7pQLjs+Z1
32O4cZ8cwxlXGpE7fmPZj4VFHiXXVOobpOutesF9bp5U8BjW1m7ECoEh66trIB6ZSzh6c0AMghlP
nyZAeIQnlsZayvpV5RmyDVM/pNDVN8giq29hIKnomZSsDddM9r2BC8U3ULhsEEuJ26yBzJM2Q4qP
xzkXFOZX+Vx3mwUXR1ppCN3YJ1R5qFBw5vMZwUuwQe791hF1xKyBUor6IsbItBrMPttLkcwEjy+8
a2+5uaY2MDVgonT5Vk1GBE+5TVQE8SsjkwfNcCD+D0r/HBky3pexK7/Vor7revE9wDaBuQ+jjiZf
ikzoa2W38W5MdXK1J6Q5FTPVlTTVSxkSEjaTNDsUGDig+VcA7xTZlCGh7sk4MTfqq4M90TskjniM
Ca+5yjjnMd84YivqxtsZSRv5lZ7sMPmgLGlHZBi0swJfKbJ22++iZH5rqT9ZYnflPQLa3l9EG+CO
cnNa06f2G8hVLdBThnFjh7in1tyvEGA+CWgWL7qyzRvTkxm4evuiRMt5ZX/NjVwcaN/wL0Rxdarw
Q5w6ZXyT+eBTF7w1bqoi2KpZ5QuMCHsXAt2qsfBaxIoox95FcELFIu+ENoXrCHXHVqd6vCH4Lrgl
nPpYc9DLrN7FkU7WdIOpRFacosINIYuMxroWiTibVfI4ppVzF4xRh6sAoTjJEIRQdSiLkM1roFcd
Ph2mIItH+pWmGqCTzvzUJvFuKTaVKG5K2eIuHjzCVMvvdhzuFdCuVaTpN8HQ3MzZYvlsGx+j3Cqp
8s915hGh3owPQ9PdVqIFol9cU60RoenME9c96JEJ3T41YBf6U8JlTqAGuam2CYZxRWS7fVUk2BGd
XBV+5NQoPKSN6zDN51ujZu//n8bvf7NCpxRjufav+77/X6evRfPa/Mif+PiZP5WmHkRmchVY41iO
sShK/7FA9yziaxwPnzwRfIuRnj3lny0fZnl+xGA3pf8pUP2z5SMlRyC3R2dKs7FY8/+tlm8Rzv7Y
8qHj4G+TFlIQpcM7/WVZqmKF5cforIMN7N3vbK0/10Xb7+YgGo9MaJj7aGVCGvYwTG922WAMTJdC
xkVVf0dog77qmkp7ZaZOdimEizNLb/PBgWQF3LFyinXYWPIME7i5m5I+fkBDlu1S6J+HPHTE57IK
XLx0mN/Zp29ans1fevYaQDEXY3OcsKxFrVrNX/UqxWpMRWj4wZga93VD5p1XZMUpkCYkIBPvNhl6
16W9pBUwHFlrSR7hOWmYWsY5jQi2AnNtaKE8IumsMvSl401ZQRGqMte7mpqwT2jfRuMyap13lnGq
X4sp1q8nc9J4HpWm2hoSlBsA3fDTMp8+M7K6FaPTXQeGeJh1ngbCIXGwUGTmrnRVmd/ZJy4rrMnx
XVC6Blqiur2ldUR8uLhSsSkjdK1Bk+3sTK/ehoEXMWszXamY4TWe8/RRWQlDyzGzkh1ysmTvscNb
DxQCa11OEHVAMT+XbhwQfYdEri3j+as3DdOnou7MC05QeKNTUp8dMxkvTCQA5htGvCULujsRsaq+
5GY3rkm9lduqz/qdFCkfI4SQbKVFtu+L9w2u1b1pnrmKa3vyTa86GQU+/0AbN12c6StQ+cW6sYPr
PK1yFnragZTCFNpOOT9bfa12SvX295CwSByTbUyQujXsHPqZg5FH+a2Y5QxOTkvSIzfpQKNHTgDQ
Qst/CqfYe5HKyTfAByvymp3hvoJU8uAFVnw9645+PbBZo+4kgPsZqnhzlXR6dm+VVrXL0Wig0KUH
3ttjhhE2zUzzMqMOvg5DcEoTsSYZhZMr75hS0s4XrcJQ0Jj9lTPE+i1VnTyWYesEfjJb2dcOCPE5
cBx6jLEzT05bZbu8cuKXzpXxJ1VFgvKhsi+k/GFAZq5+ZmppngyyNvZ0puENdVvzkKAA9Me8yQ65
1oGCDpYU7cJ2EY1UxgvzBOR2ocWcU2BORRxL0mhOqvR2sCL7JquGkxEN2BYx2u81vSXDMWxfo86l
VlkidzZGFchXZQ7fbDXmh3Cq+lUO7hdgemDRyJNmMsnCeDKt9Os0wCH3tdAyXqRbPJTkCzw1TTWR
T1rolzICSLzIqrWjrTVMFgCB8BTthS38QXPUKzNapJsh2NaVZZqQeAM3IqSAHwIXnj2yvs793tRg
BsIUOCUhB3EwTXiNHXnoroWoTppN+wW/B1U11e9DWxYHlgzOEdnsrijg2c3gYWEMZ0l6MYXI7uwg
2zsT/G8nmIsDiYT4J6n7Vx03S8Q9XnyQVPCIzci+gJYD5bsYk7uq0a1vM2pD38Sv5c/RgtWq7PST
1LXxURaVdqkMTHscUPjhdYSWlAyj6larR5aFjjqpmqBP3/O2NhTwXdAM+jVZh9lOZZceBM4nLRhI
Amaidkn00NwXwmVujB+4Pxd6X381W+JeA0tfE5Uud0REs+vJYD0w4TbdTwhtUD5X+lIjDIhuNgXe
xJuZ6I+dNrbst6bJZrnf4y6FRsZ4JgymTVfMzCjmkjyLtef1jyHlLDLh1CNCFBglt7kG85lXkUEE
brK6Bmaib4RA3GyktbsKQ7b7ceaB3naU7nt1AZddi59TMjAPmU62JyBHhT47Lb9kTjSfgjLyLjYJ
uYemscd8NYdaeyEuKKXoLsgQqZpXJ5HjLtGhqOhsvVu/Iv383LslKS8wnXHdu5mzyc3Se/J4apxn
gjKea9eKqbb7z97cOnueiDO1TtOfce/GnEpDctUkToE0VPOu8s6qb9GfqutEH9STFsQZQfR5tSlF
E26FR8L1jMZnYzfKfCZZx9g7yMM2deCWINgS49ssQ0yYtle9WqZaHi7dbH1CIh4/QlPB2+7Eqbc1
Ey/ckbpNivIUshIRQXQrBIM9wsuRQ4VqvNc7vvoisuf1NLV0BYiyT9BqgK+NWRndmDIZONEgYGLG
xo9LmT7vptDsaKTH9pB6c/WYdcEuFlWyIfxgvk3ZZ2+qvtfRVWNSIAlYQ4pCEsDWAUdwFkAIjp4I
089EeabrAccI3RGPW4T+46lB2knT4Y446xVpcKnjxOucgeEnRhfBnjtThKPAWE+GY9/OXaJ9rSyp
H6vWJSY5lM2NiIvsYBM6tCVrrLlk0+A+hoMbbIWu9PsIrTkvJwONelRztmYk63M90Rs38wQNvOP2
Ty8/M3IcrZA+bRDYSV1zUaCfbAz8fbsq6hjBXVcOds5it+iIPMnTWL8suE6e/UkSQj6gEGF8orLJ
L0yvvahQZfsSgEsMmJzMGYrlmqxphGjqu1dX6YGBM6qucdCuYgNeglvktz0b/X1rdy8EjmMOLZfc
X3Yx3Ze0dV7wQL7qQfddZvMLU5+7QhAhq81Dxeup/FATJbypVfxgqLA6oueRD32VGk9pMhRfWXyP
z3XAD/YFC9tXJ57aOj1CvGd5eaxUo/p2B8JWzc41pRYZswvdRLdZCpYk7zmErsH7Jo6vG8bOvVWt
IqWPsfj37j26L+sHDpxGsgKcfVZ7flDqu+4j8C8i+4+0JWIAK26g1F5kA4olJVChb86P7pId2Cwp
ghR56Umgyzl2dSxfbNQtnyFyQGenrclOOJkFcYQ4ZYIdgPgMIu9Izh6gknBJMITU1WiPtgpGeyMi
cEOrUovT8qBkbK4LTZ92tVcW295pnhtGXhBnGC/ojNpWbWg9k+057J24kj7ZHx164mLcepmknIQ3
E9fWFdNglBq6hqIwDXnKEClP+IwRPxZzlG0iLMJHniDafaTF4RXYGYHhXUxn4LEwKDiax7kFjxrF
w6uVetOx9hyNPlDrdqIYJyaXS7llMuJcYaiqTzEOomCboldc93ic9m4GDjJVgDMaFjCQHKxLTne7
TpQWHmaoSocuCMjHy4342OrhlSMwpCDCq/BuOJh4Qqk+d6aTQW2wGfOqPiY4GvgJUiC4UXFWbobA
qkjFiPDYtOwLfST57r7TK2PVZka+s/VA/2515Nz6VVqRLwFa2RRvANUc97nRu0I2XztrUdM9Bsqi
4vBZLJN48SF8+8/27u+2d7Zr/baLe35lW8Fkpyx+7OPMjx/7hxLa+S9M1bbj2BQTtErIO/9Y3S1K
6AVEhifWQGv4pwgauqBuWO9+bKy5tslb+KOHs2y2gLYwPeg20sKl/W+JoH+WM5KOjh32A1MoUGlj
jvxZKDiXs+qwHzuXvM+YyPGU6S41qX3OijFy8/mH9vafaJx/ViW+vxh6xMUFST/Lx13ayR9ErqE9
WpmEm3GJNFBBZL8YD1Pbe09p3NaYbxeLdIhu9dXrk3r/f3hpdpIIx5EscyR+fulYS8XYlsK6zNBW
KZTZ12z6aUDKIDuQYKY7osZp9BpEVwP5NP64egjsDb+V/+STL7/+f3ajyyeXhmUIlnQ4MyE5/fLy
Bj6pwksy85KRcQfSQYNp4OttN1fHuFxeDgOfe/X7j2wsSt6/vCiniiUkvgdp/vJ1F7QHXVh5BtaT
ApsxD1ZaJgcJiCTH9qlqbffKik1evBMd1vOI+PM3B5baLiM8D3oVj55dBeVr3DdMhIPNPGPSxnGK
viawe12cyC1Cyg1rn5VCUwkM+2NWwL36/ef4WZH98d29g/rACfIgeqdg/nDWuAMWsBF52oWql3Ol
y1jyZQvDy21wRYOSLE9jyqbu96+66Hh//fKw0HoAB7kw+N+fTxjWGTIZ7ZqqXPTiodDgZ2GJib7r
yYjLU8zjnW1V4mxLhLWrKYJa9/vX/+uFKbHxkkpNK8t58+u10ntekap0FNgQwNvHywUzeQjQw/5v
/f+/GCHev2FTeIsiHIO8JMDg589KKDsBK3onLhYp9XdaFSFuJI0PFB4StOZtTC3rFTnMcnXqzEIq
uUjXNEr2Wxay2t8c7n/2wYkC525J0rP5l7PWsLTSUzzzLl1LreNbxMKW0OxzvScvJvX+DxeJ5LbH
dcl/pP2r3p86Wo81szcuddMiMJ0ixJzvpLdO6uUprxfQVw9TTSG1pCnKUOfnvTcuc1VWpUxi5vKk
Of14x7SLTXCqG+wI08W/2S45JVGPhIeUY64ym4Do4ehFOnuS358rYLP/crKSe41xRPCoQNP/i/Qi
ycKgcydPXIIggXs4Q+/Yv583Y5tXL3Wda37mDtz3Jr7A3CUslGQ+ZKTN5Kl9NeVI+WIGc9luJoKq
XotAb4gs0se737/Pf/Y2GfPDX4AzgS3ol7epjUbXYzEXF+QAfCHvXzOOrupF6IF4UFn9d2SL5Qn6
01W85HRg3kfHLWzWur++Yt6GRqKnU3MZIIGdwCnar4EHWZN1NCi8bklErU2nIXYgDlCN6X3CzoJh
pXcfdyl6ELOY2jez7DnTde4AusZFEJvgIq3lnHj/ihqeGg7K9ci7anrJ6g7Tw5WmIUUwJB9oWeh+
zNP/5cOET/Drx+KTcJyB4GFbwoHzy9x1dlNPgq4ILyW3NN+rpplYCaklN8rMpnZf9BE6Agy54MkN
W8uAsvWkKW+9CFzhKuN3U8hCLPPJfYKIvojk+6Up30dO0wnQZuT/rLTABkZFZYwrXI8G7bHSWL4y
NyzLGoDaFNk+kiAqYbwmXBlJM3QbHgEI5tNkiWp1q+JCKkh0cps8uSI6tDz3CZKHtUtyZreqjIzo
zEmmN6Kcsq962og14UA1+UykPBMHN/bR27RkdB3bKSrWMYrT8gijNTdXykyqW6XjeCZ0gIjbpV3T
1zZ2JEW3KbXqqSuyZFibgZT3nqcifaWSMHXAb/WKkZYd1uSBYF2qGdsY7helkee3OJTbFI733GI7
6RgYHAxkDmAUoJlcGWG3WID64LhM61E59JhFJYi/+qINyLhWid0Wtq8aA/snmXdVxXQrz2o0qFYU
rN1k8J5ChC1PVco5ItnOMOEuJ2+j8ggND6WBt5GiRRYFB9V+bTyLMuHdC0QJuOBhK54CTTzxY5Ns
EI4GZqH5LqGo1gqXVYZpn6lpx5NZRMKtANl2uqyOZJ4k07VjlupKGz1XbMOpzDH700e4ByuMo3Of
eu1Xt0gdZkNGpAMuS+q1ZxIXWBtWva3poUsFi2XQ9fmTaNz4aPSEguPfM75MbVmCi1m0xZ4RbA0M
dZ9zr7E/laZms3OuojdOlPFbSPeyYGbDYq13HB5ittoCmBO+r1zI3ufEynVQDgzcRnc1adq0crGH
Waj6/ZF9WPWgESKRnvrChb54JDvJyx8kpHadYWiUTeV/s3dmy3Ej19Z+lf8F0AEkMjHcFmpmcZZI
UTcISpQwA4l5ePrzodQ6v9sR9nHfO+zoVohdrAnI3Ln3Wt9yt7g3OM5uuhnzoJNtpEK2zL8tMQql
g0wmhkXO2mzMaMS8zPL1FyMGlMfLzdIS0SOKbm9vmGvxA6DhqYInhXYdddmNGaGtY7U3MEt54yrq
hhk7bwow+58no+Ubm0M4sMU8ozgeXH9FbK60zWTmqgR/DU1jT+Acv8O3XP2Gop9v1rEWvlRwbEZg
mo23HX3kpbg4IP22GcKAJpHRY+8COw2W2ZHvIYRF0lRN6lXixFmNilG9g1jwX8COtR8thChaoxBi
Dck65MrC3xUNSlhgZzEacSD+/HqG67w4CFDVDWVd+NKjEdlmc1HdAMzHHWOuaNu5yuEwdQPrM8sZ
8LNc+kW0tayOv4mQRLQbxP3W3S/y6OKuLFJP8eE0gp2aI6vNfwG0KL3rUf35RMvyqlAt+BffpXMi
cAGRsWuwol7XSGo47xIqNtErjDSsvPaj9teP8sqwbdueP15fbdH3cD7sWk4PFWUn9nmVzA/1tRbJ
cqwt90A9AbJG6M37hW9kkFSGs7hqQhZ/J1bIcJ9w3LDzVCA0FGzP3YQydl6rx1nw2VvFyqHlluSZ
snhoPxK8MXBI+ROuRfTmIG/BEa9ZQ94aue2v5ZHO2W2vEnHSoql+p6Sdn66FwpLVSLCnNHfexUR9
n7Y5X23Ni6Htl35gwAalmbi2TYPdMO+IBjbI4gnNu7ZBIn3hMuK7A9FH8V7VbDwtbKgW4d+TmZoU
4RWyuZ2yMv0W9gSrofRBg7gLhU+V3i5IJKGKzrRh2oZXPvCYYVNVI3Lh2mgwZV0LnH4tVbIFHO+v
ww9Zn3xoqb8aFtQs80AaGbEurnbAFaFjhmFbKPlO85kRE9sOL1ALzEmbNesiRdtghd+QXfLk5fUW
skKFf2GYmrUMYufpts346Mmx/cDTx3fEBG+NKgIuFllswOg4WNtIDLTRYBTJwZotCgP0pieHbxpL
pO2eeDvVjQ3A9ymZ+xk9W5zzaqF+NkcwpNZdt16eCtHDnRml7EwYc/jN6UC5KjGv9Ld6JBH8WDCc
oEpzSq5aWluo8AFk8WJC5pQbEir5zDrL81/wA7mf0syr811XExBlC59r5Eqwigva9LQYV/DDdRFg
RjQ9zUnJp5JniX9xVi1n7XOHaWd9+mLEe3GlEGNb0m+pVUHsjfhWKffrYx3afKvon7xtzkbO5zBS
giKCD18MBkJYN7AsNF7H/YpNo9iJZDGcbaS445um5ZVcr0S0hVZ7MyYsAYo54bT7BZ6WUR21D/4U
YsTwqvULSmvJ0iSqsD4WDbi0pFsmnxwhcGSIWzqKIsTo1EBijIrn2YSMZqep9UlABEaEmXIMkQjb
QIuvnidbrJJW1nk/h+/hawDMevVeMK94uL5DdiJq5NZhBWqqBinKeuBdRkNjqbGRbUUcUROWbnND
iov1qa/5y4oZtr3r1iptwTjDqOiKYF63zXnBwrLVOWYx27tSn5X2L6XwDBrBothiIeEks35qjR4I
F0tHK1+QbPByYod3kSWhfNerDSooV946QFNuq2W2w61rL/h3wOoQnd1GLEdkauPglCucjCQtZW8w
76ESRC8zPcVJ6Ni7cQDoOEMCKnbK73P1NNFvbgB9SvwtRmOq9z8J1wmg7nIyObbmTM0zxHjVjtCG
MT8XxGAWuxxGTP1smWKkYg8zPuhl3VwQGa5r3yRS41BFFos8pUi0Hsmx7S2kk3FNLOsH8GstWg/u
QypYF9aFlUEkO8712g2jiW2NLJbmOIH0+Ia0M3y8Xp9SMFVAStkfUP/I7NbtPS4Rz+wBRKtsOMfR
zOjn1wVRjIX3U7tDBmuyGZgkpqW/y2eNZwfL76frVeEQVgMaD3kaPFTEZdZqak/V2m3IWiNhXlaW
Vrnp1JV+vjCed2tBE6JR6erHWN/QLwwbU+M8aPBXtpCLQw4nnD0xSEveApec9UnFqPq2Vh5xZ0FZ
YYeBXG/vK81F06cMjJgaWvfKFcsjJ3UuapMwIxJFRxbt6wooM8J9tggc+bC78ErI7lI+Jdsd12YQ
GxBpzBFIpUAPHYsC6TFDuK8NWKy7sl9fbdp33GZ2vfq+Ij1PTwVIHAerrM24ijysl0hFvO9+Hjyu
biE7gxDRZrI2DbXQ8jxYUCyOXT9gdLIg1Fa/jFINk8+IQ2PHM0RJxdVuWuHSfGJGQRES4bd5MUfN
pEtP6/t1/fEBEbf73HtTcU9eyHfCj40g89P2qPJ6tfawsuP6Sn9GxBQhUkLDZZM6nwWoE7iBJ7bH
lDb8CsEel6Cj5elTocwOYwzsKyrBWrep1LhMB6NP7b1Zekg2GdPDxSUP85Rond7asrVw9FeqOHGy
n5hm6hJFktblbVgRdOwz5cr2jphYDCkysXq1ovN209R25rleF/8zkBgakVAMqKl6WXGCyZkxrVbF
TyVdth4dNyDu5ygVfD1Nofln7Vt8SLZapgc6gKSV2agnbYxR+HgGapxiLenq2JuesggVHJGJRoC+
mXtmPShnEAlvIECsVjScSOBeG14eFGuaTaKiPgD8zSudrptJGLNuL2insx8VNSa7C7jiHXIM+wRX
O3wJvZAV7nowjMyo1Oc8T8nrbjrWtMqZoJzTTwOvyXDqkvgRjE3tQ3uYlP9iGV37gbTQ2zr2yhjn
crL3pSPYP7FVcLUWEavV4iTi08AzB9d1008zFkem6/jf6pJ7Il/rzdXyfSkwgRfbUNO+IsVRv2X5
NG6qjnWvqbmFupyLh+BX5J6V2jvRujLjT2cH4mwXH4WKkx9ycDDFKd1zx10thzjn/Ivxq8Ko0duh
ijkVZDRJSGWL6Z44sE3dseV8w/Csb4hBbPt9vmaBcVYheMDMFuuT51m07AgURk4SruB3NzXYNsJQ
cJIoHDYWByrop5iO9XapgfuvaJ47sh7ZjH6VzAobhAOndkOXrDD3UVa43o6IWLHnmeNPcdNPn6fY
WS6xnJPPIJGhjHGHsDpz2ln2JDH0+J6dwhQBATjGQ2M4OEgop0sAcI09HQXg+++9ttVH6vfYV6kq
f1b51FJuk3S+oa4SNxbSABI42+qQ01z5gnPHwecdhjky8LpM0X9XU31W9pTcJS7SiSh1ktdCd9Ez
/vlhCnocetusVeYBQ8N859uaZF3Dzb5XTPiaLfPPpKVSLv3oYSkNTqwAOfGsuJ0JQwiPnvOLj/nf
Cc//MeEhS2Ftjf9rnd7dj/H/3f6Yku9/SYr682G/Jzwm0jpTOqzpZCRBcqH39XvCc42KsgkWYOTh
r/6s/x3z2C4PAhbpe1BBXaANNHJ+S/UsImPR6zDLY2Byncz8DSqkWjtC/7+draBL8vToBKUidM+H
88rP/6GJXqcyX8aoTC+NYG78jsQJwWcpXSbMZuxzkW1YM8d0Piac3wrjVKGGUA2nN5dgZPRMB0bX
sMVwdzP4NrUK2C6G5WaC+fSD1A53mzB2aZb6WHaRk7HNgmmZ5bMBjRn99uqoEDg6cxdb9cacIzqx
nDqWlIAn2q+d+ziQMUH0k3auQVD2NRXKGYfOfMt/xUUt0mDth1tiEiSVoGUJJo94KfFn1lS0qIzo
KYfqRXvPCKKXilBbE5WAoCt1zbtNr+G3rWcThOulHL7ALtfXjNxSD2tibmsWpXmDOzvrd5SXbKBt
s3drPT8o9iBwWvOY8lBnNpavujRRgl2vqv/egP/3DbjSkP79DXj+0bQ/5n8csXIDrg/78wZ07T+Q
uzquL9GLKeSttIL/vAGJo1L8jbe2yE2mpvzk95iVm4zJmOtxY0Je+sv95/0BpZdRJT/h1jH/XlQl
9/Rfb0AmucpktHJNbXYlIq6/3oCE6JSIJVVz9GmtcOho7A4jL8j+mzgc1M1kYll7jlQbniuyA/rT
AMD7MYZpUxyy1MKMA4o/L7DM+9Afwt4m1oZtQGgmERwEJJDLoTUPWCFtMK11GiyTMUKRsmJ7a82k
Lk+iVF+ccnjPLeLq+VWfBmScz/iGl8e28T9VOkqDvNSZZHfLQyx7lksjx06X254TGeHSqWc9tQ6x
KZ3uzC8+IUnkyhigA8tyzM5tM3S7qvDobWkeODqusSNjbroraBltLcMicGMRBjQUw//ZChJqCGK0
qUgGDBMn5LNFgyIn0+/2YHW7ZWz9YJFtiv6HDwoSAP5QN/7G95+Qgtvy6NEampPKmsU7MFr3EdsX
/WnJQEa4ds8DWzW2AjahnlPyOHys9UO61FFQ5h5WNQAFt44GJqNIWjoWZLkf6UI0p8HoeXbLo91W
psa8b5MO4ExS2XByOr9RG5ngc92Mrb3Akfb6Yit0ZLz1va2esXIR4ej0tnVpvNY3D6Oy8pc5Q8yy
HaLe+gK3az3/TCa/Lcd4c+9xgP25xCNtTLsOz9hO4g8jb6c7zZDucH197fqquLJXgxj/PImcM9Om
RPcWuI5b4rZp+vKAiXAIKk8v+6TiQ269uUMKOPR4SrtEgBy3sMJt+i7LxosjQuq7MCfm6QglhayH
WHFCPHDsBb6UMv2m8Vll50VWp6GRdMO7dOj3XYIfQxvg3PaWnj3zwKWyHHsGc1/I+s7OKco2IB6r
gBqZX7JbdevPFeK9l8aw8+dYN/Mqc20vkPZ9hKyDt49t0ThYYmv7XKo+ukG/Er+CFyHFBxfsjaH5
sj0npXGfdSrhnMKbTBdl7NQi2hJljC83WGSQ9zj+qlhIQUcu5UiugMSWkufC/jk6NiqtsCmKamPh
1cRJJ9Ikg7ZudvEd5Cl+Fyd27Mn4jUcRSMiUSYLxrnLTXRdl7VNY+PNtsgB2sIEUb7E8IVV2imQK
BpRuB6vzLQrK2H7Jey87FB72OXIUYj/fTl1SeIfMMtvnrpJfVJf3l0KB6/SmOV1zHMaYs+NiLEDq
81saynR7W8tx9om3hAw+hQ56E2hvFHoSnnDvNfekg1YPuDyKx9awnf04z8WDSiTZGugL6HbX0a5w
HXmEt9btKNOXcyxrWIqZGMkey5X9ebIck6yN2UNV2jjcqNPYbySkFhA2ZcJFNaIPQ8M/7Vb5GZt1
mC5BP7bGAUl6e9tjSL2fPORipTGqh05FYse0qeM/dBEjbZh5YLOBPikvuV8n/RaygPtlQOJwCyYm
+j43aUpMYXVqZr76RYNkLYnxHDEWV7hy5tRGsmnymPelxvOFDr+ZymNUFfVz7ZuIHhm8xOiWBzvB
r1Iun1FVmbslBb862Lo5L6auXgwHqZWoKavAORscUBk1mMaunBciYYe8k6Tfle0OsqzCeMVCYW16
FLfbwXHmmzEk7DaelvbV5/3bKNWJdj3ponLbrbOAAqbJFQcMEnr6G6OXdZuiXMMaIKf1yIPdihId
Kg6IDhF/clx4v8GUNxjTmiK9IXsjm4OhQRNqpoIQQRvBRUAxPx1ijovBOBfvFbUHyrBZnGjNuXfV
3Bufsixn8e9FvOz9cUptniLvmPJ4S/PQeFl2dkvOufivl0fhAJzGYtSHb9eVheSnkHN3kZ1zwJ1b
YS2W+esuwvCrnieINi8NHZ2tY5gsq4OoBlaNmR2mqZzyMEUsz+TaCcntMIonS61P1MXNtC1FyyuB
/brcjuY40B1bo8bv2LZnOthZNW/BwXS7Fr3xbeNZ6r+2ov8ooJOjgoda5V+XS7dV2f0Twf7Px/zv
YUX+YQp7JTdS4GA5Ag/3+7BiOUTe+pxKYEwwpBecjH4XS6smzeRHaISRsDmrTOS3Jk1SRzFTo6dj
QpMgO+Tv+IpIAPlrsUSwrgkbkP8jowPL/s/zbb1UdA7DOb53Ne0R1OUFmWVjLFSgaiebjy6xh+We
GWpM5n1i69tI5DRMkyj+aENvobsVFayenhnX0yleanwAmI+c70sjGIyViQeJt9DzpaqzJn9NFllf
qnYxP1LGHyyjiIv6DVQNd94WxjDYh4T+wGe361xxamt/GM4TKX/jbYNFaRd32USHUOQz9GUnu9WW
LwOs1qTrzsbFBHkLaQXWWGCl5YI5YG6+chpqmEfF+UkOkzkzXPSsH6hLe4hjdiT3PtRHsQvHUsWB
dOLklny48dRDzDsaTU+RUhWE7DRJOT0OtYH/shfbSvivYznZh9iAnB8UUbW+qnlJXyfV6sDubb3t
mf3E9MqaY7pYDSGgY2aFHaE8eYqTiJGOIhqshMMn8D22wULk1gJc3pF8yqi1rYdEJOos06V9aPWY
OjcjEp7vfCLzTdb6adh8Why9nLpGtkSJuQ3d5t2adKbl6JA93ngawa6YxHhbcR5NJIbXnB6uWe6d
BZo+1hB0/R2202QiC3Iiv0gPvXsDxriEFx9Y9BaJjBvjDPssIZdRM4nhZBWMc4cbxnG4fCCac/z1
SCjzDNfVWy2UfBtsQeWK6/4hr31j+vBLV6c/fcYkPwG8sTPeibJVhfXsFqG1dwAhMwHSbuh+0SNt
euaB/nAZI1ZZp+zpAJNjEMa44fv0lEhCCXZM6x7B+qEfSahiwzgb79uZcCEzSVIuywlTFHBX3DLC
ss7A0yvgiCaJ7EmSEcpI1zfR01PHhC3ZYkEX28Rv4jLI6y46e+ABJVUJnzZqDS884q6h0M7tWZ0K
Dg1Yd5f2vRI6/y66Gp6Fz+EbT3VNqkHnhV6ORDtt7E3Z+ta5tSmVpE1IEp771DrKsv8ap5LsVFzR
isSjNFEbzE/R16iRmD+wzu+LSRkHPAYwGni6W2IR4B4u1vRYVp11iMfMS+9RKLhEHXhUEpkwsxth
RSCxRtEOzNqd8jSMprpLuhBw9dTl8uJ46XIuwwW8SAoKO+vjd14jFCSzsPZ9Ht05cdtn2146F/I0
2i+4scOvcRP7e+pJ0sZSLA+I41CrM1H/nLYL4z5XPa5XNiHuSEE4BpaEAlm3S+rOG+zBXeDZWu29
RAuOGbY2f1bWbN5XgGa/kO603DS1HC8VddixzZGwzIkTHdJ0gBaZtOEmrGleiDFrD9qB/xpJ5A2O
7YlVdPGyCPO+tNM6IKLOuZBhqC46gTyfIol5VXW1VnnZNF4IfhRvJGPjjuvnpSKFMDftJwcqDgGT
rf3TcD3oJh2fxn4dyJ76Lv+O9McPmiRkJAg8u/Y32eDIZ22PUxwId6i+Sw9SuUplZG6qrFHfuoLZ
T0kFzu/QWOm8XIAk18amxgl9Gk2nOmdTXUDxS0nfG+gt22XkHSeFimbEQ+1temdK99R1Fhd6j9/O
8uP+E/t9FuR8Pp/AH5PhllZPnpgvqBaMQGWhf4S2qUGr2bV79qAq+Btf5nj3nTJ+8HMvOSLWKD/c
xPS3uUkE40YXsKF3cyVNcK/WKXTSp46G9Wm2h2mbcXU/WwYxwBtrnMXR7+0wGLvlMzQOaztDG6Z7
iwDqLs1JpcMQZH+t8mjcFHFvbKfRkrhpTEe9KZRuW9vSy1M1cZSQbjO+AhIrQYmn1ZpkljEXd6fv
xoQDfRB29zPKGLxxpFh2VR63h0kK+4soF1JQrMS/HyZveZhLVe3XedODaBp9Exqj+eyCWcmCFvxG
va+qNgIDUZvvnu6brcTP/pQiaiS5bYztIE57YyOBBv6clshEqlW6b7boFtilXFq7hSUniLt5ADcT
xczMmdifvBH8uesNzq2AgoIkxrD3MrLE56jGTumNKj5X+FoeatwXWwZ9OM5nP55/JHPTPSt8R2lQ
c+jbtuZMrEFstQU2WEIGLWsQp6XBKx5IATGuSGx4ZrCmbSWqW45TaWDgdrosZTU+5hzoe/SDt+Tl
qoQKMYnDE8EF2W0MKmjL2SP9CmUEZQUqh1sa3vOzOVotkAYOQ0/SZy4weN10qqYwoccQyjEY4sS8
hziZvRZ+Vb9GXtk8lH0eIpIKk5t+qonHHL3ls9XIeQf6D4gKxKJdOHf1xiSNL95K3m0VTNAWulOZ
L9Sgkdt/ltLE0ZjIttwaEIQCRwGZQy9mPtQYUOyd62HvL+G0dEGRjfONSpFAQjuxxM6rpM3n2NHP
n1yiGobYOcxTMcRBCsnlbCWW8x3dvmkEVVgmD1EH+s5JTf91XsAKmXJho/dKJJ4bRsfJHluYc3EZ
jX2CI0FEqqEaVEkc6BLCkQnBJAKCLFMtgX/8t5f4H3nu0TBTl/7r4viEEqYkA+UfO4nof9cH/Vkd
e+4fCBcFaGqFIgt/BD/6szr2Laz1CJawlf5KaqJw/V0dw6ZH+keWvOWsQurV4vG7lY/5g9B7nAf+
Lxe/+DvVMbOEv1bHknYWoHDksz49FIYHa6vxH3r5iZPINCcj4TzVFqi+UeOM4hJ2bnTtgnyFui63
sk/9Z53V+Gu7UCXgvAZPTfjpu6o+NlYRhoFX5c55WVxJDOVQLXikTHN67G1ZyAPCkdl4ZHjcvBKt
56hg0GTd4X5aN8eBjf1C5DdqyzxUPUqswlxIfK9650IWjotRe2yW02ItnaSLVrGq5RSXuwGkWgyf
uArPbctcEo2oUX/zoRd9v+IpOs8H+76wd6OwyAFeMBcjtNWKRikuvuhYwPzCuR0lMTDF0D+1uTD2
bmuhHKTaMslwdqzkWafp/DjFZnfXRKJ4KlJWdwhNlcEt7IE625QKSd/GSfVTrvRw4NfXMNSq+RiN
jn8Wa8KEFXsHQlFYdeMqqQD9QgMTv0IprgEVkwqJFOU48EpEKK0ZxFDPlKbOjrDjr9GwplwgUtmW
C8kX/ZqBQetKbmNLID4hH0OtSRkGNQbaISN/sF0jv7PL8UmZZA2qa8iGxvHw3cGeeZAuGRyNC5XD
KoqcOctUPxGxRVhHHyfRbduT4DHGJSN87CT9xRx3taiqu1A3xc90cHyw0ZI+pkq8IGrc9kk4/ncV
hvj0QyhvMJHrDbw9tgW1vPrSWFUJpIwA/z4T+k2ANijd57Rp7Sd7TSWxEf8/JC1JJTqLv6Vrdomq
nHELmfsmN9W8VWtbmhaj3DQA45jrTMUz7Y8iKDOg+tB54DfziUAdzR6bPO3ujIl0K+C/7edszVWR
rZju5jVrRU+krliKV0puS7Q1hzD6tDDzKcj4rpkFpcQw82vTlLpba+vGjmvzPJv9B6lR433Uy/zR
HUpkVKSA+U/umgjjCQks9BoTo6NluYP92wWpHgwyx6bqsFyTZQRXtOuQNgPSmUDkXGx0Y8Md5rK/
reC9vQ2NS3/T6LqYs1BsEYUEL31j0znc1jRYD/2ac2PU/Y1j++3ZjJ3bYWjXMJw1F4d4oZTqazKO
9jU2p+UapFohS6cPjS5wlu7FMPJ93C5P3hq6E7o3cgCADXfqyzz26UNMPo9BTo+1Bvb4uXyyajPf
lWT5tNol1Id0n/ka8yPar4Xb5PssEWQAFYm4UZLioly/qfnDWOOCKovgIHKTXmVPyCsspPCox8G4
HXEx7chPjrapKd9YDNt7scYRMRAjnjaLFKzQVr7Ia2xRSmMMEp+5MSCWOWQbuWvIEaSrN/Sj9a53
i+aA0FGc0hYrZnLp1ogkyHfgfpK7cg1PkqQoGY0stiAq8Pmjatln46+wpfYJDHL+qD2imIY1lGle
MrCKeGofizWyqVzDm7QmxmnJJoCtJDvNjT3SXpQhdmerHR9H2b30BGAcjXpWdyNM13UIWbWSwo0e
vyQ8qrYakT7M11SpsYIB23jfUD2rneMs9KrtWe+lINIrBpXxMNtecq/i9r0EJnRStK83S2K9063n
+Bw3Zve1hdRxMItYA9HKxU2Ul8XeFIpL2owIiysI8s4xmjzMLLubeGK9IwEBKbVbzl+XHsU1YIAw
GHquwWSe5q/+PAFEKRKzfq6b6bk0YXpQLBX3aLklySB+3uuHSIXWydbQvA8a04De5Hi0Nu2SVied
UX7jnunyLWhj/6lL3Z+6MscACYW1H2Mv7xEaQaWmVuu8DV2NoqIBnRQ906WqVyly/cQxVqLTsvfw
4uxnGivc4iXV6kRsM7mnljzOQ9mdGaHGPXuLUX/PjLTi9EXqs7mb4lE49+ADqn6TVpN3zHoOgZcJ
odTjxIb9bDc0O2mocumdmm5QX1pOc+d4KSAPY8XnZMPVn9BYqaM4sIzQlcyYtPtU57DdQJCbzbki
fhM0d2jsOz8toyOh6ydoDtF9nPf5s2ektrtpBsM9gP5nfuwvY/ymGRVQ+sviaNE9ekcBapLo5dGl
RgbTyUtkN4QFuFK72LJBZ54G7XF/2MMwIJlagD+wtP8sM4nsyJZ0NrqhbR/mSdScQp0ZAM1ilQiA
UtWTeSCnpX81Q7t+rxszeWNPjrCbFP0t46Tinjmg/9OEI7WAowrtJwOF3auB3foORuIJj19OiW47
H6r0KcCT2K57RNADsXi+TE6qGk4Fq23QUj/M2xlLQ7HxQz7FTZrG3ks/zArIZpt/GKmZhueCkXwL
ZScZH5m7OC/sI/5OcygBUTkL6lv6JyEcQCuOTnjwp+9ZkviSxQjluJ+Vw8Pk1iZX5RwbD0nqgEEV
dtG8pXOY3dm5jhj6h510A+EXy8nv6+yDYj170mP5TDg8o5YE2M8psxDfEXfCzaqrrr5fagZhAUMv
D3xam4S488m4v9UkuL2pcR5/wAmpv3pSDvvSSEmzNiI/8jdTPRvnxkqHh1Kx3mzstjG+S3Nu7+em
jBC6GV6L3G9GNegao/7qR1PpBYTXA1GxOnvcpklazxvfLdJXvN5SYkCwO85tKKs3BsO5O/ge+Yl7
LkkPPUZVmnZyqje8cn9nu435Fvooq3bk2WXT1hoMMhxymTyFvjYPtT27Qdn3ZbqpPUg8LM8p2lJr
KEA9CPcCk6Q+WxBGt44G9DEPfbvNBRecm2uGB14jObwA9HNS0e1UDIR9Y7UaO2TbAc5RiFcNWv7g
DRDLTW6qT60roaUXedm8ZU3aEZoX9QTt9FNbfclmoctdJ/0ZukRaLz8cCqhbgsj01hbONxnF/mc3
LhlDRG0FsSEnxm9KXaCvUMwrIxj9jBVRQRQ9Ja7p3vqLdL8OqsmPOtZzFKCcWmg82rP9zR2b+KYL
LfvFh40JL7uwJ7ppzYDypBLVkSBk/pgtfeYdUzuen7wsrIdgErH1PviDCHSp9NdIht2j8juI/ukk
zLd+oYAkRnHsuZbMdk3udq0Pv+b8uQsLJzLOXpWGXxK/Kz8TDee0dDji6aZv+xlRrGHEW1TrdUBg
c3bCFPRAYxP+TukC5xu2CKOHYPCM3ej1cYD5y3+UnW/e9a6MtpFfuMlW+VrcOzm1oWdF7gGyotIb
1Qzymw+JyMGLpKMXQnZoPOHSkEArDJuRu9UiovERkt21nVh2o1gAGNG/OCxSdQzC7JygUrO/EG29
c/qm+BGnoicAqEdg4yD/i+EoljGgmK75HCk3/ObIKoScC7kBtTpNwEA3sr+NxUTzkzKLCNRQAQVJ
Gtp4myiT6Yc2fdolDJvKjUY0z9Ji04kN6/g1D6f8U6LMGPuPMjgfhP2l0RP5LVbmeDdZU/hBZFIj
FiMtyYXccyIJ6v7oJZirNnSMsy+tRxNkE4cj06M4USvnUAtnx6F5uckMS59HpgYX3mF+EUxYv4dL
QoBs0nXHQtfDPvLt8lTnEZCtbHlFRDv2AULf5j2ipfRg17Xxg8SI5vTfU/J/dkp2LWY+/+aU/PEe
/0XtRs7e+ojfAyTLYkpk8z+LsKzrvOf3Edmy3D8QWFtKCo7Oqwrn9wH534yPrD/81WrNTIrlStGd
/TsHZPLg/npAxvOJg5GXtYIwMBL/s9aGoUbdc4s4dyoGPRphK6tvQLTMYkcg2qxcJPCiYIJ0nkzf
yZ+XRCv/G4fuHzHM5GfpZrYKrAoQnWNNrxlW1RuO4VO3AfJPOoUGvMHOurQ+JxN7mbsnevbENcTR
ONafzbIOEVAMSW4XN4h12gOBpWl654rYr+GJ5d4+aePyVIQzU1ygNUExW9G2LHISMUH37UkzEWKH
7PQx037H5m2O4SW3tb60PfkxszPUZ+E34weD26+y6LwPMlaRyY2VezCJFv/aFJkZSFU4J8du35FB
W7xfL0YG4woWZPjK05Epudwz5zPuqIDDCRDTsI9Nz2pChtFgS5vARfRbDHtFDnMPqn1M7404Fq9k
ul3kOkuykkkHLWzMp7kFd9n1dblFrveaq8RnKD/N99M6jdKMpTD1ObuBOVdoD8WjTI36SA6muEOU
0Zx6j96umSagnNYhl1rHXb6Rv/tdDUpTlzCZtJPd1EWGoqMyhm9t5oanOVT2PistKiKye5j/M0Cz
LUHkkscR5eiL5Ee/Dtn8MZm+KOQ8cMUSBM71OogD8+p9FaLPdspNCX/2qtciKV5rg6dGPkj0VDwO
b2FnqJ1tl9UOKyaRYnqlibljyZaVFwPCATvxoZAtk8Q9bMb6tF6Rn+uhdfaeRVgMAq08OyJYr5MN
RCAYP9XggsNZ54nmYMOX0Qiy+42TWdGTpA56mOd2gfgZm0G8TiRjGxAXCSeT4llsfCKkkR3o/KAE
Kgw7eR6p5S5qHWPGs2PfCp9kY4cF+GFs6mZftu30vYOURpSyySm3zwz9k7kAtTz9FOtQQJq6gJdO
6P2X7aW7jk0nZ4w+4ussVWt1jC1cABtYQi5iZ6Dbm6RzTcJcZnNDrxosV1MKswQUMYAc9tr+xZ5m
QoOpd8Q+s7N6DhByJFsRxcOerBJFoPY6yK0K4d9Ad58IjL62Poe1C4qu4ULWz3iB2KfP7TK3wHuJ
eAO2LOKfVb9UGLRy/whb0bk06n/YO48lyZEra7/KGNc/2qDFghuEzEitq3IDyxIJDTiEAw48/Xye
1eSUILun599yxTZaVUUAAbhfv/ec7xhf/NUzYyfLCvDOoB1jfEjgBilgKavIJNkHui2bT/DaOLCf
C92uxXOU7avUMz9NcHr2tu7mlrqvu763eH3d7aXXzvxMd4AJkXNujDIJtiYd472EEYdKRjeM2/fe
cajbyFiWKJ3Idcl2i7TXm0D3mtGu0HX2VbMdlcPMGG7aHd0R74BrUD55mdcyQ2kyKoSkpLMfpYSa
Cgc4cx2FzGYiLoncONwiNi45SpWZI6bufFtEFZDiliy7XPfFJ90hn+bOQsFlhtssWvhJRje5zHQn
3ffpyidh/5AT0HMH0f3YN84K/5+DX6uCE527HN1NZasz6mwAubPfYixFPma99+3B/S33wAPFZa3b
+rZu8Oe61W/4kIIlcmHCkfUQoDGj4F4Vnb0hGnbjKGFe1gwLTD01SF3mB4ueJLB4YmykCt60XkNt
pYcNk9lF29SBG7d21hcS3Pwr4XbNma0HE/Ug/TjXwwrVCEZG/MgHeNdYn3PxYARiIRuMmc39qkcd
NS0gBtbBclyK2r0Fi1czdtfzEDjqHBhzrzwERBRvCS4YY9Nex3NUluoRTyIMXtGkG1/PV8i/NjBJ
shBFevqSlFH40WnN7EjmVbUxSBbboYhbMPAMnv+RTXA9ulFEbQIOCmIO8x3cuvKtSIyWpKO8vRs6
39oIMIz0Xc3XdK3TXQchaovKZjqEE2CVjaAC+2iv6XjR19XdABb1hKm92Th6vGTrQdOqR06zHj6Z
egw1MIzr6PYl685NfQKsXdC/tqPCLbl801YGmfsVlte0A2/zGYoWnHbWTAwW5Uw0se8ZF5nhdnEr
vPmZIo/BmB6R+XpYNjqt/1GGGe8GyqTtCjf4DD20umz0aI3cGsa66M1eSj14C/UIzkqaBuZja73O
xKKjeVsfUacmG1sP7rzJZ4ZnghK4z3NL0f9Yw7M6qu5WZn5UD2Yc9Y7lQ83QM8EGle42yCdgDWX6
bCiv3hSS8IhFTxGLalgasgvS+clM/e4UUReeUjx5tHL1AJJ109gMo3kxBIZzt67yRhL6HHeVWZ1L
Pb30ePYeisWuTwlAdF4JPSe1mgs0XdlZFBp35UI7Uc19G9LLSwAy68FornxQ6yHBaYOD9N0Mk4ui
FOWhhZRwlpic45rVzLezqGkFoc/aSz2ATUeJNleRNqLgF16kXs/yPSfzKwMvcTBgqZyv0xB8toKq
+tQPwrjyhv52cGrvfg3dR3MhUbqMku4CpmtAO8RYD6EM5K7zgumRfCR58vz6tdBT4qwgVKIr8/Yw
MZ07SlrttJWNdDjldiJ3bp66d+SKtjdEWkD1Zuea6AfcWim8UGNu5ouIXTmLHSuZnq08N45M0byL
WuTFCbHHnjxcQEVMuEvffUJS7MZmWFe7vHESRDZT9RCFqTjIMeyuRUiovRoE1rAu+RqWyNn8NMsO
SGEF4p2B0XpbaUuOO58D0Ew/TBG9v2AgwUWsVbdlzLC+eV31kNVNs7HLIrhnDOjtR6scN3y/heai
czmxqkL8tl6SgbMVERLZdSFaxhHGcql8dbEklvtYaXFAp2UCrtFPB05P0T7XIoIeCcyBQM7+RRmN
j1JaEqg+oSIJ5gKjkj+8zKilyZZBiJAShFG66bsp89WQ9Lb7xcFHp8ULERH3QZlW52o8D1ofeabb
1tOVW7XpJgsZSWZmUD0Wht/cU1QhlnwXR3haJ5G/SyZarZ6IglRcVQh+aq2qCLW+YtZKi4YJ7wFh
Bl3DzE4vAu2vpEEpSXzXCg3Qlv5N5wmkTW5l7QHkAzAoCg/5zPwyQLShd9N74jDP1not5qBgot1b
p3btmz0jcfUq34UhZA5SpLzLRUpYzU3sEwC19dpVfW7gwL/4qG1NrS6p0yjZ8kXeall3+6JuEFsv
OJJIBDVhCxSlcUQkWPpYOEuyFizYv5dC2QhmS9dHsFl36CXd9Esy9vbWbdB2b2q/Rx8VYQkuy+Ka
uncz5iaYWttf9yYCTATgCeljWjTDJiwIeA3NY+IY5lsYhF48anWNHAGntv5IAo6W3VB6EJSJEscL
aBHHzLrVeZIM5qZr7OLM5Kd+aYF9Hm2VJLvgXciTLkN56pmgbFK8Htvum9pHC39AhvTR3pKMgPPV
vA0EG1I8L2lxZc2j9RmqZHW9Kppt5mRXGycpbSI51qqx7kOV0P/fJlOYtZ9zia3XRSD6DqxQWQm9
InlHWYwqjNqHmTn/JgB1QeoE3ad3/EXRA4dgpFVpMgaeeiLforwkUCwDn2EgohkhiQLVEO94jYhv
SI3gfeDvtC9kFwOwtQH2k7hB79HSqA5TQzskwWmXneBPt2j4Pzq8eU659Htqc+OyxH2+leliH/LA
E4BAhGq+9IlpXbaaEwI3buUNZtp5BSztgYweQRfH87+4lUAcA4AZGYQXzVpK3d/1yLmJCqj7k1GL
+tacswxDI0BUEIezPLoVHWZWA/CKHbELhL4rHOZDDVY2L49+X7m7oPJsgk0G99RrtA59Cbz5FUFN
nr/UThwYfJ5ZivZR5ZP7PFilx3gkF3UQD5YBu8WsCOHjzt3NTuht8mpcPs5eck3yFLfVrCJ1r+Yo
3U5FylyUoRmUbpHam2JEHts7uEPxDoS+jJNUhNchuzBpAYoM2WJgTBgPAgOSqoviIQ0rUsEpPTkz
wZ1dmjW9r7112If6Zid1VhyMaOT05UGqvjISSJ0xdMuJ/o4gba0YunvClEAi5Eif4cZG3lk59M3d
mNLXTDure+qz3vpgibD70LTpU1IH5oVrEzIQr43JAMkWAhs6suhYTuY5/kZxP2UK1UOSiCa4lCpz
b5usew1WFGqxIKkog5aAIBlSL9t+vqbuzA1JaMxXS/VcoK9+hFSTHEKcaRCupGWj8JrGx7KX85eJ
uKENo4X0fKhTgTIlbfZFX/ASqr4hUcsfvQXhWU+to8HwW6ZA86eVqo+K38Bt1rdquekCHTfXRFV+
16cRlVi39kB7UDBiWjAgUAdrdDbDa0G2uRYXXjbBegeFdFWRGhQHyudhMo1PVdiujxmtQXRY9MVL
spdZNEyvXMAQh2RVWGjONqi/1mtjadctA5LkMNpTdUf0cLh1Vp6rHvN8zPAsPSU2VlRB5buhxd0e
myKxNgXHspbzpy5kLa+/8ByK67whCYgVjMQnEloC8pnyou4+tOMc1tdWWQwOgx2fwxhKHKr3qSVd
j/gLf2A6gKJ2/aIDS+YbC1z50QdfxD84Gcvz2CihHtbZKNhfjZED73gjzYEZ707KwGaWEzm9ms+5
JT2JTG3aZf7GGawWevX/q0FRZXjK1RUz2ENiBB1wgVo9fdf+ufnmFPyvRtY3LWOg4e9/sxA9/GAg
DPEvwV/2AqoyujueZnt9JzoQnZqBFFl4iozB2xqRnWE3IKsd57dBeFuSvti1Q4PVPjmltzdAB3kZ
ZrkguRRyRQ+FH4Uxa7QW27L7a6w8jjb6u4GHtFxfR17bP+GwamvqGhOwxRVzwKtAUCsmx3y6+uM7
8CNK7NuHWK4LP0jro4Ofb4BXjIpD7zRf5bZJYCRHYMa0TdDu3z/mPybAPzMBuqgzvvtFtq/j6399
08NfvdZf//636/5r+iNj1f72V/7Zk/R/Y1CMZMdGh+4DVP2nbEczVj30mCH+14ifz0c+/4+upP+b
7dOpjDDZ6gfb5mdnIxuzv//N1V1JJDaBE/pu4MJh/CtdSYYlP71Bngt2NECxotucrEE/OQDLQa7l
zHQXaCL0uYiS1mSr6eGSXUeJcN1b1++gXLSVSZ5W8i2AetZh1GVCZ0xddQjmSShE+BoPY16Ozh2D
W6NSz144GbT8fNr0sdAY65TtYb4ZoT584VyMN4MqG9H7hvOw7ilIq2UjaDOb0+KhjVw8Q1lXnOqi
sd6ctKHPQ6hV+MnQq6Lyw/QUwAbkVJwyjCKs/I4aMjmkoGO3TlRxMuDwQaXi+JK8KJvuY7xWAqfc
6rjGY8BiHepVu9brN86vAHEva3quV3fAkkD3J0++UH3bO9cUEcty42d3/fs2MegdY5JrEiHknut+
5wiuGLLACjNi6CqxjcwsO+9wLJG0lG4wqPifcr1hDZOfFVeerYwtlUFwnfcmW92CrpzQMag8mzEg
9j6GBRhNlIpjvtwH3jgSWZiI5UOytBw1mZZIxFRJeh+4ThLFQ8tok/N9Rgiun9BInZX6wCjD8g6+
q8yztHGmXYT5GQMTgc/WPhj9LI2BYIvnpVc9Ps2uIAE6mOqTMTRmixoQiSgphitlRjkHMia7j0ei
WHNb73VoQLaFNwz91q+C5eOIANi/4Upsk9PRVCvUHxRFUMRhkulCid5a9obiw93B+SuPQ+7K/Zw6
/hY+ukTlnwW33Uo4Lfz5Mt3a0NtuiczsT6hwgV7UnXVr6CqumWr/lLgIwOJeV3maULFldEj1914I
Zt8QcumieXJdY4gL1MdQ5sxvyDlUMzMAuoiuYhjuuBGu2KCfbMSNSyBTe0buNrg8k/QtZt8IKnxi
+erBvcB31jBqzwhACClWGDy4gDu4e7dy4BjJHH0K7muCyuZtAMtOPFU91J0YWhMjUxomsETeiYCO
UtqpZTO+PBVt0kNhIrLxS90x/d0UVVAG6IeW2riYIMuR0Av8/mowwvwC9UJ27ifN/Eq5hsyNWC+5
W6j2ljP1jjscWrth4Fz5uh9E34w+s8kBLB6thZPv/E5QNPs62Ddpnt/kCkrsJusmbG1tn9S82Qnb
YeyIJYeCVbQSogwquOliXXOpUxcInmwzfs2tmLQZwnyHPhTvAAj/HQbRcwALLtVaz1eV5kb0ZSC3
WeqkC0+cS8hxEcCZqIwgvzIgQ9J0fadReJYJT4Km9/zB1riKMVIdGZTmcLeqsYCLI43Pxjv7Ynjn
YISICb2rsXWGdT92wIX2qVzaDwreHnNxDdhYV0LqDi4as+bA/0ljHYQAozxWouXe7XRwuO29g94w
YfqHimPsfBYURKM6rejf6J4+eppWRx7VsN7T4J3EcS4zC1tgsgAXFAZyLsCalyuegVu3mXkfExco
2a5g8Bt70mww23TFYVVOeCqMcKG1MRtKXSgLrEvgDM2K1KUvD/Roh11lpaBw8JtYLYAeShB7dZ1b
QyzmtHdkVm39qLDPcbsxyw9hkewMThOIizP4wmLFlWE6FeGNI92A4lPfBcUr7lHjEdXf9HEgQKbf
9a3r8q65asKxSHBEbfnGeNaTFLOpHFkMOxwNaX/OH3AlA2FUfxwKfOblsc84FR3ZQGBojaaA85cZ
F0vlIgqTPiL/wUdk4fl9iodjEhMipp5ZQDIyiR3B8YDIwQ4mJNp7QGYPFqSip2kmOYdHeCSGUcEQ
ikhSONLeC251tN42pX+8He2sOwtwwpj4hEd7R2ApLa9WzYQb0Fm5qmpbwqJEC2hd0hJrL0nk9ItD
2LXOh25UH8j4oek/EitoMQpKqnAzTeY4cBApFOHscOAgn1oD8ssWsR8NVZXeWmpKemLk3GpZlyNx
uGPgFRvCI9LkhJxsDq9c0Iz/qaf+dy5Bk3rjj+qpy9dheP2cyeHrOP6ghra//c3fyyo/goMQ+ox1
PYacFprjf5ZVIBeQPDOytUOiv75B6v9RVtm/hWEACJe/ZgLg1cXY/5RVaKvhkQSQNiJLk1L+Ctjk
x6KKf9oKGC8Ai/b4MPM9lPq7Y0nkLDgQhCGQIlRvWZtGByNskzgPWSa+uzv/4gT0U/3//klALZl3
w48nHxNj5PcHoKpxG3dVFp9ko5WmroIB0qp4TpC7/fVP4jMAybhQ48Fz//hJ6Ug8PSklAiIB0thE
mtfDRF/N79anv/xBSNltl4G5z2X9fG6ayMqI2n4VR/pgb2VVviVG/lbwv/+Xj9GBCNTl0S+/EVXQ
OmSeEkdUdzAzw44GS0YiRqny/8Ot41mN3DBARhBaQDt++JFSYTIMybiiKan7C2VyQE5aiNx9U/zJ
Rel/6Tugjn4cQt9mqKqDGPxfLKoUcaFBbrI4ZvNcxr5c7pZUwfBantjSw+0f38GfDt/fPszxfWD0
yLNBpv54WYbltbybrThGHU6wYKhxcIbw28hZeTVDBp65i8ePzvX41x9FDj8OVCOGywgqfnro/b6V
dkXtdhRd3t7LntaeFxnlk1HwX398jT8Rir5doxcQo6qpK7zVP14j6UJyydtaHA1JOlktxbIrbDO5
/+NP+Rdvceh/9ynaefzdegEq3AXxQTiaAQb83O7V01TPzemdN/T/90k/3bq5rLMW+TkPSCWXLaa6
V52TQAX6p6+X+etFRZiksZdE4G9slIE/XlSb1F5Y45Y7Ctz7DNk4DuqkacBwOgE9SkzE/lFPsR55
3tGEA7h9503D0m1OU4efe4N4RO1wR0BYapv5c5DlKP91vcaxGUtmUL4toeucpRThlyKg6dsLzVIE
u9IxR+SPLBlSTbNE1inZMY4BHsNbBOo28hm7PfOSInmhqF22M35Sgs/XMm6XJjrMBc9zSVsv3Qxw
DuoYDCewFDLszpDXNztZVogV7aC5H43CBf+9zp+7hFUeuj7f3bf4lMIF3xcOU7HJcFC2u8WtzE/v
wQT5wPcxNK2uTrjochrFnhm+uE7ttd2S6oytYyIGmZmFpC2McIFgZj/pxb4zE7UrOgLSjF4Ym9rk
6taahasughEEG2mMScDiwkELo6nPFtAESKlHEpfGzUQUzMmtp/xQ9PA3LXNsGbzR9QojQPxBZdrP
KCJg/qRW8ZJiw3nyZ/gr3eCIj51f20QR8g+hNQE1yFyRBDA/mZjfZgGCINycCNyJXnNBydBmq56G
OfTOQ2Oob6HxjC8Jt+Y8Kzpx7cvizbT4TWXh28+ged5IbUruR39tcYLqbz8AscfgAJKxr0xNm4w4
Ut7gowZ6rCDYs6KPpMgC4p3SyokpA9C1AM9rTnkKcjB2mbFepY6Irgs/bd58A5ah1RbcRCCohHcb
cxgSNMdjX5HKBpwD2m8Gc3JH9hWXSTAwkJ8Mc0In0odwtbmkFH0HiW6AgWoIjdvEyzSKeEQpv2GA
RdR3juZEXFpyEtEWucv0IUsEJTuSAai7hG5DgvTpoFwYhFk+QyX2HlRT1m82yMUT17jsCGrkuGuG
qJAKsLet7VsPyHx4frzeBDPTu95UxgAop3YvFeDqXkGkoe3IT0C0bumhHiM0HOUx1FKz8KOnoet5
7VxzNTaTyxa3cjQ+jI6gf+BVs8iexsZIp4MMm+I1mjEtRQ3vEUYpZgN5NFWHYQIlO9Nd/LBiJD0A
XBwZhhk9WZuFgGupBU6M/PshnREMqdL6tEbakbzyblE/E8JSzd7wOAUjGR0F+eYB8u8j5CW+bC8N
5+Sbbr4QAJ4bKLr5JbyMRLgutZHAJWmz69Vgb5AKv9khMOHE8p0TX4R457Retga5qvM2q/0MnlRE
amdaRQdcVXMsHbY+6fDzZiEQc0DEyX0x9Vi3M6Gyr42IvCNkeQjpvoYxupb8IIZlOjh1y8AukjwI
6xw2p9nN34YE+0FnjOR5W9Uh6tOvo+yDbTbgd+js49hOn2S25PgLfLriZHmesxUGt5nkpbQavpZp
VdPlNOKhTUveczccE/BYQfkcom44NyO1p5tQbdJV4Qav8XKXcZkDNnDGStNYNPMzq8SyhekaXTsU
lfvO4K0nb4ZRFZxqNOVkzK89qxsYZ3xjet8VLtdt18VrTgvhOmRa9wolMrx1Jqi9bTpbD0jInZOS
PFElC+qL1OROE2Q9qalcPsdfXiOcdNH12Mj5M3qQitkPioBN5pbhreUzHXHN6tXzWCj7nvXDz4zg
dmWaHeM/XrYkKoAs9RwZ3iY4wC8sWoygfXSlJSPSUyuzltsCfP2GE1279Wc+mvNcf8yHcNzYBPF+
zrxGE16QyCEk5AkGm0Mw2bUjRsIPZwdh0VCL66HTdTW67fPKEjxMc0foTVxbpKNhFIghG8/b2pfW
7n3VnbP841iiyjNnVqtJPyOeSXZKmYzYtj2V7qeFxkjAzAPXCTOPqyL19gNsCTBPvb3xHBD63QiV
c1phb+SKO7QGSYNVKug5Mw7zRvIL6zQLEK4pu8HDJFJMjXCFT8kqASRJ1h4jZfWYI156Gmbcc9Ij
SWkkWDFFoXnlJLb5KbLkeI5gn3q0lfThtE7BN6dDAaL1UEcpufJ9fu3kDlGdWPqvF5WNl0CRnnPT
mZ/DEl5ruKD5cFeLuOMoX3eM3OprYfTJTVWSP0vcfe6gYEu1pmTMH3mfn/rJZBKNS4ZWXd1tQFyL
a3cZbHxJC0GIvvvJ8HDK2AGbXqkxsUaeVU9dw8pLfxTybx1aD4ixRAsQdl4wcelF1ncHstz5Dfac
vWYoVIpQvdBtcHZh0znWwDD6Q5NFsW1lAr8nzA6k+lXFYlZwyEOKahdoYKzULM+aucMJEwoMpg2N
ZRQGE6O6uBJOXsdO2o1QpJK5o+Nc20hSkNXMnVOf2mA0BSQy2Z2caqDrCFLfrrZJp9rAP19mW+EG
mU16d5c+urbkrrNnOnom2arGwSWmJDvNRQQEILZrZugnd5K69wNULXDQOEU9mjCmzMHbsGBqiUPS
Yb8K4tUJYEmDM5CQgk7cQsgCPGbP3HWDYl1fwqBcQGD343iD9RIcb4HhTeKUSYF8iax3t6sjLfwY
gzW8hKWJ4KRV1f1cOKqiFekD36a4dnOoIMt0Iluk3ObC/OSG8ojdFP3h4tSx6xkZmlreLxaO6dbz
CuPSIqWj2I5BjQ3etZcD76ntxG0xLBCnQoLsO3Bzqktey8wrdwHm0p1ttgCWgs76UI9YISV7tBWr
tDe3DZBuYxNVznrF65p+TqvAgrhhETJfBSqitDSMs1wxytrDv2F9c32WbxwdhCl4Af3v2Y0qD7dc
BvRYzvCuw8WbDn9c9lq6rv3hYAQhiLM/7mTPsbX++sdidFiZKsvBrI4dGyh92Hm6HFOJZTfsqRPo
u+dXi4OWOLZX6ooy6ttzXnjvfCRzJI+t6M8Oaj+JwYl24vvQIbACOhQcdn8aDgapnfIO8H362nqS
5nLel6ypc5C/NpW8Sxa2uT++A7+cDCOThqrNJ0Fupc+hD3PfHTEGd/LqdBbEX3cUYWSwJWxQbMcN
k5Vzg1CKbyaGfxsHZP1S/usPDAh1x5vmOL/I3RsIaQhtQJfwCs+QPkj+JoiabuG26OvXkTytXTlk
1IMMbm7etx04YZZ/oCmLctSCnJSUlQd3rJsOamBf/+P74fyr7+dZDL0wwcN1+vlQLlTeGqEry2NW
1y5KlKF+a52Od2oGuWii/HAptitA2UWcFdZ4BQmfwywSpGsBjQguQ/1KKdMQ8g4QbrE5eTLTIcCi
WqR37trkLDR90V+UPrGa49TlQmsjPcRSrMqO4uAKi7BO7h1iqV6BGZHYAhgP9aVhBbfIxdiAaTpX
T5rW8/K+KzYoWkMa+giP/+ReWL949/mt6OxaWgyO1eHnqLVUzgkwkIGoWc3bJhu7jUdVpBt0Xx+6
PMCkStkIazOz914feVi2x9Mf/xy/nLMjB2MGUkqTn4TH9KfHc1x8fJO5lUNVWfKDZ6SEU7jzny0D
v3Qs+BQaFTbBfS5k1Z9/c5nLKfHhMBx9l+LZT1m4GmQNcEgizhl+CUZ0QX9zBc90+vDHF2j/eo8p
URzd/4ksy3F/Pg4vVulOfTVnR3eY0+RYubDWDQaqLzTLvfOBKOHlOmLUpV1aT0TCdm8GUtgd0BWP
GWLbYFVjvUWg1oF0BLU/CspJt+yP1N/RRdE2ZELgnR/PjGTg4Pr+7f8z//+T+b/j+npi/u8tSY8k
0X8P7fj9L/xj+v8O2WbjCVlhPPud5Ps7tMOyoN3hLYqYc72P/9kh/qdNbdLZtt59Sr/3p9+Z3PDv
NN9NP0MoAv5Cf/odVffddggPhDVZp1b62H8jUJY/7ga4yPOsXcLlMmogfZZIr8SyIPicoydWQ2Ju
lCJ4gDAPcT547vDFWngrFSfwm3eeP7k57bktWiKfJFrVGhX1XUao+00trMGklKhUnjAvRUMvJ0C2
tU9awR06eNV0GxlN9Lses0QhDTtKqjvexHnCsofoy7iOkA5RsbF2AtvlJNCGb+AdllweZ2B0ajpL
A8ls5ywJlFGcoiCEUCwmbvK90bRok4SbQYVMC2Af59xL16F6TtTG5GMzNIQm+tpaG6NSV5uk+tol
c2iu8qukrrNDRyIHSNLGTx6a2makyLwRK6DVbqtVGp/mrM4fQmIyOoRZWXGrcOWPpAidkb2Q7rM2
ka8RhkCOxDWHgLzs4Q6b0Cijllo32ERqDTjcFsgCtN0L4YWyAQuYU3eOwqxu0HdBYb3iFDwZZ2pu
ZyhkpZEu98ZiIQjcmmlZpHuCmT07ONjIBshFoY02dkfLTPFUV3FdTsRz3vkVrkTUrkPb8CvUnm3X
039Miv+rCRYmQpdS4t+vCA9f1evww5Lw7W/8viREejyl+/OWpu8wjGIn/MeSYPq/McSBfsn7Td2k
N8HflwQHFRGYHjuwGWmZvLKsFr+vDLb3W8i0i14/FWVAXfmXJlcIFn4qlS3WFtemNrVdCka9PPy4
NjBDNhDBtubZjG7meTJcFKzV8jlUdnW1Wka3ywwobKpuy7tgDi+HQUwf/Kno7kVr3HdmP5wknRVM
5cF66bbSwBbn+MlhaovshvQ141UGwHgivzXpdYUJekVmeelwAyxvcW5dNy/tOjZIygrO4EGG9hV1
kdk+DhV4FQ415dpi4KOZIi5D0ZOHi9p5RvVM5sk01gB/Emjbe+p9MyB7au777rEKmxE1LratysLF
onzkuDbW+F2Qme6wz4gCEaeR4EGoKkVThqZJM20hzyknQ8s6Be1iP7lLOqBxWlurRadDbQjg2w7g
HUpyZcyEwX8eFA8JMYFMqK2A93CbtV77WjRJ+EXHmARb8NBqAKJLWgAC63AAPAfoti/EduQrDIdS
tfZ5SLblQLs6ys6TAmfVZmYePewJSium3doW+mDfFkdImuKjavIR7kzjjEc6X+FuJrH3I/UCeggn
zeil5PdphRo6VrK47OymPRb2/FS0uXMoxpnTI42EYzmnZAV3dZo9E+NO6uOCECoI1WXr9udoo+Xz
kILekdVw49QK6VAz4ZyYUv/zqJKZRt78cUUPtLG7iNkZ3XhVPqlp5AgfWQWkSPcTOUGIpJJSYiOR
uOxXoz5IbqlBfzP2AjEfhiALQHg0ByKg76Y1f/Irm2STfDxfKYxiirOrNeuCTS3Hj209EEvVNseS
SDWMOc4W6Qkp2QvNN6Gb/lAmb+hfwLu2yydhGvlW9gRalfX0lSavDyZ7TW7mqPWRWCmDhh9HoYGE
rZL4y4M7uZxr1+naLpAowdNQGyLgCJzDQX6Bd7K/DMfZ3rGvmGdBm+f7Rq1eLA3wH6uWp+XSng7Y
WfJPECHUSYGx24nOM+5SsWjsVPo1cZL22jNA4I05XcR6qTDIYgtrcpHrvqQfy5xNCm26h2PXA3GO
fvCMdSHb970d7VOS7jZeZkSHyZ+J+ynrszGjl5+wdsRlSvsSjF7+qXXcdjN5TQ3VE8Qb3pEB8DEN
gaGBu+Othh97JpQOy0B0H9rqwfIaM0aR/WRUydm6NrS6B4GSaTSePYCkCPNVcco6L9oYgs6oI73+
Ra7BhrMRJEkyxeJh6rAVyMUscc2WgIb8kTde9mG3ddzVeGvph9F1Y4aJ3h9Ba4reaFphVtRwh+zS
lHcLAungviLm7obSCWdrl/T5lWD8uHfaPNwluCCGjQXj9GHw65EOlbWmB7iP9qmRaY9UxcHzg/+5
Kdc4mUd8Zp1DnM803RRQZVGD8Fik9LatOFRq+dLRHjd3aeAuJznmzdEe52WODiOPltIwbVNtOr4t
Y6FhHt+srkPkjpkBLruSMntDLA/1Aodat9IO7cR8hSZh+EjFNGPMyFy4NLRvzHPgGPVhztGfZZ1h
H0yb5lFXoj1aCv/ABIBVQjETas0UiLxDf94RK54A0Tm7BEProUuTPLbD9QMMtegJcJ+6qgrjlVfq
2V5zM27IZdzV3Xgajc69Kky73ML5LoCh51+AdPbb3Bb5E6nRJOD6wssv7X6ZrLiWq7Ndrdq66erk
satQXjJQcMhrwzF0sqJxT3truiDDUNy5TmTcl+4QIEPz8i0t926z1hFULZlmvMZUMrCB8RHsl2ox
L33EirsxGQd0PeOILowJGP9Os28Nczn0+q0t3cS/BZzq7JPOUzujq7JDUE03Vebmu3wZjrOFQCtO
RvxAXbiSwMrR7XZ2lo90ErwjRWL0ubeH20C52RwPpTMdnXD84OO0xJ4MWN12pjPEVUzyJEhn9HBi
fEtQRO0KYzTOOaVn+3CS1rYxib6kls0JVAt1eWWxHoTLFWbW8no1zOmS6EBUooskT6ZRmHmHglcL
DzXAEjs9ZJGrYnMmTAqHLOZwqz8sRtqzBo+XEGZIaHHIg4zsiCdxVM0Zgi38ATNa1NSa7yQDprgM
23LXuohUubbo2CnSzOCqnpG2lmxaS+Hv8qP6M24CgpE1HUxaBsbHoey2Rd3i/ifKZ3iI8gKwKL3f
bafxUcPYnUVGRF8Rj7XqgscahPBujWa5NweR64YkMYAuxuCsUVgEZa1OxGp+0eT0akzkuaWqCrwQ
jBe4L801rSXzwlb8sI25FPs5HzHIIsk/Gl4QxbhVsTQ3DdkIKWh/xG80E8lcpmNast51/su6gr9s
AHLssnJ8YbxXnnuCKFdrAUCWOPMSE4phXfAMDAdUotlmLss36VfRXon1JRU6MIAmK9SixUsIbrMS
G4sGSz+t6E/U6DMTjLG/wfWUbLLJGoBqhfADKlsweks/tpb3JqLuK83ual95FAyTcp/rHqJKXQ7d
UxXyT62928dCqvGtly7mm4GeKjEjYGyGObtpvaq4jewWVz1ym4upHLkNQfki64TifOLtYpWanmm8
s2GMDu5SDLNTCra7ADYQSz+vPtnNaNPRpt8m3drfEwC6bBp0ivuhWOsL27L/m70zWW4cSbPuq/QL
oAyAY9wSAElREiVRCg2xgSmkEObJMTiAp/8P4s8yy6kru/ddi7S0yggNJOH+Dfeeu7X8q8UGePnR
p9gLJ/JgdopEMfxJRRHp5A8891iF7wsC83hBMeg4LGGhUfOCsfnZTUORv/HYF8PtoGrvqXNt/q7Q
l0cJKcrB3h9opZ8gYC3Vvc224s3NnUf27RiwoRxbZtMfxeglZMamOaCDngg04Cmp9c23CwKOkP3t
FqTO1ho7JtnSbsI7PdGrQDSHb4rt3giSxgQINdd2uPA+s/EymrsJ8uJRX2eXPbztfWfXBTZHnz/y
Nh7u4CtqeTQR2nDM20HcAYqYMJbn4MIRYA/TzmYh65uTjzzatvlE6NWl83z7ohad9RCnpkaJYbbs
aKy+/OqlgKbOg5rwnjIVbsinls4BIJ/NI1M7Q8PYxF9ZQjONCpEnPrI8Ijobpy69fP7aoxj6USfd
iYENeeN5kwJoSMQnXkz7sSbs7sNIco0cTFT9eMCzcb5qVcMENytA6YbEP8wfOphj8FFj/7gqWsSY
w/N2goN+8GvnHuredcxawg0nroP5aGgrHOrJmdzPOHGrIDV7984nX+TFhqDDYjmzQ1mpMrIRbgdt
gzc1lJ1bRQ3m6AskQFrNhZfiPBdsS8nHgL7J3nVM4Ap5A0G0c7/c1cjRDokhc/h9atgzgqBd5uc6
DNLRDrmdxxUdcJm9cJoVL1xx42upZv2xyAcQ37mbXem2ouKNO+fUYZyhxdX6GFWHo8rnxCSWkZUV
zEB/TeXJ10weiFRXRdRmJQhLEEtkgs5GsZutug2dKSEiQ8dhPCD4fdG9dfy0WzUdvb7xr5s8H+5Y
EshvjbBlwfPXEBsvOicsqi0QmupqffYlYOmc9qFXT4nBCRvQJ41+yBpagDxibzpFWc7zcI1ShWha
D1DoNwVTwnllS56tIUZEblZvtHweRIkFn/iPOQGtYTln4g5TWIHKwXrvjo/lWrPQhpGi3Zb1nL2h
bqn3MvaqTQ8+l1cgBPQw93IgnkzlNG/XE0gKVW2OHwgDq48zZImTrPxHVVEb93U3/qirGlZL6gLI
GNbkWtaUpGU9dcNuqKbqyUgVDmgEcgd8XAUTvr7bLxW8UZxWZdBqa0kckoQfrowaELJlS+L5VpBY
+ZQV0ZQb401Vr8SomHkNZWxO7s1WxMvFc3PZ3OG6m+0Q4phOdgHyfweZw2fVQmvooW1DYWOTT7mZ
bTlphdsp67H5LUMN1bXnyv6Y+2nl79SvxLVyttgB9wSRlWtLcrmABrBrZ6+cKZ0ccRxSx34xSX4c
w1UlrXuUBc/iD0bCcaiTUJncZNPEqp2PsMwj00sUOxrEFLA5WD/t0kE2N9OAoHKEGH+Zu4FewCBk
YIXMEk6gD06dku0VHL08HAeR3bQ5momYQMWvChX0h84uAjNgJgdIFVX71ONjz96Y0WF0sHx1O/A8
7jy2RHboYBD4SWhRcnRG7CE7Y8DC32XSfV5zpUeZw+kc+Vh6973Zr+86hfU1u04Mr/THjQtZreHL
nlazGx5ayDdw4q3qguvZPq1g7QIT6wGiBEO0OyOtGOQWPZJp8HuB3oFynwtE9hIh/tmyugpOuGF9
66kio2FmmbbWRh4l3HUU590SzaYcorF0rzQg6WFD445NM/P3stDNdxtZ95Hw8RY7NSdT2QAlcDF1
HlDJTGzb7U3pDpoMS0GqfpS+Nh3IU7kTc+p/IlW5g/MHdnUgjbI1zeUIIKKjlBqTm4KWdmYnZimc
dE63bxGtRd1CRlfNh1LfGXmWRgqnaeSXXOPxrBXfe2r6XQPJ7qhlsQg1xU1SK6dmWboxdTVdWwIr
3yJjY7AURKpqdwMUI2Bq6XGcCSKaCxgdNm4WhAhK+4WqTH+2rWPdxnGWcdB2oBXZXFtFz8E/Yjdf
SMMO8JhWkSyGiUtHLQ/poPvnaU5IgKgz51iASYtMjAA7HcLFKdONew8Ywa7v+7kJII2+926dYypd
hs380XnnAqV7MFd6ERklqMm89MVbgvuLUWfP8qfK0upNa/u3TrgomSbvYNmzAQW/nT71mYvVy/T1
aqlAfRo0njA1bUBGcw2AcykAlYJNgLe3oqzwRRpNvFs7s55fW48mImHNtHafdV6+9vm0fd5GvYnG
oS6a3SxE5GwO0zLz41OekRpf9HO8qxIdGZ1YCNfRaiLfMexz5yH4J1rEyTdTb+8eDL0AiCit7AYQ
XHHP/EHXwxFEvBdNyPZAw1Fv5/pETMg2/pm9vr3yYTgjk2G4i4FZ/6lqWrScRK4jqYbEK2md+QDi
j4lAKz+GdB5OLozCnU4ywYm5VpimS3vltQ7TYFMrTqZbTQ9rkSb7JOt+0K9RisFhZU285tUVrvip
IB2uX16mgQw45j23QlTxM6XUU6Z1ZBzIwb1OHaGCbl4pHJv0KlZr1+/gg8iwnsbvvtHdAlEgJTs3
n2tYMUE+YY5oHclKjQ3tC64KFATk4eHe8qaA4Gn7icAXGNYs3K7rJb0h9PRtQGaILjl9lA6uNE7S
vVqojuqkrR/TxnwTLC6vxFRbn71NKrSeSHwzWvU8I334attKW/dJ7eGBYOpB8T23ZKGtTnUhGQ1D
RZMQJDC0HqpEhHBkuE8TQD9/UZfO2EzepRfHjJ0GpSBgkSFL8V8Z9DizfSiIwLrgpAX2ijSrcfj1
kAKy3U4HjSehihy9kCezppRcs2Sm1YlD3qrWvS1yu72DB0BhbRSkhJlrkRk7x4QbEE0eRO9ohCN1
NgkFveJf+E8k636ZiXmxcuIiCi9LT/Aki9Nic7kaQn3ERTt2h0IrkghOiUUoAnIXu5xPa+YWPOrG
M9gIkkQ2zO9obrPAjXSz+CP5CQa6LJ4JqrzNwWbaVMJJDwgVfZmc1BF/0tGdOvSJ6wkToE66Dqb1
AjlM7PfUOqXdIZB0T5ARhr0ShRu5hVOeWpvxH0ldPaAkKItUpiglgVnJZHrw8/5Th2JLSO5iR/5c
P3RWC+2iWtyr2oKj7WpDCktmYYAIY/BOmdYLXrEehqTWhko6WYAKsT6keptESIWN4wzPMZT22F8R
O6ozuRianV7Yn62K/YeRPKtjHqssYAHzvUgMJmfDIvYuy4JdPogfsT0Zj4gnC9S5i5LAZhr10+7d
6ZGzD5SxY4NB07vxhKn91sPTFxixZt0CVtWYs5ADGEm9KI6+U98Sw46VbBXWGJqZ8sfITQx4BLme
FqeO+9Hw1wYQ89K+49pu3tDKiyostHX9YMfMzoSAR+29cSp55+ol0SFceEBMXXc+egWrbQyYZkCK
bJ6GkIBPEppGJKpl+UGdxaOVtNU7eS7eXaNEjFMnHT+0zPlKpIEyyAdtceoYQz+AKosDO4NhFrSZ
rr55sz3eE0NkrWcJBA3Eg1s1B6agVbrzkS+G6+oT9tdkhhs6RQa+x8xItc9WcMhZy27c0mPtDGDW
nggB6a1jFk9PS2J/o0KwH5Hp4rbqluHIc7BEjuzJWvO9ZwUxa9emtfmY6CUIuZS1kdHHrPhrjQzH
2Atw+JpZWNKka9cKA5S4IZeyBxk9pdfUEMO8h3rUBIRiO+PJqjl/dg6qo/yQxGrehkQkMCtmYdQ0
lWPsapobyjsF7yhwnUY+SxhT113neRN4d9fXd6POjG9p8ziA8GG8kQXti7OCO/GEFdJwQq8b15ex
IOSOxzhmaMSAmg1XvfS3YmzHG5dPD5ScVg0H1dXZzdpiRA+5sHBIyTGhYgLxil0e8jXX/FYJccq8
VYXjfrdk6vFoj/lwbBEvo4CcIbH0yL2R42nlFFiemB/tsUVvVQO9cKCQgPpqTc1/Ls0++UTJmYMP
RFw2h8zUsCEU0wx6hQctWrt52Qg7NN5AVdE+znrVhpNovxTldcSK4IF4vHyHlFs/taBFQ5Sn6gAW
o3uYk8l8yXMq8NC2OLBXaRv3aACxaJbd5F16W3KfcpY19+WqwSm2svEk8BGPu2r1vVu5aMMLzhz9
rFeKNL6WbT3Nay8egGu4Fx/VagWgK/avQbKaP5YyK05D702PpikYhs7ATzNoGRyrbNW82qRmBCSC
XxA7mas2NeuomAruhPShsjDh38y70KTK69wwF6hBjrJ5pyugsAMI1HAu+vs1QWAI5qY1I8EY6klf
3eSUw3skFDRdvkpca2/kB1Gorc5AbDwDpnPq+1myS/KsexmdDcOlcesmwNm47NEn0+xkkZ70+aFF
7KzvGI1ey3h2t8yjIWp7p7hBxFKDucVbddOsjfo25PUwc8oSzp4CVAocacUcJwMs6aJrz/aivGOV
GoTITCsQn1634NkVfEo0qYZbr6zEK9NbjUtMtU869d2NbDoFno7qn3Gmy5RGSy+oKydIcgk+QnYZ
QdL21e04+B/aZBgRh1MMgALwrIb+6dafeDREbqZR1omrJjW8+3p25iuFPOzkaC5+JycuCVuh6xip
GAPmzfLUp/54q0m3uMGZ8IN1qhFNMcT63Fvek6XCuwg4EX9tzljRiFGidXJ51jIR712M6FHL/hce
p+Ud0okMxEkSeFjAiWA6W9SLyaANDLaYjdBB/LQbcMCEmr7Kt6y0oOkO6XrEVO2sXGT9eO+5DXNg
w4esVtsb5mMmvh5bMJdNbhcN4tt1Km5gY4TKZn3DjNWg0mjSvVF4685vSJAqVv5/PX7ogRjeqaFm
DjwVz35vvoqEw9rW6iizxBoyKXn3a+zWSEMBf6k0CXutRJ3nas3eRHtyVFZ1wCl6WT3Q/g2J3IE/
6iuAm/VOpBnhpnn30vZdfo8sBk+UiaezGw7Tak3ftZk1iCm0V4Hka6+vVMhzp2WHduKiBvT0Xvl5
96DG7mFstsQ5tIJc7cbWCKalducJH8qmbqZXADHMG6wun5bmjre/jMuS83+XsQZj0ONbr4Oyt7jO
+WZqIUnJsnv5PyHL/4Sti/3GYdP836+tL2nz+fO/rvryvf78/fb6t7/42/baNf5lmDq1HpY5h9v5
d4Hy/CdkG5ZOs0Pb7rIj/52cBZ2G5TmeQWyMg3Tl37trYBZs0/Ut6/F/qWiBpMta+neSFpxGnoc3
UfAz8HNBofnj2rqTCXxqH1COBlaCGXHaPJKCMmRRgsElykz7VVXTdFtqJB/mY/sKcFO70pV7NhuQ
qEG1psDee6t68Keqvi9H/dmOdbSfbdnl+wYfcIgCRFxJ6HiBtWjuPgcHzfnvnlvCRndkFtyzxZHv
vqhumYfdCk0d4qGNw0GyMxtVRcc24YieZPY16mN2rngdg85t691YY1jSNZ752TYV24v1uvH1e8fo
cXhI9b4ZoHeESmMighsqB3wJm9i3wmIfuY13dsXMesllLojdBQo+nc50iTlsdlx/e8ssbol2u7cY
z+kJf0rmUCHT7B0zFqiybv2wB2JYJ+MDMfRrt/R7NgplIKtUvMDgP2aS2TVMc5h0fbzS43tnYxCv
xVS+uzo6VT1RF10Wt9srMFSYkwge+cpb6qaelL+92GwFAmsDmyJ2/ZOanhKhLh5necBiL+Eh9z/A
LOCeSq1jkpDaOGIgWUlMCjTV88LoGzg4O5npaAZzMT85QNlVa72mojglc/kuuxyZqH12U8EBiNw8
sviFuI3ZOC73FuSBPXtBfGbc4Jq1RUiz8Z2HlDmDid7TbHihzFQSqEf1wKJG58Yp8DSN2tRcDwyG
o0TbXsu0eiexAzYVaR87MG/LJm1Hb8Qf0Ng5cyfeD6Y6jCnCIw8bBkTF69aFTj8V6Zco+WO2kd0W
xXxt8uYcvQauCK16R7jh8rzGOEPKwSFLxxdaWPR8oynzcvip1gpZNj81Cwp9C5dQas9PFcineakZ
oqRyCNGUvtcT5orSnD+AUF1PZpIFecrytOjc12zWf3iduIM7bAQO8trFHI6rPUo2TdPT2tnHjDBC
PqjimFS8R5ru4TsYpoFB4HrtNAvjHMX7iedUoLjikzCvA0JEE+5Z2+vPdWJ8+IJisoK5tRtIcjTc
6amT45M1l18VGI6AiD8iPav5ScRGisUFLwwOL0xJRP0EBohHhvu87kbtnKHfvDZdzVTUss+tbbn7
Yft7/J6kkrh8FIXzmrlyOTozH0fNIJfc1Nrv0E193IEpQMRN6A7KGNHWjPkCfqBNd8kIqNt08gSo
TFd9RTc7T5p2V6RLGXVrW93BDFlAG5bTCfAMXZlWio8B5f0ySefG8AqMHLu5yaARSlTAeeiDlAvd
YlXvsdvQp8OuLJ1DDin2mQnZM0tth2mn1ZOcUpE/Pqfx2aqL71JAMCzmMppTZ2E3mIXtsMios2ZC
eyRuW6bqswRo3wxUhW53LrX0vm5Y0wGoeG40EGj9aNusU+33uV7kR12b8NagrEQlCSweS2WgarRI
0KPp+5YmvjcGxgJJzcefJcMHCpZ213cVycgTfJ7ZNNjzspHmpwCgu/IxREeqh7NpeXeW7o6H2eRD
txTuq6s559Hs1FU8yS9NyWv03f+gA/6LTH1L//U9rMustWza/T+e4kR2kBGmiob9LnZRMXY4/ZDE
ZXYHdcNw/kH4/BcNON/N50ITyDUsnNN/cvcywRxrZ3HrY8KjHtYGk6hSpDtHcKD/7jL9G5/+X5TH
HoJLWgi+GZpPNk5//L0UTbPIQUgiMSje/ZjTcDuOc4IkQaYB8bni3/T9f/6em1Drjzci3xMREowp
gwXwnxXHiaj91Ovj+rgMdsoeb3pqmMgTnkgxuDmLtt+3LEkZ7Tnd/vO3FuLvvrePIBOVNZJVa3s9
fmc3AJGpVrRK9RFXuGB/VnkEGaEK47i4Br5RHLG+fSh8MPtCkVycM9wLJam1O5kuHynYnKRer8cE
z/qKtc3fLKr5SDyxp64VIeI7XPA00hCCuia/rR25r+zpMlfJs26nFZMT6zwCZQrmBruUbaOVSthU
07ZyPPzn3/RvPkLkDeimbVDxI6T80xtrMnCtGtOqj2zs9laj3+MGvq9WBu7/8H3+7hUlNmArrZjD
/EWj7ysDYpW3fVaZql/1GAMXI7Minc5rh/kqD9n44mnBe1xOyz2bzOohTbhDrTX56ibO5a1UIee9
oOWfrxMWdzukAE+a75wFNNrU47i3WxzWSQJvvJtNcCo25qAqMdtozpbsekTbd6mL+XneXJhwuq3T
kHlEY7FOvbbq7AsuroMvC5/ENrk5oM9FcLE+e8m4Xwe8nHMrjukCwT1FJpBU5KqJdr4myqBk3rre
g8cWO9PkawM+/i7BJgau8Y/Gj785YVDfo280kEuaIM/++MlcaYg6C4XQcVWAgSknZk42u0U8pSlx
/M9vGhX2X55AYCQW75YL++HPKAtpIgqkMayPdjFdrB6faPNPB+avJ+lPT7nrGIgvtn8CRdl+ht89
aVnaMQLS9frY0DDv+4zRphWvH9tJn6E8YbcbnwrTOrKPPTOATKHMlidtjl/6PP/hORCzEQejVilz
cZxyLvHU53Rql+rWMJIvfHwkk8aAu0pBW5vbOPhoG/ubMiM9wWu/eRi3ierzkisG0ktQMijY4X/A
U+F37d6UDOQEMTiHEYPrTjezL7vmI9hlxS0DoVNhJwvuyJwClZ3WbBttgCEpC6D2XJqa1p/e9vof
3pO/eWJ5L6BxQGjRAcSYf3zBahMGQbNU9dEoaRQmJN1BNuA7ZxHB75zyCjA7zMNy8c6V7bRB3Esi
oY3qDirVswcPLAKgDMMsZgAxOEjDx1R/VXkrQk931y0L+RyPrhOwQWBOY+YhMUQaK3vmMm6+POum
+mDDssvc7HEWVIeE1WDv1uZDkerPC4XYro3T9iBKdfBbdUlsB/2I5PNptZtS0ZkQRGqECVcxjmcm
5M9+i2/xP79If/OQcGds/zOET7/3p9dIJcgABjXVR4zQISUOs2/Fj2Pp8Gfb5B/eEcPY3Hd/+gx7
3MIca6iPvb88k50lFmFaY31E0FVHhtODJojzU8xN5Ru8PwyokN4uNEhQsZEb5lSASXkLYn3djU3s
MJLz2yCrpg7U3Yr+q2SnWi8esRzGjTZ5d5CO+yBlJseujZGNaPsPpL2XuVyu8XtyGfMxS0TxjmaQ
KhUtXr7qt91Yhzma3IByNZqG3NsTWnr+1V4CrBOM/fiDviSAXWM+lKNd2LfxSCALs25Mn5gjtiaI
nJcmVENBtu+onrKBRtJDphmsHa2evaonyZJgt5CYh8H0ySxQ42nZSWzjRgOQWlaj59r+BW5xt4tB
1wdxO057w8JNuj1G/WyzdlZPDgQt0vVw/3tEXAZlR7Wkx/nt3BXAWVr+NBESrx3bnqAegLj79vyB
9TRUIy9wXma3ZNJVWBQoxa3Ses3TCVKxBdGV5d8EXFib8tMv2IRMeICHoTzRFB+IWKwJ8pr4YPJ0
OIwCS8P+nvbQSwrDPk+ErQvUhsHWGDHkyRhFY630qOzLwXo1JRPTf/jk/s3jTa1j4ySzUa+LPxsd
ywU2vGnZ1bF3l4+6ny69zr030WYhHAKyRv31q9VuBh80hk+l9+uZr9Nhv6ienJCcv9ZVCBSHOo/I
FQu9LdgU2kPSBRjXanZE43JkMabRoBXkLCYIFrvN+tqhq7ptpU+YV8K9iHIREyDPQbC64mxqnDH5
sDxPgnJLl8h4HB3U0JywWy49KmsiME3uwxQRWZAnlNkE8TwNEyeoNIeL9GhJ/bG8ncbxYtljBpPT
maNMFiLs1HpdpeoJAQ8DYrREAAiXD6df271sh4tLd3AsMuc8cYnQZI5PAifPVs0PbMX/f6Hyf1ax
f7CKbZU9d+9/P2E7/Gxkkr3/frj229/5bbjm6f/CxIFuwuXExc8hKJp/s4Z49r8gvVom5TSjN6xh
/Kd/W0N4AP5tEtP/hcEQyZm9dRq2979KdOY6/NOpjE+YKZ9PAWNYFmTE7Un7XWWB0LEmS8Yr0dUm
b4AQZ7z5CI0BJb2yQX9EbHMkU7x79SqDEFjGCqNLpO88nYbF9aIVDcCVUHAq+9JnbESOCoGLRXmQ
i45uX+vqYJh8+bVwppFw52Iv93r9RkvK9juPtn7RTNDv67bY4Cpcg9ZDbR+jYgD14V7QOHn3rPDC
whuq6xq3Pl+NVEShui7qNdMMF2XJkz7IoJuqOyAG9q4dQGvnJWPl3l0f0DXaONqVy5qTOhjDLhoD
wKpXSB3bHZHDD4rW49APyYtjoc83lSoPblWmt4OeGde54Gei7Mruua5kZGtOd+8Jl2iL8nmcUUSS
w7kDjQqXw53em9EA1y4mFUqrnX9ktZ9co5lfqY3Y6zNidA6I2PRIWtI9EGXUk5pQYj8W4nPIZ7G3
RjMOiRjC3uKO7+a0oOEcaJv8oqLPB4SSAzA9rAQjEciEKCt160vV9fuhXPZAGO5iyKDRqHXzsRU+
hZbbGBefecXrMNntiz3l+8pXD6sxVJeCYvYmKz1J1QGhoAD1Vt7KViSK7ouBQVd3xSu5R9lDIVLr
SvTkAxNIxTnSJpN87IQWP2Itsq+tYlndnVbZv0gY3Q1FTXaWTaleY9/sP5Gt+s9zJYoaiO+I3gtL
wE06MavtVWFddZAIHig6kESXAnNuaU72cRBe++ZmOdVV7k7lc13U9rVdpv5BN0uD8crKUoYEMtBB
id6yoWbDHLYZMR1M1SAMowcBzNKbLcAKZK3sGBudSA5tHaG8kNiIfrMsMKsbTZWdASTBISLMbW+S
VvHdNSfNCX+BaWwzi59z5I2PxIRV0VxBITOKxjhzrNIJgYq4gUSZf29b0HU7BuaYA7OCvmaL/Y7A
atC72ZA+xoE4Esai1hz1mHUOqwKhJgYF0scmIgqBp2e9d2A+KQsX/YccXXGlCcidaCIGXlXZ8GfS
ab7nBWTKyFqVrZGuG08TYUaneeBLolJfxlCvk+WekWD5bKNyKI7MAvjluyVZLoCf+BmrZgu9cMYG
I7KNOEaQOhOBNeYLGsOcdlEp4cIsE/uyeajaN9Z42SFDJOvuZnRCIY4TwFtuSgI0i0VYCh2m0azD
z26Mov1pz3K+j8cGocn2k+Vx3np7tPd8+RLT20OyorHLbEmLLuLUe7BmPoOWNlRfJVnCp9qux6c+
txAoOwtcsGz7xSEzsFYe7eGbi7byqyyBsl7ZE4dI6GGeQSjdg0tRVv791ycttwe+24r5A9TpAtkh
I24hwifb3ClSxIiHTPIRX0xXPiMINF+Yd2LRx1DmPkgb1EmDifRCNwqnRlLtmcnoWpDNtkZ4BFim
0c2idY8Vc00Unp+/iBLQlB1kBM4CDNowL1swz0V1WhWlfCIpaH07/u6bjAqUXWHvruOZLzTBD5Lu
UhdEgqXa4y/+AZDT5rFLOp87f8Bvu71byEubx4ywEC/oi7ge2D5OXtDkvHKLa9k3RtczHnF+ZdiT
eJPt2EwncL7IN1tX/pF53psn2VqamIEDqrczSZ7nqVvuR61/AnbWIMRpvkPoZh/HpJLtuTmMd7pK
7pkbUrIM6bHK5Zet/GtfNKgQmL/WpnuZe7EnvOdAY/icyB7Qsz57N47DF2xjG+iDtjPbpWH4vyX0
cY9BlBHNeDAyw7lYhD30Rm6cnYkzvGCOHjpuK1Bf1BYFPq6M2Q/VzLSDlDNRu9twU5vvjJmYOa9J
mH2i5EgPTlPkO8+fLFDJBer9FngfiYdtMECsSkNNGp8kjgdTZ/5EyNxc04K11/k69lFtIqkSpv0h
jeFYe/aD5bPwKaZR3Jn4cN60xHyFqvSxjAQlrHVf7cmiZfK9JVtplVjI4FpJfqDxnYLWccATYgEN
wC2vn9jCAnNNa6r+tN/ThRL0PbYM1IuDyIcU8fLKG5w5hOd0dHq5WgrwEcY3Z0HY5/odruyl2qwH
4qg4hEPdG5nM1MSe6f54Ijq+3QNYfuv0EQVk3eg3S6G7J8kH/5DjZQrtKX7TDcA+GkUrm4wvsbSX
NvPcn5npZkdLdfp319HA8hXFE5Pv/H1ZNBHxrBP4JzoPDzWSgbj3h5PlI5/aTevKeSCmEhHgKowd
jZ1FrxaaELe6qv9MFwJX9RovzZxK1UYC4/NA92FuRpBVjtE6mfVNYzgYhFTxwMdKRroTG0gQFytS
EN0aLH9b7VoXbWj1GspMw2x/9jZEGkx/CClZoou2fR9LUls6Mp3C3Jhe9RjfpN5w2/tmZx+Yw3/o
lv7WpWQcLl2MSq1dSNNCYcc4oyDLx9ZupWV/i8nBCBweQ9YydfLq5dzDdS/CgVHSDdm76Lv8gmRL
l1mjC7T4G7TnrYZwsfb0lrOc1BArkpBMRtboFfNv+Ubjs1gq/uxjN/85SFmefFjcCAb7OGwmjfGn
Y6k9256TShADEw2sn904bx5obeYwSTsqK0H0n2qld26nVn3HfFN+V6Bgz86Axc+mwtohQiNNhKeI
k3zIRjdIa1w7cVF5PpKOPLmZ5qEwTr0ZGzN8vdU5m3437r2kq3QeieR5cGbtzsFtG6BCnbF24f8N
YokfbSpypES2xNhn1DHyjo5Z2c5aFZiweWzODSjcE+1WHGHjqqK47+Jnv8uGiyrWLI8wRdasFvxa
Ow+JZ19RKRQITpsuyuYyDgDENYDh5fyF3d68M6pk+KZkpohtdrsXB9QWEKGlDhPi9ALlqj7ULKxL
zFmuCqgD12x0tZPecIC1htkdmxgjaovIO8iJGtqjEcMz2JXdYbHKH25fosqXsSI1TNNvZUygQSka
eehMwuhGVZD42crbucn3lqYdIPQ4Qemtb7mUDdCaeiqDme41WEkfJ+e8L/eVpYNkkoV1IHbgds5S
rG0Qr8gyiMXeLvvpft1k5wWJK9xcjCEWklYfwe0TaygK7U0M/pkc9v4n3B8KEGcZ9n7rEHVexu1O
A0azkzLb7KtMSnUSA/FO6hdu0OYOriNOM1gpeFhRFDFGPbAjRvMh1sfFEe55zkzQ4J5HrndtHByV
9egtZdRMTfIT/dVBkH29w+ZdIjLOx2jW5/mUYZqCytjHOL/jmyzpLiTZ2KGLWOZqWR2Cq3JAfEOY
a2lhRI5YL37B6WpcuyO5dVOUtykQtkNRqTxh/5YjazFHYCc7fmEC2plaaQlXQtLhry58HTUOmqly
ma+IpAPEZ1OqIMtNqsKOFhTO4ey1sCHsEeNpuePeBiBUORmKzD6Zti1B4anJYlkDSxf4XfUyE7G4
5SPsyQIbA3hP6hGm5xoZy9qfkxyZFLJp63aw19eOvVu0ts6FZB02C2wzL6lfm6jj7PyOnbz9AwH4
EuRmvf4wemO4VWRH7jNj+sn0A2YDap5bb5rY/3mudbJmuh8cSv29r0rzRiGKvySUKhFZdyJEK/Cd
YSSrimrM39XAxDPTpMXUPibvHkkkOi5W3EVHRAMmiJn5Dg4eIPwloZpWdoAj9eRriLPswrpeBYU2
UKJP11TTDoeAPDtGEZR4HHC69SEgO/+0JNgZotzYiv5kkcMP3VLDp1vYOdF9dU8d31tHgfb9Sub+
oz6NqA07ahnWzphlMP/GXk+RYC03ViYRgJXV+lJKvbzt0+qDBpT0ucbsRqSZw2pfL3UM2alOP7qN
oIEFtfp0J2c7s+Jh2I91Nu2locs3yhcnQkc3XwZcrQE10EVkuX0nchRwLCVKcYKU0oXusvKkjbV6
dkY1XnetqG/WkllzgGyzvCtqDG0BgML0R931qKZJn4OiaKRcBbovXUa6GQ75nSp979NLdA6OKbGN
SzYm3ssg3fZtFVX9/9g7j+bIkWsL/5UX2mMCNgEstHjli67o22wQ7GYT3ib8r39fFkdP7OoeMkZr
RUgjadRTqIJJ3Lz3nO98m3HhY2OnxYhxpYA5v+z0obgvKPoZ088e7ixAg5KFce0Z8z6eAvLJBzZZ
ADzTK6Lrhy9GC2Ze1ES2L8gOpYebEDuFT7fkFgopSpLSi9j4kvl+b5l6EwZr4jYLEtGUQ6fF+Izd
HgEYZhk0i00t+5dI5vnOtdp419RAnEet+JGOc4y5nYi+3pIXRF7Btgsb71bken8dRm11S2rLvEoH
PMhzQvigE5beugmYKye+F5zxxR7Y+AUrl6jcjZbk3j4Typ56bGX8t+vzUddH1xnU/XXT53+zp29P
+c9Nn+M/8q+ej41qCga5DYHsVR71756P94fNvBiENrNwhQN62/P5Q4etxqCcprkQ7hsciKX/YZqo
oNjUIAXXkQz+HVDQ6QCLT/GYltGnMrlFySr6uQWUGJVpSx4RpkeMHBY4/OZd59vy/s05+c10/LRn
qw5DkaSEYzRsaaL+fJjZkBjSZ/pJcraN+7Rkm2l1unfIhx768vvHOh1tqN0eAyjAJuDDGc2pOeub
rhbXAtc+fOXdZJT+QRfMToSDrgXIyHhdCRw8HxyQHDI+8u14A44hdDMDoRtpABZs6p8PicjXqQ23
CXYxEgsWrLpsL0ok2CWo9ByciOfDXdI9YZkbnZm3hVkiSyY2MQNIjNphWOD0PaREPL6ILpO42fnl
yK4doiQuVXJDL2pf+tsjgnpQTXb2a+byuJ2cGjUQTpkUZVrTPhgKUO33sKShyMI8muCeIgqFiqwi
lrZTred78memdd3K/MbU7PmHn8TzY5TazaNbhZc6eLb14GYsl1Wm72bTSi9pHgpvGSVWd2PKLn+Z
rbk8zNaQPJg6ph9C0LKNU0cFecc5hRYo751e8s6oGYGQNow5t6mnYW1EY8Wu0pLnrtGWV03lMV/L
UutJz0ICYMVQ42XVhl0NSilc2KMfICDTzPK79PKcwNx8vEEyG3ULvR7QJTeejc/dRJqbakw0V2xB
XIYAqOLDQX5hWOtM8gKIfLJxj8v/cHwVENbDa0FXbwhAv9WXRL01aLOZt/7xVaJ0cM8JDijoKceX
jbJy4wBW76CG8gxsg3ozpVGmQh4LOzvox1eXsMPywlXvs0m92Tz1jiNHtlmZ6r1nH1+Btnob0qy6
jcaY6ntMpttIvTOlenvmbtlvylFvN97x5Triy3hu1Bs34tU7KYpMSLDkeeizK1wYMzKIteTkRASw
XNbqDW5bpnZjFfF8oR9f8BIr7l4Uvc5rP04gfGjwe2xVFQSoZXa9qhSsKU4v9CTsnkMp2m/psaSY
j+WFpioNToFcRYH4XrfZcjCG5oroatTBbvZMlwuBNiVLoGqXNA0ffIlmuFZ1jaYqnFnLx6Uc8X2g
n9CXGDLpIFXteXIsjkZVJwndS57YVRLnSRFlqWoqUnUVMrD6NlC1Fgk2186x/GIEb3Nr8/Qgouwv
LcwplED9j1FVbk6jtZepqubU7HfJlXW+VWOaHmJV9aWq/qshnbA39W7r2o/XHUWi1jWMbebIXJuq
gkRxPq8HXwx3xbG+NKg0J0rOgtLTPRah8WtF2h7LU1zilKrBsWwVrzXsdCxoZ1XbpscyF48rJe90
LH+9YymcvdbF0bFIDo4Fc/paPeM9ULX0jHxh1U29TO7tJvFC7B9GMnr9cO9OLY5LAz/+yplUtrQW
pOTyOjU0Gb/1imKLXU+4n0d8OrBYp9R09rmHanEVZ9rkASCQiNto9rRiE6YER932jOe9jVXFfXgl
kPMRz5Y3xXAdUkDAp8S+J6NzP0A7RYnCzveLWUUdSBC9UMHzQzP65mPSoTXa1CNr5DPhYdTJEbga
7Swl3bRr7tI8KPJ6a/gy/aI5VXqH+jbeNvTV1cFcRo86PUUXrlKzDCwTHsLQwQF3xr7UsbL1kMcB
3KLxaS3rbDCZaxoj2koz11RrEijThD3bN+5NUlgSVG/qb7uBCO6mqRu+CxMrK6OJApRiamEygFsX
LejnAV7rUNmgVgIqrxqFCFvnAocMdCnYFtDvatvGSeb2LjxyNa8+NkgdhcIvpI49VpsiFKCK7zg2
/Le61Yo7xv60XZ1C6/C79EN+M1p29cNGDHfBF6FJjE4D7iW913nViTCL1s00lHuPdNhD5sTiKYPX
j54Cre4mkC5o/SHFJpJ6Od9Ng58JSks1TU0PAL+ltyOo50TMK2+mVRjSYkT3xygJwFFJr5fnNnsd
vv63CvyoCjR0hVH76zJwk5VN/PxzGfj6z/yrDtT/4CN0h06SYNYG4fHfdaCrqHCClAPDNGDpvpHW
WwZ1IANDhLe6pZuuRf325yxQhUvCrlD4XeJHyWf5e8DI0wqGeAwbnZvjUMjg8uDHvi2awmHU8Y1g
vjTNLmyXWern+dI2mW/bneXLBQ2igl4lhJ+Vj+v59bb6S5bwSf1ENCVyUConE8WWAwXvpDysa9o/
/TziY+vMfu1OuSBcG3735Mb57s1l+bgSfT2U7zmU1/gIdHFyqMZKcCLhot3aBnUU+WoDhP2I1qVn
1P/Br+JU+sd5LnE2qlB9U4jOxpjCBLPbbTaOwDWtuV6hx0iX7eh2r7DGvzyBJ5Pc46+y+E02SlcY
tKdl/NijbwJ50259gPiLfjJviqYTLyOT17AIkqVbWhCaWduWlU5P8f1Tyj34tvr98+DsItRdjNXj
5HcyPgoCqP3tVittoV5W0bowMN++f5Rf7xGHqF3TBSgnSPI6FbtKXkjwx4Ju2/i2gMVvFkiAnLF2
VV8qx5r//uFO+N38KMdkR8a2CMESCj/1o99cPKfuTbzebbcNJ9zcUdr8cC3zxQsZChhZTmBjUn2w
jfj1NDqmicBPJYohOD3VKgdRmgwMtrptouPdKgIfBojul+v3f9fJ7uj4u0yYj77nojdwjtTsN78L
Z4RRkOXabS0GkAtL0y5Qih4mw0S9qWNhef9ovzuLb492cmvgFgrr0Mk6dgEUBrgYFmGPG7VKjrAI
gribNP32/iFNtdl6sxk7/kLP9QSmfpKj0Ez+fOWmKCV0cOCxMyJhH+zSBl2jKzBSOXu7rgzTVVff
uv3kLWugjM94eD3849YOvly5pVXWr7vRhHs4uNX3cbTAWwq0W2bQ1ndzM9GuBhVkpPX8wcJk/Ob6
Y29i8wgQ/YgB/fl7ezIUZtnyGMVDB2zPVu9+hq8OYyfNQk4oDaC0XjmsLM4eUIvR/oqTdLzuDK+6
cluwtmEV+gcDNOQHz4Lz26+mdrY84YiuTmWuiZ+JdHayln5lRM8zclZxEyl0nmgJxA3lwxhbYDoH
4WerEpDO2VhgH5cBlMBVPgJ36lVypi3VSBoIoWXgmgoKfKv4c6bzsDObK1PM2h5gLrvGXonWXGRs
NbEqjx3pMY9MPgPcKXG9bHAWbmiVQ9awGm/dleNZmzZyMWhZt0S+5y/GzDknxeShI53pKrVBQkzW
TNSQ1eGb1NoDkJJ5B/Qc9YaNknkMsuBCjyb9k9ZAogcPiqTPmV7SybptPaRbvhsqbnrUHvjkYvP+
3frrA+I5NHFMnnr4r657crOOMnQ6Z1AXXUZXWoplmgzBvRGP9+QPV+uuy42//UhyREw19I4cHO3+
yRH9ZoTOPKfttgmCvSFtFVP63S/si8ZiApv64vP7v/DXdZv0dlYbqOi+T+lzIseGXd4XXJuWEWVW
YW61h30IMGDtoRpcvX+oX29TpKUmiexEkjEuUX7It2t22KFzGfqSt6BHzlWp1ca+HIBO/AdHsYXq
YllYPk4vGaFcWk5EIq870ejNonZ9bdfVoXf9/mFONbOsY/wawgSB5ruwB05lzGmskZZQ+RCDRjTI
JePajcAAAb8IHKPN9oCSghtfdy3QDN6nBlJhifX5o2VJtct+Xk49WDQ0t+BgKhjRyfWr69Ke496V
W6xe7nqo/WwTDEm7YeJAtjfcT3tvFKMPlKL8kZWDews0DzM/7NHLfJ7ZyaUE+Lx/aszffifXJc8T
azE168lrJWR8pwWRJbdF2BV7vQHroXcD0/q2vgok4dbg8qovR61sVmvTocPjtxSxbq58DyQXAvkf
GbGwV6k3QpsYvnaJBugOz9rdVMDsqdrY2TlhNJwVU3al6e1HxcXvf8CxS0lJz/N/0jAMjMbPJ7bm
W2LIbkO6FZtusMOHiFVsWdVusgroCS1zV7S8sZr8bIrmJy9272Uj/H0HVHE5ek2/jvTSvylnt7z3
aOTNTlCcWUzwNkMVkpSUJhrvCiK9mhgoxfuX4DRR4nh3smGhz/r6C06WkaHN+MLlJEFhJiHRR35x
1jojempNX7VxwyLfiQkht75Hq9MvZQXi5f2vcGpB+vMrAGumuWwatHp/fty9ibVkgsJCKhhjEpVs
43yjrLp2bWT/9FmeyaIeP7mkDn2XzbLt+nAJSDZaIWtjhhTKjamzr28E/Gt8kwMqErOD4MoBt6OT
EBGchMYPpqsGS6V7xxRo7egJ2TKa/6nykmZn9A5yRsfIdkzTn9xevxMTBwpto1tWgy+dD875r6Ub
BjZazDYVgtB/iYJ1TNR6QcKCUCfZpyLYun2SrbQZuBXmWOuDOvE3y7agBmbnSRosteLJPgn8mSga
Fp3t0XIce1h5jD6hKwtL9f3rqD7pZIHhSMqoZ9tIS08Le5raHXgThzupCe9Twwo/JZnSWuUTuwln
SmGU6kLzzgKBsfT9Q//m7St0mteumhboFN4/30Gg1MCEJ7rcImz9ErTe9ejWt7odvGRu+40tr/jg
BXWsPX/5rQ7sd8Nkwy1O13S/1yT6e25ZtuHFbWdR9wBPX00FAgWrn38Q+HhfxhnCkKmiuLE9nDIk
eK+U7+T9n/7bm8kRRCkygCK45GRZjzuEoVHP8zvgQ13pFbpxOwqwBsdluCT98OX9w/3m1Sx0KkfP
N9h7s8n/+UxjX6Mh2o1cZPAZ27AyguXcedEHe8Tfnl+DTgZ3EqcXifXPh0mkEQLnq+SWPXKz9PoR
eGCR+EsReNp+kBZPZw8sCfZuBsAOOwTdAIy6vXY+zxgv3v/Nv27KCQVmV8im3HY9RzWQ3pYjA9pF
dGAg/6y+1Ulcc8ONbObLqUemFyLiXwJHASvltuaiTDv9g8fqdCillkfWRcHJpm7HcHFyeJrUgWkV
OrBiw46+VS7uEPhEYXuQkLcAxooSpWXZ8QH0Mn2mTb2oyenSk4q2dl67UboctGkAaWphjDbbtjPg
8zny+f2z9JuFxvMZZbLGYCX9xRAcaV48OYWot7i9m01HRNKaxisN2cCJPzglvzmUz/oJW0l5Azk7
P18QWFUSnaBbb1somi94kkg0LCIyITWh/wc/ixoU27FQLbVfVrWqqGZAb3a9RUvc3BASIzbl5Abn
SdPSRfz/RuP16+rxP5Ddrsu4aOU///GbRYwj0RahRHRpap3c8+YchFDTOFJsQVwP2qK6y8OamYYu
54WOZmZBNvX0wfLx21PJ/pqxNuYBxz95nsNQL1o/chBemUa/zJnQMDvOzVWjm/KDQ8EK4bqcrJpU
GrrKGXY9EtVO7mQvJWWCDGBuEbvR642YJlT/8IqHeYUurSCBsJHmSlCTZ8saDb62YefYjWtQxFZ+
k3sODxfmp9nfB3LKHs2qz6JVQw5Et6qyTMTkq9bREwFN2mXKiE1uwihTw4TCoOFe8JMsRfDyvJXf
O7ggQC1b0/lxKsG8153XBCkQKhmmkXEvOuytQMQYUW0SIx/F2vKryPyMuzfOf4iEZkm4qNjBROfM
KwklaAiRici+KI1pnxV017ZRbOT2WtMr4wzw7KhtJahAeeXkRedBfOum4EYQVlps+N/asMmHRqYj
Mw24ICvyJu3w0nMLx111joXSrXNQpPWYgIOzptDKndHALoAO2JhEoUbxYw7oTPE07TLZuyHo1qXX
lcjrJ7Bx4TqvJjJtE2UripfCr3BISDn4DFt7CMgIHAkOOM+xGuv0HfLKXFXAe48CHc98IrCZfokb
tCNqHrts7iDTa+62bGUyXQ+BC/AutuGbTlrtu7c6FvJwzeAr7PYUseOm9kY/3thFKHBrIH6dl1Im
/rZolG47C1T7TydlGa+pdLyHJIKZO2Z5qZSa0MEXSVVhzfC6G/q8m065IALlh8g0JHZtIYZFkCfj
TlMSKqv2D+StbpAbbUblrAiwWPR2FK5T5boAKDWsUuXECLv+zFLeDLOST4lyazgdvo1OOThyrBw2
TJh1r9wdUvk8hHJ8+HYstrZygVAxY7BVzhCpPCJui63D7lA0FxhI5honSa88Jcj8cQcQDKeLtVCu
E8fPm7WhnCip8qR0yp3iKZ+KpRwr7BYYzuFXGJWbxcHWEit/S6ScLoFvp8sxSTuKCukidrSdlVTe
mBSTTN2in4Wq5/CX9JDSXRqVo4ZkKHM16ykc0BaKaULWMVGraX4+WIDQlCsn8OzbXIvGtTF4EUEs
zbyEutatgqOfRzl7AuXxKZTbp1C+n6kF68xku3kRyhWEsaVaecop5JYlEjXlHnIRM+wtPTb3UnmL
aFKcmca4iZ3K2KTO9DlXPqQiDnYEc9zF3fTZGYNiPeh4XYCef86PiqcQPey+79xi0ytB1Oxo96mS
SEkllkKe7q11JaDKlJTKVqKqiH3DLQq4/rpWkivZjQqkLi9aJcfKlDBrQqEllVQL2H9M4AryrSL3
+hdbIumaXuVd6avYq/tT+0WlqaRgpZKFpUeFmMnN8ylHfjOu3KOazFTCMobuw5dKic1qJTtLlADN
S409CpFprSlxmlAyNf5LCZKV0x28Shq8V4EDE2Ald5jMwEb8MCshhGZYG2b5aCM0IB7V1lXiiZHU
82pnpdBkV7nXkJkzlQZOHE0T8EdS14MLmpEpo53RntWRf5c16rSGM7Vo0yJbzV7e30d09a/NLDHv
g7xI4/2QCCxRflxfGYPpocMloWcx1jTjoljq34QeUE/6flut3VnPzitest/B7IVinU1huUwGJ7Yu
xlGKO7tPgxef5j4amAJxDrrIXl9hBR4fmDPlL03VQG6ecml8LUYXOUVXOQdm+tUXJvsDvG6JA56K
5d6b7ORLL/mcScNZBdGtPjvG08ZjQbyKbclPdOEYgySS2A68ZNwJEc71z3B36+91ZaebdNTqz1iK
4l3SBC2cV0TVG4w58pNT1nAD3XLAxhQ4OR7iWfJwZKbmLFPdTlehEA6aZNPadzVkT5cW8ppdqd9s
UvZN+S6vSv58i5H2sQ6GcF57yMtJ4yBsJCYXxCZbJ2c0uK+KKFP3oDachX4S3el5RDiv23TmBll+
pT0Wvs1PdKuU/CDy5PmqIu0fe3PshsswCMJD7BFXicZlviyRB1/Ykc2nMuLf2nos7voWQ/mCSqQ+
E1UUHZJBVl9p3SF5RXd8IPexFuuizOfNDJV5M5Swrbeu64YHcoZ6d1k5kXPgIap5qLi6NOHrszT3
7YMbRdW3pg+bG3tujHsZc75jaBTbeSqmrRdxUpF9TGAXzfqmAmv+zVE7zGUhZnB1aZ3ExM078c4Z
cz5W68Zro7Hrs8rAazX3svrWTlXzuY84r7Pr1kBuQnw1cxdxWusiD85CuhHbzm8xng3SOdhzrQFY
Kv3wMMYOg/FB5Pn0PCeWzfC+MgfLVmZCI5guDF7LgF598jC1yKtVSnOUFKxQHSziusRuVRkTwh2n
DB4qESGVcLryqwhFumphQcGW0kDXKO22fHY6yyS60avPpkYPVqHW9ecNdKAdLpPxwdMS1kXCXiAm
8k+TXRQeOh9t9CLyHCrwgly/g23V2b5JgzxAVk8TB1vgEJxFecsfCHoft044ZIi056rsFjPPOW2s
Qn4inW968dxePrshPKQgmLK9AfaTu7yLKsTkiencxXnUP9pli4NgKPmSmaOnt17bVE9WEok7zcce
taiKITpMgri6hbSL5nNWz+O1J2T3qCOpuY3V5TYh4184iUGSst1zoFSbNr6L7xVQURkdbMlZgxs7
XRN5M73ouAm32kjQBuBML7gluhwDoB4VFyCd+cRyTm8p2ccHX2ciA3Xa1kiCpyWO4wZCpouShNCj
LgrKBf0WGLWF0JAVYWVBDYy2CnhMrIng1o7YchHvATp9j3MAHE3UcSfhVG1YeoXNncaaFR1QTZQG
gPm5vNashCYu6X2KOy29qN8Lq/SKpS/bl9LT2DP1ep4s63wgr7NMjEc7rIZVP0jjB5loXbfk0atv
WC3ml9JMqmaJ5ATJT5M43Q/T68iOCnq8N1pVcVrIeGnklsQEo1koEeP9bGbard/qrGauQMpUefVN
GxQ0/muzumr7iQywBCyqgYfjEIg63rY+brxYetaedcyHGOfxfBda2H6q47jQbxoNDEzPhjJ39uVU
cvIwrV6yJw420CUaFjFhuvRNW6tjIGx5X2cC2clGrMJtn2X9zhY5l4bX5oXV2CniGzeMr8GgVZuq
sOVDU0ECaObopSWfbFNJkLOroK+sb45PkLpdZfh4yRpeoQKH5t5bYmtwvhZMNG389g3P4dHWZ+T4
BSlChkVhJ8GjmYX2MtPKu9a3L3toJMwi9Zi9DIkHQ+cnVzX9H72LMMTmVcNhU4FPLTeuIqjjW4wK
jNf1WLschUb0MekxdyIAMQfrgHCDNs4xORYMG2sUnHsnbs/6aQLDxrN5CduuuShCtzgj5QiwpWlR
AvqM/2ihPvlOhCfLLXBOlr313Gf2WQ1CniXN4y8WUW+FAGiCiP8cN6j9iXob0AMY+G/+oOZMZbuJ
6Czva4JAmJZFFKR9Uk6fvHEIb/UiGjbuWO1ECXffHzR4r3Fd7rxhfqL/l39Jc3dGy1RyktBphiz0
7HCW7jSB3E/SVO5TTSdtK9D0Q5rbkGG6jsGXoaRHmLWvbQLFsZ0l8q6ryQKzBj+87SQH6ZzAve50
H5sa+xhyUwL7yY998ShkmwGKcx/HRCfArQ/BHOiUcos8nlCyxkN0GXs0bkrD3AfWbHyL9GDY9J6m
b1vTQIUUI98beh5GWUXtAn+QjzthEucUF/anxHa2hTOWGx4nFmDCyGGTChyPfub7L33amZ/Gyjau
/NyfUS3k9n0VjclypIbdOKxd53kgs0fDcd2bCaX8xunlWG9c6sJFA2p3jSG3+jEzaiLOIET1Cggj
uIuhNsQLbSwqlrVqgvGXJxJMETRfBgjkmOD0BOVCQY9I9gngI8DBodi1aZ2h47K1i3JKxptZNz+1
sZZveBQ3sTUTX8+MjYLM7a5y2wkeiOdaxqON2YslEDqb18a3nt6g2s8t71xOKrIN+F3kYBxMrcY5
5JVTlsto8A2GFhmBAVOpVMoar53c01IeOGS8VTgmB6g9is+czIRANU3BtjRDi1otmKH1l37QJp9z
08ZcbtCAp7VW8saCddeQMaeN135g1RcTzWx2dW4fQ2hskvQMSqB+i8vjrEkgfQd9u+w9mV7CL8Qd
XAykQdq4PScGPItikO0Ffd9pIWSyM0bN/0wQ/IJ9zlNTFhClI2de1pXosWsXEezLvjU+j5Pd7EvT
/WbM4kcAJfgrFWv2NZN5yaIltQc3c7SN1WO3a90uv5kEFUuGkJmht9/O8KJxklMOjbseclF8plnl
YK96V5ckC6UAZlg0RHnQhhDbeDG55YH2DWpBk3CWkjEAyDPuUSf5mudJcWPWXn4jYvrIi3hiAU0A
AD1n0kRYLZOISGV9rpamxgfWqADOHJI57iYbDtnnhoqH6xazyckjkfGW0IS1zyrAL7M/Vl94W9I7
mzODyIWQhuS+DGLznvqYnWmqbM1hOspn0rHaZ9lJmghyQjydAtKKFhIM31edPBWUxA1vegiR47Ws
x+CrmTZswu0gxm1bzYF8RjWJRt6ce99dz6lT3GVkIHCRIrzKGzds+3JjY0uKVh3hjWSZmx0FTllg
Xo+QpTrUmGXw1TEc/hm/GgktcJE7Oyu70LmNCovki1Uv+ZbrxEEutSpQabkL2xw5aBLbhTyPZ6dl
36gXvYFHrxrQMVK88smz5o3l3sYO5a0i2580Qs1UCQA4n5/EZorY6ki3i5VocorWLCASdKEREoDv
buyCr33TY1Ij0dAfF0HooGvsOo7a1eRZrAY8EF9fT6YDdhr8OeNJSEFSR5nmGvNYLthPlFvLJz6b
3CAJ4vXYFCCttbhz0I8V2yxOaPegLABHDtcs3VUGXSB8vmR2bLCJ4W1q2vLOGVBUcAmZty6HoFY6
TdehH9KQepCcS1QMRD4iSo9AVrf9Sy/ojS4606miS6EZ0X069ea26IriU2747k2KlTdYVmR63A9R
JafdSBs+ONgdP3pn9jq3B1U53zouAi6emMZCY/5H+NiSa8KzS+8fjB19Gc5ir7X8+bkAqBCze4kX
fFn/YpK9/BGTXkbYVIeziMKX+I2tnsbmuMx0nh9yexx93hX0/84wB2o48sqWis6JcGDvcUXQRGmY
rSQsLhjzedRtNty8hHl/4cnVkcEWXoesypzHOTtEvQUZQpWQmVuYIJDQBj4YiW6u66zUz5hJN7sh
76ybPPRGSBBp/DjP0fAwmHb/2lb/rwb1Iw0q6r43neHVU/v0P6+JxldP+Y9//gMnkkzpHb/+vf3z
P/9hHP+JPwWosOP+IPOXnq3nojMSSiP4Cp+hofoHXGcarHSQGcMJBhl/smdgPrMf4o8DeEQrZqi5
zZ/6U4f/y0FCpkQQaoCENPVvBJYfJ97/7vGqr4P4FaS/MPCQY6E4aSjzeppybjv7R8R6nICFmANL
h3NuajXg2jYxp8eEd3m7kZOV5bQCJ8f5jnanKi4I7C1rc1Np6nlJa0/Dr1H4AU8B0DuoNg+Nnmsg
ahu7ErNYxAEhA9A0rJ6ty9LKQCeD+kpYoQ+G6zInWYAW0YaHqKVeXmcYRIDy25Mfm2q/qTve1pIM
Dp3FiJ3Db7A4j5oXbIo+kTiXJzL9gIK9uZC/afGfTNsB/rD3VwEs/BuZLrLfnycXRGwZtE1n50cl
h96nIoO0TC3R2JjcL6m8sV8vRyMu8peaJ3u6Z6ZLKsHSRK3P7wHNE44P73+l44Dw7QVjN4f0AtCE
hyKMsd7JV3ITk4Ro2YTPRqY76SWU5PBIXq6BkkTYhQG75G5M42gBTNfrFmkyVgjaEr0qU4DXcmKj
7XaUPGcYSiTVEXOMGZ4u/AooDS1sLVxJjQgAqog5rcXVPKcEhq7ZfeK2WhB+0NGlff9H/TylRHvH
SWbkjeuOekn8oo1i2RpjLc2KHzqTLyITi1grb/MMxuUH4p6fR4PqQCiHlOLLQY6HiuVk+jqh86fK
HYNnKAA4/ddVFqQ2FYzOEz5abmIfBjgtkGon4WTwd3hvuf0tbo/io8Hsz4Oc4zdBM4VM2WEfCA3q
ZHrEuH2C1JqI554cWXHlENHZIsvMNXQfZ3iCZoiff/MkOzBOWUrwPequmpD9fC/DN9bcMnOt71kH
Ko58hqnSgLT13hxMf7LK/lIXrW7CNzcp55mFy0aCrUQM2AFPJkcEx2RpFTvm82iERI7+MNVbnOyo
CujEWQjqgFOcTaLrPhI1/HInYVqi082/UHGpQezPP9JqMtkw85bfR9AdYA0TN/P628DUYs7u++fz
ZNCrLiEQR6TzyAm4o+D//HyspCyNdKBUfpZkBObujoSw4iEzW9aoZesS0VIdRn8O9PyijJtC6Gun
j9L5MZFuVVmLPGNBBD8AWs6/AbyI3Id01cLMLlK6ed60Q5lkgy16/0v/cmGUnAwQGmNLA8Xr6YJm
gNkwR1MvvhfM8vgWjeanyUtvTCAMyzIXMBxRj5YQD98/7onKlpPlKG4gfkW05FQ0p8tWoNFmqhpH
+8Z0wDDnpQ/no5NL16uiRl8aFh77bMdjkrpPE1NA0I510zTAJ3NtNPt7egkDQMTIA5D+LSSsz99Y
hTAZByJXkR/5InguTm5gvqCLXoLHBMCzZ5xeWyccqibvmvJb5MVIcyF2Te18LQnL4qaaJxgL/daX
lRRXmhXEPE2ysG1eBlCvJxZLP7XD6Ts3YJ68CKmUVLz+7BSwaW8w8Xt5XYDtoGJ1gfYRis/oNdlV
LvvcTblTId9Irk7RtKA62BoY5LMtojxQS7RGMg4HNKcRkBcVZzt+YZhECbFgf0I87cpMEotFXp9j
QcKCadcKHVtHQ6xsuHbCOHToYAItLDLf5msef99hxEOy92NDdgzf0agSv4DmVHTGZzJaqoTwIDFm
8+PcWvDn+6YW/a1M+DvDIioSVpBFFBGjRPuJzRGHzgk+ATKcWJXGgw70oOTHlHqSEEQ3RYUonIUc
EpM/KQxSCyPCbV3I8VsH4Uh70w5uzstsqsn7apeyQQ82rZPQ59BaPJDft8ADq46modYBsuyncf2l
9mKn3wV2X8eXmQ0aZzsYcizOI3SI3Vk3diP30uixLZ7UNM2Yzr1eRrwsdcgO/EftBSZPG43AFqBy
SZAqWV9//gAHiBA/tUDZL5KVjhCVE+roBbefHEO1iGW5q4OfqmUg+A8SIyZ6l7IizOtfn1FXtdas
rZheewShCT35uLCi2eEcdFY8ceixilgcJ6vkN4WvZ9VO04Ez53hVxx8YhpZ8sSJrOtSKRuSrI1qa
S9U2VYHgtFSMF/h5LPTqdil9OJsvVkq/QK6TQCT5bUGujkvAhoXVWiwq2js8U33h+9w1oUlGPdD0
kWitF3wgRkA+QNimnnWm2WCqoVCMPeewHPuE42MaoSd152U6YP3V7EIFB1+P65UQoHCmz+lBDBqB
lawmwoTUj0hAsIyXtRX0wPRKDZJChPKvZxVYNzMxw4p9Eaj7t7HgSOfEi1iICs6gjdl8Cj1Vm0eh
S3AfJFz51uXd1SDc5ysBQFcHGjpadcnK9iO8/UtE3zyCk1en3CnWLIS963HJ8/WSPPZU3cbAK42v
JKknzue4s/kfSN0nl6+V2L46xzWBJclLNw4dp3MmdIhPyigB7V3SEq7mwsIT6hZVpXV/X3kFf60N
cjeJIUxa1gZKx5kqwyZDpL+dmmlWi0dEQNFTUluNeqTBpPGhDRB9roQjqRuB+lQGwFoXlytngcgy
tZXtR5oW+SWtUIMPrBvZ8P3Ae3TqriacjqwKRlOz4ewg0UOFWyX6PTqR2O9Xhme7amWKMlhZG6Fj
2iXYu7I2bTqFNqrRaKaJEfaMrq6daRq5/T2JwMle++QiwwjCQ14S2+s4fdosImyjNTCnILHiQ2lE
Mf17anV1hQGSTDpQP57lXtszj6SztRgbWEO0/jIaUMN5inya7xhokmtTI7MrnadCGnQPMd4kjCjv
CH8I7OKqlKU/egrkapPNzELMcrNurTCZauwWXemTLkbdPvaL4P/YO6+tOo5tDb/KeYHy6Fzdt6tX
IkogwEg3PSQkOufq+PTnK8DbAu2Nhu99Y1sWrNWhatYMf7A8BNMiOxvcOGaQS5j1HtaJ1ic6PKaz
cM9BNqOZhNprMicJNqt1MpjyUs1w+1k8mLvrlYibGrra+QKnChVZIHOsIebXbR6f4eO18netNQ6d
eQnmk1CJ/BJPaVvSF7OrzWwIc2gv+8mzCLkZJsS8JchY2noDSeyJzwpaQ0fBgYfPyqUHFKlxb6hm
4icpYVBj2aAoruNSboyacq9waoYB5Qwx4alx6LFPZ1jmEh1GniJ7wbQY7YJbaDsb13Pefru4Z/4S
s9L9ol+58GQWA1/tmMXM9RMuOY6YbcBKQ+TaZV6DTl+hD1lAZi3LcfbcFNkeZtML8WHxE+F8mI2l
a2iRL6WLLl+rKm7Jr7u62yAUplMs7Um2PJQ+89cLHGB0HULU1w9nqlsbm4AcxQGAZXGSMV89GTKQ
C/hMQ5fZMpKtop0DS6j9FLUzN48xa0G0p5MuuWKZQRyBnV8mko2dDSvpNE6vcIUQF35e1mVKG4wg
49Q2C3fF8Ior92qhw30vfA4tk9YKz9iWXdDR0l+K2GB/ijhl5zp+BAkAWU9T4sSZEna3fZB3SmBJ
aS7eF1FNRccweC5uAjgdGAt2XZsyw61wTt179Tg0Dw2uJuKsi0vMIvHmlXZYV03afoH67610tBAq
/u4Are2uS235+HVCR3P6sAa4iGn2DBL/je1OuBX5YFQ0+wa+aI8M+uT642XX4hdZbxClKc1zu+BY
3UW+wsm45R1hK4LxRLvSfKzGzkEaDZNjndKv3bQUG0cuhRVsmk4s6nNgmYPzySvU4gDHbh1m7pug
AAWLeGDA/QOcWKJYnaiEk6wI5Yo07MrUrliNbh9ZK8xsWN/RsPFUfjEBl272NEZjJDVI0NabOIMI
zsHnKXnaQwH3N7bDcCIEAxnUdLFjhYScoDkNXUlKCzyoW8RHMLJqy6QXleUoqMB/m5OZWPuomc0K
s25ZrLh5RrYrPjZolzi3DBhpEx9AzS5NuwtQa8RlQM22uhC9qsS1I5x+vVMVq3oDitjrblc5xtA2
8P+RXXPAAjNeZ3xuZeNtA/pr+SFK0YFFytXxS/xS89q2klB2qKv538wy86vvidXU47zFLnFp0exw
bWaPg2xquWFm5SpmMFHVuv52yA0Xm5qoFDlWO6YUeX5AVJy0NvmR+JWNKnZY+4xbkAF0FbJfO89W
togvMTNocId7yb4RoQNwfY1oXc1MYQLhwbHUlDaTi1tQ903jbJto6iJGjYYRk6Mso3TJxiJjYsN0
86JzzUp0aA4cOnvW/hRuQCBhc7e+Th87DnC2Q+J4OsKV9J4JJalYIjPCeatgYqBvrJn8sxWxJVJS
hnEjRw+6F2Aot6pygT8cFin5TFButc7+aALrykFmJh634eKMJbooQ1um3r1b9RWXYjZC4kQVC0Wv
oQGrQZh0+57M3s8h2FsHx3LJgieD3A3l/mVqiGWZTwN1QudiiuCn2WXvGrsRJ6PVPiLpXJASVYB7
iCnlUBrcKHmJT7/JdctOB8SysDijJx/EwYS5YaB4QE0FHrcI/XaaudIuTiTfPTDwq9dPo+MiNB7W
UaDdlqAcROyl3q07rr8PMh0nc0cW/IiVmQFXVEVNb2JMBqmEHwmikWiDlGfnfZumtqLDbDGdOY/r
bORYVA2ujvZp1UidsiD3pp+RqitPmY+D6Bf00KfC1FLLnIf0DTayiWaebQDNhsdPDF90ivTU7vH6
Up9SLyeYY9Y8x7zGSlYBFpz01Zs2is4gnWPwVvVhSUuKjmIQPFjCTKavYOhRm8uPfz0JYBv0u4cG
tjT9oSrhE2sEK0rGxyaC/8WGhEgvxZSRMjVLOUfufdGZ9J6eXyMHpmneUf4N6sZvo5k7trOKeTPO
8mg5oF8S5+OUfFynzIiCzyOdfsxqElT5yunEIR0db1bYmdyVuaLuO++6bhjT5KQxKp1UGAq1HKbD
GH9wKPpey2Ip6dfROk8no5Nq6+QWWUpsRTqbH+um69wjzsH96H/ENsCq03MvkgbXg8283ge2DaYV
qc2cJPOm6B29Rdqy1Q2vKmv5gWh0dKJmFpTGaYtUDCCKaIC5gK6hLMiz4+fTNRnHmEMTN2ES1dC2
G7JAD8M08k3l6fUYFRmAnBCtYErtaGUigjVHBovG47xKOgzOCl9yXJoJ12WFSYLrNg1VDx0jknm7
0Vf7vD1y5fJeCmYWvNSuJ/CV5zY6ofGX0Z/itDu6psyZ8pQta6EI04WcANFFxK954UVlBdVFOZnx
qLZx0fsmDq6qLG2S2qkGd6p92Uq+CwVRbsFoRvSJQPbr1DoYa0q+WAZp93XshtQuN30+NIrgghy4
fe5MJqA1jAAs1llpWLoIzBqXis0wEWNjGzkB6SWFJ+9ZLe66nNmTRf3kyWCZx8Ns2W3+dUzMmYfC
cFVnPn1sjOQafe133C3ytDmJwUtF7K/gCsb9DB6a6quKW5s/xdQsADPgqM0PTDlxjjNwijNCO2Es
7m/HpIt7ccTEwR5usIK3kXYWk8nzR+dEF92M03QW1s3IdYKMDDqdyMdNzfqI+ijmramShm6NfqJY
A8SSRxd9EyxRsOLhqeuIC1iamveklWB5el0/sJw85lV8UId2Kh/bEJO9YyMRDYCuL2eW/tH0TWQX
l9wnj3reemhi6tSqEGVQlaid10XfbtU49nphVJPuH4nIXvSShEI0VR8MZ56rlgey6orbRdaQBzmZ
DMzyI9Vy3Fx4SAaRvC5oSB6ipJqHKw+IYn/iDzNMKh8cIxyqQQqH/AAAHi7ne4/5Oh8TOABSg0PW
VjoTteAOE2em56pxzuOcXdrC5yBIkfAPHi5qE9F5hxmtrgKfC4siWvVF1+usxZLZZfixbJS/UvE6
ow84Y0uRhKpUOCVVxStNzUFf+oD8OaKIczIgebgDT+DkF7KhOcIPrgsrarFyHbAUrxG/OwTBAONs
PJH2K5OBBE3Ur3Y96wp9eY4cwdzrRLc0c70q3+9x/ZeeEbJxQWAz0JHuL4xNZrI+PkDF9G2OlK4z
x0QUULaFA+sl2PRDx/3+5ivftjtpU/mUp45u58EWe9tnXZoKNrdCQMr1Jj29eV4aBfgpjq737+7X
r9J6eVaAIIdF8/wtMc1K4mYd6U58S51Ix6fac2wEnmeCNbHr/e966gb+3D82aR1LCEWWRL7j16kU
KLa+mJAo+zbb5UAhMyQabRG6yknYhkzuTc7C1asJGkPluOBxh7Fo8WBrFA7il3Qh9GQjoOTVsec5
Mr/MPqou1iVCJd2eM0F67cSf3r/8Xx4VPHj4LgHaMZTjlqH//ieth7mLShXDpP+qUnPmOjigdFnI
4UoJ9f5X/bLmEDmxkVXxmAQh5vK2300axbydBOorjnT2sByjxc+mO3OVeot4UTz9dsm9HaGgRgDn
E8gu3+kinPGmw87QG9cK+vdfG1B/fLqa2Wwfh5TIfh1bgB6WbRSQ75NMLPz5R2FJo/tAtAMY9/69
v33MTE1ddH30VJXtBrPo9WOe8NXGmjO2v9CToHRckoQuFWYDupx//5vePmXwyQZ3axtwpZggvW1e
5ySG8GMy8wvC2RIzuKbQB1SaUakdx8TSWeP7X/iaW8TQBGYPbWeGvC4TPtpHr28NS6SVYLJ0X0Ae
6X4yjBUd5giKGG6gH90WM3pfabwkWHPmmMIvu/cv4Im99PMOJNWyLc2kkijtcuvW6yugStSaw7L6
0ibGElfIBiDmsKPrkQTZ4TltGbtEp8ZouOj4/dIUFy4Ye3tXelhqJyfT88MpEULkGdH6h1tKczWw
qRbWwq84Enq0J56sBZTwITOZuSJay8nVh+WIGDz+kUlksPE3qDno/ivYJZpHJipoE9y5nBbdzieZ
t9RJymgZG/E6Fzq3Aqqh0y7RWVBhQiTY9HGOlhe5jYSRyMc3TddwWfK5Qd+T2hM189zSSVPmq6eM
zzJ1shxlJeaZAFXjiefvx1lHZ9Ia51E3Waqctuz7j/+XBScd6Iuei52eBfn/7dIeqCwS7M+Xz3XS
2uSscYMAer0FN6czgJeW9ftfqXfLqxdOqEW+gRkN7ElfvmWKMiiDLtL70+cg9nSPEXSQl19oyZRc
XBq9wRVsnCIYKKJmM9JJoShKfTXvX8bbO7eRj8DqGikJbpvB+5uhGoREPGcslXzOa9qfp8ByVHlr
5ZPVnVu9unz/y95GEIRRURClU+TZOM87b6manokPNUih/svYNrhsuZnUyyLLGp1Zvf9V1pstzaej
naSVrySTN9s23tyYVvoqimq0biFQGRh70L5U8T6mjUqlm2YTpwMckLXkX5KGDetyhuB4Ryrsdv6m
oa1LC4aSR8/vm8kuyEPN1dGJeoqL8n2CPA7S3XWW6LbWLHQbwFdezSYcfU+3iVEE5KdHyCrcnMhd
zqI4RgydsDIiD09VZaKm2J4IQRwt9vgcxM5v3O/ePG+eAcJA6KlBOZdIqL19Bq4bq6D0hvl2KIED
5twvowp0/ybEa+7ef97a0+nn9azfKcHLA3DhcSzCSn4dwKa6oadqOtENFLin7xpcWqf5iKsjRxOh
nhD0PHsvAOnwFKq50l3Slz91IzwMbZRt8HBdR+p+JrVgQ6Szyj6ioyAQ8BcrajtNAuA9bcp8Oiz2
QMG0g+pHeZyipU1Z8jL4Y1qkh0gCMg97Z/WNlb8b61K/8NXN+BbxNB2Xz62J0aQDqrb4Y+s3mZlk
LdNGjgT+egueWzeWX0Zo7EjWLvwKXTxHyCXxgYtZTrRA3n+k/uvXB9sEsoSFhZaBD5ZtIHv2+pG2
3AFkiyZ6KEZb3mddBdnSYjx69HK/cejxY/UWO3OAuU9aRNvGwSK3tPLiboxTxEs1ro2haYz3OrKY
/QZpn/Y2on7tPxZzPyZIQIzWMQ2yq5JR28PYgH7feJ1IsCuVsfdhdKP6LDHS/oITKVmp1hN0jkSf
2X+uzJHH06gDfIfpE2yGLV3D/E6sQlEcFMhjhn3QfXQ4lfI9xuX2hVy6cauapd0xEy/ucB1w8Oy1
mBJkjaKdV+cTIzxlFl9ATYBXnGMwgMPaGubWbjp5Y3E+f20S8K6bqPMSWhhx3x+srKpuJmkPd6lt
g7H0DQEMU9C3+5wPQf+9EE33CVR/T1oUDcdsHrI9Y4JFWwcyXIYJGKRiMzjleFpUuORMwUjDJsmy
Pwffg4/pRwPkl6mrb9YM1X7STwFTFgnpEAGOK0dhZmQtqv9iytW5hZSBIsvslTjB9ukOO/X0NwaT
r4M1C4KxMsHMJVVw4EC/hdPABcolMsrVd94XqGcrqvKdV9Tw27zO8G5/s/xebejnL5MA5fQxTw73
NiOJVofUDivj7zDnSzBCs3GDvqjVb8oSz1PHRsNpRibuihEh2p3vf/cvK//pNsHqMLIhiL+FTQxu
H9QoNZffMd2gcLWLJkca3zYBvr3/RU+f9Pcx/HSXjmUBPEDkhQP5LUpntsrcGsHKfDenmj1jP8nt
IUVjpggtF/IaG53oOu0jgZhy4QbN1h6btDiMqQvVs1DAvgDreR86rwtOK9HKW87bnjxpKNRdWZK8
WKoq0YNSpnNljFn1CHjUP69oz16N1mL9GWTUqfh0mQbI3Dz+YJfaw0nI0qN7kzOLM6eAxloXLN+z
GsXKrB26vRm7xldjVna48v5+kwu9AeHxSHQaQBrEc0G05xcnaFPIfnYQdv6OkSkPP0nt5ADlozjO
6/wV6nbx2RbBvB3QNIOT1gnviM4sytvvvxlXR7dXbwaOv67qAAMCHEP783X0M2GGMT5I5Pd4YHBA
O63LN7PW4Nr2TEnUdnTK+ShLNQ+bVDQl0566PNb0rS7GxsNcFXFt8WE1Yxwi4OYxn0DCtkzpp4dd
Li7SpZLni70cKru0b+iBFh9qwUvbeAzGMLpUM2OXrO6jUDawtkkbgTBPTvq4eFl6aUuIhjmd4mMK
P+gDOpsw1eqoH74tRTLcGvj6XInK54DwZnPa25aaAHZ3aXyDm0OShUlrcAPJbMK/VjEjAJm1GYMQ
zsRPmPjgW5cszp8mXW0MxPPcnX+z7F/DknjFPFukSCn3PapZ+VboDtgz4zVDRt/b1HEvRWtnd7jL
LagFt5UB11VD999/nW9kvp6+ktyAEgcnACB4bzVocB4vupKj80fWZM4pbTMQ8NGwiDMaldmeQYQi
0rtx972xjeIujWd1nqaBcSXGwN6/fy1PEpOvlxapJuHTwmAVJO5bMGA3lS4k3ar6Ec8MGKjbYQ7U
sL3GbVvCE28NK6fDUdao8yiXXuEW0qB7TIDDbumTBOisoHePtELtyftU4ZtF65cWeiX65CL30v7Y
2vZ86Q1JfBJDLHNgtmquVY/8JDyAxiixyTB9nMPK1W0OuFg1+yxX4gLt/ZEfmKQ493pIhQtMdaSm
oHXu44nTG7oHMuYlY14ySrvEiqZoC2yJxiljhsvQ884dKU3JRfpPypqrk6Qs7G7TSeAyrETGRVod
rP9oB2nFyBVEHQyKmbmS8ooiDnuwDxcTUmw9LKgG8VGeX42JmC+n7mB4sfWn6ur0Ht139eikFjyb
fswA0L//dn6NPxLpEkBzQNfg6P3S17MtJqH5POU/fI/+AObuQfYNlIc2gOSVUVPJ72uvhS4r8W1B
CQ/atDc2v5Pd+m8L1tcQZI4+P3DoDbyOPyCl+rJfZfEjwoVgQI6OF+JBxC0wlfTU3oCoctN2GGgv
XhLtmiCaPyd+Nzask9W8+c0z+S8bFoIjvWVCB1jLwHp9MWs5wFue8+xHLA3vU+uZ/TWUSgHZkySD
c3G4HIpWnTZOVZ4Us21eqEoyX8L8ev6YysQHkFxN4zlcQPsR5Hzrbnw8lz/95ipf1wB6j3vgXbGH
sMBMU1S+eWRjGS1l0DrDD7rebXyr5SD7kE4iLqK9MaJ9OebMlPoVHo3fufVjArEI+8DIaqaDLev+
zg2K+NzAyPrW6pyBCQmnwL7LuoLHHWcyxCdIvKy3f3kWN0sDXeLr9xKx6hQfzfRB/cyaANfO+/mP
As8vPAtgE9WPB5U+DP/l117IFvAmaJmwT0EOeKheaaGqF6dfaf9BW00aQJNplmsH3v+wLRzrD4Me
Oo0PljTC3rqn+cK2cIw/AmSSAGm7AEG0jNY/YVtwqL1KIvgS+ocB2Qxaw+BLjbftDddawIIz1D/W
VWwCl0yLXcIsi862ul+8/JtPTgZJc1W7CsRiiMp8jxbtkp/6JlQpQ/k3/ujnp8BG8ot5KM5H30Ek
HMNpCxTQBsvRijA6BuEyOPOGemvdO3ZpbFvwXoBn22DfoDgVBjQEQo6AqyfRBwPmBJA3P9+ZrZw3
scl3CoZvYUZ+HRpGa2xBVN+PRXAzgA/C0Qrrds/NvsH6NQDE8eO5iTFgPcrupBm7e9OHR7jCQt5k
tPx2ZSTvqKOvM9v8NqIiw+8290WdPpI/ogNbyxSZH+vKBDPEdIn78ZpZ7YyuvffA+YKKgmw+CW4P
cz/UksvK2I5CnnSdfxJXjIWinkczBhH8/5JaOssfaVnNGw+e+IbhYb81ME3dFLClNw5uGdwCj8Hw
T8q0x9er46dGg2ug3hS7JKKgGBgXHzMHM5e6iIut1yLCM+bO1eQPaqd/M3NwN0iDAcdPC5UMpKp7
yk5b7VxlrldxXVwFSzHuCo3hLRg3nLlOy+VPaBQMYPeoIFEhIILc5r2m4AGe3AZ19bhU8JABBlqh
i5ksQpILokVEoIeoEJjOdcENLRW1syv8NnvQtCGQDF4wchOAQUYL8nvQ30R+lGNb48GEE8W6b1bY
aJPP07N7vnRy5YlvipunRZK2CyIxTttvG4n4h7lAIxuRvuuM4Gby0Zeyci0yZbhXY8pFxRn2wbbo
gr3JSHpbx+V8KgNl7caG36YHjzdkIC/T3swB9fTWTuLOSTLjzTwmFtZQlMC5XfeS9fzIONfeMF3w
kYVJv8Ej4N2v/CmLSC5HU1TbSfngw5nkh2XJU+rNBmizRF/DaPsgZFp5//S+Ib6RcBQsKzVxv6DM
Aj275dW3LZYTnl+cGmb8yCZnVXv8rI9iBrRclkqt90LcquW2SPgjw/pvqGDx/mfUHsYGcOjA4yI7
uFlW3jzmfewuiSjERKJ0gWBRA4y9v5cQbYCb8ob9gcXksxufHgZSZCNSbvwoZn7fSkyHdpGBAAhQ
d3fnRCzaIu+j06UKzOuyhyvMsYO9Go5NoQ1aZA++zoIrWBvbEkmAbWuMXEOc9Gd+L9Dy8ywQYS2c
/Vat1i6XbMplss/TCZp0NdSsMqwv6ChU+YVvsVFtg0Dgj0mxA/dZ7Az2CRY66dWYuJdP2wu/uPVo
mIO1m50CQFOt+awDREXyw37rMCSHrG9UUP6R5ASHwzbMSRqf3i05ox5JIywx4vIZmyyBqkFcxYaJ
GT6t8lXm6x5YRnDoYyffLcBf9nSsCrShWc5PC0CvcLb4Veqs1cFeCGPwPtXOWYP1+PSa1TBplCTL
aM4ttRvRwfgKzUQc3YRbZQJMH2UwxTEKbKKXm35LF/5jMvPHGJjHhsktcQWOVFgCxwqtyoxOjW6o
zmVqzJfu7B78KfsGMnCh4J2q8yjHDrWQ7AiQh+IYu+xTJD9NfIARe5Uei6wqMdETfcC3gwcl9pbg
WQkO5lptYKYfGEGib8Hg+jwypzF0etsLpTLsLfAUKONW351MHq1FWWHuMKelgYMTmqICyl0oY5Pg
NvHqnrBT0WBdIZzjAzJA2aVRBBOgJmOIAxQDipFLANbPLgKbhv4WEayUUMafYpMVIN/ytGnH1BtD
EYsbPjv56HYsic51rqxF22JFwt+4qtbHzsRiamfEDbyU91cXxpYSsTqfPWe+HGT+GDguj2ZhBzw9
a1wyckj3fORg8l6dyst3Dj7ZW8FoCdIqxDGmK9FH5ApKDMnb4uBH7WMr+d94N4JOd2HWp8QTRxTp
3uy6BzpnLgWMGYd1K+/K2ql3uUg+imm4lLrBZGNFdbqkM8xrUfQFfoHDYuwYFEB1rmaBC8tarF9y
tyjHjUdG4O0C38QhGfBp9s3K6nlrwnLASsqwbtw4L7aMPprsYgFSfQqiiFdoo8EQwY82nWGXGS0g
yzpVHxMY51iNeWYRyz0QnDELlxyZyRnPsH63Okljhl7bitMmGr4KNKS+Y4r24KQGojGxPeePfmsL
2JBASFbkyoJ5OioEX/dBmQNZhY/T2iEyCez5zBkFRrXgBZnHRxcAzlaBryrAksvcIoM+QZKoL49A
CZW4B8k9hgkeZwUk4MAGbtIVsKrbJW/TS3eEKbOLscIR14jX5afAaX9TELzOtJ/yGj1EsT1KIGbR
b5tzRSCsFam54SjTBbNWhEoggPiEIP8G8Dbof8Wuc9BP2f6UAn58rpF/FmF8XYe8fK8DwF4zi5gE
v2lJBygGAOxrhqOpBZ3miT1op/n3aiIth/f4+P63ve53vnwbNYVnwW0zfqEPrlMsnHSthmOxsEB0
JhDkkdjh5GA839e/RcBvigBg32hy/+8iYPuj+Dp97X78XDg8/85fFYD7h+GgxYViE62U5zT/rwrA
pThAfx8qNkW8Z/F2X+jWdvAHS5fqAMIiJYKty4aXAsDGLBIQBzBYDz4huA77nxQAwFjeFAB6wmoy
cTRM6KcBXfnXhXOekROZa9AeF29J7lWGbOjWa2zacTNmUuEsu1LtG8ziMd5ep7BAoNgwJAbwkUFT
Zkwrck40YO6jdChp/Ve5F9KVmn7MyhP6dM9CP8I3tYjVxwoYECp9xRdHdGzFga5NFSNjvaBXitJf
gE44DzE9RuRknzLFgTfPar0sMlcxdBjIGyWEJkcPv7tTGlgYeNQc7kIWQE8TVMCwNOrOZiDZ4NPt
ArkXNztMXJxFa9FrTuSaRicQfdQ12ouonvTpl0y24j4tSs6ftkL5uJ0rJBSseNfoAqXx++bDOhMk
yrm/Gv34uytybhJU/QZc+BV7Pd8HQZ5sF1cLypH9H8BAPzadnaJ1FCgguYzVdi7qfnurVVA2Vr49
Ga0rD17TJpXqAqdYSBgWSYbp30TjcGGCPN8k9DlRJzTPZw6BTZFXI6omk/4H5M2lPHf85h5QDwQD
U81YrMVfSLBPvLYeN4VtX+VL/qV1yf0QVvwEa239DJnZ2DaMgLaMxob9YJDUAU0LWYI3s42nt8y8
TR55+hJgwbl8dNDO9gEksvEBC2uxV2OOt1gfFHc1xdwdXCpyIp35tzEm2Izw5w3FTwshp3zs1+aj
4Tkr/DdxqsCbfa0hFN1gmjbSLkcdL7QbhJdJAz9iDH6M/NVHSUe1HxZAkfdO7t94fVof6hlrJrNf
YqCyOaInNFWOqKQhC1n4t8XaiHbj2NNt7ETxqQMJXZKiaDfLIBoehEHvKZStYV8pq7AvS/S+EBOB
EEhxkrTrrkiqT7Yw5x3j5y7ZWrV93Rcq2Pd+hEmmnYD7ZOcgfTKm2wQkBlTIuQ0OHYDK/CRuTJME
ATmkjCENwMHRqy/RzRjOGGEryBKdcG8lEMIzp/SML8jZjNseD84QdQ4r3cJcquu96XdRt7GByJ/B
9XHVCbJR2PjB7lseReWu4uB3dR09LoGcLgqro1seAzgkA0xpWnLgg8PPzOce1b+B/jeBHuo0oe+d
QP/SIfq/+vH/wroYym/pK42N59//K+h7f3Ac0ycEAffU9SG0/xX05R8mspoBUZ3WqY77f0d9/48A
izfCMBAQIp3HX/0d9X0t/cBfAsKxLP7qH4hs6OPjp9ERHGIYvoYDqdJyIOED/ngd9Besn+jaz8YR
LmJYxo/4rn6Yl+gkQ9u4QveqTI1TLAx3bKR7JP02md3/Jk/SrbRfLoHsDN8I7tkKTP33P2ESa5fx
sY9r97HuFuMycu6XoDnvx3xXIa+bW0wTVTtsA1wHQPlEF00TZwfmNGi9Wp8degtrQkEn4gtjFZu0
9vcKAeBGmpdt4oELckdNGt4KtMs2RvPgoOcKk2szVIwO8y8ZvQD9n4uDJna63PYreO6y3/Rit7jB
EV1EKvU4984pcRGDWw1Fsiy63ra3Ro6uqF3dLT5sT9YEmj4+9GJsai0bAyNEs9JsZfANUsAv6Mn4
4oINTfKO3e2uz88dMVwReYbdXMXIuQXqygs+m7bY9bH8usJJ3LGlN4Fnh3gkgJsPNkaS4G5UbMe5
DLshv55FdJO1U7fL+3I3quYL55VxSIvhY9zLM1pk31Z8hFWWh62HLDDAcn8zKdxD7ap6KGfHOOSQ
x5Gnmx4qJ0awdOjPq35yadY1YeP1fNm6T3P7Q1wihPm0Zf4NLr8JLszQtD3Z/44uZ1ThX/ufk8iX
X3kJKAEmj8QMWrS+lgth4vufgMJgUHeLkQon2mAKolXTX9JIh339VwAhIgUwoLWRnaf9x/9R3xjX
8tfbl1hEcwLJSHRobLi3b9PGFpOMIotnDwRY45shHFsTSVxzWqZWM3kaEgGJIj1mPEjf1dFlXS0m
g2XXoF23hbbvmJ+KuoUxftr3kFPmnVjnzomOAEooEwd7pBshW874yzxBNEjuy24snelSwYpO5s1i
ycmhe4F2cbxXPT3f85G+4UMeT1fKSWUUmpZgHJJ4EgBVECx77Mm2jbUun4QPB/ocCg6NhDaga9Ru
GCdl68EyOy1UDfsABd/e6BgAkiL2R3DcQ/sxw2T3U9dCFeqL1U7o98GpDTu6tc0Z+rVMuOoluBeg
G2q+YvHW3QydERdvlABhRSwV3Pg69T8wQPY+t3TttiKopy8pU8mP6KrJfT0sVP9AWNUmQ0tUbWob
T4SNqkVzyNeyOIHUnHzxere9t3rbqsFEpMFDHfgPxbxcojKI/Dfo0+WEf0QX4+DZKNWmxhE1fXOn
MjsIZzpu/Axax2BSUJ0MDbQhQO/EY7pxGhmUdNeg0RZORCY+mcgXVGIt6aAM/d2M2MMJTl3TYV3l
chX01nIqgqxFpAypMQHOS6THpMjS76wH9yqD9wmNGMjkh6Ss/MPset2xr2fzfMKY4CZZJdwUBOY/
1qsjw3GOkxruq7IuiNzWnwJ6ibPxWsv+UDuxPgUKjimmaycIJaxnhXKXcQtDftiZFqFUkFDTkI/m
vU22fyycjFNtidr1i1jKZg/2Sxwgya4nTmKtD0ZpyZOE7u2n1Viiy0G09XmNrlx5cFYsouZh9UbT
3M8jfFGPov3l3wrL3jG5EK7V4CuVGmgatZt2DBDGPc0acLjVKcKUU4GrFC4CyIFYnbj2helPBuPn
op/WHXMN03j4N6JWKlXLbyIq6BudMvzviPqpHlTyf9uvqNm9ytNefvGvuOpRTRMOCa4M1H4WQ0P/
xfmDGgU2ptanwZb370TNcf+gose9h+RFT53J7l7CLJM7BNKIdsBGTA/29z/K06ynROxvIIZrMDpE
uMIwOQ04xWHLvc6SAqOvVBRB56YnMF5xNsAycTrsvAvA77KhDc6Y3bq2C288+Bi07cxxCRio+Ago
5PV0s+Sg7SCil6HZKv+YA3sEH5hlVVjVJnawXpXschVfU+0enZzqLHK6InSc6m4a8o+T5aBgOcV+
KOjwbdDHnsMI5twmKCtooU5uxJvWKaxPqiJhahpLhqsdl5fONPY3lR0gbymVs12GDpd4gU6+b99m
EPLsp+MhGq6WYFHXWe25B1gvDmEyG8prEqjhtIaif0ZbG5zS3JYwl9H23WZFNZ8vkydPyngud1m2
qlMH2BInwGCjhVtrwVge52XnCWveTM4SkTbNQB/k3FI9LXA3j/DHjZ0BFhQN89Y9Nzr/CM7yujFM
SZYWmBdIKJzhQlBuszmgR0pU2gGoXzYtkix7ZTRlyIKpd36FeHOLf/om5cyLkXMNeVnl2apQkJeu
kKclKkoh0BmULB2c3WYrnqvjjHiOG7r9jKlEsX5q3ardTktyF4B9uQV3450AuRk/V3BoN0nfBlsD
jlN02XSLZeyKOkm7IGxFYhpnY4X47qeqs/N82KWQFsQDSsogLTeUL2LdD0i1ov9a1f0aGm7tjBvh
qBYau5st1yBk/MsgRrOFMry15w1TnnY6lAwAjpDJ5oMsK4AzKS46H5hwqmvBlEAR7MH1gMxee3vc
YJvlnsscuaQMUmW+E/lKl1ONQYldBNall2JJYR9uRTnDAzwwa1m77gKgXCoQs8cSAdT/hg/qaSc1
41zhFyqjSnndZ4RX3OtuRWIU201oUSIj21Z1l00obOflgbmkjxS9LVfc1fdBlBjDSvhuaK4EPcw6
73YyQFR8EuPiYSbCQVWUzFdinKesPcp9/pxyAV7tGvPFlFbw3fd0ltCxRcPO/LP2m/lqmtsVpiPS
GRpTbGZ1mIt43mKZFEShGPr+/9k7k+XGkWzbfhHS4OgxJcCeFNVHKCYwSRmBvnN0Dnz9W1Rl3RtN
VuSr+Z2ElVmlCBKNw885e6+NJ3Aeteckt9M8NBa3nFfYk9UZOJ3uwR1s/7SXuMX9QbTYfVUAyghY
SdpmBWM0eY7sKi9voBHCJCBcRb8s4+SMm4I5TxQMbVJjme4rUL6ZSJjNF9o6XQh4DBj5zg8yStyY
zF6pPuVpQeFjt46JMcYywiIu40ubzO0FSLi37seGUWAiqgkWX6OfF51RH6lAzAfADe8Q+TW3Tier
Z1+16ATdVhBNAqOkK1boV+QedFO0Tzx6S17jwtG3ux5BStwrOxSa6IFtiMrlki85kFjb7Ge0+4mx
TvSuvx9Gt7ptPYDibmutElLyLn42xo/Qd9SxKRoDIZkWLy//90L8/3kh8n7w2Pn/5xfiqR7SLn2t
fngb/vVXf70NPe8P3oU0GSzsJzSmnf9Vq1CA4GpDXUWgsvhLyPLvZrX5x1UoSL/DQ46GgpGX1F+v
Q4MPvOrUkOkjbLzy6f6btsU15P77noHA5kMZjQMZnTcWu59VmYQsTUOdclvaVUScTJZp4l6nl3f2
RnrJdYtHamU3rv7WaW70yExU7ueyig6aTAl/kcYYuIUrTrXuVNvcYhhukPpWgn7JtUevKbvQBc2e
rmudYSzmd3UBBDR8zSSDbZDKxbNFD3fdlMxfY7bD51q3EhVWhjuGdAVlIGJdTtu+1JZd3ZbOw4Bk
5h8MQj+VXZwBEu1o2nAaOKe/mEiyGQFdzTO9V1KoWyfqQFjMaGeMvr/+Lr73d7fI34yz2Mn8dMap
Nk3dRGlMkfWLYM24UvLQ1zb7j4G8ios3bB90jiPOwe+P9KMdCbskVxTEpcveBIshReqPO51lIOSm
g669B7zcXZFx88qfbVqg4OweRqOwtnOSRfe/P+jf/LyrhwR9FjeTR1Psx4OCLe6msuqK/eAkM76f
gdFBp/P+g6Ftk1n13x/tSrZF7sV8F+Thj0eLfY93TZmRkqFPsIkqSbqKcqSYCJ3yH39/LHFt4X23
c7yeT5CFHIQh5N+oM/HBoyHJ9XTfJqqg355AzQ/btqxRFgr4eHOiLoMcKMi6fNwtBF0267RDk/L7
7/HrGUZVhhHcYibEvz+L1AvRuTOK/mzfDqDQQ9XNHQlMUfToOw2T8d8f7Nd7CGklG2ZQm/RPaYn8
eIIlmcRmL51s34hlufuQWvUaT3CTNHmyn7vUzhA2gJz8h+P+3Y9kCssb0XF8lyTRH4+bxxksdKfJ
9tXUjg3iH+RK5jBB6EuRZP3+N/50LMu3+Xy8GDqLKiaQD0Hfd31TKwURMSZ+uk8FHQ2k+LyPG12S
no7Y5un3x/ppvf04lo3IkBLJ1S37Z5txVjLDkxr30DIvk0C/75aHIjVHEf7+ODSvvr9X/3Uc2lK+
wyJzpRX8eP4GB0iqU6t0H+kMrUI1Zfwoa64MMlNM+yFJ05IygA1gulpkk0VrvYyTf7AC/nTvXL8D
NgoWuqtW0/lFCDnOEBiYwfAdCFoNGzG2xgp4RXwGa1Ee6tiDfO+Y8z+s5x+n8LvH9HpYTAb8cBP+
L4jCn26dMXbGeonclE1WZH6SmVMe4L3PNzAuE3hJTdWteq1WCA5xfLlBNBGMh0KnUn8Kp2jle8Nu
+5BHVbSLr820KI34Z8m0u99fob/7nlSjbA3c64ji1zGxbUbT4mraDjmr8wZQy5IB5j+fS1Q4k0On
KGtctsua65JZNuVn9H+4X5B8RfsBasfR7/1or1LPvPE1p4PlMeINDevEd8ft77/rr3etRwwmA3eq
b0xoP7cmCTQB8IeIb1/6Ogk8OSD6PKi6rl///ji/Pon44LlkUC48/v1ZzJ1quPRhTaRky9fLnZ9e
0wWqHG8ezSv74ffH+nk55z5BTuJi9SFQhAHRz8427Il2Z6mM5byWpIx50RjqBY2ogkcFHFrDLBCS
yVEMyn3Ryireqtru/+HECrT0vzyp9DygDvj4LdEt/wxbKPCnGzwZxO8N6AL3bmGwmPa+Mpt9PDTL
Hf1P/e1D/Ea68UeCQcIQISXb0rsy4+xjRxrtwR+G+ZY60RhWXZuRlYQVHjG7kSNNLBIkiAlUo3uI
ONG3EVHxszcXy3kpMNiv/FY6D26r8oNBnudxlDoLbldOxr095M6DkzT6rodfc0oqC1OC3qTaIzXV
cjczpR5WBQHLl1Lq/WsR4U1cyKc4062ewVqpKvpG5ordHKqyJSmoGptot3TC6jaZS3QWZBt53SPg
u0PR1RrWa+JH4p3AVvNpgrLUrgB4XjNvVGR9K8bemkK8Vya2WPKvzrHJkw0YJA6FHNO3IWHxrrvY
/gaqyTOCqmTbeNVUeJR4qR8PGz1xrO1koS0NofJ0f3ouOkhAUO4LhCwyCmnfcL/x9Mfk1dU+h4ce
oN15RsfaqcNEf1msyA4VaM2ze/1bwGF8DYQK1rpNpw7zLn3RR7825zPvmeK5Bat5+Ti9kTP1a6NK
9LvGbJP8UGPygJUtYsc8GATRnfPYL4d1uyQZuX4fq9UA70L2CyuURzjMl6rOuSPB4RFeXxRi2aH1
4NzNNgA11Lx68mip1Po0SLBQlOV6dWvmhouTx+JzpiQlT6Nv4rBr3fRNku0IyUnKOd76i19Qn2Kx
eMhi03zywAwahBxybkvTSN+ofg3UerX1ml3RaSseGuJaImDNd/akqT7oc/Km9LFVl3SmnRvijU+/
4FZhaYKC+Cxm3SIG9HofllMdHbwhm+JgTsjxCRcl2MCIkukYNCTuJax1yzkGbIgoj9KL8r8bl7vS
1kA8LSX7nCHpGqDD/AA8odm0REHHDbbWu6R5Tabr6FN53L12bqlbSnpV74aEisGxa+3RoePEdYyt
+Rxj0T7kHgAj2ishUxKFE69oN33mil08LfWa3oVN2mEt72LGGnvdk9VxihmQpEC9Q8fo9DNQ0OUw
tLqzowkRPca9u66tIX9tHeS4GHRyguJs91Iu7jZPCcLBWKe2epqZLzRLJnCf5Vav557pKdlO6EeX
wKDmCwSjj42v6jKwJIh1bF6W8eyn4wV05XzIhL9JktbcTENSH/ARYZbUhoaR0OSv2pKfVeTEcwNW
KsJ5JEjT6CzC7mzrRULEOMdlepGqv6YJkZg5knAW8MIxN3abPqHiLtdz1xjHgrgUnXybAPrXtM39
Ug/yhYR4vDMwFRv6Gamf3GNOevMb4xVLO/BhrSRr3aHhSJqOsdd073Pr0P9hNtIUwaw83mpDY3wp
TYx48IdWo5HeJE5K+qvlPI5jdKwrN/7cM0+CWzgTdgmFN2iAjoV1acw3Dmbrcw+z8U6kRXfQRsSo
5IqfMCfPHiG2ZeZC9bwuInH3tdWJ5ZxFnQ0Ii8aIJM/YzA4CgalYRVrsnga74AvVBRozACTG8mQv
lrlRUxEN9HcM/9gL0V7YKFlJODmsF7mrFwS0zfHTYOjTw1zb7B/qriEPtBmX+Zy7i7nGtOVuaPl6
f4IflntVOGqftH7JQdlFn2Ws33v2NN270zyvzWUY1tf3D2EXdYMzPm3a8pZe0BK4PGnFHtAlWwEj
r6NAzuxFcg81UF45HcRcN2UpqqYVMh3eCC7c7F2TUfowv8nDkm3ehvwka4uBy2oC2RjlpdP7Z1ib
bSimdLyx2sXLgrioPVgrQMMANWZGedRIf9tUWW7fXuG4GwcKy6c+i6ejOaiwT6PpAMOCliW6Kf+L
makuWtmk51x9FVJDqyqTg9myb18ZiDR3C6Q5WnPsHSgRCu2OGCp3Xc7yc1V7NlFl/fgyQPH+1luK
VrBTCePRKG33k5oQg291Ao2xuEx4J+qB/Rjghl2zLP4NQaLOHRkAcKxrjAO4/90dFbS/85UgPacR
g/zaYDpYo7SfD20PB6C0dPK85EQb3hcnhhMVW5jKBQpZ+HdF1JJmEpmRSfGfJRZtCkI2tVSj+9AX
/oGL6j8oe1hCXsKYdSvIM++Krt+d22t0DdqqCz06kiG6lTUI7qpZQVm1tzgqi43j9SPd4NR6yueu
vo37jlSASGT7KGuNM2cwDfFUQpGLxHa0bW5s+H3YA/WAyADjNiY1fme3rnny47hbyWaxHyK7FSSZ
TfW2IM5lUyyd9zr0/CQWmjYYuyk1A4/Gbor2jECVj7wBfCmiW8UQ7p4rXZk3g+7VF32J2PbD6QET
3hGPtp5zrbYQW4zFFnmc+0KKKE2cuo2PSrO9Oowiq9jPACa/9pTjpx5FI5NhDfWX2fhjx0Sj4p1O
YBbRo/Vo31CxM2dlyEgBIOpDIeaep6vH75mVBZx6u794nVI7syVuEYmjtyvVglgecjf2kIh8XkK7
ztnAsNOKx/Itr1rXWeeN336yYpuwcgd/g2+XKXMHFPF7bajoJWWFfHZJXi356LVsa6sIfJswyKCD
zvfKlCIjn1rrNARnA3tZT+g9+YEVqV0MSY6ElqaBXmdrrni6zkvjfdJw4KdDg+nU9lGcVHE8n11/
qN9cUY2HBS1g6Pm8A9vEBJpqMyDBZ9XfCn3s3jKZs2a3BW8NFgGZ46Yn8LvN7adeH7BLvjvEoVkr
grxU8i3RIF/3KTRZHuy+okzqtW+tk1RnZTfGTTrZw5MWR+ObJVPvJR58IC9VBWQ4VPriIa+357Jw
S7KvymqnOdZ8MIzMJ2ncGT/NvUhv9LxskeuPBRq8FtMHfDwRsIuKb2jwuyHUb7oaRhvt7RpDJ9+q
V/jsM/2M6q4Ii3zinVEb81wGxTA4DrtLMNsrkbVqJ6KpPwhsG0PYW0bNcjYv8YNnEi4UKNsY9rav
eI0IukPcl4XP6tMt2iOtdn0Dkpfrxktha4IgOjRLOrwDwF2oMPCOVFrJWZBe+iWCS4gElS0OxpzG
wKhjSLVzdDN6nm3DfNWMRvtmOMN0ikBkP9rVkgWi5mMVwJInAbt8ZQy2/BIRqMN2Umfq06VPbIyj
dR85+irJ23vHfI5h26/mheU1KiJuqvJZtyt9pXvavTuqnLyRiumP620YbjsrWfVzwNiuXCk2J6EL
14FUBYKfPWpsMuCsOiAr842M6IR4bupkrGeIWGcn3jHkNxgpTV/7xfS31PJW0ErD3+Swm0D5OAej
K+1ApKNYlfaw8WI/DgicwYEbcTvrmRLH2SZNchGvS8MHJ/XgbY25JR2ISLWt1acK2y6wYxje8Tmr
xm/MK0xCDEv4ieNoHFIau/C+EnVI5Uw0B3EHK0ONM8+zHLYgLfW3vIcXQI3PW4eN0MEaamuNFabd
lFPfnfReZadcqG3uoAoz2XAFFNUOAgh1mZjlgjZXzs6GcB3o2M4oTZoQ6iWxvmwFb5XodMgtGXqC
vvvaS61eN1q9bIWDAxGd1hcJDncj58Y59g29gyXW99nU3Q1EJKaOtakjsDHAQW+qsjuUWvsylctl
yKNDXztPjYzOLLk0jIq0Pzpy+YY9+Fn4/r1Leh1BSfiIsuLV11P0FzlNSpi9b2jEu2CRV32EJuyn
ukjlWq+NN+ULNlZazCKfGPvCAZLMbHmTDc1RJe60It3jvRzxdhglXe2VrVERxNMwfELH/a7GdO9k
pEy3bpFOAQPa+JOOvGHBwOHlTFsbcsPnGTVdam7Fsh7b9LMaVbdjGn+y2yfdG4fH1gOvnnTpAxOr
ZOdOPjm47Th81gzprdU09jtmjfI0DFLbSZVdH/NZP9hm6n52SBpGi4fINyQNQ+7T1qE9OmXXcsL1
E7WtJ8EWOpW5tVqEs5x6QkXlJinVPWN5/084GbN20JqChs4q9ztP3xqjMZnH3iu7LiN2ZFS3aGmv
n2e0efZKTpcz0bgQUb+PUVTjo5ryRq7oalpZD3W5EBvRoU9Z5eyHdqB0XO2mH3oX1AE5wO1Kuxr5
nG6i5MzxPMnBiF68mDBzsjd4ADkqIwY78ihEIGaSbEDWBmVRzG0/QPWJCvpM15nGXA/RyxBTIERa
S41RE3UKY1gRYDpSArfRfNYsmyo5dbU17G9HvwHSlI7r3p8pOwaXZWmCPRRU4lqdiFSNX7PFmC6Z
M4uTLnC7EZWN14YU6Rfg8DS5YywL96Kze/K7MebT7xr1t7qeHPvcJ+O15EXCDt7SbrpPbTWydSg0
R982ELv27O35aA3GAJEQFOihPcfLBlQj9dXk9F+cojTCVLL9W+FBwtm1BJg3q32FkBN6SM1sERte
kHZmdDATm6YAuqqzN7j0CK6Tmo/jfVhg59qRJHkgN6dOGLe6a5WfP/4T3yuNe92h7K+Jsty6tr3s
DDNvXruypwZT0qBL4JnTZVrY9mgUm8x6lsp5wCQzn5Fa2Ygr+3bz0ShuCuzNBshUwOk4YosybRDo
p4m/1Xy+YplM+cFZ+mrrwMb4hPOKH0CqJIyORC13HY2XWzstxOdy0LnqFeyTfQT5ei8BA93m6hqk
riX6bsmH5ayaee4DRfjinqi66LGxKfvaMWnqwJ6zdstW7Qp3Ggpy7sc8mvJVutAVoXnJYjBgZ4h0
VHRM9G1iiSNyMLn/0cGe/DpuXmn+pQRAZnQUveXoS9kZaMV9tOe8O3rcC/FSE7UxTdYJIoJ+Y4vJ
PhKzw4RssWleRUt++LjvtBS39kjGO9v/vnguZLHcJVChKJOUdv1+SROhU6e7ttIos+6K4XpOioEp
G1PkO66VuqlJRSFgHuekJXDK4nCstvW1FddhBYd5FRE8UEy4GGscEo7FHdBbOp/tj9cPLDLnAWSn
BjgVNyIisA7YIq5bBd7pc6nzJ3llyf2HV7Gpe86WcBQ3LMjQGQIT2oZ5kb4dtpOmf06EbWVkT+f+
Nu247xON7bVw6bOGH40noRnRt0VYNJUy7iZz4ZCZ0upXWomVGfI6H59ghoiTj7XrMJJB/oruQN3O
UcKjgyKDi2kOzCanPjpEjahfoVz1e1wUGvyzbiTdbiWLSNxTHPALK8Oh/RXFCEdwyEyAyKrUOFG3
yE+9fz29pV7kh6HmNI1dbdxPOSbDjwfW6PLkzxIw3ysZQxxaDR10rh75dk/LFbGJp3WvC1TjmASV
OxQf2cqXaX5k8X0DHIUtT6SUHn3zTsw8llaGedtulFhPe64O2HEedsUTCHzGp2NRQYWXOH3j2pnP
Ji3wc1OO0YucbPSKi7OIYxEb4lKZTnSwi2syaU/lY4cVy+FWN22aH4xFvdC+3gUTYtGT3di0FNC5
jkHu9dSEkz9wl7iL/hbrWfPKKFKrA2axPNO1tKOwpjrFssL66FucqdjBL7pQEHxzo4Yf7PfXe1Be
LS2u3USHNIZJxT5gXnba1cqOCYuyz3OS8avnUCcHFBjqM7IS9UWNHlOojg05+Y28ZFAuVGjPjSZr
T6IbqxtCgofHVJ+8P5vRir6ltfIPo50UMxQa3kwW2p/NbLszvnj0QPvRb6OXzLEJuO+kKaPQrWlw
h0VDJNe/2s//p6X+B+Uf2uVr9/s/Cx2OBJ8O7/n8o5r644/+rXMQJKAyZLYZ1jF/obH/lznD8/+A
qnEVWDOtvGYT/q/mD0ueuPoUdGQMDlZ2nSHWXyoHExHh1bTho0r470V/4uf5BWMgRBhMwVEXohv/
eYrJI5ZA/cTSRFnZJwH4X/cOSP6CuhV/Wdq63IH6W6ZNat+0ljWtstrz75EF9DvpluPWbEW71fuU
V+B3p/HvxADGz4M65g+2YwPZYXGCGvpz+191PPM52JK9O9pNfcH6pl+8hSKGqIvIJgNnqB+QjGnW
OiULpo9Nn1cDxXaJki7606sqwZvS9lq5JhqsdD9h4aKcS9oJRCiS3JcySZB/rUFj8LocHY04cHo9
+oWkDRgDoeX0mreb8mgJSceqetqxxURyDK9CZGhPyTzG9FQ1eq1U0UV77zHzBuROL7GkcVn5B4+B
95qikIoZaz+67kQOa59Ejlv2ksOTXxMPP8kWizba7SJesfFs38q51O+tCMLbamT/mwVpUutYFaGO
ic0YGUlx6M26yDfETRVX5Ztp3VXXNhwt2E0lo2cVxdpWpos8tHEmtsNgdu+pnsiLX9oqhNN/FHF9
aGqne3QrQvGEr+at2w39MeLdclAavuvUXdBaU4o6N61lzqcqTjZaipRslQyivqf99qKbGUSJtKvr
cMmL5DPhZYzk9MGezhpThrtlyH3Fsjp3a9pq6hS7y4M+xMVFzkOK29NHydVNjog36GGsN9mVvDia
BN4LytkFTb6eOve6lzf3uD5NQra98tYeFzSagUlm+xkzYIe+M5bJSgktvSxLu0aBSSkBg/5x1nVa
ghDw98pp7G1RlNWmcQmQC4R0hqAzdWe9VHS0cSMyVSCOaGUuertWOs0Sa+knFKyxc8dZb4+ek0uG
MoV+iIXpHxjLewcUkUUcRpVefG560T3WLkLTdoJ6E+SD1jxQPS83ZmWokzkCyIrdxNlYwEnXZcuv
Z8fZB8U8yrWR1r3Dpm60NgvkU8YqyPVec2572IdSBejfSJpC732vu+N046MKP9pTN6wLK/W3VgvO
oteoyQ1aW/yg3rxPeMXx9lrY58s04ZaWpRttJpDwYPRai0gaPiTQVIGK3vOHte1P4tWIwd2V2Tx/
NfBXnkGLWqGnlNxZMBYm7D2Z84IGf5FB5CZib4xOJsN6MueEzbULjwHtvUGdSBiKtzLa0oXh4hPR
vUKkNaMShAJD0RJpj7bqrlt0AD57YmYEtDm7tlEH6sV+dBfJ5EIUyQkzVEX1OHH2rCFaAmsEkgAi
dVPMhg11wousd1LFJmIli0k+LsRHnfzC9zl9Swu12c6iDdFbUWB46fXpAv1jrWKcBuN2dAqzCI3e
n+5cYs/trZvXzj7v5ZOfTMubOy4K6ERn7X3n2gVyZr9kPK/VN6yE08uYIIlaNZ4z64QhL5UIc2pD
P0CPP800vaX7Ba2YP4R2S6W5qrFCjzeEF1l7JciQWpXQ/zJEi+DgT3Pt9gaqo3Hc1yTKM/BnESmD
jNrtYtdUIauRrcUFMut058iRJuXCOBEzCgqiC220ZjsZsFEJSRprDRaDaMYQzSuJGywHxzLxCzbN
UVE+Y4Fo79PB7Ou1KgzzHLVTeyLfmv2ta7b6JSWA4hF+Cs0yMaRWqNf8/w73qL+WYk4O42LLM1bW
5DY1QIE1pagesc+KAC1YGZbNlGM5rll87S7P37O4h8KUWiRqAsWTzm0HTln73Jg0ogPVtv69YdL1
XbuoKrgoDajOjaWX/ldSENvDXIrpJfaSIqCiHu9FP7Y7ZgAh7SSNhOyhTna6kY30RtCfHhN/zCig
R/lgmzU5YJFwkrurYudTPZbpvTurUuw62cW3lmU1SGXmPie+yE26LzXq7HJlgXiyt3LOCtrTzKcY
SbSE1Qs1nqngxxqUy2Sj5Da9HAXv3CcXxnqMxeyx43C4zMdvrO/+va8lEz0Mp/vikChbBCidlxM5
OyaZUqiRZG6odTvZ7Zq1Qe0Zokefx3wU/MNNxzrPQ56TqY1kHPEtnN2EECicIxUUl9Y9wRf145U7
G8l11iraA9gMvOVj3w40Ghzn47LtNC85ljq8YPDO/MhRuGuaDe+ZqU/h5DHsyFtlPqeib/aIJ9xb
cgLoWZjlu9F2TFNAmJgXpTWnLGLpX+ziFM9e9K66eu+7Q4lJWyNhTZR0dPWqWTc0i29m8jS3FpYh
/mBRxqXiQbdWU+pNNzbDoMAwBiMsk9lYDQjKsSfq2hdA8u2dNEx1tGzU/EHXJNULc4fxfTSL7phD
tQ5lWavtdV/yVmh5/c5dauNQnN2UpSNzR289J1Fy6uoRPCOvU3k0vVZ1K2IZiJ8TUAKtNSjL2Qqn
UoKrnKFuEVtDivqzQ3JBtW6dNn+zCCkGxONXyNFji+SkMOs0RvOwQ0vgYfSucNGRoLeFhERw+zDq
8iXtkvwZoSqXK3nVrGy8aLqV389AAHMiobZZVpLXYlqSURUdWvPcpXQnsDII4xJRPe7ZYtVf5jrq
N/2glWHd61yvSM+wdmsERn0x7bbkM9PxTwPX7Fp3InLtXBI/zl7biVPHcsZT1M0LKaOjgSgegEuz
KrweKAvKkfxV+O5LpwmHBgny1mAidvSQeZGG22DyNAtrmIqSYCioAVHOtOX9RHzETY0A8s6Csfig
aP6a0BVJ6KZ+NLQN2vP72MdpyqbIPieM9UPEHoZxSg3og8TIdV0XQGKFgWmXVrz2YTaEhFm671Om
2jfPb+nhEU/jH1yrm64bTNuQ2E5rQmkE7oWVnOSy90iAJoCuHpxTT3PBWkH1HYyV0hjcgBXKxlMr
gHOuJtaRLJCV5dhMZzP5iYyxWbsbTatkpsdLH4RXvUBD4B7AUFwXzmEkuiwCvpJW7S4nXVOh+IqS
iFerxf6rLkzvQSlhoZx3tY77a3aOnsxZaBPfJDOvdorsLNFrKgQTbnmT0YJ4phXd3gtzcr+0kZdt
ayfGR5enufZuiUg7eLXbVtu2k5hotbiksZwIAiJWLcoO2o2NuCVsMSkPXpP6l5g4vW/E/1lpUOi0
cRsvK/TrlEjDrTA4eqgQ6Jv0ab2ZiK9/bbL/r6z7h7LOQD5JtfWfy7pz+k6AyGv1fVn31x/9u6zD
fCWuLO7/qez+p7Dz9T8sBGEkEyG4wy37PWzR+wP0CchQJpWMXz5Ujv92c4k/AEVdhU7WFdCIHeW/
ka9/mLW+0/rRahSmaaGPoxZFUP2zxJlGkOrbosNdxB4OWO2IwEHtpD2mBGDplYP/MpnL+pTlQpue
UsKl9nQKE9ZycmHtVzcljV2Es56ZPAt25iyzXFUWdsdjbFzVLsS95xiyKt6v/6D8+kl2zlSPL+xx
anWPiJtfxNleN6A2wL1zNGNd3YuEJD+bhexE1qMOq22GA/zdpf2bUhPt449Ks6voFC2va1FbwMfh
nP2oCdXSAuvQUMdHJLcnentaFhT4Mp1tRiBYq6/yVmt3QurNiz+xR1DBYI0EIUOSHKMNWGxR75FV
0o1aRpezUjkRFiGjd9StV6WuuSaFWt0mmA0eCwMjy5ZsgPqYddfEtpjGJ/yAPJJEmFMNLgGR6HD6
2VNyrjVnVPeIE7wQeBiRSlVTd0woPQ7lJ9EIycYFUAPYMKJROzmEUQU4bLo2KHGpDZuIVxqCm9R4
lMLkJiA5w36VZkm+uKX5cr30jbiRXk3WgwtgJKZW86d4La7fXE9Ixw3bJDYeBRUWyha347d1Mmtf
SCVQt7Ez8TWUkXpgTXCqvhjjlMM0ZtSRXLDw8o0Q1Zv7GYGMepKtnSzpqtUM8WhkieiOBoW0cbPk
yAEQVMxO89kwASUcetlx/8V06AMNdfx4v8jKeNTMwlCf6Oih+ILgzZlLO3Tnq7knQ3ovG68sg1Hi
cgtIIefQBRm1SFAGxCFrtoxVGailpSuqXYPYbxm7d86qlhUqK2v6yMXOK/sVAVb0PEApfR4HRtLQ
jhnchm3q3CXOwEfrXctJQnfEVXCsvu8+JxPSvZ210BcnGDg3h8BOr23JFNHUFCowM8vDvNRc1pFE
J3GMEZUlh+V6SdzryfEB/3L9GrM++q02izAterzkV6vZOUFvdad5Ohb0TPHwmjHiAmT1bOLWHRPA
ghJd8C2l405uWONbAKzoxrQxWkj4xqTmR6c3+huNCTN4hywCBLrYQ/0aE6tynslKftZGKBbT2BS3
7D/jV4M3+Q69l+UFJGu5r9fYyk+NyUB1A9OP/ImJHvTITM0LkmzijJdFxBjfIDpZrdkN+s8amqD+
zkCfyh5kdLltRulye01p6cgLU1Hb3HR2rFVFUA6tiTlgtrxkMcOMOxJJQYlUZZWayJu+QeUbmhf+
J7nN6E3VPYBA8ZgBx06DOuYe6WiTk/FQ++KRJDwuT5GjgAHEOHFt82kp8K+6dfPCmeHhovnOQ5k3
9RRtOh1Bz2eEbOoeEAIPAhsNTnBqNIazzQu9PtrGkjSrSOFQjMeszjdZZKhbiw0aurllpjStiGYD
eQTXc83oLVtWgqfNXyuVcV5gbdEVZqReH2lNG/IxXxZNe9YGOiunHre2BCfu802K2WT5XYCE+08p
hVB+H7Fj2alSky1cQ9PcL0wnxtUyl5xL2fecS6VPJAH4fsyJAF8ud1HhFWpjsaokh6bFyhN83Mik
HHPhas3nOXbG60PRSwhuKzWZrKGVVRuP6aAJRgJYeJ3PqvAG45JFRMUS8iQ+dt6TQIrmZczsrzMq
+lpxBuY/imX2RQpJsuLKHuL+TzPy+vyTZIUQ5FBEVIyXGksntBKSQyISrWC+0O3IBZ+kczsdEFty
zfuCRPGMGb/65JGCnX+13cow4CzNtCHWJapu41Ly/lmgJgxZ7OyjCiYV8rTa0fV9QiiXpFpzF0rN
NNa/EH/dMUWLvRsiZP3P9jhEQb2IB1KQFR2dsh6e5nrW8CB3iDGJyAnMIU72ZuFHoRlFKfPTlMQR
YYrZDhO3tHcaLarpVFsZQ5RPcWIN3cZqbAcMWd3MSPhIxNk3jac/d8hQAljDZGbDN+hRJ1IvkuKc
0sXwdiI34reii9yvKjajFb376tIXzglZczvjzJXqzqnd+IttjtW65CUV1lVn3jOGrb4IKyk3RqXH
ZB8sJUNEJk+3/v9j7zx6I0fCNP1f9rwc0Ad52EtaZsqbUpkLoXL0PkgG+evnoWpmt5QSlKg5LxoN
dKOrFSIZ5ov3e00EP0fUGW5eJvDbVVJH+Scz7cQKEbek+SdxKkOMvF7y/rZDMdY3xPMWl4499Ft8
Y/I7tvX6W+r38cNg57ej0FW6b5vO3jVTQ0Z0WpWkalQJHlxujlLY7qJdi0QUnIWqIM+amaa/n+3g
P8ALbkaUA7kQbHuDVT1y6NRfSqeo4006dyWeCHr1OXbpfBscPZAmXKcv8YylD1m7sGmiZCg2USi6
30lLWy3vbTsw5zTajblpXjs4zdgbgoAwx1ET5cBm6cdeNF1R7b28mfJ1mlvVQcSobSPHuEvDqt7r
hGZuWp7xS5q19cgpNbiHkpjnAe9V0V830g4fwBvdvUZW/M6hr77WsC7zdtPkutcandoLNuwp0Mty
Qo9m+IeZNiYk0LZdS9Pu100/pUFcdu7jkAzzT13P0wtw+/kCgy8/33xcoZzoRahPhLD4i+sbCZuY
dL+uT5qqsLgW0G1Ssm4DApYguYwWh5C9mNulOlGUECnb4ONRT3oDL6M6DrwZDFwW3ciJUsYOZ3K1
Rsc/AuXVX8F02BhqaVJjfDzOibbhZZxFB0O5bOIxqJ9UX2gz3L7zo/BoZ0uFIfSWPbtU9VdHhWwY
/z6YwOSA12ksUQInr9JgDWsRReCRSDF/W1WxfViUgGstIXnv46HeFrKIUT3eG/qQd0LlGsintUbj
/WhBirguSXTeO6MP5gEJ8aITdP//eTw6JqbBNNFdEtdOFGlkWLBs88KBeReHT3+OIIj1nBjkkFON
AMXxej8ec3ldr64ZeFbQoiG1ZFHLvinWJ1A86bcSg0O3pLoS2tJQZ0PlBC7V0hm18Syz1lpBHAFW
wCnHx8e/wNtJSv6ns9iRAnCY6P9eL42qtBtd5Zl77HsioMdRswBbCYv7H4wikNtjIkYu66n8Jg/N
ET/pzj1C9SJEOymTvfCIE//3UbhQeqSL+j4L72RuuhKKIaaP7tEni3DjJqShmAoKwsejvDMt8YxA
UoODh8d18+SNZeR8J7SInaMZ4ngIM4VJMUyjUNsplMa1rNUwn7nSvd2/2NPZw3gs2+KfTh4MfmE4
jblrH7UqdL8YkO6Os07CNq7oAEElhCyTBsHMFPn4Ud/uLERIYnCH3R7BA29WBDEvCUxgxzxmSwpy
CFR+IV2oFnPqepcfD/XOIzI5sGKhBhdc+c3X81DQiWCowjyqNi7WANnVxdzJ+mtuM2GIaYZIssya
jwd97/n+OHFhrIo51smgg05vLKave8zdpg3KwrYOue7Fey46Z1f6qSqPbZpEVAFTwn7pV79ZabHX
gv3G+pFGDRbxqVE4ECug/99D9G8BEbGaW4UTZbIaqeuI4Ju666EZVLiztc7mclE5z9A3up9G3FlU
nTNGFbde5tb5mdfydoYTcmctAUeWie3hqXS/TJyRCKCQGV5YDJSESf11Ydd0KxhGTDWSAs6dlaeN
9Je3Q4jo4lWGshOn3dffP8rBS0LOuKOG8Wy7VcRNkfGNp+xPJNAcmfCXlvmeJrgGkg7zdRicmYyl
xFf3TWfiCd6QrLUwt8dkLyfaYP+86n3s3ECDWAzskqeNfqRdMSQjVn0xexTdupN+MwjAPHaYaier
sdHPwThv5iauRMtqAMphiqJdfP1CGtjaFP3TfITKYj93eopZ+dSUTFNVcxv/x4XAYOBG9G3xweQ4
OBnMm3GEiBp/OqpIqdu0zPxLHW/VfOXoNbekjwd7c+Qsgy2h47q1nHinwalFphl1F+rT0Q0dLpZE
zjGzWIjcEj8eyMS27/XpSiYLkaGcCDycCy72+h3mVpzQwBYjFUQbd7c6d7h+rXmdzD6F8IG7izod
QELsyPYu4xFeKjcSYeEURMjjQSESuI9BpWGGE0VsrTuC1b7Oom0DYgCAskC9rJ2eL+jH2EAVpKMY
IZUsK786l9/0djJAV4GygqYXMadYqC5/G3AmJVIkATv1iCmetxlJaLgokN7tI33656rLddBWuzYh
wkB61unxJiPdlIOK22Oru9bBM1Oev6ngCOPSVF0gJziLH57UQDbHGupUlj5+Ejidnn6lciYLsSFI
4Og2yv4Fn2c44i7oP70AIq7oQHWaOYc0rZR5ZqczT6cINimEyqLoZuTFomMxZPz7zWJXKhNECIi4
SCMr5o2eQljA5ppwLMtcjyr0vrtGltmboeqMDhemihVotVESmHIi0I7G/XSvE0lbQORY8JqmJftp
ZfdwSFaIsK1DS8ZNuu/5+bdCTmSTDNWYOIGvRRnN7Myzqjsn7eYnnB447qDgoPWQrVEfBwjqRDK4
HWzVUQGNdWEG7pcBHIWrpBkisfGi0aRjr2tZu4E1XNyNoA04akkNaULi3laToWHmJOgmg2KXWACJ
xtQvgaX1ct0Jp/ch0rf1pcxgF2O4Us/jppoWI6RyTkgqSQzYA7nT01U16O6Wq75JHAn2rQ9j9WzN
aVmxZowU8Kivjdz4ido1AxTXUtaLr+oFDJ2iLL4dJsU/C8jS1cGtgCj3pHGGcUCIFreispn5rzNy
pD/FJzxakBc/X+qapmatxWXuTL9By6G5ZzCjubhPLSkwByjY6r7G/Ty+tYoqry6zqBnkXWd1fBCz
Fqzuyijq7L4iysbYtL00mp2hu+o+003vMnLdKrsXtdH9hFrBU4xW6sy/LLfs7au2MRYoasz5zErH
wmHHozvPzsiv+1AbSO+3mZnalwNvcwDR6MHmEjiraufWE8ODg4BcyTkGCPeKCRHXYIX8RPxLQuP7
PEKvaVTaaw+qIgNy3WQzpxZSCZxrVnGOEdwNKWeOvDcSDf1HxnQhwgK0GfnYJEYEalpiH4ahRUS8
6SVN1rkua4w9TbZw7KyYQSU8cJdQjzERlzZKsPEQKw0JrFTGkFxXpDyYKxzGu3mvcu6wK5PY7paW
mq7aR6N0WpI2EtIfr0pcpcxrLWk5G17qADB7Zt8cuUANsVuBm+HUYE0XIUCI14C2Veq3L+fw1puh
8P+B4Jy855exYmU82qnpPCdhjBFn13djHfxZVq7J3qIva2YUVuo9l5C0W8D5yXg0lBEn+IknYPOm
tNnGW2jw3b7xXG5mce7wXs1uwcwhVhFcmVTjsFMJOPyf1gwmL8+hYy2FBAEy4HGVsJ8LI12Q2BZ4
flWnXH+QQIPAvxx/wu0BGWOwK3HpCPoRK/xZVAr/PNPhh/gRy7SoNToN+WTzYmHHIPRMsaNP7rqy
4RcxCMlpdzWBPfflbDTqG3J/S8PzXThZdu9VvuqvHJUbjy4Wf/a6b8Nk+uVpdDK2qdeY9t1k1KDA
8URtjOs8kc4F5zFtAOQNMXAFc8Wmm5OxgqUlPlOYYw64cnDeqElNgWysQekI5yJZs4U7qEzaDrR+
yq0RkURbzh6QBFlUx4K+L1AbCDmkDWc1E0M0/jnx/3+f9EyflIN0sfX9oE/6nJS//m6S/tf/8V9N
Uhcj4OW+xx0fewzo1xQw/21NbvwHuAGoEm5MYkFH/p+RsPgPwAuBPoVGqfcSOvHf5Fcb9y9nMSYW
OhgHDFnxLz3Sk6IEnxkwEFwv4dMu5NfTrt9EHgYmcouBVggRZOtMV15689fbeKe1+HaIxe+T5GS8
THDXfLk1/Hi+Twhr+z//y/jf4dgv2igSnIbQWmWzt9IIv/VcXun/fef/g1GW3+KvUTClVMqJGUWU
3zrtW6V+SedMzXvuQU4KOJFUNpwEhujnO6HfTQklzfePn4Lyefkpf6FJtsftZME64SELckdOL24d
1UMaDVxlHa1sf1S4H41b+PCEqY0M7YRZfo+tMOKBvEeh0un9TnWW2mIVauwnNYz7pG7bJ5N+krFG
xZJuWinuTKcYwPMHNV76rZsgjiNgyJJq2BlDGD4kuon4aEliwsAUJblIRXrRuQPuElX9rfDqDUb1
HW6YxhD0abswG2MdIRYkm0wT8VVe1xMN4r5auQntHrftUcPoubjQIStjjyJKxH7OFJPcprnIF3KI
mDq+ALHmDBdycYlcZUrmGxiz/WXvF/OnRPKvcR2b61Q0P1yzEFjtFNbW0xqCHegC7G2zu7QJAfuk
ysm+G7Gx3tNayreV1aaofHQiUHrD3nUZZ5lQtXHlIXDdppatQMLVcG8JyQ9BD3EpZsJqq9kzJzCg
zrgKsfkMKrSx66jq47swHcYfviymu2G2eqSOIZ1EQfTYno7wr5FG95e4xshsU+CV8clFzGVtxtn4
1bac02tcZORvrbEVTaGUCG6fXnG8U6607wZ4sWt6MN8KTMyuKlSqcoUtCf6RE1neRR3Ky9xF5guV
EEoVBpaiXvP7ZXCtpYDAlGrXaWT/kh2kpnGS/c90Vp/s2fzll77zVZlOtLZ7LflCNZMe9Anfg1Ub
N8a+HO1fiyCMupHIkyAFPFyBrPMRnHCWTz2R9atC8XukSmTHwne6p0SbxDpXjbgo4HAjSBlD+t0t
3GoITXf0KFKSGK1h47d1uxtNRICwYelJgdhEaz+cwq1H6gY6tBzYy8GzIoD/zQDmTERVk8r9WHhZ
kDrp8ICpbP8g65A/3PodE4Py5S6PoIfpNFqP4A5kCGhVvx0A2m48n9e5ookaboq2Njcme+e1JKA3
PaSmW3B0Y0SNo21i4PLZIgaCTRvdTVGiP9ALzdQKy1PnxqT83cdRpO8N7G2/h8KBy6lMLbw2Rx+L
hSzG0WWhSvbEE4b2zRS35mYiWY2GOsE2U902l42Gxsko5uHg+rV7G2qWtofZZ90Ko4guR9t5CosG
eRDUS/hrzqDTRG1c89C0RAX0vcrVGqf18Dvx4TBL6rGSK0vrtX01xd5vO82836i75bqjH3fRAn9/
j/Ey3kZ9YxNf4Hn6Vuukjx2Cv7yPUM/gRM7qZ45VSbruBkXMaIRVj9EZU1CAGF7mUWQ/Ip2bt+Hk
GQTNa46x90TZAtDb4xfPDAeYvE58pxeNHgyJmbsbu1eo2uDF4FMABvjDyDp5bIq+uO4tRWqTZZVX
ZR/5N3B9rUc0cFiqwIfWtqoxnIuXq7U1oIuE8+rdUqyVz1PsjHftBJVCpbG8Vl3jXhoKNRlOvM5F
ViNCNBpnWNeTdB9qWKgbiTdagMDMI/hOJw9oRZ3G5pWbobxrZ52o0FknvAYCiutssL+qkAyMOvHQ
LneeGEPfhwYPebxi3S4wBjahTCu6PVMD7x7ISbuaC9teVmNUbLo66eAvxHApdbu5yEcXymtcNfHj
DKwfrQhb42c6YexuUh8LfBx15iO/bfRoGtV8nLKpuUBOMa1zJ0yadUp7IIUimGIYTcWwg3LoYogT
+Qen85EIIqXb1voiXYizpOABLOYEInlUnv6SWzi17eGPqDJuvGkHg0/bUtVSa5p67q+HUPIeVDUr
QlQ9dVvmbfN9bKRkGxuyu7yy8XtI9Wkt2QW+EWU+b6tBiEBCDfmFZz6JSZiuXbxIBkduMyQE4TH2
3GWV8R2GO347OdK1352PQdTUKbyLqLSPL3/cLF3nAcY8olqFIxAMC7GIQDH07DxsHQisRY3FHCaN
dJLexjaixZhkGRLrG4TFiJCHdT+ZSNesfNGV057+LBTxgUi/+KN2S2BHAhX96kXNanaReb+gGF9T
O66ehqQo9tLvyz2C1BDfXkNHHqMXIDqo+HW1aN2q/hlBkTwAWnr46fapsyEmVQ/g4mZsnu1w7eO5
gFgzJq+2Nfzkys2gQBuajPwVZjEKSogPgderDdAA0yLpXPeG4giBCSmcqFzZLxYRM1l+Nb+wrtw5
8BOUsgZ30i8vRkWJvQiTX9xMndor9wKuEmypumfYBI3wUc2E1xktek7Ik9pjnbg4GtI8k1uPTK3L
ClTr0IOH/XwRRGaLWLPgBnURGhWupC5ZtkgX4AM3xDjuqUbbA4yu7Gn00UmUZYMMt3G1rWNjaO3B
Ad5HL/Lp5bDrfLj1WoqUeHQRO1sGysHKx40kDrl9We1kPxtFk2/LmgkOITc7zszoNR6Gcot9Svkr
5Qw/mJ3ePXaZOz8xkaJbN9aiG5n2/kOZ4mLi2ninJm1dErJkuV8kBalc9YkZXuZjGU1/hI9mqKlb
CB7z3azpwy8ct7VPhahDNBYyNTZLsuqf75RJRU4T98ytsq1xp9uQuLhpEisGGecWIg/GGrlJVIGj
kq9l33l3fjWonYY657PVT/Zncojtz6lTT9ecVO4ubmJtMyUJ5tm1jYQ+DKurGez2viJOYWtCksJt
21LXL29dOlzCqs7zbsxM39Eerzj4uvQCqosBzka0AjSbceFd6DvlVPqFwEJkW/qpPBSTtLZ1Uxio
pXWbRSwAbHtkpDehZ0QHHK9gNbzMZSBqTO40myw0bigXs5eoa9GVcEJyEa0NG13ACtljdkMyZXFw
J+V+8UPkHTLEWXLlJRyGsIj5/DN+vVlXzVdGg/47GqHlEESBpBXwfVHl4viVTeqaTWE6mHVY3oh2
njc0x3qYZV09PemwnZ1VOY/pdu6nDs050HLuT+mqz0RKWFkMR9pC+233BRL6cUZRJUZk9W2tbhqw
v2olYpR0oqk04p7nAqzDNLgqrzwj9recTcPBh6SBpYbd4f8i89JYl6KsHnuMGHc9Gw41EH4oFwgG
5U0D7xvVPzGmUYx+eRoBSRos1Ha43Wq4xmel9tjpOhAL+gUqZtuCmDHAmdbJKmtxuyLgbX6xJvUG
MCjI2YhwjTJ/0numU1EjzLb8xPj+4gVmFwjL7HHUv0++h35YJRUxt/ZimYdp0hZ3cpNWMxy1NhPi
6I72tPXk1B5gKqMUJsIWn7jCh8G4kgNGdis4LfMd0BVrHjYf0umQf3m0tSaS0Enj4bKXEC9D/uht
asF/X1VzEwadkdr7RLfmA0R2dz82yX55opuF8LFG+xtfG3Nidus+KR5MlYGXeTj2zHWs7aUDUrey
nMn8NoFAw4krmwdrsPCKzBLtAsOY2x5t4KpCSQVXXvvlNWSjGHb5xepxgsnTKbzkMbINjDB2Tpgo
7c7z2nFLMra5hzE0IHAP5QXedy3uiI0utlSIcLBmp1jLeLo16bMSAOwWP0Sp/UDyfqPMztqZaiyW
uq05oDMwV0QFPo5VPK9bT4sCdqs9L2JYG3jfQItBz4WJ7BcN0BYlFs5OKzCkcOONUYR+A78N3ZNY
TDm1TVZbzfOiabGpquhFsWPjkFMTaFXG0TobonLrJmSPk/Yy9GSrpPG3qB8cgrkMnO6mXg30rebq
ocYWekbfQtNoVZjxRZy69S1pi/UXMF/S0s2pQGVQ40UzCAwSDVziNrlHUl0/0O8BhMv2dh73gYZf
PXrJqLFvba+db6FwtQ91hHs/BlgC+xsFu9KdXXerRBuuwzaO97k/p7uhybiS63lyRMM44S8hm+9+
OxcXhq9Z2Brkjg+uVkXWiENKr7Lsoiu/U94bX5VbeleG30t93ZpOdTc0Kdk6ZtWPtyGo3kFOmCyk
4JE76eEIZhaFjkUcAh5olC1fcYOO47sd2824HuD53diGTO9KcoF3PY7gX92W+grFYWxeT54vSTqM
xTFD7fQ5nIQewofurSd9OSFdUFscH7yYEIayv4gTz76Ki05+RqXnBHCzx2PuRMMFhObsh7RTnLag
EVek4sjwdhB18bPohL4eXIPmWZdWkGlRWB6hktmXrcRNAparDoo8lDZ33Y54mkmT9ierFMUWeysD
Gwf0MdeVNv3KBuF9MQHR8bSavXUUkRSOV2G6TgdyBKjxZpxE4gLDol5T4K9Ty06W5mmQ1kO+qgm9
5fNy2h4nbhW4qFozgT3eJurqGU5J8Uhq8RcQuGYVscuvAG7IdfOxbcmM+nNrpdYmc7E1wDRJELLm
UBnvK98tHqsM+rmcc/PQthgYUc8X2IOh9Mlqr9cCqyM9POC65Gq/JpljmDaSRWL0rvcktYbUyhpP
H24x48rUkvATZgCSvoDIbykV02dlWNWntMmaL3VfK7GvNVDYVRJCt0Wt6ITOKiNgnsuULO9syxjp
JiwS/ayle4NcaUyPg9n/ikYPCxvgnUvle+WFRWX7o6x1l8AfgbW0ll3P1YDOsbO0fC9x3FtjigKG
P9RjjHtoLa8xsYquU4qhVWrnabf1PKfB746AeojU5j3r/6csdURbnGn+qkfDg1mQnI9+1fW3Gdrt
jY239pNqO4uDi3AloyzCuw6+8HdLq7/ZaTd+wxTwYe6xM9wJbAc2Go4D+7QhRVzWmkWSZJ8/wHJF
9ow9Ynvv6HlXQJLGxS7udZTPQ489QmyjIKvsfUyI1aWZuRObS9uTXVT43E1T+IuoselyshMitNKQ
7UZKPHLV4TzBoPNbWAgiPyP/s63s8UKvDXPPTzHxjG7kg53YP0XutTdDJafv0RwOuyEbvYT3NqVX
vj+Pe1jCvDFSOuiDp6oFX+GlWKH4LIbYfkyGCg1uv2RftAS9jCU11RS7PsQ9Zy+t2LzlDvK0UDhv
VD27xwaHxZUcpbutaX48Vz6oeI4vREDAdHrtwlBFrqRxizFbqluU5mSqDGMJzt1FVLjaXVEU8iC9
qbgLE829FY0eoZ2mh2DEg/XbiMpyXaVjvW37JDpCu+1vSkfFl7mTOQ820dolRp5zqPVf0xKhbUxD
rmC73Q61hZhRKv0uDHs3yEdMdSuZVfsJ9duDZMdd9Qp5ne8P+r7N+0c4AfRuxMIhi6ppL8f2W+yX
IkijmBOLQvDIRqoFheUPl5Ry4jjaeJZ1UZNR/1bl716SmrvJZf3dwvv2K8yzHhOsCKPV7xVEeP3C
qPvwwhvDdANaMjLZOvOxNzU1rTUINf41DYzIXFdlAyvUaqva2TWlmrmaxS3uUlObP5YFbbXCmfx9
nCxm1kBYj67Z/YL60CPEolRpG6s96vP4AzJ/cXRyAoIoqrgkNRhqzQbuMbBCDSS+RqDRjjyy/p0v
onCfCgzl1nZYRQFVYb4B7vjRmQlGRvoUrlHN3ZrTOAa9cp8FVxCVzpdOq99RQ7kgZ8BEWu8ZP2w/
Hy/silx5t7EAUrKSDlFoBIOvhb9j13JuaT+ad53yf9O+1Z4ilt4n0xTEtDpd1SC0aFW46TxDrMhJ
rfY6fY+tmTTlxpXRsPLw5D3j0/0WBYWtQI8cciJkMPOUSuIi0y0HzYPNZoPfDRpgXFJXzMlmz328
ONNCfoPsIrXBLx+KFMQJl4bXa/BYKEdRJwlYbVUEvRib4FVSQAbLo/ocjfW9oUhbEL7noOxh63s9
lN65NfCjwYPFXvSoUpsjIx2MK5243zPML/EGScY+w1xYifjXM+IJXm1kjk6niKHKtuwvs1xmgdum
lJxMXoKUVLGvBibXxwj2e89nGovwyrMdqA4ngzoJKhytSroAnqWzMrFiXLktkB13UvvM870xx+Cr
saBpYYiFGeKevMqMzX+ua60NiimGUp6HWsrm5qWHzATRzIE/buvJAEHM5/iqz5U6M/4JBwakfmFX
WfRvXBLIzVPOwxTZNczSqAu8QgOAL3lAGpmfPn6fp8SKZRAYNvCW9KVXJMzX80UZHBfSN9tASqBb
McZUEZGwwuvcJJ97nojdGnpfbauWIvnjod+bP5DHHJJmaN6QnPt6aLR9yohMq11AkgkLRofWZLoA
wTBc82aF1ZyzmmIZbj8e9r2lb0FBg6fF4xJ+83pYq/MRAiQMK5o0PxrF8MnFcC2IXGatL5i/Hw/3
3oS12GMWwR3MsFP+IDwE3cAOj+E66Tw2ZrPn8o9WnTb4mV3GWF7Y69YO3xKCN/QY5x2Glj/P//Ut
IaaMP+DEMDensP+p4MittC43sAvH7s31Zv05DhcwaQSK//hx35u0ULdgadoWESxvFo2wJDwNvQ0s
Edl3KKFA8yO22I9Hee+l8gmX9hUMozeUaBtL9t4u2HpedoEhDWlF+JNaGXZan/l+7z0QUlMwEAtU
noyO19MlQymIDczIhjo22FqM1TfXq759/DjnxjjZ1KDLmC4HdRsYprya3XZve8W5wIf3JscLMxEa
tw1l9HS1+ak3tqZsg5ra9Qr+hnk0CXFFBjcmX2KNHQaHPv0mammzIAHXD+RXnNvR3i49i0weWiis
Px/oYnkPfzVRbafGPbPymyAy2nwlMWZZj0bWXOZaivFd7Zebf32vjEc2t08dBWf/dO01XKu8qbaa
oCgVBYo73eGtIs6UEm/nokUPHW8poF3T8l6yuf96KD9CbYoosgkSSU5zV1dI5+rhUqAnPDMV3xmJ
h/AcuM+GY8GJe/36/C5J5mnyqoCtDdM+rbuwJvFYt+nTx6/tnc+EUNfUDb4VO5e9bNx/PZFbF5nl
Q1EL5kTftvmz5iEAysrFb/D48UhvDag83K7+GurkjAWjchfjcpzyBx/gngDrVTEKCdXER0bVDOX8
aXKox3D+ClHK2qD7OqG9X12urFs5m3Kb0v3dmx0wWtFaAOCFjd+h46U1Jk4Kn+Uxnq/CnHug3ZRQ
ZBY/Tu5VcpubMpVHMeTqeqx6EOyJ2Jo1MBt+L24yn3lQ4phP92ZOcPp62I05sINPD7s8nzXLh5NJ
AkUsP5O3qV8bg3ePEip5LuZeHPscQRt+gl9bJLc7kU1gJso9uNjiJw6dWaOpM7x0PxUhFyPpxvgX
FPf16F3NIcBSUWUNceSQgJrEEqQrpBb2RGOFMcRgiiO6q36t7MoO6G2PGyk9c8046QYIT1xmNlyG
NMPDQbFfb/xoXM+CbESb08fnbZk4aPhzp38XeFqcObTemWsmcVYwODizKPlP5lpYDA3Vx8R7SbXu
cjB868BXV0GUtrgDqdAag4+n3NuCB0axIFYb0RCKhdOCB0tudL91UQW+J9HjJ1WxbfCWuHStWu5D
L5KXMdDrI+ZP0RmByzvLl2oO+jShL1BKT5dvGxEvGfduSXjGNH0Z3NH4Rpqi8YiDQfrrnx8Sgge7
EVgHf5+WjvRFuW9OfRkUQ0tXBOM5hOiQ+DY4rbcHt8sSb93RYCcW2gS0/3jwd56Tuspy6YUvznun
rHTU+USDVWUZdGGV7BEuPkZqCRJJsTf415HwFGA9CRhGAjXPyYYIBtRF5KbkAY77n6epHDemR+pl
C+n6n6cp5QaEKYhR3D7exCXVmLD10dDn8Ar6cYNDXoCZzM04Oi50Tvfnvz8WjHTqG+wH30pOoiSv
sYFoeCynsAKtnsqKHiI9HYQE2blAt7cLEE4/pQ20IIeG9unx1cANQXhf8GSa/Rhb2mfSGX6mynrE
D/NMDbKs5df1KUNxLXV5NPb8N6R+qPZTqUHEIJVja4GV+pWTr0Q+wIJezOxz81w1+v6ICKKgsS2L
7vR4sWvhkceTBY0xHDO/fobs/Gi1WYPZrZtjtWeekSi9nfu2zk0K/j1VByOezEiHsEHCZ0QWaH1/
nPIhsO3sJnH1M8O8LRiXYbgaooKh+jgFFAZPV0nCjw4GzVzykHAWqRUn4sfz8O1WySgQnXFwNHVE
HyclIwbxqkxTIwtaC0QLpAdL1f63KN27tJE01L15bU3nZIBv2PaoPl42DuydHUSWp3FfYTFjgB0D
JvjOBAqe+8BwZZ3hsuzTpZ9LmtjdhEZ6RV5EFqPYxvm8xPNuL1UTHXL6yLuRsmienOYeH1rCteqa
4mApC5rFgxtanPvJN8k4IxDDObPHv/thyL1jxmFCg47rdekEJSHO6WzkAeh0uU0nPz1qCpzz4w/z
7iyDVwmkhLPpm5KzsBuOkajKg1IKDJaqIdAz49ET8lzV8s6CRY9Jbcs+5HKHff00jkC4VDclG5Gq
LYgsYXxQrq52Hz/NezsQ8mdgOHQWgB1v3pluqqjXMshDGLoPgmOK/Av8N7r8O2Kyf6+iuTNCE+XI
wLcH7+HXD0X0EyzomCU6ZeHP5d21eI8Ubfj546d6b/EsvqoCSi4Xg9NprLqsNOaKxZMnjnebTQYt
ttD5SbOl2rWR4/0YcwImQQvPicLe2/NgxOJwxOH79tIDdKpjgzNkQYS3oSw1DMSjXZ0+1en8wHa9
//gx35vwXHtMJvsiDzt9m2SBQSEluSeoozrbF64j7kb0QJuPRzkVRoKFcQfnZZocRxY055N91e9N
1TtA7oHXj/pTEuvVToNxvArxTsrpzYnxU4o4e91XcrhppjK7dnJh7WMPTudMhgON5bTeGA0RS9iT
w8fo+/Tc7fbUD+rPLylwKGVlohM6LXzasNMdhDecNsqmTSCbZ0P61RpWWXdIhPe5V6AToo5pYpRW
8pSNQ3cI/eobbH2Mt5fwEVwgDqBI/sqdNOxHYp7j4xf5zlqjp00JitkB4OLpgZhjCJEminJ7LOef
9WzInV5Dpgxz+CvT88djvTMRjReOMQ5TAMSnt2+T8DXdRocfzKHxUwdw2BSO/txNeRkIv0y3QOXy
TIXxzqIzDDp2VDScWG9K7KHNJ9VGFY+XOl9wHyOMDtYOfYx2XlmEk3xq2rHZwMYYgn9/ViJ6/QWR
okA83SlxeoJu6HVVwF3tmoiLFlQ6vwONjwh2iZ4mzznnCvDel6RkAwbAw9lnK3u9jbFWyECxmyrQ
UGWuJ2OAlVBa8m4k8ysoXC7SHz/hO2cOD0gNZXGwUSyerMAibO04qXi1CqsXzHHbcaOj+dtYMGL/
J0P5yHw99Jjg/CcHQi2wwShKrmiGX5W3eLbiyiOke5EgkDuzfb03Ry0W1KJDWJB+8/VbHKDElTPI
QNAV/SOhdr8cp3nMO75fEjV3HplO/3w5YgNDdGEi1KR9croADUWvzezmMpjNGY6fGO/bvt3U4ABn
BnpnYwZS1x3LAnlGxrF8z79AnHomrEIPuQLmkfMZxe7em5vHM1PC4mecFPSvxjiZE76WZri3MQaE
fmOFAWR97JzOuTd7lwzFfMQqKNIRsI9tvencNPpUjS02mQ692h4HSMC/HjZkmdDptRUMOFwGtiPZ
I0FiyfY423Z8Z/oRFjsTAQVhrZf7ooOcxe12WkODDQ+x49Gk0Bcxm7GEeWKKadzPfgHZqjSIk6uK
rt3rQxP6L3m7N/g+Uh1WSzYStsI3sRLx3mi76ZCTl3I9WHFxNWjtEHiZ/5hUWbfmDWe7AqyoXcUQ
BQPIiSgbx7nehn3sQBbOFu8iazHfSvvdx6/3vbnJKS4M5olFn+JkbuLy1cjJZW5CE35ulHz24vrG
trQdKkYyZTA7/ni891Y4NTfFHvA9DaGT8Zx4KhsrmsoA598Fc7pGN3oYZXmmeH3bVrPBSmlsUZsA
0526OJC3F1voMssAEvldXSctnEHvR4PcuoquIKT8J3tnshw3smXbXymrOa6hcXSDmgQQHSNIisFO
5ARGURJ6wB098PW1wHtvvUymLGX1xjXMRooINO7H9zl77aC3zde4qX5zZLJ+/bmotFxRDtefCzJf
kgIrRxtNpJ6Xr8mk4xJqhHaH0UUvtszMcMZRdkkcVz6osIBtT3O7YiFX5nC0mfK3s1E7Wnqv7YxO
VEHEYCgPnNzT76SD7WffbAOe8TgxCkgiYxz6HabOFOh2GBvRvZkTY+UtttoQ/CFyQjVIp8j4PiC6
5A88H8aX7IOFO5FAgaOLf18udpC0XbZ1ie56Upb9u1vxqzu+8gNcnzYcN2S9ZH9YI1K9tcsqH6oD
+bkzncLNPOr73OiG3zxZv1qL/vA5nwujQQ4lEJKxOnj2Cl5FbwhIBtj+/eP7qw3RAcZJX4F+GzyE
P/8YXZmyVqSWHmg6ecG8JnboYKpzAN5JO//GdPbLD0Ov5Mzi4277XPY6DYtRVfCuaAmYzzU3jLDL
HROgzFJ36W8u368WAgfZn90Cy95fit9ini0nY4rq0GTNndm6TkBQ4HNdND+6lJmFxPnNlTR+9Vys
PW8OsIwQuJ/7NEsrC64vdVo2FYTpLaZx5S3NeDTR4sPa0pKDkIrAI+lbl1THoj3HmBriOq2uvdjL
d34t5kcXSxD2jCgmsfXv7/Qvvx4LIjIS+i3t6z/faQz3rZYnlDmjkj8sP35KzOG+sJgj+f/4HFix
GF0Y2vhLcdAOGrBW5vEOnEQlak73Vs0a5ve++c1G+quyFXGKoQ0oTwDqP72HFsQqGxxreejwjCQt
I65jddcAEsk847ao1UNZ+L8RKn71AP/hIz8XrNkiCmb09PJA7Mge6vsPXxQMtztXTT385sxh/er5
5URKk4zykbPwJxmhG2GjL5NbssyY82uXyJ8wUJ2AJEgvQL6NgzUei0wRvdqmavUaaMY6mdkw9Eey
57NAVHmOFKGuvYljAVcbPqOka+4BfdahVxVwLqPW203u6D15Nqsmea4tA1NaOwFcWKXN2vypjyZ2
FoBgk9Rfs7q/YRRHboGF/0i9YdyUs5Vu+3I27yVD12z2pv2bp+lXV8FfnbpIHDy3nxuwRSHbtsKf
cFjkAuluMTadLp7JTjqhmT536W9RV7+6xaszi0EZF7H182WXmRGDaeA1SRWRW4PsG7n7COeyYrIl
N+06k/73L8zH7MSngpCJGdDLJq8Lx8xPdzrW5oIuaVEenHLxg2TsnXuRGENQWbN9SuqieCIOGJqe
YHLywy7gJSSRlf1CNisjfXttJFn6f3/dKTZWCzSUOI4Tnw5KvjN7xABaxSH3Y7FNmtlZWQXLYc7q
9jmDqEHKTvLtNxfir+0+UG1UNxx+ODP95ewbT/Yio4E3ul0iRlnByu4YSIXLGq1YCxBXG54UJidt
UsAJWAlmejI4L4QR/v0XsX6xVq6+cMYxoATRaDP/vFbqjEY4ZZeW+JYzi9bI6mtILZLfmK2u7BNX
xj12GdPIWKwI6S0QkQ2tpI8KtGz4MlqjDq4xIm0NQipUhUX/Sllc7ZORRwrHVL5jqM/eM5L/Y2YY
myV72AonS7bMCouw0aoO9oNyt7AiVxIJQOLcus+tarrltcWENvMiPCde718Vuvuik4n7m4P5r34/
HTA86O7aof8sHCG3ZUXbWfz+Ip/uE8bSDpMzpc+poSW7v7/Wv/ooBq+ZNcCNzrbxqQCh6aQUoSDl
wa+tJJTKW918k8yv/KSIn//+sz7u2+c3bVV/AZCjMv6FsVhpTtGPZcrhYCCLckOKzYzZaxHGPpL1
EFZuYZyMWo++dJM53pimFt+ZnUZsn1XIvaxIM/z4Qv+Hb/gNvoGxPI+V/n9QAuFb9/YfBJal3Xzz
Vv74r/+8fiO99q36/keCw7/+0L8IDq79D+by18YwYCNa0joL+b8JDj5JZJzh6W3SUQKD/z8EB+LL
6PDyZPtiLd1pZf+/+DL3H9QSHK8QW4XLbmj9bwgOn3cRf5XI19lABBmOCZ+f6krHkF8mOeCD2LCX
DQiT6kw/d34syXDB6GD/DoOwviZ/fLL5QDCsHjsW3/yvijKp5wmBS858APPc3OnagLdvJbb94SZ8
+eff9x/MBX+h6OwAQXw+DfIpDOSvs6sA25BiPu1UHZ26AU7KdJg73E6jOam7vG5YG10ht7o2Fhuj
ReISKtMuLeDGx7//eNv/vEOsRSUvLqNQnsk9/nwM7vuZsMfZ7Q4kaECWnphT2RVughWaQYnzZELX
mpjSBzNFJoaxkWTErxnsEPCDli7rPTH2RrypCZvm0JwAjo4NLEneMuY7SN38v7i/AN5YhQbaepKY
g3ESt0Q8MnIPJokRgQv8nDxcsCMdEoEHOnIdReC8rb7iJp730VCuzJvYmFE8FGvbBsF1OehqAkdj
mfKmIcD7AdQBjkoLVsTotPINRHyq4/MY5p8JNLzdUBXDU9GTX9VmU3WODJAFOPM8IxhrszonkY78
nc7yxYh1/uA4pf65Ja1yS0UeXfzBLbtwaKVeH7lUIO1ig1SIIGLxtfZmPPAzdbeFXYE97QEYItmQ
U53c2jgzkGV8hsxwkeGvcdPmri4GEleG1aSRdS5x0A6TQXCxU4SIcoROnTYwLE11R9psdMVIzrR3
lFEcFWNGW9D+w1NGjPSTyhbnnrtjbpmIMbeVaRfQmib1PoMTCmKXaicdq/mRwdX6hZQw7oxivT04
K17DHYnltLrKPzsAhQ5KJfPPEX/co97wR2a9aZ8dDBrnaIrFEc+e8QASnyqlG6vzVNf+uSwpZkI/
UyLbiBL3zsbpF8ITqC63rYRZDCvf3NbKzC/SSXC7GDGD+mbdvIuIf4xz0IVBDBchPmgTndRK9IoE
Il5nT+vmvZP2xbH2uLmzCyZq6gFOhq3FgDdBOW1xlJhSUS7sHF+5Nu01I8ovMSN8O8dL1I1gAIrM
mHj4ketksVQYbdHOdJ1Fw6hBh6vhiXbHcu2rgb/KSua9JHRuY0z8Yn/U5E2Ury+7puxbLdYHRjr5
LY7I/E3nA/wcsBOVmyGphh9Gns77OTXFbSy4ExHDYxtRyTksCb8uiefsua454blu4dsBaTRZFnYT
AbhYq6Lo4uiReqf5vFxXYzI/mmyk+wr7IVFuKt+RLNh91zPHeIDHDDhq9XIZGte2jbmPWb9e6vUR
LSoSmWeS8nYLPieCOhbuhHDwkAiD55+EG1htsRtdFW3+Mmptf5WkTXkbez/13ocGlmqlk3BALs1j
0tqvwAbUmvHXP8UmzyaWqzzdm7giQyGKV1IHhh+dcOWNzGweSmjbwZRwozBUd7tICXkrS0vc+t1o
3/ZQuB+qtJUvve3Ur5jWeFpd7PGNGdWvFk6SUwaP4X7yYAZizCY11quAtcUeDmDKw1nDkeHn4ceP
8xJegrZutcs0y6qDsZot16i07bPkGH6Z687wNoixRWB0Bi7zIisDZ9TTQ1ebAOOmaILJPKXNO6KC
zm0q897FWeSpr9D0/DPEANI7HNNSN52Dsdt8Rnw1cudlqKuxe0+bXrykOLLy+DBYSyUYs1y0asug
3dhfz2oEQTrGVi8ueLJx54ppfjSAAgQAr2GlGvbE2KBanB3PoU2oGaJ8tamnjqWpr2762ofYzxN2
JbT8S6e32l0NbFWz+xtRynKHd8y+W4h8BsI6WTeNHd9HdnRD3LsV6mh8h5gMg2Np5o8tjcstoU+w
38X8LfXKfgsI/nuemOVRq+L3uRfJMVnoB1VGL881KVPbwh4mgH3A/Q38psSUtKepUwQWwHbFrZ/7
oTE3cFFcO2aIIU5vxCIIDfflMAcNNmIn8660XCoCLRTcPulH6sjcDVPK2iQC/FQ2tP0cTbIsip+x
XDoP7b1ygaqIOfBFdZkrN92apeafMugd10j0I441Xlgs38YpnZlT730vPi7I6oFpDPpRr7ThULoY
i2Vnedt61MxAWh6vZbUiTnQGFU2t1E+jnfqHPjbuyWjwd4gr7dmofKvYmlz791aOoxPYHEuZXFy4
hxw8uuGAldfdOcb4WsEPOvetWQSVqffMcPoGKqnv4A+OHBXOUftu1WO/j+2YPY8N3NvhJB02iclg
Z1Y56kJ71sDSmrc7prYSkqZySGe+N7169sCAp5VPp2parUVFnr/gUqrdwJmcee+nA/hAOtpe6Nse
0yWDsKgQLXpBhuntBPw+94jOaOrk9kQKGEIuzXYjea+uRdHK07hEcC9M3TwyM9GGVpLwVrVbYqHV
pkJwIUzFsK+k00yPCyDBoFnZBTShDmMRWoNWXxmNs7zJQrdR28rlQWayxo7f+odpsf1j2UfzlzS3
lnCIenWVE3wYOGaB28vJwcaN5K21whJ3bovEXEfr1EHc4ITWpbdT2kCPBYjQZrQtYlR9K/vqOjE2
eX0eyc6ccWX6g7Yj8rJmULa8KwyNvRw41DFNrckCDzmEsRb7T1B2jH2R8sQ7Vp0cPfjDpK5G4hqs
KWEF+ahdym7ybgy1zFfkOWJxFbYP50Q5TfmDuJ8b7Afu2Z+Yew/EODbxpmBujCGdJL+W7WIcJd0W
RTCr05yKJbJeekLIxMa1R8ZzzZEUuwRkpBdkRqb/kDgJi1AwlzSFK2bxuCjlB5J4D4iahf0yFn2a
IgSl2Vl0cfteWpmjXxutGOjAGRXZfy94AXUcU3mLhZZciGyjTVD73MQevtWZUQddMa51gVR3WO6K
kGH9qt7C50hPxHwyt4szOXN5/MrkyPx8cwYuXgsmbBEOSY+0UwzKZNcGWVrbt7MZpYclqeQ3U5Ls
HTRyztd7Q2z1WiJlmcU+xFwFuKKWMAgzslmcJYzjNBolvRKO0Ds9b9lwmP6df3KOJkodFPNF0nXg
HcgpE9xIl1EY22tYdpKWgUqkfbuAn7hotQRLO6RWsuuJU8NiTCcoKCnyklA4k/w2yZ7uVsKwBaZ/
dmfGogmN/Ci+VEqwEGbx9rsE4EVekp3w+4xyVZOmeTa3lKHO/UQEXIv1XinAFoPIwywxiyPCfXUu
ID8chN6OYVmPLMbNCiwupYnXPrFbNne/rLVLFfv9U2pa8W1cUmlUtiNv4uXjW/jqq0VOZbqJlFoX
5aWcf3awwzap71Ke+EoZX1gGq++WdDgFazFqR0uZeOXEa1hM2fB1VubEPjG0/ilJiWTfGErzqkAv
m3kfl8580oeM398PYxivftCaYuuFOdMyaOe1/MU99OJ2UwGOhJ+w5gU9eOU0/8RokO6nJaq3VUYA
h5GOEG1mOwJPCmyxwDTmq99MOxi/OkMAzTQ5L9GX/8scWGP6eR3HWneINVNdRUi4aznsVoHKVAOR
Zy3vLbDoAzfmtZ3JsagAk0aQQO3fHWiMzxr2ep5Zvwn4coIf/uIG7GurLklZ7w4ipfIPsCDZt67T
mdu4gz0zCwrCxOfKAg+evrgxY9dZawMa6OrXOKp4MCvCSVtrmE/VKNXXvhfiFirU9DhScf9GqfmL
Trl+2dWLRc+f6ay/uAhRb3J30Kz2oKWWvhnayrmfJS+abmQEkPY8dWxFPGDGwBMPLAjXAfvUVV5N
9VsmqZtdYDzXf38k/Dhy/vngS/Imnqn1SzGg/rmnFGMbNv0Uv19ZWgo0rm+tnthenZdRG/ZN0ydE
hRXLdkZoItKyp4LKJIdXN1lfUya+Ltko1BWWChCCkV1/J+HRvfOcGLNzB4gt0ppabVRn/246Cy31
L2d2zDXeOvcK5WhtHv9ZZbR7jZHeGZPUhPk7IEZUZltV+vOunidWp5TJbD+x3J+DOQ8HoFnxDsz2
GyaNZ9g8Fs1myiXNHuOwZzL/emhM8TJIwBrpYuUnXS+tV5NZzwkrmayGEwwL7xiBXA6JdITxNPFC
lywlh9gHtqYbCaZx0p0uU1H6ZwrIZVdNgGeZXxnDRjG/Xa8rjAm87jLEjXOv2e78s/RiHUNpJQRB
1S1rLI5Q6t6xLo59zwKWRACNNxyWOZfEOf/TItYnpIFHhcd9rdWnalF3FXPbrCnY7EMBn+srkeCQ
nknavhdWLrfmFMmbnBGbc9YralADyQGm0vAUL1qMy8I2i9fG6smn6IrFJZMzIgDqeSRxiS2p7UgA
g5SsB70kXgp+g5X1IEsA+wH/D/lBlflURwDbWmWBCnGdpYiPZKumYbSs/yKioI9CvaVZE0QpA58D
c3GeeaLD2UIPsCbJbkxN3+hJVoWElfOL48on1ZhFGAbaRCnvTuCvNNjFAcdpHVcjB5HWE+0z9Hkn
gDFhB62tQccpfcnMbsPBzUuE/DZnfb5r0i7d9wPVlU542AEcIAeKpHL6py4tXt2G8+MyGfLFGwsr
DZs5HThUcu38FWVwtSyrBm0n2gWug3U02DjucmtNW2Seswo8uyuOne3Vb9Os1W8Cwj/1PvlGxKRw
P63Oa9ZQOu88Kx14y8ih3ymq9rkqOctM0CyO+sRq1K1nuyohRCYpO7JgxVJMwwYLYL8zlrg8QmLi
1FK51obayb0rraZ/0o3e3BKVVr/ZLYEfGPDmkzQ4PYdAdNkButpoCVJFUFKqkDcdObu8wYLVpIsq
L7S8jpNRJASG+tpeeEdavYdpORn8x05f1PtHVo9XLsUGNhk5vKlYDvTR1ZWSClWOEA6Agv66hSYl
y6U9uwhApam+MgrtnY0RmQVYoH+ODdlcpbNbnZ2YC0fPcd5XumkHtVcNT7RCOd6Pc7r3VgWITqW8
KXP0ITflmExTcvnp8ZYu29SDQ5475ZdhcuW3ru84but2fGtUApzNmNChFvyllbYWzuu3noSPiOUx
QNYENX2/82yNxdFYX9VpXd/1PB9DiVjyaqsJ5GhTZuA86NltifRBGVkPrymA7SpMJqHu9KrhztQZ
pcjHXiyrGAA3Ws9MvLHHo0rRi65jgahAWOXXFe58AkU9X08D6trHY4hLnkIirqAPTj0ZjiJG8bDa
Wd19KD6VxeODF60IHChSG5BaxRFwVHogF74MCvqc5z4iI/dDHtBijcvAWLYbIDhy6Vchb0mh6OUS
QWhMkp+Nt8zXC69bFUxzTDEyrvhOL0a90uWUX5RkBGpDAeyvuEWbSVZwaaqHMAXbilscjyS4T1AF
N/TtIafHC68gQxVIcJFDDkac63Yge63eEtqLnIFwN24reJEBTnwQlDkIPQoenfBRh6YqPR8UQQBe
6utiCYQyuxvVO6gAcwt4an6sQN9sIrMpjtoqruBoY1njRB9dfSg1OJr1jUep0QRQ4PmbShOxRy0s
cZbBx3/oNx+b5JSj3VZrBhS5RT90fVnLZVfj9hUlxZJqGbD656OZIl1KUPLHqjaii24U1VnWZh5i
UfHOXteqr7WBhma0MZoa47vVeSyt5HYQnLSCWO9Y3DWST/Cs1a9TTLHT6Mo/jy7rbD0mXMLEVs27
DkcUrEfeG/jlSqQch/K8y3in1+dZNesyjHGpPRVtgSLppy41b97wx9lE51PKOM1Dsqre1CXrLsAB
7dXweCTE0rffexXVb4kRxbduL5GNmvX5AV4EjQgdsnD4OdGqfn2Ut56PQgrtKb+U44CKJNgmHcbB
Hj72BqNDAu69OLl1WfLRnRBRB80Wt26s2WwVo++dlU8ZoubcfBibeQj8Es6hU1MJC47DQeJkxoN0
4JOlPTcSC35xnAu9OsOZrc62SRFLTEC9TSgPX1qGHuWuWWqK89FgNRPx8DSPlMkyR5/T64KA0JJ4
nYh17Ct0Ooj7ThFdoV84wYckOHSIlh6It6u4SsYwmyg/W1YTGXDMIW3Vm3hC6onipOOwU65ZXZ1l
oYLWBS/FTMLaK3HYCNQjmrGVRhwVOgpnC+hBaCIub9nseXg+ltnJ5WqgHM2nphbxM6f6WW5ms1zP
E+2ECtVY05cG0eZRulTt2jIiWQztwMXUWd6Sgfco9y12LWeQnPEsnjVNjy7TiF5mFlOZHithq6tR
FoiI61KJYcvcNrmV30LyBf7rpDaqF3xPS/nsDwmSCe9kgzqNKWO+xrqB00i5/Q+3iqZ9x1ffVBR4
ROX4HEIkcW/fwMVRcqh2KY5ZxUtGZFRyC+TzdRhsrtpHMoTpJbwqQ8416Aqd09Awqq9UJZnY9NMM
0QpakE/d0tspwb06i+yoKCfqOqKCnIc5HHpu+Ozhn8lNJPWPf/x4MecyY4vRjL55t0f2VMmmcqyW
bvoCmXbelUmW7uux5oVOqSpj12aRodcY32KqYsRisdPlWjoLJ7LRnYFE5z97sdTOluAhft8qFLst
9CQot5dxrQLmSXEkk+bS7xES+MXj0S0y2DKeeFmaOAHaQzHbIahse9vlw/K69666qPvXnOP/tSp/
16rETkj7/29alWlV/Wjr7u1Pvcp//ql/R3LTkPTWMx72WQuTyR96lb77D5O0P7qFjN8zRerwWVUN
J+2//lP4/6CTx+kGZMsaEuZyPvh3JLdFh9PHI7PCcWwwMv+7SG46d38+isAVoHeIKWodDFstlJ8a
exYbaMl4pn6qdK1OVE8l4mghlVSEcmxMcptDpK83szWAkp4YOUZ8RsuEpVRQM5VLWpFoPLfXvFzC
r9ExsuV5Wgohngwf+2U4tsY3aub4sZzY7dPYsZ8HCrdr5Nbuy8JYRLRL64xx/xpr9XU88h+DwZl8
udeyBCtdl1Un2ADLoZzgTjed9U0b0d5OOj0F1HHH7M5Dhjj7aOVR755b8JrU+4Uz9lQHpbVSuNeY
cLOdAIzV+oYz9W6ZkVSWvJ1Dq9GtIHGt/gUHxIjw2dPFu86tlP1LNUww73Lu7T1qfekEllnVOUMo
UfpoJDOgIJKWISSmGUGedJ2prTgw3juiN4+t2yV7c8oAPvvzFkTz2oVUKXatwTT3mZk+zCyNX5yM
rOwD/4t1jSIWlTRdWOA7fAnNphHwoTpDe5tyGOmenpUjtbRLJAnC8BYXuD8FA6tdSCSmsrcLgWYX
Qy/s68En+djoetc49r6vyJdb/OhpKT33Xrp29NB0s+kdm6iztDBrpV2wdQsyQOAdZl8H1h4Gy003
yBkM5hrIYaMAgF05fl2cOulyLfsS6A07TEQjbZ7HE/Vs7AVaLJOtmzrLRVWxSPV9BFX4kBuo0F3D
sJbZjcwQjUsVut48JEC0VLbz5ig6iLo0v8rFohpfWm158Au3EJsuHt30IDTdK57SBmvBI+0WxgK2
PWkuk7aFqeW37d7ss1lvj5QYFTCDrLBT4y1uWSC5cwAzbQaVt2UrApOC8QZM7rid9AjopF8ZR1JS
wd1FzhattQjyvB6zILVRV0WtSsoBv2MACDVjs9IIQMPZJk0IUHEolfSBKs19yCdUWNs8xn1zba84
z2VcNiQT3Ai1KCazoU5OhAO4ebWryEB61LTkbmIUYdPwMbt4mUDMD/OLoY9Qpd002kXDfE9uawuH
nIlfVLzsrEpNP0pb5LsuUuaVz5DQJm+NdttqzOqWYkohvRb1bvRq9NViXo664tU0ncJ8hJH8WnUe
3Q0jdjcgvbVAwF/b1ZXbdVcMSmRH8n++NeTWXDVw7U+KDNxwWUpAFqgEQJaDVsh+JxbJ9dFonZRa
FcRK87WNRPyB+Zr8sNnUOObSMCDnlvlvndpPNMjNzIIgZPRzfAZFx3wxjes9p5f7LtUgK9epsRlM
OwpEkxlf+PbZKbNnrSHiupNHiFb9D6qJOfSgO+5cXrYDbNgwd6UF4nRhEECpYzXa98oqLlDpz4sR
kYDU6yvG/iF1QDrqrX/lxuOl9SlPltIMUe63McoztMMk8Abx2Cq19+bpOqMFhJrQT7tGFhCyo4Xh
rkg8ORaz6rD92tAoix+F4DhgViN8cVii96nG/K4yjMDvKI8QilgEU+9aSLC2WQlDCPXH2DATLe5g
WROjPDVV4PrDyLMlGSfkfjh7EnbaQEv8/uA1xfviMpZEt8S/gkkL5KIBpAXUIbtJ/C5j62dQirfC
uIsTdTfAbtQ8ftRSVzeTJ7K3Yl3N8j5y5cbLWu0kpSkuqamcq1p2ScANIzyHKeQXVyVfCXygA2JO
P5OuNA6x2wJjSVUBJXR1ixCRfdXPqbVtWdbvOqimGzRl/5hn7iVymrtx6PQdy4R3qjNtdAM4090z
60ofmoMbDRtpddlNZvZDoLq82+vcqJ1eq57sZDu5WNPkXzeTflkarQPUDbs1NsmW8PvbeSp3oP0g
p2fSxefeXlpQXlyhVcLTsx1yv8XXq8VbIlKkoYTdQUHiyA3ADVn3UFS5szPLJbof8/FaaqoJJoCp
j66WPdoIXptCG97axf/qxPSc6PfyHPeSvntB18scd5T1x9rJ9r6ZRVxFJW5MI1b70WveK3iTW7tZ
2gODuQ8S2zoPcI5yVSbFcLLVqN8khnXpfXku2uTJySHWmgiQOuPdG1baraP5r8IfCfkWdpCva6nU
vC9ea+3bNJsuE7cOIvmAP41l1HvNo9j4WoCuChvL5VXTBNlo7nDtzsMWHO0V0IxuZw/KPDW0Njdq
kFDtmRhIgnwuvH0x9csxqbtDJ0GHplG+pyJOg9jHKpnSt2IzK4Il8t2NNyI3gBzuxTvo4249uGre
zbzo4i4p10Ob26hrukJaMI8DUPzMTr7hnxfBaPbnKVXsCWPxaIjhUNHX84eFjTXz/a3ZdPdEeNyo
1C3fh6mCITJ/zdy82A78HiLq6zxgGDc9DTPyVFMaO4E2awYcF5ebiSM0elukZNiT93WyUzvezZo1
b9o+tl6iupckrxjAfzViwOXWy1mZhtKqvsTa0NLNa5BVOAUHkvkSSIJ2FhqGIXdVL/uzif4RpKZJ
TFav0x6xtMdEG9ftGVG1dvyN5tk3o46NRKuK6laP5TCFYi4E7b95yfpLlWne0W/z5WoarEcx6fIb
RihYyVFJjsUO4D7HSKswcMYJUaNQsc+a26Hz30tt+GIkbhp0YuwurV19GStNI6oMxOcMtTNn2rJt
rGYHRLK+ohX/7LXMmk8pcH/N6LZEZA6hiW76yvIqDqMxR2/ZYjTbkZn4Iwwfc5vVQ7J3OHJtPBDI
QZkLfmw7vPgxhotK97Rr0KL5k2T4YcPEuPfTwSwc9gTGb+zEKt5qz53v3VFzNnnvvVi5LQPmaNwn
joZpqEWOHphukj0gIumbaSSm03eZgLWsqQ4nsb5E3LBsQwuUAyxJ67zXfL2YrKxtmX2XTf5t1jX3
4vvV8Gy1AwjgPrnhsGaHMzPupN1IAxE0xUBJ/FojNlJvilO7LDWH+l5QI1TxtWEWhy6P8gAxmgNQ
79cXD/0OadlL+jvmDbzD4jrqWVv8A8i+6WFomSkmSMBPA5/e5plpm+8q995ZnYudoukRkkfSP6aZ
cXIqy99Lv5lDe9TSbSQdNggm8MOOoIEgAdBXBVqdmTcVx/EARoI6Z0YLnbpr53MpRv8w1sZEJ1G9
FzEYEsJEUvpscjDuWSDbaWv1FnEOTjcmxV6Qy7QTpcjZvFqtelEERJ1Q3uxdQS34pI+NNaM2Fh5I
OjFbxDpYxjei+5xvIJ7ppy9rIkKUKE6mBQVDzzU3QUBw3uREKcrhyu0XDUFDDyvLvI04qFi8t1XD
BBqabVhSeQQJo3VxgivAQIs8Nf3o7vJyiO8hW3eNcU2hFZTInY2/HB1z/E5gsrNXnGrDkmTmLQku
zjGqwEEvk+1v2CT33LUrOxMw1NNBhkVdZyia/evQiS4wAesABI8suMt1tGkixf6X18zUVUgSkew2
0jOKg9VBN0mabLiqSFyKGusmSzLrMRXg3grpeKc0KetT1nFSzl3/fl6SXTHAEmYMW+x141tfJBRM
GXJNVkaP5BuWm0KZYaQJK0T/w2BpNxsPFN5V48zV1lXYHiqeu5Iu9IahZSOotUoGqRhCj6QdlhME
DAB+A80C5iCWPHkdfTBIFPg7YpU0sPLycarpc0PfkSjO5Qku1hxisy9DjioZj4dGwzF2JXtiUR/r
Wlx8DOx7eq3vRdU/1nJmkMshk6bknGJ2NirBSIpdI7tQihn2sLSba60hJapZNPOJsReIwkVZPk4d
+GQwtWx1M4TCzIAvbtVAyEjPQADKavjPhDiVSk47BpP8IK2j9HveGCHZLmQ7MCS5nQpnM+u4NZ3J
ix5dozirpBc3jfC7oFfVT4pfJKCk3RrZUgeJlpvc0uF2onmJS6IvHxuRgfUVfbxTovK3AmsZRbcH
k1LLimuGy1a7XF7umN9VN44XfdPbBtMf0K59MubTnZpdbee3jhHMhUvVY0j/VpfZTTXN/Q1zXUFZ
Q0Bf2mZN59PnG5MpJA0GByiA2mLwZCDq3XfHs2e532vOG0xjvJje8hZLZ+8abX/mmDtzMfLdWCzH
yMuH7aJp+yL5qXkK2ITT6mejzeRB5c0XqGAMvCQsj4nyAqQ3fSclx9vBbKw9s417s7YNchGzE21T
NtBMv9Jz7xEdBqdCurxNbv8e9fG3us55fmrrru+u3Tp6rIeFlI2pil81jUZQj8KI1LUEseWeF9/7
6sk6bHy/3udsjhvGuxjyQ0AE86sbZyHkXcYMQ6C1mR78N3tntiM3kqXpV5kXYIKkcTOg0RekL+Ee
4R4ei0IK3RChjYtxNe58+vlcmVldKVWppjA9FzMYoBIoZSqC7qTR7Jz//Es/kJpAHFNinlVcT5Rn
xgXuwRiEqpxXjoQ85utyErSE3DfpDsFid9Cs4I+LTr8KSCeYWU9LmAq70+HkwCgC8S1fizpHL5tl
VoknhI0Yba5FQYFXa38Dj7N6mHq7x0hnbvEJ8NQ+z4xER43NECyqVd+82pOVwSEcXZqcpn03DUFx
GJnZHaiq1UGSPbF3ZOXsmmVNbidz8Hb44T4vGnYJaqZ7GQz5pcoM65ubdcPtmmbeEcqUvrGLRR0H
SDo7EpH0s1MtqJm0/UYPn59U5dDgJ+b9uiYjyGWd3InZF9EASfyEuhUuzYqoW9TMV3P80XcjjMxd
L31gb4aFsaiq/VgJZ5PMMJ9KHL/JNOiv3tGQ+yqB0aODn4/X5GJrp0V871m9h0Zi+QRzTYLm+6Ce
BXeMopbIJaSAOPseEEkjxZ/Gs1XWlBVd6nMWy49wrcmqC3yxyct0DI3GrSiD9LqZFL++kxPRWDRZ
eIKzXEuoRjbTRXQJEWm9+S6FcXegbjz4ZZVHRVGOu6vGYstujr996VbbguFqjvaZZip4HHLD2dMK
g7iIOX8dlcStPHZMdeKo5hSa6BbOSydvkYAFYYNAfWMTuEWWSBkZhKuGtWW3t/7SmczviuymU5j7
a01oB3N+87ZXbX/savGtXaEXyoIcIXoLe83OFrv7ljyu8pJrHmOtGFBJBTW4KKbImAwr9Oqs36g2
MG4nJ79kNklFqi5Piee/1IHs9tTXLaJJln83z7vKMve4E45Yh7v0Msivr4wcflUw2GGW9V/Xunkg
B/e0kBQb6iUmS1VsQRmu6RCiikrQ+HDqU74eeD8of2SmM7uya8Y3KeLQLcMYl6JlOU68qdFwZemY
Q88e6VoaPuH4afTzT9AccBxpL0w+50PWLfaGFvKWLfoF/VIF4W3e0mqxksmTjfqxm8glyMwzNmj2
PpgnYJSVQxeg/qAb63HJjUOQD9t19FQEGaeSNDpr9b51DGCTaZqCnV1Yz+ydjzb5Znyjsd+q79kq
wRQlmnawN0x0LAx4QAQ2VpxNxxTiC/b51aeqr+VDnhg8yMDdtwDdG28W67vAci7YQEFNbSybEZ65
w9jJDx1CCtBe1fAdPOZ/UOj9/LmM06+B1Z671b5VgfcmLJsQt7feKvdDH3zT1zmCGWTLFvcegs1K
uWnzKrLyJt+s7fit6bEtKAz1MW2NdNs6hMx2jREpm1iJYg3AStZcJpuqAgtIrZWyJY9RG+YXnbJB
R92gvTlqkIPcM/+wjwY1fRPOCW5W00hTPraL5i9xkjejgg5lNu226uZKb9LeB9n3bhuImUwNIvIY
SQmeVTHsQHESzNMG8hZWy285oZd2uEOTjI8sHEoZIg7Th6xoidplV+vDurO0S7AYoUQB2XWr1z8b
jld2uzLoQP61oSYdCcKciVqkR1jYPuwh2+WOtFqG6dwjN27AHJiamncDSqhPnZp91UPvlx2IRfgd
hP7vxuv3X+ur4qb7j+sv/kxxwT6X9v/51z92v/85+VpfhTp/+cP2u2jnYfiql8evHZk///kf/KI/
/ub/6n/8Q/rzr5B4oHMoNP8ciT9/nf7Ha63VX4D433/oT9GQ9RsCDywJAwdhIwI/pEH/JRrykZYA
FaO1pP710L78CcS7vxGRevX6Zo7IIPzqd/InEG/+7wDxP2nhXPT+2J0K13Rxg/5RCGqNHNymmdSH
kbTiLFJV4t4LPTXn7wLUv7s1/0DK86NCKeBaAE9Ip68Cx58sVcbONNY2sKqDLybrvI6LdYYWI18W
7sAd3G+5/fX1fmS6cT2HYFzkSTjXYlLzw4RBX9HkJjC5XmkREz2ZqBhCEH3r3M+OOFR9TIy3mAPr
mYLZfv71xX9SEbsejAVs0gKeHhvbD0yr1jC7ue50dVg1DR9CTfKyC2uEUGGtIC7xKl9i4LZ/8ZX/
wS2G1YdWySPF92ebnL6DLjAFPuQXVF8XEnn6L2NVkl4vM/K+E5No319/zZ8uiI0D7lAsIk+awv3R
2TM3Dc7JTsubFG72rR/AGMITEOQ7EMZHEY/e66+v97N3F4nHEO/I28CATto/ukcsnWWuSTyTP1vP
2BZgYEO2+rq2MKBAk1AeLUNmnYMCp0V/UdZjO7rVS9U0/gSursg6AXD0H5lE2IhsR3cAMWzSjqxJ
OX8ARvwXq4BA5r+OuRAdwsKzefch9GMn9JMsj9C2JC/74cb14aAymQd4vu2Swmx3SQ3lk4rPmo5W
nS5FEuI8D42RFLxH6N8UnmbqecesCwR5cY37lohOeyHTfNZSF9v1bUk43HmmIU2Powm7fMueb51L
cAKoxIpct81ARiJVvM44uBZ7DXaNO1tnQ/uG3g6+Wd82xjI/UlPOlziTRLavGruBT8EoAMA9vRKD
FajWzm+1cOeLxy7hEaZJMXcDgdt4Dxwt48dW25olF+etqBgmL0ZCCwF0ZmH6gIYX8nYGzHjq0Qk5
D8T0TnfE/BRZ5OHUEo6YW9jh941AL6hHwnns5osxMd+WqtUBwpQWfUxuN0yfTXG4RqNTnY2IdjCN
Gy9m19VlJKG0UPybudzShbpvgTbnR4YLVCTlGDevIu3nR6M1cPHtIVtna+a+ubD4qkO1yPmV8o0K
AQFijWll7M6Pg6P5pmRS4jiALrmNZJXFLzRxSm+GYHLfioH7CMmQ+6ZhmgySh7YGrXwhStd98wxv
foQiKretgMS/W6g4g0jOBuPyboznx9/XapqjiIlSkSGRydTcfSnyGq4T01m6GTLjun03jcUaGXgm
pUestbPyoFqjLXs0fvQr296x0/cQD+RLgNgE8QWanXlbLg7rZKw85+13/kfS8PLD87yTi5YvTQEJ
ExlWxsqYFVWRk8w1xcrC4ycpZ76geYRiNUKCyeivUCdR/iNRTGq1tshxNA9JAjgfBqgHRFEBUz1m
ILmoGpOalIjr/XcIUokElIFtSiDeRgbEjEVtJc3z97/TxzGFMUnA7BtremPwXR9Svx83UyLlbmg7
FjABq8HG69XU4OtB3O6t1Y1mQ4s1DRTvcyBBYX1Li7APhDkASDCqPPctBBRiD0tlz08NQasM1eJ6
JmWpQMB0xVv5gQpYzDxMVu+Tx5cwWEqPXcdsaL8gooX6lxgLLP2mwvQ2rV2XiVtKEtmdvcrlFU7X
9GVciJ8mJa9bs8u0GPb0vuP2p/uuqsZ9Z6fVFK4mfTThtEZUmyoLCbh2uc/dM4TQdDtnoCoxwWA7
pDaQ/tv5MImWzjTIxRli5BCBB9/EJCWQil3Pz145AH00JCV6UD7Ojqu8qMMi/wPKxhZv8MULgRot
QJy0f5zStkvCPh7dj72jpMP66iZ4aDKbb0cIXTdOUCdlOJh2DQ29Xs+BHpIvbce26ZWZf6xQc5yx
zZFxOKzOgh5oKnngs9HVVMnJlbK29l9klkJ16YwhyTYsboRZcT9XG+mMHaR6349fRNX11cYynHf0
JUaU6fatsnyGM2hmnJt2EmzZWE+x6LQ5sqQWxSQ7tfgD9JVhfuSYYy3bJEplN56BUG5aIawtHZ2+
i1/jyxW0zkM/CUo3dMdxflznNH4BO7HOjQM3daHYLZiTTG9zHSQvOQq72xKe2jOZsDmGEisvllxc
cYjNLttnMOYPQXON2pIIEzYco/Wz55bbNaMJ7vgayc4SZeAS2rSa8v3aNdbHUhsGHiEpLfpBlHoV
U2Q13bwT2tKEzdpCfKJzcj2809SxkE18h3oyucBMTQ9JIJ/9NG1fil6/LeV83f0z64VOZtjkA/dp
ljn7vNtY2VHWjf1xMOIBMl46madGTv4TiTjK32TjdHDFADQvppaJILkJZDDWOtjJyq7u56shJ4w1
+6VMiW+v5w5gZSyhfTmL3RLjVKAoDksRV+fKN5xPhSX4+w0nln7npohaPslgynTYtk1c71YmvQXo
kBqcSHXKuCuLbODWlbQZa+8mHyCxYq3oVME9gJTJlB8asQ+VVUWoabpXQBBqkQbu752YmOooa+Sx
tlLqbQYXgM3CKRJ91gFObwuq57MxL/JFlyBDG6Pwui9MqOUdiXVsb+TLsmjagZXSJcTsgZ9cl9IA
p22TpLV1xmuavbT1bPb0XPJ7RptP4/Wwa7uJRwOEIdkHCbvnM0ENmOB1OfyLVFUswVkkiH+LJis3
ia3Y7/Wob5Z0ZB8cCb9k9ODCLJVNYUR5gC9nmHOYIOP2g/lCIh3vkksOyd5fOMch38BLi1fnbV0w
94BMyjbppwNm7z4pkix9OKPpBfEwcRFDMzl30zCYe79w0Qnp3ui+VISrNqElNCvCXlsXvSznI+Gl
7NMlzpl6s8DOS68QhU/FsNCi7H//WFbl6mLfElvpHWPD4PjyNbt9W2h9MxJzeekRbzyXwSS31lpU
y9GebFx5wmFhwH+yGFYStqdl/TpBZID15o586qxs+K7TuHLJSkNTJrShKTpOC6+HVBEWKRawKKoC
c/R9eK2OdxxUlzNebN3lKTZq99VLLTbWRRv53dToGUCxGHIGlAihnyd/hQUI3OTdOSumrOyLvvVU
1IZ5bIbU+NbrloS1YZIEyfAWW5vM8OWLPU8si6DQnOQtnm7PQrccT4m+SsS075B7l8zZ9Y62NU+8
cHEUgKAfQFopNVsVilGeKLIuHtNQsuKKjsdoWC1dQ2+vpjYJQWtArIsAtdALGbOYcnGfKC2fPJEZ
wxP0oYI0+2xKkzR4LBT+0xxVjYTTz9HYLtluIWs1sd7lAdVysp+n3g19pK+PkAPdbWY6zJVg/GQb
qJUQj73F3iP6pAbx7dQkW1OnZwHXPcqMdNnyT8vYy8WSJV+bE4+/fSTvNT2oMTU+zIbMjqRWx6hm
Uo4ezHUQwSK2XGbgbjxJXL5H620qbMEQI8lbZ+niqC3FA5nNGfykBBq9mVgbvVplqOe5PdQQR8Ok
L6xHxBcxlCs2iTAfdRZaioqk90r1zcgcdxeMdXwj17rM0HyO9YY3cGKgUX2rdPsNosi9nJ3pwLqm
MBhaEy10Y9675TJuRtK6PdjxML3ddkttHD/N3rDscg7RTd6mkGiQGzlm75xme6geeNqcy9VcHDn5
yj2aZSP0GR4R+ettE1mcBtz8QsGtujeXJnnXGN7wqmtbnOuxzOsIZQQF5NzuC1kQYjdeRGk9Uvmh
iDMIi3c9VMtCjDhmArXKHCvCyocFRnhivn51W48HgjolYe7qiindlDgUXiMAjLGJDE7gDlUeqeTs
RyY7BOcVu2Gf17dDaxsHTywtWl5VsEjLlN0m8zQrch2vAGCMoVt3WdSUZ9FI2b35dRv1o3cHfiQ+
DYcLsGABQfzY9q8jQwxOvIbp8Peif5wRP+hr4fvr6/zU/XAhnArAMmj78Yi9to9/Z1xIknE/5HXf
3BSVx2Y8YPn43HbaQGdKohmo1bV1+b4d/vq6P7X+1y9omrhy05n+bFVOS16IvJ6bmzkvvLfegBAG
3Rj7jgkRFrHIZbU8el7KXtyO1yr311f/0bOEi4N80xXzgvMhfrTgXboc9MTycDd2YxqQlWHBc3Dd
dXO/Y7fvceDGUrbRtCXXytt2MAz9P4PFnbLPuu7qb/1f0bfviNp/QXP/NyF2wBFgZf8csTtlXXf9
H4alfwHtfv+5P9mzwW+4b18JtQRuuL9TZP8A7aT1G946LnAzUNofaJ3g//6BzgnzN2A+38KCB3TC
893g3/L0CX7EVzAUIp/CQmsohCRvge/29y8QBM7WVdi2H9it1pOfIK9BO8EJt5ZALW6P4KBvXQxm
bKunnbPQGDjheLVsqWF/vFsRn7dhjXgFnqvC6jqU1oK0R8U2tPsMgru/GDTWjdKrja45G9bbOPOX
ATS7sZGI9LiA+MjH+JTsSkuKK+z5u7MHuuLr20PS1U6nQlJiOcJ7bK+xgDqHSB9M03z57mXx3UDE
H534WLtYe+D5hyKEj4koj5ii5o24pXWHrRGceeSJh2VYckY0qcMU/KZg0x70kxWvg3EMrrU9U10A
xi9jIhJvN0mfebQ5xkm2LYdk1gyHUsN9TU1Jx32VXvTpbd0LFYhwYgo9XVrbx7iOpmFKzitR18Gu
xvI/eSQKz9uhMi5bBy/k0mT+0cE02xgpqNfBcq5/M0Ff5H+YtWqqPWRDL0yATPEwXFLq29jq/GRj
TQEFS4QthkU6TFh6MRhhCC/1U7kuyf3oL/W2RloDp9Nn9w9heAUf1mHuDeYY07xF9Yvtg7duev4U
ImSE85+349ln0NtFykzETeEJi8m5XW+mOB4/aBzhA1nsS11etfJBsQ/krtFjkOPb6DEhYo7XUp1d
yLm1WTCNj557IIrdWGT8MHrL/I7xk/pgptgy+0WVRgJf1qjPlPvVqOb8MUDNGCKdaAmyNuQuRVpF
GrAUr8jeGRXhib/JfHDOTFY9TSAZFJZVPKZFrh7Gua8AhAxChaqpxYVm8hjZVYdZLs8oknBCN6Ts
PrlXGVGJNHAzw2s5qIQoLXPqy1ufeOZt1zhgAWtWMMNGvwSEk+7ZNeVnD6sGCn4itC6j4bVvycgp
xNhuMc9yCRjp9LllHBHf8VOLWZkP+ioonwCaX4Rd0AU29quH6DaJ0Kx+zqiNXrwrfulMwtlxBjuH
BDIKtNIZbEtMX+O4C95W+H5b2ZC6i8FN0r9Bytvma0YiYDo5oWqm29FJ3ftCdcVOjKuA1pDE9Y1O
HHWoccM94WBBMrs9BGfLrzDUsKf+IHOFmMpZJHP5unvuhjq5Bzaqb5QoxS3ON/O5wHL4pkwaFyfm
1Dojzcw/tFWav/JEi/08D+J2qNfiZqiq5qwwDf3cJD3J2rFO/GOmxXpp3X6EinCFHLPGGsOYopo5
YF8WoWFAdDVwWDqRfyke5Gp6eG/wStwUs44h3AZZdqygi9wP0IjuRi2y93NnoqYRdC6nRo3ZqU9V
+zyoYXrCbbA5CpVUWwOXqFc4iPmLHr3+lmhdzAihl+YkIPurvbPKtLy4powP2I5O+34lWRoEL9hp
UNtv7qjbPeF6y/s5R44FffBQqaZEORqfqJfRvQ6pGU7fSedVcrBlc7uQdAsRUTBOdoYvQzXZoVDE
opj4qoeVC8fBAkTa66zyd1TUuI7OXvsJQflwa7ZTtiucBVSycqaHvIYskuJfTvM2iId4mZYPA23D
Z0708YEbEt/PdTO8hzdrRaMzlRvek35Tl3OOQ4iT72klvZbmslbvsM4u9jx23hbj6hntq+YL7gj9
fsWQoINma4otXocOBbXuLxhTVTZ8wuXqBzWmYQAB5ttqpxCfTS8eWMrQD6AJPSNGHE9pXF4a2H1n
u7aTD/jQFfvVle0OHbUxhkiozJOXKfMkeyXPBnz3h2UegU0sonnu6toq9rKY74t2aDCI4EU9DkPi
bFZomeSig8EeMmUlx6YGA0kCL4u4GdVpaCFY+YKtBo7irQGMe7Rbx3ryFijpkdkbJLq33vI5zSfi
yyfimyn9ujy/6Zau/QS/Hyp8ro6cJXIbt7X9MadKPhSdS6NKqf1s6bx7TEitPtvAWgQatYiysJxs
33XVICFo+utppBV7a+oBYYVlTY9FVsPB4+3x76ppWr4gLCYhViWte1NV7nQ0knLcx52FeXyvxRG1
cbULsrZ9mVy3u8wuU3uU+eteZHP6wMnWAPQN9aegr/xvS6Z66Mk9qJqUyRc4Q/lV4gb7rW8wqQ+G
22Xu3I1vmT30PD5nJI2O+Tpp3lNodsX41pQwy6LRnkD7vNXIj9fsoRdM//tt7Tf1IXDLLI5cL1ff
Ksdqd9jptu+DpPK8rQNW90kkSbCv2jk+DVYc3I5BZSDyXvUhlQFEUoVkcbE53+DA9cW5J9TzPg/K
7qSspd8OxF2QqGT0p7gH08bTHIZp4cP/GKvhfYDvXmg3sDEh3GM1Rg79NDw0SRfcrYZcvppiKIZQ
DhnHteQe3xZTbzynqeu9thkpNbOCEh1C7sqxHpt6ElzWNcab3Qxq9JCVOOM7TZIe2awbFRSLFeax
G9AFQWtjTUyZiIBpWoxNyFaZaz94U+aKQXcm3pyhq09GUrlPAfTR0DJncTf10mEbXOwLjrlmhCHF
6foAjy351vu1Bzddquxqu2afhqDPD4ldi1CnVX2pATLe+UE/bul/IV62tbs3vBzqn2QKGMCZ3kBf
IXivFs0BBnL3gJuT8xltZ9FjUNSsm2Ea5ZPlIuOp2s7emalmmBDnqQPDo3EuKm7ppO1xlg9FgnkT
Xn91NJniLoj1xGMvHRPtEaRG3FuOsreDrZUZ7Vd6QrtHpw95M+5b/wa6eBN1RbdEVbx0l2YtGkKJ
mvYGdxb7ZsYXKkLRZ0TTtMp1H1vaf08tYD/PQuZLeLU9+haUxvBa4ju4i1XzwW0Lf2vk8kHY4I58
P7On7phwabbZ8khy7vMU+aSmIUWslEXYBeuYQ7tdP2eNLlvUE/F0tId549Ycb2Q6IONMHEgIuXIv
MbXpziIG5HZAPpujBdF+vhFk0+VQ453hLJKhhaqiX4Diy/sRmVUTxRC895x31W50Bkx0esgMRmb5
NyDSIIeWP3Mq+NkrBZoHRzOHgtou8c3Q5DG6D4UVGLi/pQ5ukVgRK7u4IH9E2aOdOQdQMWvK17Fb
CMJS06OndRpOQLMHz1yq+x6FJu+J8DSLQ/qQEdcUzqCy98pkW0GuRjE9U6lWgD7m9DSaRfIOLL94
x6gFYykkPk4EOby9b1Qvb1d1Df5M3Phg+g3Kr8TMBeqkmhMMkmd8yIYRftWciPyY94iiIMBb2UCJ
Kesb2BpJ91WUdIVSwWpaLMQ9osVVcMTYZO4DDdaM3sIzOnFyHL2cZQt1UqosifqknY/MGdZtQuH/
YYWXmjvec+JhnTHY2bnKoAkWwjmWyrc+YpZJe79gwN3GCJBCv/Q+WIAAh4VIunCcUrFpBySyjVjf
dIotmm88BA1IsUSAuwFhQ2rdwqeu+2ramzgGRwo3xZkW4TYrrHJbEBnCYxE7zDKdCG7JsBEFxY1R
ZMi+M3HCde0VIyfYlWOP05VSxUapAPZeWXBjygn2LhPOEEVjE9a+Ux3RmQgY88EuTcAkoQnfpwsg
ttBVoaJgZuJnepXeWXivRqsxr1GsBrEBNoQ1QwwtKCwjmCwXr0xnZqiCyIiYxO5l7Pr3s5cqkMpK
nXBVVG/AUFvbR59W9p130xjxcnTtzjylgNubMZmciAaeY65Ls0PW+MGOEcQaNYwJo8UZprCp++Rc
GQUnu8qXe9fky+VBsc1WECmvbXQPfQ9d1N91rf+ATPEjwgG8bEPbgGmPI9PPWQNpDOEnG4LskJcd
bZ0x41+o14Bd2sWV5Mkxq/ZzQy1VcWSDnf364vS3zV8ccLg4sJGN76srPEv+AOugvdTesjbZwZpx
rFxzjSo7K9L7QEn1+OtL/YhU8T1xWeGfa/cLaPXDpTK0i96cIvO+uohUW96RBYH2ktRff32dn4ya
rxdyfOdqvW3iq/Kjq4+qF6amyk8OQwPTMyVy5OAN390jsx67AYUF4ihTdCyLU741fkJHPa2I/gnb
uzbXMOGr7a8/0s+P2Ie2AnUAa3J62isH6O97/8Hsg7Sny8BEslpP5tX4SuQIA0KnkMx6zSTVn+dh
5DlbuJV+v/Z/N5fr/z38yA6uNKx/jh+dv37Sb536q/T69x/6AzyS7m/CcsCIHJYUo8zr7/sDPAJU
+s10ASZJxvtdQ/0nhOSI30wTnyuQSeAjGGOs878Rvv4dCAlV319fVnBXuF2WQ4Qy+KvLB/vrMioY
DjLaT8c7Ua5yTE+r0rYNy1PgmbxUd6OfOQttVTbCuEwHOOkhfnPTsxto79CtffxUlEG8hhUf/6St
3LunjvDu5hwEjKG7gZFkV8AmtoVG2rVmwwenK0tmeH6bb0ZbDjvZB9nZngMkgohPkVmMGPU25GdE
6NrEucc9Dk9jCDHmGJQXpcyKUdg0PMrKg4KbYSD4go53OjoGatxwxg/lA91a/EJ+omGHbVDLx4IA
wUdt93Twaj3gmzQzdvSTi4fpztWhRD9yBMc7aiTvfmVQvTUm0R+voxkI40IBsVvz1kmxvwwzUIXn
Ab7Km++XhMV3dUxjsUKQYQbaXTzfS9+3eKMukVkTVSiS0d7JlPmU77bpozt7+XY0nREfKLOa73Qy
2XdB273jMGF6AlUI8Z0zCtok0azPVT+oyLTmT2rGQjoUo0LjZ4zZXZtVuUKt4nYfs2qd0NvwDN8V
Ki/PwTSmO6NP16Mu2czClNSCTTEGfpRXOIBQYBvZxZZdfmMUyT3U7nyHjh2HudSFKIvJ2o051dPd
nFbDHe4xGdrB0sNOqJyWJ0Ziw07NUpFcrux7QOvuhjlxdfJbc7pzumq5Ye8Ub4B99RF1Vf8EVauY
YZcbalvZDRI+nSLyxu5yOK1Wa+5ayzc2VVxUD0Zviqd+cfpXrAeKbwtn7LM9DtnGU3N1X2JGdRb4
iiau2X/gXjVLxL4nL20XlB+EzsYd5VG1qajKgMnUusfIyEAxrucv7dR199To9V0+93MksZpqw5yF
Q8MGwvT5ar+lI2on1J3GKipKF0Q6W8er0oeqG00VerLttwuRtmFp1vDascRGi+O8jfYY3FZ0p3tc
E5qzo60kGiqGVAb2GGQ+JRiCW4actyPBgncNSWjEuDXBjTl6xde8SvKL2VBvZSpZ7xWtQ8OYODY+
I8zAijVOOgvDoglb8ZCTb7itMs+HsZqmx0xxpuOEmG9yo3A/oIkw32tsxu88qUym5N1wyvzGBSJs
2vEBL5z1Fb8qolCMoplvcQhJnnEvce8D4EwdNMl+HP3qkpld/wimYG+VK3q6hZHUFdZk5YcuElmM
d3pk5V5HSEHYIQ5kIh548QG1SQy8YumDu+QYSSI9pjSMZwygQnqF8oVtpLksFQhVlbTmdhxKhplG
Y56gqFAwAlYRp4n565basr0vkzK516ljY8/piY9FVlD98m7P77s49Sm+g2F58jwlkqipCpKEcyu9
YRJXHod1BE8sDX+KoxH36XGHlbR5n8cCLbThVqo8G7QnL75V0Qv7Xh3jk9a2+JNXGQ3cWtZfCsvE
wWvwyvkkVr9ceDRuxmhxGY2XZOwgbOWkOMZQx5N5IzKLGeGaV629YwC6opENmvnBLkzrve7iaogg
yOum3RVe7ZpMy5G+zcC+IimpHHZ6bJJS4gS6eEEC5DF05hPO7vbivUv8sukfe4F9JXLykrf9uDY2
HgRRH6DgbjYOY6npSedzEnzGxi5OK9wiCnNy35VjPhHUETRIrHakV/f5FzzAG0sB/Fpac3BxuP3/
OoD3iNCHty9Eb2wQ1Ojsc//DPOhfebDAKxz0j0Ok6w/9OUSSv5nSleR+etda/W9FAPUBZzzZO7zT
fxshOeZvHipgimoMQqmrr7/nz5GSR2kAe5TENIaogvDef6ceoOH/oR6QVJKkQbosRsEI+EcPSG15
eTu0SXpcWbNtWBSYr/ahk8c20gvPGV/NpPTPhuvWj1mzVOerVwqnbGnimCSHfGv5mfmU92pdttqe
1X0K0MIOalT4MPh6P8tMHPtqsCBeZnheuwEnP/WxdKC8KRSeS+qmt2Mx1XdmgklMWNvFXcMI5eKz
K+5LU6b72I/9vaNAsyLoebhr0tLs1yzVB0xhvNPQXUU2a5ca8EUWSAjlhDmiP9fTR4UzLL2zHyfR
9eXa58ZVM4ZP9SOZcxApMmK0DoP5Sam1fkMQHlAOiRiMaA56YIAp2U6wOHYqnr37KZ55by1PkoV3
dZU8oHh2bqiejM8TDf43v8nkvcir4FDHpf6azHbc4kXYWJcsbYarZ5Z+dDpnOuaK0gx+W75AEMrt
r7lZo012c6hQRSNQ0C6Jd07MKrntmtX4DNKuwZya2j5DmK8OS9Z+GBnAYBtqe3uVBuO7tOn7Jyl7
nOjIjdCfcJ1PPqAHUYwQXNSGzDXyARMDuYZDUB3QOPs4p5gZiKErlR/ZtqXf2mWeBoYf03u6PfRE
Q1V8okrpoW5k/c4Cif28mkNxl5n63lgT96h03xx1vK63JBgQFuX63c4nncDeaBSn0EiWwdY8z0R9
QO/MYctdGvhtBHwxThPF7WL5caTr0uOLQm8j2ioe7qzMNfBQNtP93MbFc1056XvVZ/ToTAcF4k0C
FbYlILOFBNw1G9wShKJOY+1hVkKdMThy7fDhM4UKF2uMd+lKk1QkCyOzqYMOVqwCUMeV8/Qty21K
gWYWFdGiRbfumzzlYPQ4Sh2EoHeJrteNuy5DaOugPDU9/CTbEBZYcjnhSMA0A4USSFjyEjPC8EBG
E+dTO08OPliNi+Kz+J/snUeX3MiZtf/KnG+PPogI2MW3yUTa8sWsKhY3OEUHbwIe+PXzoKjWsKme
7tFeC7WkPmQZJBB4zb3PxQNb1QS2ER8WuQF2Pxx4XonhobD9hyic4+3oGTvA2Vi6kbw4jX3LK3D4
AqkyO5kN4IAxBdcSDG1PQkEZT1fLAudjn/pd+eRXafiRPILIOMNk0enOL11BAWS2/SaGtP84QFAL
dwPS99eOlS12vlL3D6Iv9admNuXWr0fxlmHzx6w4d/NjCznRO8I8HUkt8ZhKJXJu4Tsr9hFhB3Fu
04dCPavBjK+0GVufsXoig2EjOkdbFxElgeKl9ynFhHGT2dNsst0jlHWBTwG1AczQykrMhzxgpFzB
6S+LNzuK/SeWz58Nc6wDp27Ujeid+ZtdNzPjRiGqchd6YfkxjTCXbfOGGBA+rLJ57VzMvRuIRfXJ
C6uOFAlqjU3HDv16RcoHuL4e2IH6rFISnmf8VyQu08nvvLxetpglmU4Pa2y9VSeBBftkt4wduOBK
uGfbbN3touLU4zqwwKn6nhMNE7y7NXyytwd4khRPhn2oEjObAsPvQmtnuY35Kgk53C0Wh+kgTepW
H8tFyoy7zk/RTF4CGISezXulusfGSywurFukL3DO9Yxfr1MwoVjUn8JoAjjiGWP9iUVx3cAgYkqr
TR8RF4ut9s5COfOlsl0wL61IB2bgs8HhsoC9rJjwNtBvrGFvEPHxyRnn8ZtGLPo6W6W4UQxxi103
tt4MInJuwq0fKs1MzQ+zABRggTV9JKYX1ZPcCrP+EGVtHTDOGa8apyHzL8904JTu2apngl6I1Hzw
YYozHkvCU5pxbFbC0ofJLC4M7PsDkTzhJmG2gWu9ScgSNrK5BFczODttTsvXRQ3kCA+CkIBK9ax7
q3iQm9z00ruJdm3or6xcO4Q6W81YJy+LEeFsnRkMZuZHb87oTbDoo07o4E8jt7kLJ9aUCLScO5GO
4X5ZOz6HSJNHZ+0CORbpB9fOkHHeMw7F8lHj23nsBS6KjZmk4TPSwfIj4nAazJK97HnF1j977w1o
u/aiXlKX92Y/Ffe02Sxo1p6VHbl160dgdHBXA794b27F2udOxZzc9mvvi9uWNlitHXHq09gwJSeW
9r1hbtfeeXxvo8XaUeu1t16mTt7YdknD3ay9t7V24enaj+PiozWP1y5dLcZ8VxpRXxw6Q1fXrATD
WzTC9QdYQ+4p4hf/ApJlOY1zYx+IqgDUGurlEwP6iXpWG8sxEjmqOjTA+N27fqc7AjGyzuY8wj6z
XBEg557ihJ1MMab3Ou+bja2lugsrZLocshmswCVceTXMBKYqqqCLWqSFeH11Hy0uQU1cz0tTTeIa
8iXbcctwDynQzrssGwaszHIEquYv8dewA7qZTPhy0WVONd8Hqul5Zq/6ILNmPCDc9U+D6NvnJqzg
2Ap7OPI8OTM4sKrBr+BCkGlHyI+bZZ7NAGxbjI9Z+foBhXmB0CJVpKYg2YGVn4Dn1Ll1h8c4vFlc
fzq1vBgJT5LjLWDHL2aV+F9Eq2S1sVvylUjZiT+ZY5iRq2LUh1LFBvTHgaOG2y/mJW3lCpuDabr7
ZEizexg44ydAlmOQdcJ5lVXi3cm55MmL10OT+FCZHJZxtJddwxCm+oD55GMiy4gTO0YEdqVb3Yut
WXoyZgU8+q+JEWYfbOya+t5pEDYdletrwDj0R6QBpHTY19LByQ82RJSmJrUCRuhKauPKV3KZPzQ6
CibMcfNexY67r33H3cZliTQgjcaHRUjoV12Tt8Wx74z4o10rO3mTDo84ku3MtHcNsvtolVuvBtQb
ISZG+IcqyhKzP3PLSoTuLlYTg+jrcHml7J1eAHaVX9Jhks8+NLiL0FF91jq56NKddzDTi5OrW1rC
fii2bjU9OvnyygH4HSL9W9o5r24/9p9V1VJBWES5bFq7f3UJMT/itMvvtch3o1UY13w4kmhoeNkl
lqDvarEHlja1zli0a+UlwEeS/NiwE3hQ9pjN255sF72pG3A0F8/pm11BuPtDzCINoWo12oWx+U/3
9O6+/bvuaY1x/Osp6vhfx7eiZmfSMKj/9v5FT1////+TP/7m7+bZ966IiZJl/txBufI322azw1Sc
FmZFWf5PH8Xw1XRo0dEfMIRFp/fPPsqSvzm+zR8Hi0knTpP17/RRv+4lmMfzhRyPVEd+Cga6f5yq
4pOf0G6BrM1KqABqcZDyONHzTxflT5Y89IN/2LO8fxNsuagA+T2xFv3xm3TVYNS+D9ebFb/eTG67
BLE7uFvkLd3ur78VQ+l/+VYWl8W1LdM17V+zmquCeQ5utOU4DUm3SfIku5ISCoOoanqMKOmOhWgM
gjPQvEPTqv7m2//L5YQNAB6aY1gIPrRf1zzQyjx7dCRr7nK8yMJ98djF//VvuG6Kfl5aoUSWVILS
xajKVPJXzXPTGHNvhkIfbTFeJls9tz6JMb2kBYXczl36z6XAn3xyag2X/PXb0bR7zP8tvN++yY34
8/ZGRZpFP6DII3oysLxZIWow4EZxzmxGWTkMQCscNdVxpDtzYys8LhvNK5FuNmuKJmDunKD7jxgR
UpNmJ+BIPt6TavBxP9K0E7rc+mm5kVrUmBSpARtqiRPgDvVZpuOBaVaHmsSjFWo6Uz7PrY8offb7
IuB4Vrex7n1ijzIV9OY8Pc8pUU6JE43RBtt0E5Oo6BcYoEhExd9R0RE0yKAicnHsDhC2Y0MrGSzg
Rn3E+rMnVgonnR/S6vSad7i9GgWX5cQ47gYSyLBXRfHdcvPHKrG+wJh76GgDt6PlFefanD5FSKj4
FqlDugRfk+SfBePEog+ZthEdlQLrRTp+a2Jfn1yiP+oZVmziV83OkkRSMM92biewXyhvnPAsI/Xs
knl3TuOk2+oWLGEyDN+UY/iXqWyTYBZpivxTR5fOAcDZewzh/SEK3IpSmxS6ASZ8Hu5Sc4pvyhbG
ewySI8QidGWjE812I/TAeR3sRT5ayBR6Y1K5/kW7CPVjDxWi9BL3ujbTFLxtLUJBsEXTOE8WHquX
OBuaO9DpfB1vmuSlEtlwlTdJf0RqSl/bNF3Bp8qQJCx0g6+Dl7AESb2nHuAWKTQFWYU/Jh1LQaPX
y/2Q5OazVRESNA96guSRyP61T0zYm1tzFtfG4kYX/HrLrkwqsQnRogQxRknek4nwT4uBiYIQieah
XsrmHjPMNdZD9YqIo7tYgL2OMDTEjZiUcyxK7gUKgWTfd+V0KAv1GmeNDQAmAcCUumo6Wm3iP5gM
IA6EjTQ3S2RU930+B5J+9gblZo2ZltysfTMS2FM5NlN6FIPsRiaboAPf6q8QnMCeX2LnPmHCEIYK
S1HYuQKpV4RWLIspPO2XaYjOVhHiganHB7KZnmChsXUZUgMfCOkjbPOzTRJjwhh6Sh0jHMVBKkpA
+pv8OENlOtl1q69m0ncxQkZ2dVfMvDe4o7HWbQygPg8q1PNbi2Zmm/PQXA9RauDIdORBTT5Qk5yh
Mywd/EWof9xAm5rvFmUKyIiPqHJbESOyD/FnnifDC1+9rCvJxIxITg/D8WpK05T6B1OfgxL5wCKC
5KOMIkRaJiunsGevYhMzoJx8PC8yFtdrIbcPU8eHG16lbF0Ybjpu/MYE68UXDOSirjMfE7rwoxzU
J8C614aXRx+yyrTwWnKlYUSdsWghlAqzhlgBKJghTHuoQGLNAkpvjFYDe2IQE5R6+ZpEHhTa2Mzm
jRdGwymk6SB32nyAjbXvKPyPqYGasGKqcFjggKPIcvRTIwyXorwdjaDWTbXvUWG9tQNM+CqunR0G
SV1H6oKz1t+WIkM8XLpDe98btaL0NL1TUowKllrMombdVsRY5Qg+IJz+NsyzDlFnWM9PlfDyaw6k
BRWCjwxD2jh7mGJgjDawnoXVNq9DxlpmfB15JGHzAmAkaTLrjCIsXXkhytu28E75IJ+yAimpDAXj
ElQ3VuMZtOQMHsPM8G6iMPsWMq6ic2p3bi+tt94kKAXL+nBXs+z0NzZer4AjwblLZpY0vkMGhVPI
5kgVmgXVuIwfK/aMG6ohvrOJUmve5g4PEHytKf3us+R5EaM2L8yUrAe1pA76GV9sBU7tdlPZuWKu
FHc7B1kTz4kzfS2KmV5Kl+SMkASZIbp6tmObHtlHlMeqK1952oQLpgyCV6NXfugX17omrWXUNE3L
wMLNM44IDxz4P+4XVyg2swNmoECHdgocyHMveTuJQwlRjkEvSYTuMCdHmZFRyUw0PiIir64qjFpH
mwnMnZOIDDd3FBHdtyuiZD7kc8zlH+LpSXByBRgmPPaWc35RxNJtbVOgOTW6TH6wtLNzxqJ46bAF
fJoGJ751SNd7aUsVVKCWkk1aN81tL+oOPmDKnccI6Mh8uAHvz03Gy/N7mbWStLGGPKAobE+8H8fT
kCrODI2s0LkCHDRLEhfztv9RV/xnRfK3RT4LiZ+qohXU84dE7Vt8rfF/bd+aKk9K9k4/V/nvf/X3
Kt/+zbLxyoCAW6t6tiX/3JV41m8Khxpx29DfV60TZfbvphvnNzYYwE5sD+UBf42/9fvGRP3GHxV4
sAjkNoVv/1uVPtXvL6WcTwgO9hvER9ITJkuTP5ZybjahzM5ZqKPJW224/upVWNpozbsYGra/3UDy
Mah0NwZICTCLfAbJPIEDlaH6Vo5AoPZqmYpsV9lVpFnMVwJAaw2bxdyY+PNZU+GJRqVhEVrZiVse
eevUWUDkEPbymgQ8qU5DIjgGxzTHPpflCNzQc3jXPquJ17Il5qM2F7xt0JlXKENJdo+IOat+IEH8
FZ9dlZHjbPpKevVBEn3TkKxirH9Fhci9Mzbm91LjrO/Zp8ILqU1qx671pscIvuZzkYjpR6BTmBFH
wikyuc1dJMuswtnTVN7Z8d32a+uZAhjySvIQcWlsRQm9bVtb83Q/Qxbt4USvlsPat3DrShk1R1Mo
ccGOhatZTtN9VRn9UQ2xelpGzNSlwizdKhMXN+grcRtJze+PACt8Tp2cL81koSboDbd8yxRkab+m
TcIVKC1UsUmbY7ILtbkauhv+2LvtsADq8DZHqzu4j/gBaAj4aUdQp/emioh1CWOK014RPI0yYOK3
tjK+p5cpgoJTk9/df7dm96Opbh1ihq7K2MWam7EsQPQpQO8lkFvDZDipymc8sTrkkdSu1xO43mo6
nwqk2NzX/JsfH2huRnizGadiZO7XT/jdnM1H2rYfHRKzJ2zSxIQGU0aFH6Aqz5IHYDL8ChUwN0ZY
mH7B7rY5VAM777kubBHWmEnSi7ASz5Zhb13DBd+gu4IZWr2+8l4ap7XUPi8WA8TkuHyPw361Jg6l
/zzn42O3tPZ+xkJjbQkfgOUv2/QBKxcDdtCkxrYWhbyUeIFf37ELlV1wo2cQV8M9xi2+0hJK/onn
kp8tXm8iNCDTfcyhTW/TDdwNiIn4ZH3VES78TmOAo9VbN7nr4oVlZ8DNZ0hs5uEgefTckYBNRHwM
nJExi9t41DyEDPL4gCtYT8yD/KhlWpXWyEZLuH8wrXxYhTuoNtxvgsfyumIIZh2JPVAngxwlBVxa
8XMnS48tvGD1B1hkjamCe8EdEzJ7/DpN62qwRLpPMvl6nwCNAUqz+uc9BVOvsHEMeKLli3XaTIAD
SH/HuBpexTD4u3ceBejC8Pn9Fn63q89Zy+tzfdjRVNSvoQPBYlQ9l2SU0Xw/RTwKzKeqKytG17OX
0JDwLa1Ig46cSrWtc29l0awMnx/m2vdHgtBrGAcJOh6im7Eba5ODIxGJfl1cHP/arskPdXoysy32
RM9GCsVnU8OjqDapJjszb1weTrKxWWjQxEAptceBNqHg1zHJnUnaiQ90FSPxPBAShYtA8ZC3Gfxq
YLmWuLxTFmaTyeKG/lid3JicU9L5/OtFr/lXXTLzFSqY8HjwsYZAOXXbWN1jc2NdZjTtzHkaLX5g
5rV7dOzGxJe3Uh/0ZMC4iI0GeXbGZVAT4qr90s59vAOazhMGhYgfCAPe9FhIoqQe53aqb9iE+rtk
JrNGzTzLmb+mH5WZAaRK5HwdiHrWibE0fE5ysy4mM4JLZ9c9VxAEwmPNjc7uFHvTa0aS8NGnyziw
GZOXd4yZkyF0Zq8FT+RD6/uQTaaezDu18AtPWcYdZfgMsgMSk8QlNJelPkeVC3NAlUUen5H4wMwk
ff7QWxJCwTDyKeVJaL21ieRoFuHMPRXirSbaziF5Z9u0uf1mMkoGd1QKcdH9TPCVjUEpYG4AgAkF
E/eLaKFwvafRjXg7HKyIWtwmWNAuBTS0hq6lXqfOvsMvB3S3ms9WutrPJdXT1yirIKLENnf3ezzS
eu+BIRbplVX3zbEX6w7k/Z63pMVfMjt+Z6C76/3fo2O47ZPBf7ZtAcCF6TjfYhiF7h4GzKwT5o6W
8w3kghfksVrvR39uvW2tPf8ZJxof5I8jLW0F3vnaJeUKHLvX9KfUaxl+a4YFDQJCQ9xbDk8Xwb4U
5/3I5VVYvN+fuGLwrOex7CYcgdpu4v37yVpVsXBwZnj6WSSQV5/HKJqzFxsJYLLNrfWUEsOI2Cvu
7Dc/h4lBwlfxIOJeAu0ov7KM9U9NXa8vA22uL2ecpzhIUMjfjovNQYa+iCfYq7yaVMAYsyTIjDme
jxw/ihxDEQGvJPUOXLMgAGzxrwooOdhG3BAADAN+P39YUqRjZpK73hZnRPTMq7Q5Ei1X8BGVJk9N
tqKnKp5JaJMcMWCGRom0T+nG+VqVxXMViebsh1NvjpvZGyfqENVccJnjQFxfROQa5BfUcTX4+967
R/5lhjy7g8J3R9qIFqK7tU1VXQFfjLYDyWZPiauBIc1l+EmTFGvISl+3iF+2TeduTRf74rjpC1EY
47Hr5lMb9zXpCD7Nzj0r44qI1O6FNfS+pt/eG47r35Mft0kL9zGUqFdfZkArBu8JlAHhif1vwama
8oRbjhMswJ1kUAPvI1xMLgRZQEmLsGVa6RaJRHEU7BfiTWLVhDVYmdpnpRxgaWJMZl83ggOPM2jt
7khstizpxfezA+j56HNbNtuo7Vn9Q5X3rzplLXfe1LnnNvV5zSUT6s/JgAtejOKJVSZuJEwHd8mS
eWdXhty9AriEE3vVLiIiFf1DPUEyy9z+ClY26jfoEmrTGvb0lltV+jS7xZOVAvy+znVrPeiMaA6j
a0ePSLrGh5qhhu+E//qfUdTQ1434XBZusp0mqSDwmrkhhSBFvTnoIZinDqi9V0/k2VjIb3rVpjde
E6fzDdfL+Zp2XrlfelSy2ARMIuvHJ39NIMrw6h7ccPwEhGxrJ6n7GSPJ/BjbM6gmOOV7lbkkd3d2
89AiMKf8KZ2dPRXTl7SXF4N9/kagtrzxknh5wNNMZKPbF8THAvsN/YGhl59Yu0i3F+33jAgbh8po
1xa6uumWkCMKHvjWHomTjKgbzn3RiDP8QONo+1V7yvzeuq4Uzi4uWrkjTc2G/8E0ZdLa2xnw8zcp
JxZD6SK7R77MwM47G0sm7ngJsBG0IOFGIOpOOXv7hwg8typVeZRG2xzQ1VGzziS5TKTKHnHVY2pJ
ZuO1ZfId0GD6N0tqP/QJcS3Yls3HrEm962rOuyc5SeN6LuocqY7n8vdGatfP3ZAzAwqlZKIylRqT
SVd9JAUemW/Ro33i/pbZRTbQQtxRGbcmwoktb14XI5y1710w62mVFafRdN03IytAtqzQHEGkwXZo
mnZvkEZEAJY7EkaPt+1gEp+6tb2M+VmeRMHCbJaso7g7DaX9tY4jayexjW9Fba55lcQMzWmj3sIG
OG1AUOL0kYp4R3XdUAkmZhnMmZntOsbUl1BzonDyN8WOASG0skS6R7go6kDCyBy0knmFPRIqcY1A
nDlcrXoiUzhIEAjroLPNR2IdcoEPKm9Qj5DkOKWPSSgQiIq0sPKju7RD9JXDP9rHKcgyuIU1SPwB
0H1ExDyiIeTZh86JDQ6mJnGOHk7iZ4OensRkJ5QOuzwRBw2iySaN9c51mgrSA89ForrxuXZAfS8Y
8TeEJxDQuHTLDnMw/zd1k72DYPNpjCaPW1wVlWWcURxR+HGQFux7ST2LrqHj3cZD176siThXRePd
OFkJjohq4EPRS/Mj6SlOsyHvIUQ3rmH5vLRO3ZunIiOt6WxosUiSdFTqIzJXvR7RkRpUTkDgVXgX
dv5INcvwfsOQs/JeQ8KHm2OYpmM9c3zPeKA3tgAgdnBTQA/2VuYEUG2iFolMRCyJ2atXLy54666x
Uw4hFWs2MzpYu0CV0/DvGfEteELsAs7g0EiIWnZPDcqammqrHFsKEWeweDclkJrmsymgkM5yFBfQ
Sfm20CNlOVPIf3BIfgB3/2QP8i8eFkGOikWWhWRrQBv9y5qMwTl4my5Jj2HlQ6kqqkpNL8sawfnR
mhdwglbhU41UsPbgdJOckxx+Gjn8yQ+wCif/sIehefdYBfJfq7JSyXXz9BOCZowdUS2yi472BIoT
6h6xpEHvi1DeCjxdEcVmWB8SlcTRVVeHS7mrSRi7jcpOXDyzF7cM1qkq//qn+pPLwqgW8SVlO/uh
X609perDKk6t6FgalH4YeycEwgmpV1RkYY6yRFL59MVCcWQMUf3619/9HUDz8yqMi8G3d9b/rFpT
6xcybklML47chWsy57RCyAhmZnEtIs+UDySebRQGavTUJXND4yTW8ru0cLUDN9C1vLOceciWjZl1
UXzs1g661lGZfn8nZ44luvW/uVx/8iFCVhW2izMAMYX49XoNfpQYilE2OT8D6ifAiH278lxZGzRg
PPW2rAuy1aZWv5FoMj/qjlmFjunlk2pqHotS/w3iR6wznz9eQvi+yoLLYrFp5jX8x9vKsFHR9NQN
8PYNysZ34GfHSOq5ZcRDkMc7122U5Nxi8FKneqC/KJGN5geBEZNUvrZeezCu7F9/turPfjDHsn0c
bMiJ7V/hQy6MTNaHOj7WTkSFyhy0Wg3c49i4E1WRassPNfx96zRXKzptQmeRncnmHWCeDnBc4gGa
qGnOdMtsLqmLRUcbayQ0UZG1UL4nESr5PMR2i1COWQ9QT55sA2A7panbTOD4GQx+/dGUMskHprqs
U4ByrqfHOFypo0O6TPdrHfeWlPjqyqX1EG0QqEMH9NeXQ/66hoWp4Uo8y4K5geX4v3KYY2HoZB5c
46BiglDJpVigfXr92uqUSM0uHPz+NeDfwfhQyhUJORUxP9YMCefD5DtcrUghKdzaCynQaW7xP7lY
/HMihCEizo+WUskV6DSSvDBdI12JkmOFXq3YYtEYol1EOsxxmVcKsy0x8OB3mRnj46wsvr7/sv+Z
RP/9JHo91v+5n/9fJtHBW/ZrZqpy1r/4u3GPiTLD5/WZWSNQpfjFuLfyvEyJROKPihNk/hj6fHBf
pjTxpXPW/2MObdm/+ZwNSLJM+UPV/28pTtw/ajRWdcRq9uVFKhFqWOJXjQb7k7p1JldeL9gOo+WQ
tNHcsXKXpDTP7Y3RWYyaCtCQm8EDG7RhSL68Mj1zWEgn4tgOtXEd8rPvZm0U+whkJOvHpb2povKI
nLI/e3p0A9ylzlXVl8YHDQRqHRqz80w8qj6rcD4M9BzwC9EiM0hm1SpqXW2Kle3otO1MC7eIvWQk
Cy1iCBWaP8w0/Nxk3NnRMUviGwdQ6ln66KVjHT6Mi76b2ipYz9iNhXb+iDJMbTx8fFs3d87CYgnX
Z34QR/prz6A26NO63RZDk24bVc43AG7Q7ENqouP6EhtEj+m8NXaUVmLPFGo54Gzi7InkwSjt8oWo
5RSkUJYERMXuwNvcNdls7TitYfnIjlmoWzCKsFHfqgJkpigEG91ZW/QEnn+c2z55JBKyCgohFoao
0t+SWM2Ata6HY9Sld83sm0gOsmWHq0dsqME4R81a7WJEN8x3DRsSVT/B6MrbM93YTSyo/ahLH32z
GHcdxge/6I+1ta7AoZRsZlQOW4tWMpChyTmcsjqL52doPgRld+svAYgg6HoVBvncR9vGNhw2fv3n
okXfMU0ILEA2XdVgOrdKTrtqcfdGktd7G29BgLGCkC5evhttO0ef8MWOffjWyySaiSU0nmfFgIGW
0t61DFg3qicRRVpEfxkgak6SKuaCHBvPpfCGAOUj2thJ2Mj9DfqGybSgRgEYsT1ol72DLluRiOOL
9BNxkNaVJk2GoQIZUrbSQY9qmOi66BCr3mVvR9uS4//KUn2pWufZm5brVI7uJhoca2+UtLWw4OOD
Wxdvi51+SnVnHdIqbJh8j8BI2KqetfS/WUxtg45w2oB7Yt1pbpyRW8JrogfU9GynI6SBND8EsUYd
4w6xbK02N4F+2CfI5+LTbC2CFWt7NRnZ52W2pt0ES3eXJul8tEuGpstCgo2Rcy/g2tSBG9XWMV6s
HkfpPG2ZXuogE81Ho+3Q3rhTiJK6JWOkmvWBHba1q0C/7Z20aPahSp8adGQ3ANKLvfI+R35rnqfI
1Vu7doxLbgnkxj10tMDNk+SxGEg7LVvHZOwQzwcMKc0F26kXCBcn/oIwKWjb5Qb/U7730GmDU46d
/ULjE9g4jnblhDGik4aJBaJZdiZ+wB1vuxgXCUCUuFPs9t3UOQnaWDKUveHIxgYC0yCvaE36wGAo
/wR0hKvoEawmGW9sncgfCbCDHGLaFYWOnZpPGGfAjhnC4cnVy76La3fr9wubkiUrP2SEK0IS6c2z
YBxib6htYvYXRhYT+UySK7MOZ0u2UbZTQJ33/Kj9tYuGiT9oXJcgiQ+w7W4Z/nxO2B1jg6UbHDRW
wp7XeuAuXM+aTQbI3Rw/sTK/T2HsBdNY2efVi7xJne4DWTInamLn7CFfXmWnjw48+x0bnoqEI6T9
y5g7gQXXHG2O/6Xv8seElRbbgfscjs/GTBNxmBPjW2Et8z5vlitmY9fJyJ9v3fIwOvM6nyjLvRsZ
zRaNTR3MKyCUDGgPN0XypquILC2PKTKqkaO7ErHzzF2VDH23xRg272RS4bQBA7Q1I6e5maW77wv5
5mugGR6sCxTDrf0hlHG0LVx/188Qo3jUDpOlvw0tIzp3QSduNynailyIc+jl2T7N5bADMAOqtMvq
gEW9dwTdfFfl8pPjtNdpZBHVa0/P3ti61I9Ot81n5eChSsqL7w8vOXiboK7dbzgIRmQlKK7GKL9I
0V+5Vtfc1p48JxWiLruqcvY6Dk7y5j6PYWyHKva2oFS+Nw0xgYkPH8Re+upgWbiCQ8ymOz12+TWb
KBJypsZDJRf6xxzRW6viT0De/MtsQejKS3G1OOgCBjnrfeflzHg8vmO5LBeGxck9IbEkJfISmoxw
2mQj0gqwVvm+6W17Yxb2h3UbFjidTq5m3Z6iBvsoMnUD2i0ZTygvzCAutPOaZ9PHMez7ozuT9dZL
1mtRHqNv6cbDVE7GnrURw5Vi8O+6nGiCyMW4bVnrD04krAaw24H2J+/wsSLMbjcio5p0QgYCKrST
iI2X3iffShvTV5XUyFzyvj95w9Jw1iQN/uTQOXL+JmeiBhH4GZxyWImQp2FVAnws1SFZlL2PGDcR
31TjQ7BqcYjc9GUcEhudl3eZu/aqzfQaABt9V0btnvMyD9dR07Kxakfs7cqFTGQV5tmrWadVhD1C
fa/CPT4QkIPejH/6Myjusnuyki5EQ8bATfvlcWKnB9sHt4FXjc/AbwuiVlNUZmm+0dx9hUcIZOMD
33FjNh08ZCge7VYdNTL5QWzd2pHhk+rpH9FtzXPTYr6z24rTO0NxVo8JfngZ2o/KKhj/vFbkui7l
uVFD6/rbtFqJt5syzRMjBhBSN0vT3PynvP6/qLmVour9q/L68q0sv7XtNzSy/6Px+Mff+t0MCzZ1
beHfeTV8sd9pqiasDJuiFmEFBx3//FnfQQeLsJotoUWDvapCftd3WL/5noJU4PqoP/5dRyz9+i+9
vCcJk1kBM0I5JnrqX4ZU7txAiB7t8mTAXxD1gSDpKB12oTECEOwKcDGbtcscr7t1EFq0eg7EOhxF
g+AedWGR42uHhMxK2xW37TpQndbRqrMOWaPIQUA6NgpNlDN9JJ1b62AGO/vmryNauQ5re98eSYFg
gIvvFWxhzUhXsWW0kzIKqIT1VqyjX8aaPftk00TsoJgML/7U7u2YxPi89Jgcp3P10WKLhuSjLU79
FLEBSZx93xLAYXaDuR3SJLqDFeMdyznhiI4BJWyG1mJiraRTfYxFrw9yMJYzYj1m2+ggnc/h+8R7
ep9+FxTbN1Uzd08ZCwYYIIv52I+NDMrcfRh64d+Av9KBV6ACg1/N/FVlaGkxegRZoqFap2ZzYMNc
HscEhtQ6pK/qyj01yGX2Dh6xzdIP4q50/XNUZgDHpuwe4SRMb3QEGzGP3i6PiKHo18VAYyrOP22Z
W3OxLHxGU3vq28U4hsYizhYg2HPeks+MdJ6kWYDdAemV1Q1LaDYS2jPYTuDsugio/zsaLryfYWEf
ODELGhhsPUgvlod6kO2NiwuHYbG8OOsiZM56NIxjip3ZzdqHJQv5Qmyw9g6RRIFRs06x1sVKz4YF
FcInTEgtbZIiRn2gDWGHHz4PXlLtwSo4X72EccBNj8rnJrKLbJO/73QmSp6dV/AiS2LPOzJ6bvYk
GaBcXhdChIkx2FmXRCyF/M/QqcbviJH9/bLWfjC+mIXx3FgP1jy2vD/T+inuRfoEN2t+Mxw6Vl6N
tnljEBJ65RnrMV+YrDUSn71MjeRzw1GMknlddIXrykutyy+Q1k+oSdiHGaBjjli9soep0nB5S4SQ
smj8K0snzoSpmVXyNhFG4R57o09IqqMfGrDKWmzilnUp57CdS9/3dMvUqH28Lu/k+x4PHGRxZC2Z
4ijz2fNJqyf1OJdUrGoEWQYFHplAK4pkM8mluDcM+8gAkGxWLK43jfPf7J3XktzI2W1f5bwAJpDw
uK1C+fZsss0NoofkwLtM+Kc/K3tmJJIzoqT/WjdShEJNVKFgPrP32tZbU3Z+fNWxCk4vrSifPPyH
D0h+DrERCOOkssGJrUNJbVv4KB6nOvy8OsgDdnhz19t1nNWdGqyg+hzWZDZcOTWWwKAfPrrtbN9h
EEzlsKMye3Rihf1WDqw9yjo8T41vkQQYKxYmLWmBCAeMKod7v4wJ7ZxfyI9WOTk4RyGE1cRB1p7f
kLai3EAZUeXmlnnLg5LzXo3tuo9hE3qQypPYfFmJWum3Jq/sGzzKmCMgZVkd6i13Eff1HA7xl1yn
GTPgCjc84TapcAxnZw7NB65ct0AUUwEqC5FnFChqNXDe7MP8Vx/WmXEM6tFsTm5TYsFDvQ+Q7/eI
n3gmh/d6QtX/6T19qhA+80TItyKhVukRJNR6a1Bjyv2yOHZfHCxyuVpqo86vo9HIwHr0Io7DXe0W
HHIl2gMdgh662QnhACSIlMwCTQyeB5591LvkaiMrAV1DMYaCNLc3I1RhOJLBYjUkRA5davcXls2u
GTV4YzaJP/sogdLau0U1Ou9drdIxzXJk8ehyjrce+onHUtMBJA41+Q7mI7i3CqcDCBvvug6d7lRk
Iff97MaR+44csAYbCLOw0gOy5ODQaDZBDaRgTTSuQAq3AZ6j5flUvftm6gEblOSAcVO9Aw8GzT7o
c886B+xaXc1F4F6liBGJl+0kW0ljD93Q/OCXbb7zLEV3Ce3XYIZc1zfEgpAoPvreTe9144v7jmVA
53hZ2CeQJA0AEIFVcugl4ixYmwOdaqXW5XO3dL/yjpI3TKwhYzO432bEBwcby+zMD8kq4j3UVaKC
QRjeO44R83KoS4Syvrpt+oBMCFIizyN5EJ/xtbt3Sywi5XvJiUdnfGSfaT6DEswi9M7ByyhQ1ZIx
ZLU497v54sPzvXZcK9iwTi6idlry19SyxdntmvGGfKl9b9TOZu5NwjrBnghAOKPt7PIlXu+8MM+J
iQoPqqzbj6vf9KfFGwcG5TXjm7FygfkIeotVGYQulU16iwLMzSM5W8EFGUeL/Md2I3zkWCw5PnNb
x91YIkNoQb971y4JjcmqiT9kfh48vsAebOXIrnVyUh6Nq/Nso57gXeiG7dsYWP218FfxdUS4vnf7
1d4VeDiOnursJ2PmeFZIrG6LEGhPAFZLuk9f3hTm1H0auA+vGS7LO8Qv4RWxJeA60zq/KtKZPY+d
jjcFivWty1DuWK7jaxc42dXipOlTDMuWzGWB/DJXHpVApaG3AcOYprLNGwUEr99m3Pl3bu7Ph9Dy
5Fvg18yavII5z9rfS9o0/ERV4J0qGIz3BfrFi8iL5tcJreqmnSuTTg+ORWomT7GsPbSZFc6GmumP
YSz2LkOoFGxMQXpIHZs7RybttZtl5sU2lKaZywSzBaaOyBGpQ3aY6D8aFoIWJjeJQluJ2ic0JoxJ
4+yF245Z6RaF6gJpIbHw4VSBNuCbxe9sdPN3VPoyyBFuckwemzUH1BTI3YjjMXOeBFIWOF5oypfU
/2Czjid8BJcRcaKPylva7P5/9f1/Ut/r5SwbwH89Pr8FVfttaf/HH/xZ2pu/uOwTTabfZB0itqaG
/6O8R75NXY+jj9Wrx9LxW6Om+AVBtcUOUlD943CkKP+zvA9+0bA6NjZUnfw59fifEa9/LHxJh/2X
G2jxo3rbJ0CBvEhqbxsHIA3I95u6eDISEgtc9zTOZhtHVr4W4Onb+Awrb9zai6ueQvxmQPMpSsQ0
x+egJGOMwdv80a3RVTterp4oNtVTMpvW7psz+Tf76R83wXw6i+2Bywe0bM/7cY8YDoGMxRQ6p3x0
mjeXgIU7MBv1Ve3qrIQuK5dD2JpMC9uGZIefH5v194+dD8GvAXsxth74S9/l9d8ux0FXoiwfsg72
RPxcdTHyvWnIwusilI0HmoOqGI8jTwp78fzL7ITZR4G8+nVe6/WLPyiUSO262OeEsnxXeEN56Es5
FDsilrx7nynpsoX37p7iqeqvqIHbPbNwZ7PKQSexVsxhnFFVt6m1kOwH+Rzve4C4YjMJepZhWAF0
UXAZ3cbuKSxHXqoveHnwEaFY3bA1JHKUQLMdDoThISVIHCGSU6NJ7e2g2CcEi6WALlK0cZljPhk4
gEiz9B8H0NkloquOmsP32voGcHBCnpIWbMjGHo8L28xtASpuk9Nz0ZX409ht8Dal2zYlIqGy5uW5
BrENcA0X6ZU75Qx16YueginWDEGzRLSDgUkj8t0AOYtdLPspLT3wSFaGTs3CqITnuXvQKql7U2WZ
iHLgaS9lY3rIIXxTRgFqw900wL7bj8TUwirjViI6NkhmnC6dR1gnQsVHMTTpjipsGk46CYJQa6vu
H+ZsYIwr7EkB4qDk36P6jINNHfeo2Deu1wpjxw7JvuBMNBk8Jpk1EZ6Bqgclq8PPSnz7kTmvBWkc
IvRmct1nP18CKApefVfUcgaC0VlIYlz2vo6EuwD8eBZ7TI9yL/uJCgLN62G1AsIFU2vcF2YGCnIc
I+7U8EQocvWwEnJJfmMz5Oc1D/IocHv/jRzI9rhW5roLy7Y/LhlInn2PgoPXQm4hfmGkNzOoZzt1
oK4SF+p6iNqBIHIw1yKcKWXIVPpu+tWZzPFWNDgLN1ntV19ZFJPKaK2dzbojqynXCeDINsu4uvbG
86WXR9x7H9LEIIeRkPfBpU6JK2/6IGSVze2GyrYZtzGOgmSbzzGm1wDm4Zc6Z68NQlHmB8tspi+o
iStB9CCMn3TT1i1iQNWFMnvDqVm2x7BmhXyrFNTWdVht8Ex2Pj7rpFRW0a7VvK1EWA0EGQyz5K7o
jP5zHQ95Gcmw7yhqe6Zyu36QtbFrcKVek/xZL1tl+r3YDbTv2YfFBmd7xA1KUowR1wgymlpWSSSH
NGlf0c+DF8TQqJnui1sjg5wK87iio+RV0NdXMp2yNuqYfb+pBvWClixwqc/0CcjWiwfh89BMIEgK
osyz+jZfB1j9Q9MRI2+FHE3q77akMV16vIoJCaOKtbTAUU995uVACbORT89iYz12zbwes2ZqUeK5
5MyNNACb0B1R6qUTN/JOoeM0NoM5D7+aOZPi6zyTLiEfMXL5bWu1zRuaaNY7yHJXAjV5lLPl4zw5
SBZ3fa4d0IXRjwTlWuunUtkGYPZistdCHebYikuAT44jljd3GNDKnQNKXf6rIImUJSXIeibgm0as
0/hcJ3OZKYolt34DPEYPushVXRq5ejcdkyMCzJqxMfbTgORpA9OwPXTwMW+xUJA06jWZRbysyGdU
hgkymqbhxsoYw99Kt2SMgz2ncaMAAfMJzxo+R8yKaXVVEdfLiIFPwLULWfOE7Dugqu4gQqLTceMh
qpX0X5HTTQvcS6qmbZmsmKabwFvMDdLIQLJt9aeXRhjNTeot2PECL282cWASc2KBOS4m1fyqqOjs
efJOI2JR90DK5nQ/eKVdRgbMlfEQoJzGSBpk5KJYDZtdh/5kLwBMXzNLipFHGhBlU+b1jxYqZY9R
7+B+BstBnshIUD3dUrHLrQbOYSnc+coh7/YCmjYlnX6VasPsuDzNXdC6WKOloO4sSUdBYQmgUsXG
Y8F7ZuUrh0vkhB1Ra6KrfIscYYVLFV8TuNil9+vlUE82nC0xernE7b4mWzdxHSA4PPBVZaun/xWO
/0nhqPVr6J7+deH46SvZnHX/be34x9/8af0TvzCOJQWaiLj3IvCftaNv/+KgrQJ76KBjYvzLkf6w
/qGr4H+A/6ElhVSJPiXfn5IL6xeg2QJIInxDgQzC/29qR10afiPysuBukOTl8wk5iOOYP5SOgYBh
gFzTPQaku8BYSKHrJrw8vjkn/0EJGHgCEhYeCkbZ2HF+BDLGILwtm0HPcchrnqijGQabYI6b17on
XrryeACX1CqoJFfq0p8fW/9e335FPJfCpvojX4vT5nOyv6+OCRPHlEdS5TFxwqbY+1KR/DwLjsuY
6iGHD/SWhFUbblSd2RGDhuzrbKCP3nnSs6NSipWMQzws/RiUWBCMjqRPOnQV5NiC8pJ1WL/IdqeS
ZIXb6BP0hJs9+j98CQQ7IdwX1Du487//EqZ0Wrvq1/CI8NgiIpKCoTJw9WSo/j92NuVzLAoMZgYZ
k+xSsW5NFN7MlxME7H0WkmxeE4jWKPDJ5ogik8Jx3Y8M1aHZjQXSfISyVTb0mOHWnjz1Ckncz7/D
j12K/h0CnyYpCAJCjawfJJkKae6A1Ds8ZjaZrpKMMLISIL77Tf7bz4/E3uQvvzjEGhvcihu4f9l2
uKNQ6Gw40oio5Liw9ER4HXRn2dvdvemiZ/j58X64id6vsJD2wtEWNYD2+gr8RoBrCVKxK6PkeEkm
73miMLYaqHR+fpS/OX/sbxyEWwF7JPtHSWsITitgghkcpYWGOOCstXaYHQsVPP78QO+S5W8eCvr7
uBaYYJ8bz/7rQyFHVRlOXINHC8zcafUVgAIIUodl4YdbKpvSSqQetv2mLx6WEV9vWzKicXJSzhhS
r5fKdbt7CcEE2egI8YOEZ4apowC+k+i+lH32csi4Nj/iiKOwww8BeTLJJ3TyTsJBkM5YO3re7Kgs
Tz1N3podf/4l7UBfb999S9x7JHdiyNbgodDVuspvfjVdFw3pKufjlGOir7SdnnWXOhnaYt8gzN94
uO5naJd6akoboC354ApYwr/b9LVhH5kV3v0eFz8sP/NJkLR544aL8+prsz/xqTspJuuDCCsd5Ia/
YCs9CKCWWZAzR12Jagd4AAkgLJg0UKAggjsfk1ceZ8XR09CBZLDc46hBBLxd0mMF8GFHMGB2NAhX
3zYaXYAHWhyU3QSP5Jvmp9xAgVlDAu83pMt+TnnxsNErkhN0CXAOeBygOGpUQqWhCWPsuTt2QM7W
w/m2xTgJXaEXCdFssik+9bAXSg1hqDWOgeEhwVMLBohAwxqQlNkHN3YgOOReSkxJ0XqRoQEPLgKL
x3ZQ1RNSsuK3luwjVAlmyHIxJKwINVnDiqbBbfbs0+1GvkZJgLwqT7nGS6xd6N16GjkBWL+GD1Jl
0y04lu5X1t94A6FUGBpXkcKtMDTAwgCjHTlJRo/ry3NVeXxqT3RsxsLTPBr1DaBs3JNzPcHG0JgM
UmEOZptf6fMZNSWJRCxhjY3SeA0B8sXFwYuVOjV1RF515Wgch/FO5hD0bTdi0FHci0Z3mLxftgS8
2AfqxeDEqNV+k7Gn7kBgqPrUmwODQl+hNHf2tYaDSI0JGTrbfms0OqRILVyf7YzAgVBL+bFGgbdt
CtLiMDABkNUIkgkWSZra91YMCohn23jq8TMSFIldX+PovzA6rCLpifZ+keV1FgPsotVnz5GUQzRo
EAqz1WErTfKlLRy+ZgKjMw/n5EOdJ9dx4r2mGqmSarhKrDErufSekMu8WVVdR5NUOSFFHuZmXIp7
W0px5c/DdGbtAZhzXMG4YCvfDDneRdawOMExWvCIAvwiqjqnT2nmixGAhSnUDHZPo2IMDY1pNT4G
sYSzBdOECwqfhxYOj4g0eQ0hhEoCD/7MlGFoSIDSSKWMi7s2zVWvkTWSWLO3fFIm7Yby6f3f6Tam
lbe36zvzRigB/mYRziklQvkoNBzHb7hdPIMxcYEEz0IqtiMRPEWnBDpv7dN4yxah/ixHJ3nOUT99
8Xy1PNujnM5VEIynYgyRn6KAu5ImyMSOnQ5xSeZ4GgT3l7EUeO7LZUlsFFO+EnjjQ3/tItERo1RB
nkais84fndGs98gS0pNZJO3OKRtQJgtDI7w12QFsaH2VzcjsQfH3ml1fX+X1gHyJ9WN3Zl5WRB5B
bAR8scvslFkAzRmX34h+m5obc0nKKNYztXWkO5IN4YKtVQVRlvDmECtTEssc2p05TtaObyzPvofp
ccJZFFmpuVzW3lRPazg5txY36s0CaImY7xj30sZsm/ErE7IpAhq9HhdmIZ9TH9cTvZ//6b23hpqM
6cakvigbAtWLYqI6GSn5moaZEeI5+vwYd323GQTTxhne1EOZON0zyeRFRDraRNw5daHhkmZZFsI+
TQ5wqBZT26emV+Wpy1z1ZTVIhi1z/Ik52N8NvJ312isbBg6hw+da7PbGTtf47INnPeB/97Gj2qRO
5Y1ep8iRb45Y91ZrUiN3sDEh9iBOyTxJble/pZcvnJW/scKSQYDnaQ2SzSeB7QApdySiPGbPzEbP
9mm++iJ3d3aYureCBwN0SpUdWiLVjyYEh23oD/GZWsXdtrEXIl0u5XmE9IgoNl1+owYeP2U4mnZ2
Y3XnfIElzEzNsQ7CrLpDXBsu/MrGeFg4AG4ZpElQB3yoAO6Suq84pCSmHy/tH0wftwgd4PAgTSxo
knCCZzNwkUOhkfPHrjmo3FonJKqmfXFn89B3PBSEHOyb0e6cfZt2M3YvyyNYNaeVteMUgzUCgtiw
tlPfZxu3IFWdzd6djOtwZJqWkDXZjkt64PT7xWfpBF16JXFDjlzNLpHpc810sa+Ilpc2EsurEAlC
y5N1gWQFBNRJb+bJmqv19P56/59R4N8YBZD76+7qXzesT19V//8+ZTLJ6uztu7b197/8s2316TI9
Ty8vqAVpDvlH/1x5QJl0QUzhOHlfeGjl1J9tKzRL+lxKYZ+GN0Ax9I+21fZ/oWf1dFGJkQBNePjf
tK1e8Jdq2PbYm2C9Y/mC1etHE1CyOFPJuys9qQo3Mvhx5pvEs6iLDdMggqvPs7MA8/KghLFZqgT+
WTZnEcEW07FIpZHv4njwGeOG8gOTVYPnbhl+gqldHnAJaozYEGr4E5g/sjR6VAVF6p5UDGRiP+RD
zIbTcCbo6IHL4JAkEi8aQ56f4CfmYxc7ZwRLA8P2JZEs9ILko6gVMvjR1WRqL8dtOX2CkhyjnScx
4+Paj4iyJ5DF2WjA+GWyd59MjTj3Tc2WF6afVs4bMOmBdnUPLmqOK/4Ej6k0/fHQNsZ9Fre5itI5
n47Sxo28Tku9mZVtPiEUHC+k9i2PlDH2HuFhquNzSG8NV/3N0R2rnVV5eE1FjsrH15jZdFqqD0nq
onS353bLxjaLgCKISyiyjw07Xr3zH68DZ6F5LMkF7cwmSpgOMoDKnP5D0eb+XdwImIqObZLj4iHO
YHsx8I3LwFgjRB0hqTAj2qR2JA976cqIz8yqV/XO1mlYjFoGi9t4tp+GomiPrLuvfIDOBzGkt+iI
2aqyVXHKyKcOY1BHPHHN9MyhNpAjEIDa67FZrP0mrvojKhj0nIr31abNVrEzRgvTQb7YFaPc2uX3
cIerNbCOfW6+wNB3o4HvsuOl9ymukQ0wUP64YKTYhiQtv0L2W84CjTe2lCClPwBMJ3o3IiYweVAO
luxo9BEDY8nuboicRioellXqb9qq8ajplXdX2NDXjNQfX2IZW/dYVfKdi4Duiti5r71lJ6ipl9Uj
PjZL7tYpV+c5pIfIPSzfgZiv6LhAvAkvjjCyxPfC7p8RjtVbFgzFKSW1JrlgGinH+zlMmu4NXZsC
9NwNBASM4t6rWveiJz0fCs8hM9MlKokZY+dt+7HilE1tJa9xBb9OMxGXBEkbFEnmV6euaG2mBn+K
W3fgx5xhU6I3v4U3IFRUySV4gaYwPK4GEdv5GJc7D9KeDnMfhupoOoObI/xpCCgqSbF9TZHJmJFY
howBitHhXChyKdj6LNbO9VGIZTq96H4k+HlbmKl51XZgcbezWEj2bq27yRUvqwpfTDlQO9rhTvpm
xfrBywDvORR08kBMpnUwE8t7onZ9xAn71bSGmCky4pQd7yuS38txDG7Tklk4SKtsm6eedUx45jzw
L7A/s1WK5jG70EVOpxlFAZ2v56TzdkjUZF2rUK3JIYiBtVAjtC8VwUC8gSG48ZEINTCG+G4caorb
rmivWQeNkdJSnsEMD6iKUsgs69jdW+yRQFTHgkAd8oHyS2ETIbzLFBFBG/YS7rVCHL7z7SY9pVUs
dl3bT6x0DCMSrRc8QSpd3E2/XmrTN45Jr9IDcbS6MrCMvRvDhgjNZdrXDtgJhvzFM4DYJarybrqA
8tw7dU/4D/ylAcSSQ1inBBUAJKrYtV5BRviUVttgpFDP4XOC5LfXqBkGlKTAMLejqJLraXRxcg+5
lqRD9Dy5fSCvZ7M3YJBE6VBeGKInUVUqjLhZ0gQ7hBbVPm8vJLQ/I6xiKSiVdZrXeN25/L8upYuY
UZQ2+yuX4F656ZrOMinWkNueCm8MeFLJ7t4Opf3IIIi1EV6KKHUJKt8uLG2Rw5FFDkqgKF5W7eZ3
Zh++qSMYb8nxlfYyZ2EzpDO+zFDuLdeDaLKON+WaLL8xGkD7Pvr+HluXU+ILaAeWKeozZHaCAvwU
7Vfq6Q0EpfQprpZy2+DMucrK4ZUXC/ok9PHHeiXGbaOtpCvc7mmiE6+y/jOMJrvc+YSxXcH3DPdj
Ij4khGAebaMyLxl1HETYID+UvlFtmFEcFeSnjeAFu4NOuqBqMfCpyNo8mQs1agyu7eRN2HYoKs2L
11Nm88YO9gqBO4sHEV7m2s92s1U+xN4K51Al/mFqQ3YKscx+Q8A4aAxD4GyqlmfvJEizYMzVnbpQ
kBiWk0MfmVobCE7YaGYLVgK36HXaJhnpxwgyC+gm22XFxebiwzszcotZEXWXuao6PDez+uI2cibq
pgUbwILwiugY2FnQyk9yRd8Z9tUpceWXLoS+ORTTr1WFucgUC+u+gdeNkOkpkCo5DlNpR1Uc3IzM
mhhO2Dd2hYUsGEb3foJTtpeGukmW/GEwlXE/pfndzHk9xzN6UmmWN4lfrfvZK4gsYxnp0o6MysMo
pmTkwE0iW3TEjCKpTz/ismZNP3BeHzq2WR4L3H7B+gs1pEEftQq5sbKZVXNv2gsgEXBTiwnAMljJ
L4vDdv1QZWZoPE+KXXqU+X6wRjQu5OKNRe2vm7kQJdYoVppiORJo9sF9X8+u76tahU7vZsRTxWXl
CntjQVJt2LfL6uvyvu01B3yFVmMZKYtsuT7Z7TA/VY05n329MR707pjwDFSV2BRmhFBLMZ7ptCYe
/WXNORhTNs96By0qnphBYXhvi95Qs4bIz0zoBxszLxvsAGjYuTIrFaG02Pl+OO0xE7PxtgbjoPQW
XC1Bt5+CTjAZ0EvyilznTdHZnKBiwU6NGCv55CxxG/k5zSw4e0XRUdnOMXtfxJurOzAQGsTEGMmm
P2kYdl8kYcPprrckKrSNtQz0j7y5zL2LVDjeBEuKgFb5A6EIBZSpRUHhA7qhxuFkpstwIf7OYJSn
NQRmbA7FBqt7eCuwDvaE/K5dti/cDn5UAI86wo7nRUSpmy94uVIs47mZ3wepJJAoZLyAC2vJtg3K
oAMpI/MeU7h3JDIY7UNX4Mrc4CX3gYJoeUQZhmEUa8lE9a6eKLWQYkWdsUclf7BJoSAh+V1yEbDC
4++JRVdakYFxEnGGgeN1Z6OrvXEWj0ENFVAHvAJ3wcnRCg8gxjmZbGacbpNBS0DadzmIKnpzm8m+
f+bhve6gLGNwDcWviHJxmviuWWGUGlhflgUobHSyGM+mfiBPWw4E2ve9R3yw46XVLcnfAZ1ykQ67
3k2vW3dq96HWtkxa5QIKCMFLDbLyXr3LYJRblwdH63hZJdvYzrVgpiT5+gsqDhxM1NwfUTT4l9hB
w6qlwj5cJUqzKE5EEl5XpgtWa/Gfe720XPT60tOLTDKfkq01u+ZJWssqtyrPvRcbptK0BQQp2SH4
PAcwJF6XzNm+WrCM4dJl4o3naXbOJkNgAXa85xG/A8lGsvKxAHVIzSMEmkjL6UjZdPT2wyAae+d6
Uw2Syy92hZOFh3BmzObO43hZ/XG6oVWdHhTy5g3o9plYK7JZGuA6bwvq4I41cePsRdb03qYVrdx1
1thvq2aG7kTe+c7w8CNao+l/sdjAXLVwSm4C3D4fWiRA7pbnef4bjDz1GNZm+ZwI0rhp7PPw3CxJ
fM6IxDsj6ur2PtfrxewSD3puP5G73jYnazU5wIqyVvhOu1tISqL2N+EZsTKHW9QTMVWUVb2fEDod
wGrWp9mkFm8hfz1CarD3hil3BErkt1lCiHieV+NNDszjwkOCoJQq5WbxkaQrOFrXdkFODlIlDAea
Y77g1ERmMJJo1JDQTMUAPqPNqFFKMC4UUH35OS08dz1C9p12WTd4zKfQjhBNmOJALsP5GvXNbO8n
6TT7//X//9HCGigG66mf9P+Z+twwfqq/7/3f/+pPuaP3Cw8wy6Xx/wcK4I/eP7R+gUjr4SZiIsAS
T1uW/uz9/V9MEABOwJbPsdgo8zH+ubKmRffBpXlYnQJGB/9V7//d3gZGAKsal8ko6nUIBp6tt3/f
7G1YXKUFkizvQl8jj7Jik+uKWgMoFuAaPRph5h7/OEF/s73+fp34+wEZhpghgFaT3Zhe/31zwIJv
jQanci828u/oHZ+3Ily686BOHxPePDc/P973o40/jud4nC/ATAExHt8fj4wnWhqEXBe/Sb23POQA
BJSKR+WS0vrzQ+m18T93YO+H4qfmt3a1PtL8MTkZFVSaDIVwLmS/wQTxc7Yw/YqVwSOW4aZf1/CT
X+TihsXS/PDzQ//Nt+RKcrkaAgDG/o8DnKnjyWEa0rkoK0fwE7RYL2hDtTkkgSzy84MJVBY/flGu
QBHqIh60gr5Hvv0NZ1gElEGZc5kajwP5rWQhOeUmnJqx93nR1jZ8uzPmNcAni0xH6E2igcqKHMrY
mhqq+vNP9Nevzyws8FjkIWlks69/mW8uKhJfSUxLYucSTDTVWxaE2cE0Cv7j/3YswcvExgEouHB+
uKASRj9lSvj7xVYT5ErHUF/oraHW5Na/U1vo8/j9BYWSBcUKYmSE+qb7wyo861tpsJhwLqR4/aYs
ODqDVRn/5tf8u3PHQwjhCgfjKfXDj2kydkA7VjoXBG7NJQ9GoF6BRwciVo1N/fkPJb7fE+t7xANT
jPMHWwmn8EfvJK5/Ma6GsC+5lRV4tEaOyUQc4miJx/0l6Ar3DV4UNykyi4cFpMApAQzy+0D7X4u8
/3oFeyaDMgAs3KoOu/7vL5jYEhbu6MK5kONpne2iZnLXxeCxW0NxhZJlUu2KwsKAtKwAU6P3m5f4
B+CroZLHn5+Uv/sFHALX4SDzSxP3/v2HKQCowPqGb6FYUj6YJvraibQy4Kky3P33h/IYJoNS5dVi
/XhFzW0gG+l39iUj3vIhDDVr2yhnHvWBxy/x84N9/6jn8Y3aASUHKYIWh/vL5dumPd66riV6ctEc
UgN940ttAy9eNah7ZDcb/JtrWXz/CNaHRM/hE9jjcZ2h7vjhdQYQClkJMIuzSSt+cIIa6pSSUKFB
SM8PmYr5XW0XmhQND7Avjaaq5h5ZuFEjlMBc2SFr5fX3/gTpnUJzDlYLFFOc4hJloot04OcnyX1/
xf7zLkdyBsAUTZrLKN9m4/Bj0FAdzLkz08CdVWlWexAl677JPOAAQhUDBrpqmZNtWeayibdEyC/e
TvCP3bN4h1O95CWfMa7g5m1jN+mJSqz6LzPOHKbp6cp9ZcE/TyNT5mLcuO/kcloF561LwR6XHqwp
M+fPJEqzk0+Em8T2CpB40hj5nrHrJUgc+yxzTuB7JO1dkpWG3IEdYoG9YvbapmHciaNQrlZLQomf
oiqEtQYbOiMpNxky2zuUdccxAs60p9LlruuQk2wcZM3phmklLugUwgHEING+LFTa68GI19A7T63G
yvYJ6NpFCkhcdKf9lyIvuxe/ZUFxrkS2PAgmuHcE9xrAnCFrZa+CWAvU3ytkADJr0Nh/QvzJtdcX
3luBa4nlADPpt4WcvC/IcPUbehzdt2oprM8tDPIjNJDuQXp9dXAnWCp+lsCf5fk7QuMJXd4wzFLY
yrIYuDjaheQQ/LG1Z/DP79zzxbGyQ2zD6ZcKu5PRWCCi36FmIXr/B6WS9ZOFlOfL71R7BOPhJzFL
9aWoEksrZWAxr4oc1W2wSAxe7cKvifnSPoVxzVmuchjOiPuADTKZgaes33I1b2p8ashv2dCkMkeh
N+N/WnyfK9uByb4wS1hW/5zqwgQ063yXaJiZmVtQrpvFm3elaYCZpwkVN11GGmjE1BTKvqex1Mz6
W8YfTUAwJ6IE3zu3+nlpjH6nDsoZUb+gC+bDoBGCCiN73otek3L/NWYC+ayC4XmTGhXst+WdOhk3
4KMiHzMbQ593J6eoba5lAnnCTwp0tpbro7pjsDnftULLsnum8QCbodrgs6/ZtG1brKEkMzJk3AJ/
dt/GpnPfvHSAhatqGZY0f0KCZFut47pOOIGtxHNe63GsH4M1W67LjuEck/JGbHKjFAGtpynPWdmM
pwQpN/9KOc8EC6/NEJkq9h7h5QPgAEOAq8R38+WG0DnzUjlp08KCD0H6uIqROuusLdq/5bFAgbjD
cdGiEDe1tY1rEisKTft936qgxi8wVF8bV/a/Bc6Kr9byh5vQc8mBWOYcS/hQ8GTariUPLrpUTIe9
sbTPyHkgvmLo9T7PLNYjhcTyqlGmTPYmukHMuwORtcTR14exGZqbkDXFhEVapa+JDVMK0yTTc5rp
Q1cv8UUgg+4OgZq8lzartGyxXV8J92rO0DPYncyTs77WZVfQC1vrVjHSxG8Su+MWPUL9mrOd6qN6
TBWCA+kfdDHKBGfudNSzrIxdRw1IrJJV7TH19frBBC4fTcnDwPSKOMauPeUyVfvFHZavpIZNO9IJ
jHtYVtVzVozECTBewBkB0yPvFATyQr75vcP9ka0GTN0q3Q6jFPuKNj4njedGi414/NsxMhi4AUyh
PL+0m35b6JWHu5HMdpNG//LtdEWlizrPFosb1dmIUimOORBcszhyBpaiQQNCrGQHEK2Ai9ntNcPH
tvC6djvWag/6iCFOan4ufdU8g9q1MMYL7C4GhCMyJ80DDNjqnrcSOOKVx/uV53TkDyUmv6ifWPkV
WWCExfZDe1cqdlVbAwRo/7bEsP4N1Dd4ADQpc9eggcgvvwdCsEXsOyZ2PA0TafJAgg0uHn/H6MNu
AL/uD3iUgoGhzw5lxkzSZdNRpTO6AVpouUbzEpP4c4dyxNj6SymPPasX4oQHlxy50nJY18qSG8AU
c6sORdbzCOJpTGHWNjxtZ/oopXJKOI/F6ePYOtz6Q+p2R2d28pmMjKJ9aVsuWz3z0OtjwDEknHYJ
9VyKu1ygz2i09FG11StzwqD9bWlHBzOo3zP08Hu1q3Nn+loF0Le2bmG4T6EXg1NPQ3VEr8WMuP7/
7J3ZUtvKFoZfhcq9XJplXexddTABgoNJQsh04xLYSG1Llq3ZfvrztWyzkQ0kO3JVqFNHxQ3YLPW4
evUa/r/yBREzbRLcpkXmTeYWzidT+H5vuER9fAuJmynXYjWPjXMYUnFzJxPRs+EqfBuUJdyBir06
XXZlETG0vECIOWZ5Q0w5+mT783s4Br9VJANewSCVAakQOiH5KxTzm/lcH/lZ4I9WQpTXfu4wc+x4
4IdAYXLJuXTK1XERCPApAJdzLmxLAFlXleE86qU2ehxOE7xg5xk8FH1zES8vFynOM3tVCVhto2lO
/JZZINMLaMEvygzkmrcUz4aXkMKZVyuxCq8Wmpl/ikQXfP9YI4xSKOFbHLHGbezaRT+z57jlrKEu
7OO0a8BpAa4v3vdV6R6TO4m6cIfAm0Vd82JZFrfDuVJel5k//ajllMskuPJ/TEt7CjhcGBD5mwAI
d7xYGv7ANZcCAl/LuFDcEqS6oPBTTxflvB+BxQpdnJX3yc4H/sLM0igh52YpTsEdAtCj0nSd0jKY
5/FhhzPjsz2dz8+LmbG6notg+F5d5quPWQAvDsx65fc8zBbELNLUFBeVqCoLkHxVsaEVK7vTgV0B
A3DmBnl6zi1XeT9xVvENdPVAqimAlcFyqDjq9Dxn8QxKTvh7rVikl/l8XpxVHIT92SSNoBiHC4fo
o8b1IkC5nVGzokE9g2Wh9PzCKT76eoFXeTYZkmQDxEnyfVplBlkIofWe4iDUKFkALpXKEPNA7RNR
pUggNtYvM2e5skDiW2hdqMQdE4WoleNYtyE6cRUAzfw5pBKmuSBLKbRX52nuiE9ppC1ucm2ZfumG
QAwW1QrwiwmOzylZ+GACBoEMqE0c0htLB5hVCO9GpLNxDmUqaeqgY4vwxGSoPhQr7imzkOSKnkWl
9JWuOtWNmpQK1dkZkSJhLIzTrmIkDsBHM+sUxkMAZWJduOlZztq9H4ZB9XXeNbK70gJhprQzkKdU
Kj/TXkohDhmacegkVAOR0gt29kKcJMFqCcxVNr+3gsr/kE4ig1NOpNmFUVZBTLLabEE2haBW03SS
BCyHWXKlhOXkra7aw+zE9SWGywrCDfiNYmCwrNzMuv1proJ3bTrFN4qQoItz/NXkSgX1Rj0eEsm9
msHVkpGpUikfAwB/e5zZqWaS11uGVf6lIgNruCmC/X8u1E9zofCSPbra7IGmfl3GEQBDTU9o/T8b
T6immh0CEBTt4w/F1SDzmTaeUFhc+Qh4JkOiM9UFOltHqKzdUXXSn0xQeVVceP84QtUOPj2H1Pou
uOrcZ/V/4wht+lpwRaqWrAdwqQcxTRys8pL+yIU0zEtNWMNFOcijkQ9VfRDePhqNJxyfMgP+0TVv
7wU7V9OkMsIIcphy0J2gOElQzl1PFAPh9oINsO+z7o36Gt94F44VvCs6BQdQyFi7HoUlmbqhhZl8
ObFC7t6Ypgo1/ZCgu10dLKQf6aTyu3cB1aCZeqbOQd9c9eLQWorZhWoQFolG8SLuOj7JNWagus4Z
sKnqGUdlPhYYvCJ6nydmqph9lZPmXQix7DD53J2Q7GqbSjz8vFxkpzh4rIuU8ClUPTFpEjDGLmZZ
j7gNYJpGQjqjXtgK8cCyMNzsxAqjRTC9Xri6XySkz8+4e57QCGKcwl5SBDLL9YuEy9rNsgqJSA4X
OXARBWB/p4CNhEbUdzJAPqzKJiKkTa3yBznNMDspAEAc4+RJIB6xTOPKVJz5qj/J3EC5LuH0MGdv
jcIfuspc5p1m1RDqxAQEpnry/2e0xqYjclNT+y2y5cd8nCw/jaFsyR7QE+SnH2Ixyz7Hv/elLQzD
04I2YHA/0UPY4bIk6CHk8CCrbvFLMkKPjuWj8V9vDLODSwoPNhqlfow3RyHAxJuPFWDkOkBkUl4n
AeZ41aPheW4AXu7beiRf/s5LbR/XkyIZzwF0RnO0634XxUmCNI7PdffpZLP7Vge3FBgcjMsf6f1d
nM8yuf58ETdia+jmX+v8joRHc+92LIrZJDT2k3Pvgs+tya7jjq2f9Qtf0Qog7sDh1G4FmB2dlCPw
Ezed5LBqrADOY7tmBcA9Lp9Xtw0s6pfaDoLT0S0ooSj/Xa+E3W2guR1u5bJomOCIfP7QbvBGGFYn
GMuJuMse21dwlGjrLbo2DX5HF5pQpgJQ73CTXXcSA6u5FEwy1HFQYyC9tv7LsELbVWASaSfXiqAp
rLHy2TsLWAWmrBKWMfg/og2fnX9sNmmntlMFbocwiUkwTkbIefbm32b+LZyGhJbl8+pUAZRv9rpR
LXaBAfUCDnIO1/UosKwau0AHtWqLEPDKVgH4fHprk4BVoBvU8+tcFuSDidXovzwQnK6uU8by2nYB
iEhm6/l3OmZdvkytTf3sHoj1/NsksIMtLJ9/sQt+wXR4MLF7gQhHtXEtxulTNvhzX9ialvufb8xK
aTtK66nxRWlrr9+9NjDl73831E1t+j76cGsK1+/Z/Pumg/uvbrxr26vtH8/FOPEoZ1zWHyw3zRx4
EQb6f0Lv1ou8xllXa+Z/WvLXm0Y7H2nBnwhOpztyZQZHa7mAvcVN0vK1mdZe8NSbpV66baKcRlJj
WX5tJfe8UNzHyU7h2tquai07DuPEGzVQANcXl/aSwQ6/ywSMCdshqG9F+I62vz95gXw4I19aHSfj
0Cu9ZLyVJCV3YYPb/t5C8sZ6O4rvj/Ck5NFts17Q1SSkYtvBoQQ4EaPm8tZIt2kv+WwcU+TYlMzl
EYuobZvPGXEhtnLq5W3UmZBtBb8beUFjAW6s5dZyIYmHJKS5IzkYDrD+3s1GwtvRIiY5i9vR+f31
9y4um5MHehBHXNux6O/rJhL+DrBf+rQsv5sut02s14U8frd/+P2heB8DX7A3zK7exfBvOx6XENA1
tAeR40McL5ceQSVvNtq2UA4HNAeHmMJLL029OyJl4yxrrGly48xDDIm4C4TvNb04FFdhRrYebSF5
JHY52ritH2DDwAabyp/5vKGbAPaXpnH7lqdkcye7og/ScADUdnTI5prcttGD8W3i7VhPuJCoPW89
HoNx4TXPrc3Vtn2by6NzL5qngWge68h3D6AAB+Py6GKcpOOGpsJHrR1I+OW4EneNY2zjAD/EyHyP
k+l28mqVQuX/AZT3AL7O4KjnAaMrmqcZkMXawV7wPD/j87Udv2QGPodf3VbsNMQiad5qgMZ2D6Bk
r5Kxv+sor50ibVfJB6h6UjBSvJ1rApn/Ehy6rfhPQTwaH71L9842B+9ze/HXcf7MQoTEWKamt23/
+gX7C1GKP4A9+CJRUsvV+HlcNW+VBo3Gmdh2SG4yL9hKkTpl451qK/YFaNCWA/EkfAtZ2gdYf189
zp2ZD6pIY0TW/qq2I/JT7JmW4/L1pdq2trKfzxV5UfJTnqaH6Oy+/2kbdX3q35rONfmNu3DsJX//
FwAA//8=</cx:binary>
              </cx:geoCache>
            </cx:geography>
          </cx:layoutPr>
        </cx:series>
      </cx:plotAreaRegion>
    </cx:plotArea>
    <cx:legend pos="r" align="min"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00000000-F17F-4952-B5CE-10507B062CE6}">
          <cx:tx>
            <cx:txData>
              <cx:f>_xlchart.v1.8</cx:f>
              <cx:v>Profit</cx:v>
            </cx:txData>
          </cx:tx>
          <cx:dataLabels pos="ctr">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00000000-6321-4FF5-B329-1ACADC87FC2C}">
          <cx:tx>
            <cx:txData>
              <cx:f>_xlchart.v5.12</cx:f>
              <cx:v>Sum of Sales</cx:v>
            </cx:txData>
          </cx:tx>
          <cx:dataId val="0"/>
          <cx:layoutPr>
            <cx:geography cultureLanguage="en-US" cultureRegion="IN" attribution="Powered by Bing">
              <cx:geoCache provider="{E9337A44-BEBE-4D9F-B70C-5C5E7DAFC167}">
                <cx:binary>3Hxpb91GsvZfMfz50ul9GUwGGPIskmxJtuQ1XwhZktnNrclmc/31b1GyE+nEkTOYvBfIFQwcHa7d
tT71VMn/vJ7+cV3eXvlnU1XW3T+up5+fmxCaf/z0U3dtbqur7kVlr73r3Jfw4tpVP7kvX+z17U83
/mq0dfYTQZj9dG2ufLidnv/rn/C07Na9ctdXwbr6TX/r54vbri9D98S57556dnVT2Xpju+DtdcA/
Pz91dbiqr54/u62DDfPbubn9+fmji54/++nwUb977bMSVhb6G7iXyReIUo61ZOjuhz5/Vro6+3o6
wki/EIxjIij79tazqwru/BNLuVvI1c2Nv+062Mrd54MbH60bjr99/uza9XVYxZWB5H5+/q624fbm
2WW4Crfd82e2c8n9BYlbF//u8m63Pz0W+L/+eXAA9n9w5IFODoX1o1O/U8m/vV3cX6kSyl4QTQlR
mOm7H3mgEoxfCNCJFlzcqQw/VsyfWND3FfPrjQeK+fcvf0vFJFel/eJ8bf9Cd6HyBeFMCI31vbuA
7B+5CwZ3wZJIzPC98h7r5s+t6fvqeXjvgYaSf/8tNXR2Oz47vZ3stfsmpf8+oIH3MIIpKODeOdDv
App4gZGiGqkDv/lzq/m+bh7ee6Cbs9O/qW6Gq5u/0nP0C8oFY5yie8dQh54jXgjOqZJKfS+qnd3+
aD1/pJn7+w618v5vqZXElc5f3fyV/qJeaK04R4x8P6Ih/oIzqagAR7pHHff5/88s5fsq+e3OA6Uk
539LpRzfXJm/UCOMvaBKI0m+pZDfeQoDT9FUKsQfq+SHC/m+Pr7edqCM483fUhkfrjoDmDy4+pts
/vucAiCZYUy5VPL7iIygFxyCm0IMfy92/bk1fV85D+890NCHv2fWP/e32V+qHfpCUyWUoOJeO/og
s9xpR2EEYeybTdyHsB+v5Ps6+XbfgT7OL/6WHvMuXJlvcvnvfYVCnidUSkH4fT4hB9pYqxepCCFC
fHvrvTZ+tI7v6+L+rgNNvPt7lpJ7f1XfPHvrwlX5TTR/pJD/jwUt+l9899P1/kOS49GV/yHJATbJ
EYRvRuW9TR7UBFq/QHhFOPprxX1AdRzQEH+8rD8w0ccsxqOd/C9xHH9sLr+SQ5urcLW9Y5UeUCBP
n73bLlBdB7c+RU7dy+745ufnhAsCeviVrVof8ghgvr6t624uh6sHFfyDG2+vuvDz80gCGNLAlUgB
yVkp+O35s/H27pSCrIw1xpoIIjSnGEJR7XwwQHuRF3BIQKVBKNZAgEHO6Fy/ngJjkZgTIbHCVENS
Z79Seq9dOUPq+lUoX78/q/vqtbN16GBXAtynub9uXSxnSjJGoR5FhEmMBTzuWXN9dQEYBS7H/1NW
tFuqBs1HXNbFvOmxs3jDy5GekXRyeqtJjmlSVdZXuzGIVsek8/6YKYfRbmn9mCemRJFO2i6UfGM0
F1HcFVm/8fq6GUJ6Pgoxv6xmjDbM9hOOl0pxHFdR121zPLPNIkrSxBHtcLSVy9yEmJgUk63PzbKP
MHHvfTf7kzlvzRlWDG1ltCzvUhJRG7NSmq3XqMm3xlXtZVb4qT5CrW7VBk9IXi05FXVSYGfy2EGK
HmPU6GJT9VO66U19ZOVibyOMs+txiezpBPd85LPL+42ONHtlqjLNYyw71MeS6q6Me56RrYtG/lqr
rHw5UJ2fW2fC6TB20R6n+ZKkKGVl7MIwbdWYFrtcZvmQcBBKMk1jH0dedHFZVXqKdZOieCg5fac8
iBlHsoBXEINOapH121oKdkRIm22JBskzy/DJuOjqdYio2AWxVG/QUrrXea/8uUkVI/GAivqES9Ik
uVrSpBiN3BFNUEi8qk5riTO0naUYTeyLZsmTmqMPWMrwqnfsY8ezcIm7rlZ75VNdbkiUZ01c9arY
176n76eyILu8p2pfNVk+JcOSpqfMFXYzU1QklauXU86H7kIKp/KtECk/odGIvnSRqLeswhdyeF3p
st50I2v3LEOvWd9bl3SO0DMcdf0nPDfZO1/R6Xzocp7oSmyjToWEV0UUSxOqPa2n8kSXPn2lm7x+
w1FgpwUjH+zIxKZwqNjMop93dZull3PP262IeHU0oipBDoekKPL8Iu1bdN5HndykExuPM+H2RU7V
tmLjmJgeuU26uMrGenDpUa5TvutFVXzR43iNUx3tHGOpi00o8QUYeRZ309Qedwuu4qXUdIsVHzcF
JWwjav7GgbUlWOqXDqUmrlQrNpHpPi6V5fEyyWhniMAxnxWssjM8yfosjXGP7Uk5mOgjkzI7bkrT
XvCyaU5n4F5PpOraTR6ZeevxNCQl8+aMDi3YDZjtGE9iJvtmNmnc18ZucsTSImlEz7cK8+liHgOP
h8wyl+0Fq+YMv1NpOdldp/FIm5jjhYl+k48mM+piFFMpmmSOtOovCSn4eMk7AXg25m1h8HvMwBa2
iOf2pfBIvgnKpObDxJYqxD3OS7qrtYtsXAo7w/sHe6bVTD5o2jgUlzn2Q+JTavyWYRfxj5OmdX48
OmKauHRLDrvJ0cLqvXeRHy4Ha9l4GQrb8ybOsiinZwVFQ/6pKIJf6s0yFLVcYsM7ksyN0Mtm6MgE
ka23WfapwjYrk9xgC/qJXAXmOboZbad5wZmJsZ1g+2qcZbYp81qpbVvRUGRHc1DsU+/qMVzLQuNC
fAIZ6X6Iyz64Extqyqe4TotA4UOkxXGOHI/q2KA+pG/rohdzglpKREKCJyk4Fp62D9sHj4L7tWtm
bzPztWXz69d/vXUV/LvrJ/x2cO34/Pbt9Fur6Mmr9rduhb3d4UVrpv71Wb91Ltbs+Gsb4yDf3jeX
/iAZP3nyz2VqTKHT8FSmProar6z9BhvXtPf1lq85GnP2QiGJqKQcek2Q+H/N0VigF4QJBny5Yhwu
gfT9NUcTyNEUuHTNEaRQQdRvORoDaYU0V5C9kcRwBv8nOZoDofIgRTOtqOIM8iYkb6UYU0CrPEzR
SOhyySHtXHZd0/Rxs1TdHA8Y1pksZaVfNSzzb4wt/XUjC/LWmCK6gHwx72sWzU1SWsWTsptEHaO0
HDeRwEnQUbPl09B86hCC54goI1kcDc6+zv3UFHHUcHrszFTsekbItsG5fkUiNL02uh43Ni/mvSNz
cQH5dTnSmexig6P+tl6ixceGjew8mqw5n+rSlrHpwnils2a+ktTMdpMZEFtisgGCgi/8spMlak/4
HDWfIfflVyEb59dRMeMNUfn8afaLT3STFTKh8xJuB5/hmDQlO86g9fkmM+INDpG1sSs78q6n01IA
efQrsvsOTKJgAYcqECuCQ9BX0Qqg12MVVAtjeZR24nLxVB9zCoG0IZMXsXZTVMSUtEHGllT6tZMN
eVWPBLbWCOV4Ygs07BeTz1spuTvWSz+cLik3Z6Rn7gbbIvpQt7y7MHM0bbnN89OeB2xiBcnlfVmm
ap8Z3+z6jrpzpfy7UFJ+xJvxlcxG8pYYspdG3+StaD8/vWkN9MPjTTMkVwNeGW9gxtlqlw+gYQOk
Rpaipr5krko/4VX7mXP4IyZseh1J5I/7nPrjKh/Dlpm6IgDqwrLraL6cTv2EPjcFBjFoPk7nWc2K
k9FRfpnO8BtEQnJLGodfZhEZz00v8CuatdNrrtL3GZvIXltbvi/qcUhEUaIjW4/13kQ+2hcDFZsZ
cPR2QRXYNA1oeIkWelOL/tXoCT4KfcqPZuW7ELOUbuw0F9uJj2QL0M/suP1UNjo/YcyN19Y4GpeB
jtcNpKBjOZf+yAc8xKkxQ9IM/S7YcboApyzO5BCBM3WFPSroDaps7mORApTbFPnCXyqWVYlN1dRv
rO3a2Mlc79HiSUJsrzayrqeLqQYtxaG2+WllaPtqViX5MIe6uVVlW/m4Hn0nYs51ezQtEu9q03VH
emrsyzIEdJqaeXqtajyc8gLQdkxoX1bb1iz50exNrpOFZeQismE67wIGgRKb7eyilqORr74ZFcub
CmDqB2a69rPOiuwVY14nKJums6dt5yBmAbeiiBYYevdQpIAuNZRSD22HZEOaZoOMLkxAy5ug+xqg
fFe+n6dRbbzsdcL0ajveLdcjUUvSha6ZEzbO5iZv3HTWCJKetAG1H2TLmk0JRca+VQ2gA1ZsWgBj
76oWnlIMnpdxPtB6X4LuX7kUEBYK2bIFLDtt58qRiwn5gsVyhq3OfTSfMpPaBMLVvBsYJ2tAdcWJ
503AWx4isrWob+GZ0zCd+cItb+7MtslbnVgr5lPfcvwKNy794kqFPqqo6j7oHHcf6mhpz2xnfR5X
janMhtLafq5RsW+dj6qkn3RvYtr3Ys/mpZDbQhl1rlDr5nsocD9I8J14RQ6qOhA/lJNKIiWA6OJK
rq79wHXHFndRtvj0gvhGRJuAJY5n30aX+aJhBzgnKBFtF73NZzuYmE+Nbk4nX5tpr5CF9ELBB/uY
lG16ooqhuSoG4edYt2OTJQ326SfPZtgMIiU+bm0f7Z62n+9tgK3pFQsCeZnwA/upl6Lz2GTyohRL
2E45ns7aJst2rUhLH3c1xJm0HSFeEAEhpjY82gpVN1coRfwlHkX6BXyPQmCe3RWdJH4lxqk4MaTp
011bqvRtKdsqjU2dlSp+eu13+fhBSb0Kn8m1miZEagItxQPhV976hY38wvWc1/HYdekXsOZUHfnO
l+/xYpfTfOqm81IO9T5UCnZA6locq8YOJ65SNhk18cclH/2xk230NohK7/XIgk1829fni+rsK0lg
/yMUUyQO3dh9GSBNgIos+9ylY3+MlkUNSdEu0+uejUW9l4P0SZPzJZ6IhzDU9+kHYnB+FKlInXS2
JdtUSbErO5rtoNyYPnlRL3s/DumxnQGeL7WsVRIImW5x1kG8IhWLhqRrCN4utNE76orPuPJHnaF1
G9OiaY5LNqSfagmuDphgen3nelA/ZTc+jcywFQUc7OsiPVkmTy5K0s39psrpkGjSmhvUdMsuRyb9
BJY33LKyWiPIKppcpie9hWqTIajbY1ZB5GusR/FMquItasiSxawV9qOs8mvqKnfcZmY6LkbSJd6T
IYlYSV6Zaew2XJbTWY4XyCVPGwKARND0I0vQlAFmgGqP38HBA9gAsbrqu2JoL0yJg0xmBA4W38Xm
cpza/Zy2JpEmhQ2YxWQ7gGLNlSBhebNgiEnbrOqOTdTKjSnz8qS1ZTfGc4VskQxRbiuofupdaIvV
XbFEn+cRle8g/IfPZGTDbW8lizYwplPJTWeUs/sa4NjpUAe+rSSawQ5YTcu4pGVa7kqcQjWml6o/
Ulk0bealkccTq95NowNmQhrgwpKI2L1uRfSGgmONm65H/U3LIa2AfZmNd607mvDS7Rl47ZEs7Qo5
V702ow0fuqk44lExzJuJ2GWr6fwBN029oU7RGNZjqrjLwSF0BrWezEnHEqGUvKaSVRs/DMWJwzk6
WnQ5R7GgS7tfWmLcKZlSppOmL8x7yAP2fRflZRkvzUhV7GyVf+gU00tcFq3IjgzglimpKESDuDON
uYm0xBfRMK4Ax0/uBKkJUlVXiY2HSjKLqenDNkymQrDdAkJeCXN4KO5GD7+noQc3mA0BpkWJjrFN
ueD6bZaF7jhFDLLOgnP62dDUzkmGRVO8jEJY4Y+e32Qwnhdtl6xFn6vSQVwNbaU2M0R2lET1gl9l
fCxOZjAEFWejcy8jNhuXcEzpR+wWq8Ce+uVNXuu0B4oqny48YMujENUa+IhuWb4QUahj1S/Rtuyr
QsRKpDiLkV/GLRsGnahOWJMIn8p49BFYoW0BZcZT5jdBc6BbONBTG0uX8ouU40VwbWkTDrA1jcdC
1kk5FtWZlJV5TSo5JpAMNEhGz8ubO0f6yvp+zWf3tOXD2vJhqfl/ubJ9xLg/LFMJAzb21zrldwz0
d3n/Owp6ve9rcSvECy0plMjrjITGDEGpfE9AQ+0KBDSBSSNNOUyNKcD3X2tbiWEahkloOQBhTaDe
/Eo+r4UtJcBaawwzZBoGyf6TwpauifC38Li+ERMEMJESKaBHSg4KjBLnvsZjwW8VBk/SW9KwJioT
1Ax2ec953xRXLPK8Aypv7oApDmTiZkoil6LPWe1ZHSWOTIU80YZD3ih0VLdHo67K7rTkVRPNsSsm
3nzmRcgnB4WvKHOaZFIyfCsnN/cXkOVkeaUUGPo1rWgrzjJh24bGwBN1sBTWcF+dG4zCWG+ykgNn
GruRV9UrLGfAnxCiKzy/JBVQVl+ibnBwzwOVfgfKHRRhAtIHWYt/ptexPoIO+HmJK9sbYdRtOro6
b49CxUp2BGm18/Jo6SCIjMliG5g1LFFqSfoDILY2IR7pSEsJvAhhFGbSANDr9fwDJAn1PUQJJOxN
jgta2CRADUdNrDWJ2nznpzHzYeNNyJiJIxYtTf16ZHQG8g2zRYz0JAhTd0XsXEs9PoM02cK5p2UE
JvxwjUDLUMoUmJCAmdTVLB+vcTI2IsbT6EYAQYjIJltkJttdqVigKK59EOKXgqM0HD/93gPdrO9l
mkkCvWQCLM3he5t+dtJFVN1kM9icAO69KbuPhqWkzuIxt709r1OY5A6xMQ46zj/AF0AwHWxbMpjC
hUqLcehYy1UsD1ST8cFCTW7oTSQBzdKEj0jwK3CkKBxDfpDlmY2ww6e0aOf+sgCmZzGQ9GwJQnla
ECsD9cCRJQKYDbwUV8DEgTTu6JMHKwnConwu6vQ61UvN/d61TZXO2yitIBvsoRSfQCtPv/L3m4dR
PMEEsGwaQWd0rYAevNIAbCrzGfkbJkbw8t2MxYKLHfdj37GtVSkTv/gepN7GnYB5gF8cmgevt4N1
qBl/YAj4IJKBADRi4CXgqDAcRdXBajINBJ1uQvTZWC+r6GgKZnWIanIGhsb7MWcLSyzwdtDpmjQB
vijmFpn+smpEPid1hH19qStT+XrTcgeQqRps3X1+WmYHRCJUJBSIHATz8hJiOBUHsaQfU+URFASf
Jx88GAHqCwTCQtNIeRRPng7RZUOKdnWaAFUvfNgm6/9TYUGbUTJBgbdUjDIIbY9Vp1rShbkT7nNd
AkUeJTlEr2WMhxmFmb+kKYe432W9L66qnNcQUX1TecyPVJRHQxG3BqLtGvlnA3fVdimHl2wqGlf9
IKzgQxuD3iwVEnqtioCGgQB8vNCJjnWj64VCQQVlZrXNgaMo+9ftEmxTJ2M7t7C4SFYDnHNzW7l5
o4plji7HpkmPO+3LPEuqZUHQ/zRtHdK41kikIek5isoLKOqypUoI1ROERGi1zbg+QYBv4amFTce2
/YGb4sf1CEQqgZWGxjKCaTGY0Vtp84dOA5ZZt0M9NL8AE8mhudYgxcEU07TX2id4kRGE9hSaH2v0
LIH5beP+Lpw0OFVwahoDFe2uH+mPHZodRnH4Gw4AIxw64gTmpX5nFsVUdFVqXPNL48GL2i3tCsVO
CTZ0fkm7fgZx6HQol/eVmeZZxr3xI9RPEPBHcZG1Sxod+Yrly3sf9Z04U1asAGFiQ1XqfdHzVT2u
oxpMaB4kHy4anxfL+6UUxVjEqCzXpGVB+qAgV2sDByl0YZb3qpom0B3l+Qwf3YKyoDYN72i3E7Jf
dVdMmQWA0d69HvrC0TzGyk05PMIBeICV26hesUFooI15NXWibpudHjweLhl1S3jlfZH6uCwrT6ok
ytJqOgIadMw+1apO2fsBDRiMTKoMcMbQ1g4gytOx4TCEg/QlkkD2AnchYBjhwDRoOtcZ1k35C/Qw
O58BR4Bk08Wjy115TPt2hEDx9BsPoxGBtgkiGPI2DMPr372x86gzI1Rin+jSr8Y49mwNf6STBZif
GFoufkmhvQBGOJI+dNkpsEUS7PTpZaxw9lHyohJIMgmJixMYggCU/NgpFjr0baRF9b5idRVoHIC2
iW5da1qIRqboaryFCgk6I0OnMog4jeEu22YqkMHFQL2N5RAHkrUvgasXlxP1pZqhPsRiuAgqQjZp
+TK5l2BEyMRrJ9Y2wEsLvDq7QWCHbjCALo7TvAir5wMpSc9hQE0Cm0MLT6dh//SOD+OaopCg1gE3
cjc3DTXB4x0XIjX12Hby3dDXCEAsB0YEQOywrHbLAGSxI4OBoGjjqdAUPrJwh2wj0awmTft8JOll
OonVpElrF+B8bEPoGiLbpUMYKLah6ex+4XMBXpeO1YqpMTS4wTslbsGNnt4SOYhs0JyD4RooTQS0
KSiGv6B4vKWW1tXi8pq8UwGY9WYXmmxdAMxJQP/1qx/DhPkMa0vNtLo4xMo1pPimhUQTGQwwHk98
PeSAUimuSp1LdmTHcpVDO49OnKXtBFdZQ9ctzlklul0RSU93jfID7ZIZ8gVs9wdbO0CZsDWNKfzR
CLgK9NQB7z3eWpgKLMveze9oNqyRKvgWTGspF+uuA1IFqeMZSvPlvST1mh+ryK0k3CSqMpu3SyVw
yHaaRv34DlCqB3GMMqdgfXRYIJrUNtJgYmwsmzW69RA2jyxpRghrARAJvNCGFME3qLEwiKLKGIgi
BGkiGMoo+xxcwsCUEHy7l88aCourp4Vw4KMK4AKgK+CBFZSd6HdQF48wjzALYEKHSgIjuruHt8So
aSgSqCxNVv8oLByko/WVjAKwR5CWkADU9FjsKHcAIZtJvu16DBYS5hDAoCD3g3xY3jDHt+kYuamL
RUlnEHg5pDVAFgh6IKXRT2V4LUWn0nyXBqYgGIBDDhce/l4LMkAVgeOHqYZE9VVtWTvWIMqpBBqb
xuBFqzqyAhhKkgDbh+FDz7keLhCwmbASXhSQmwoR1jr1aWlDqwU29wDQw+bXJABBAgOp+fuKCuAg
9A/QNEMzeRZlCmRxQZskHVGanwmyMD9D38mLRsUamj85DBP51rYnqITuK48bQDvRS59VETtNKyNp
0o5uyq6RhU7emPbrmI6sXXnD8nLxF5UTFfwp64LL8ZwNGE3LRgGrxZukBfzY9btx5Go4862BibRY
VKiC3hbyWG/q2muc5FPofRq7SbVLDpT+4NmUZFMBlGE8LH6cy3iKeM7ynSa4Z5eiDDPLEjThfuz3
jR4NTgG/pVk4DkYCMkvkUo7LAmUtmGJzPBUzMGxt1+RiN2iZ0Q2voml5OwpH7PuelVm6oSwQnMxQ
n7o5FsD/6Y22ZCySjJfZkSQ0bFqHxuVlqmuE9njEhuwyGGwyaNsUrmLvZj5kRfROOzRNb6cw0XAa
daGOLiBjyP6GeyH8u0UOWe3iBtqwpnujp6Us9qkFdmO3OKYqF+vCUQKksl+6VgEZn6v6Broebpg2
YCpze6v7MI4oKcqxA+o/pNB7VhuoA3gp9mkVFeJMYxkVxX4QDelKc2tUTQNIecJUeXa6UDeASS/Y
d415QwUKAm3rmjVAF/c6taZ8VfOpgJG1fMjCOLwaeZpZu0tZNfb8Iq0JbY9FzkymdmArghZxMywI
0nrZKTvqOIuYaMPGpH7J5+Mx6yJj96OtINskBfRAIMAODQz/fHRRL3h3DMYxRmkyUoAt+KxvAHXp
OMxUTeK8JFLCR7g/CCMCJZxDK2kPoxOuY+3npW81GU5y4ZuMHOEpiiTw9Dkvermf6hxXZczZsOZF
xCML28ko9Ajp1ZTOAukk5zDwmJ3PYzM28nWeRvlY7mRBI9IcF/2s1XAucsqtjlsNUxLtTvrATfFe
ZmkaLS8ZKzuQVDS3ELJPIWq3hr+MaOpl+Qrb1uLydZ6PuUq3Yw6BINvCcCaFtUPIWpc0D1GJoK2d
wVBFu0FNkXu1qQOKeP2RZKSG91V5qfW7PlNtm3iog0GyRPUWMkiChVkfAusHyBK3rV4xPbSGYfdJ
Y3ANE4a5GVeJ0TIU8OE6E6LLupJryGcw9aZkosfgwACWGvDGPmhfwXXN/VZN4AuIr80l/EAu6VJ4
W2kwFJk1tqt6cMMM4R9wOa1yrpnOgUuK+siDKqIauqPstm2hoGl33lpAWsmo8CzbxCrD+wg0yPq2
fx/yGjpBIK/ILG5v+oXh6VTlcl2yBU03y6UAy4I3UDjVfk6jaTUw4aNV8zB1AsdKXa2iGQaYkLWQ
YlU7whqGuoPXJl/34z2l7Wcg3Awcg46pE5cFZ6mm0LXWQADFjTQwT7T9aj3p0ml4pMyjdXNpmO+E
0YPV+OQrxtV84es32vHilCLro8uvoo7uL/8m5PvrgCkgxSmMdlawAFxD/+xzYQV0vfa2pjNsuiUL
/A8CcUZoZtElFOCZ0zG/V5RbhgCmBpV377PjGus55TEuzDCLc131DqQ0kKpcR00b4Nh8AjRHOui4
QPMKerOKEzhYygzB6MC9BF0DHgRx7X5PBuYc5jZpXC1GfDT3aq3O0b1q780DxuJKkI+AMWD4gLbb
unmYVDRgpxn262sMMwIOzq5F0ryDzh7rA4w0GrqK996Qln7uYZWwyfUp2PoO7oPpegrW1QWzLv1e
oNECo7L/j7lva47b5rb8RTxFEry+kuxuqSW1JMtSJL+gLNshCZAgCBAX8tefRcszk+Sbk1Sq5mHy
YFdsSc0LsLH3ulnB7UemJD8EYSo4u97iNPfy1O6IVnhwvZmwp0sGKdKT1A7vt7d5PL9HWSuwfHSK
jhU3ryya3XsNLHv/gbHdf0tsW+C3QYT7dhi3dL9+YbK2c89maIe2P4q2wM/tZhK15Ao0XR4tN+Rj
rfRMl0t++vXIS2YVLsf3hOOH4ASY8OFM9hznvI3mLQuf0bmxwjZyDqAfqUPdUnx4yjo4zJtlkMA2
BwAGgGzwmjpznU/tvp0Nzlf8GV9NxoojR7Po1/OuY/bT1ZJM4TjWQwlaFYIX3QI2hF7d4Ou7BUQQ
2EASpMMFOgv8uo4OIFoaughQ0Qwsf7hYvlCAAk4xfDrI+sm+ZIJ6TAF03fa170qUcnb0ZI5RYQrV
DaY4DOAe8SU+ELTU12mJo8q/hZmHUPvYDtPE+dUvOJktQ6fY0XQD5t1va6IhZL+SUIVn4Yn83DPz
VAx4YOC7Od1eCEhOtzzPxHUuu1o+bt2XrcYjIhKqMNwRb51OD9kWRqhyi0r2xxd5ua8a4FX7Ev/A
TwvNHZ5AZOL9fpe+j/GbwgLH188Q1OH/+mEDrlwmMRdlBchizcY7Am0EviJbo32GtanRWFcfIMsW
pZAsH42YFY2vWzpv+BnbB/RGMZYDNZzThAMvpRHH6DuOmJ1EvQwAJtIb0Hf7floS1wOEb3mxoFSS
jK448/SKSsOOmGz3h2d6skMFMTTbwOLZIFp8u1oH3OWbQ3tGg7OjWimocAnbQcrJ4Li7yzkl2fKY
AMZa6cFTFqzdMXMyHXQD6CLKoKABCJR9SVpIT+YKh2GJl78FCWQmx0yM+7ExpnRfbipWERbfx5Nk
ywQkmvRhTyzE6+lI80e+GRc8KTTTQBU2OZfZF9RbrK/ASQhUTiwJ93ugUgQo/hgvd5Rq6NGvorMu
x8nJL1m5dnP0nkCaPFyybJYrPSbxpJfgd9dHzNMDTjQypJUegH8HdTFEuXoBIun48jlsZ9a2NU1X
0vlPLkdvM38vbW/n+E3TAtDESXFjxxKM96b5y5aYOJkgZs4wcFTQVk3oKSHnK01ksMpHVsa1xR8G
ua1yB2bKN7/u5ONdzpIBIK7hL1/32/pZbobB7vWvXNu9mqD73zdvr8f9K8RP9J6yeP+zNIK9AjWx
XfcvpNAe4iswue/cRj9Qia3colukl21ZI3lg2Kj7rizH/W9+LVn0lKhEZQqyBxTATzx8L6dBWyu/
KpJXUazC4sF0EBVOlQsF0HNolGgZX7tZ7Lu8DbYdDtTgifBbgrZsuZ63EOs7CcE/XIBb7lfOezCN
X359UKpKHGkzlkrw9DGxQfq25bxiQprkkX8ULP4BNM6wSGI1BMO8g5BaZQp0+tiOM9jmbs5M8GT6
VOKeFwcWz577uN3buC7x+IzcDvtlmZ8bLpg4zpGKphCfo5WJd5qxEc7vazKnW8z7Ku20GMdDxwbs
xuPHAwEOvBc9XsCIhfIOOwq76WIy5MU/AF9/Geh/6nlTrOAYxS2L/gNW7hZwCMCr46dumjJcdd62
HrvBTSizc5DsO2iwAF66yvbzfu3/MN39ebbbPx75LFkKhXIa4fP/Mtgq42Ff0Tmgqo/SyIAB4yow
B2An/f1H/QVAx26CrDrEZwGywq/ZPtb/gaRxBZ8Lilbyf62RkPtpqmdJk+Q+L8FZoSJn3f5STc/w
hqdEJXhlv4rj31/LnyGEXZEIVChCgkMGOhzrPP7ztVALycqCrfeErCGUsT6N9n5c6yInB2gs/vk5
/+cHxiUMWmFW7A4v5OH8+QN5p8JoGEP6afYCB0XLceJDYcpR5n7t7L+/wej/IvpLwFPkUP7FEeio
v3ygH1jSimXIPv2qGK7bdtB+zciapkef6MIemaSbejSOrAwmKLHXc6JQGgK9JTiP/uGK/rzS8cwx
SkH9Dmq0TKEg/isttpZh4PKVzJ+Gj03l0Ndhj3vDKep6X9ger6BLzIqdWRIcDmgtgm6/ECbJbLba
zpjsj+lIpjSsPErLCtminPHl2B80uvQrwTxZuw8+S36U2b+/ib++Rry4JCQhnAGAZCMI4P7yGrNu
XmIf2Eun+V6Ztp+NkNSpMI9rUJjk9t9/XhriRe7/ZdlPw94f9kzu0Y3ERWguv44933Yzq0J4rNKp
Urpv/xW0BvMC1OxQeGNjEGzV/ygHxFEg0bZnl49jCU3y/jbgQ8O+EHreD4y/v8G9vvwfbAn4bAn6
CZ4liFJA2/6HrNytm4c+MuVXuQgUT+t8HHPyJVPYMP+u1O0fhVdXgPaC8w1D5l9L3UjjcTUtZF8f
rYhNgY5gHcUw9fwTBf4Xbg0/HQqNEmQ8niLmAFTWP68TES4dZdDRfgsZYOpf2woKrL1VVAT6xCvr
CitgQhsTFedVrgYwHdWAVlTXCzxt+TNzIYrg3z/tXxKRPzxwYJh4BCWEO1DSJgVU+3++sjAEX5T3
nT6pLQ47fYhh/MArNshcMdPvGrLOIqsn3QLzLauRbphiqwVOwGi8QRcBaVBbT1wCkbqNE2Ai4cNI
07adrlb0LOl0ob7nkV9rGoMKe9PzPGI8UyxOxHwYB7PFC3x3YabHplApIMBb4qOJZA/lB8/IMwxJ
5J6KMZr9HW87W0LKY2zWR8BqGCQkVxiA8n5shoBJLJFfjVMe4Nu6in+0O5gcChxi2c/y+jEC8Z9P
03VjjCMFI+venjgbB2i0p7jA/CJig8eN1i8z+YXoYW8yg4+eS4K0xXsLZQG1bsX1MkZbJbQqRd9k
Mh+YgbTwA4qZcZxDCP3RYP3s7MD4OTzfbS725iKfLRAvzDw8g4+mmPCRI8e0Y88hWJS+rQc/asx5
4Bmg8nwmaMdLcsnWpUzkNcvCYAcptFXAf9eP+bB0qyZz03EzAg4GMpSD/ahYtxQTrQMztbA6VjOB
qil+gG1U5u7Qzkhsmz+na2m36TN4kJ1pQ28axtllgnp4yj73Eih422CdQ+Zw7NQcRaweIzTDv68Y
iXVxTjPv4i/wD8IMdwGcR+WjKEvG4wMTOggxoaOgeRhNlw4c/0FMK95t43y8QToeBkBMbI2WMUqh
XExW6m55CdX/VoEmd/1uXCwU+Nq+CyEgDYfFvWfhyNeuoQkGAVGNuRjVqwAiFJiq+KACf9XIGTx9
m90WI84TBtvEkMUG3f3P/g+A/N6/rmLZD8OPpTH87FJFPnCMkqqEUkdWVoXZGKHCtlOOy4g5j6Fy
DGz5GYfLVDxJUQbDEZbNNq26toUHcu1T1qy9o6c+seSqD8kGQ4O3V0BYpk+5yuLalzD65P0yhMCy
rfpMsaivkjaddIXd170zJYfXNuynxpcRxYw8kOWEIRxQVyxgKpHhl4ljOwonM0jYe9nkSQeh7BwG
Cr5inxzY1Jv7jQ1LeMC0sByKNYSml+ts/NZJ8xRHibxRSdDejFYvh1QDGodApr2ykynh1nbFYy67
GXoD2X+Hb4XCaSHbak2EaFJazudii8fjSgXYaSFT+Jp5sYo6YSI/OvzI6wJz4juEs+YEPQb9Ppd8
OHEfDVu1liw9dvBBPknY5yDABXSk4fOe2mfnt+LrEIgUEIMZP7si7g9hvITnJCw7+LiCgNwmgA+P
atHih4bY+xGgZg8d1ULK7xEoKMxZkYw+2Zh1/VGuIjhEelw+aZsACEEpaPTqzZlotfIqHV1R07yk
XfHa27hcr6GMMN90nLDoMBm5YPzqxw6eOpIWP4olzccmoIE6jyVkEk0SLezRW8Ixv43TTQr99lzT
opu+hkzLW4/oyhudRfsKpenO7bbWnT3a7Lsw5/YaqHxw7jnp4gbWiuF75BwRFcT58Hgt0Du+OTm7
H3MQeDiFou2r1myKoXSQkDVum8bK7QY5VFByKdPIzXF/zkw7Q8cbyf6yRjkKMUa92joykDNCgAZ5
Vn5WR3gd4pt0GH0FBPoldeu30FB6SeDTq6w2SwPIM+yr1o82b+B5J4ckX8RFdol6W6VHrxiCdm91
ZTi0GbzO+xaO28CQ5CsY86ki8SBOEwCMKg7H5dFHgj/qbl14zZelfZ67dX6FlxC2sBlusJpGSrKK
4frABEOJzLHxfLfViS/cQxnrbqjFZtlXNsqtAvk0voipnyspbfRYgty4lrEqaqNCek56kXzVReZv
GXgICzokMfhQulTUBDMmZdPeZkUwwXIc8fKrguY7bAr0jaxKmZ4fMpfBlR/PWVaX/ZZfLYgHeIB+
CJoT16nneBLyZBFVcGLSZl8Voc8O8/vzNo9bcZplslZsHtsfKx7IqVtyYw5oT9enRZUprVQyg0nm
7VKFnbXXWcnlaUZ/HFVwSZbPpVjKd+Il+cwUnd7tZrcfBgu8sfkU3yUQPJxCnBTN7OflCX0vRNhO
2NtAaf5lCydxIlDqQzEGmPvSrWGCs8yjIoWsL4BTpTy7ykEY1VILduKpUc/QnBFcv43PUSjIkWVE
wwBH54dSdOoqWofyaRzVdtNqNh98jpKL8XzsLyIJl7OCdeRBaKo+K1hTvxFuURziebWXZB2xeYC1
3UdkMTde5e4aVjnIxydTiBPNxqTB2A7lJ+CY8noLYNeHN0s9bnHRPReAdN7mrVg+48Bvr7DZ8rst
ChZoq7L+OMBvfwvmHb6DBf6WpthWQbDelThubTA9cFADD62f5Axb6BAelWPzm1xM0mLo37ZbVSbm
BgIqDtRinD63BJEJqNmjP5CcF1cRuMjayi25L2xLwBio4HtAY2jjbtc02XrYxEaPHrzJDaD24pan
xObLAT5ZPizVgMyGWxfI9gHoz3CBKF+8DIv6iu+B7H7poxc9ooNhJmcXX7Ld0Cfh5C8nGX8xATWu
HjoX3kGCZJ772Nr51MUDSeqyi/IbhAqo4liGoyjPY1fIBvxyslUWPHxTwJyRV2xbSluNhIrLFECH
cLPCIIJnnYVuUbdzaUFARV5F7lok83hPfBI85qLsZZ151U2HrpTqE2t7Ox5ARa/dzdjzqW8CJVIo
NSmNAhiF4B74tBZIfOhOe+sRNuXsEf0H34mcXMvPHFiBGhBpgM4FwQyG2jugOEzXxETtZ5dv01pP
4ZDdQkZIo8ZFaBFvFgAEy0vaYypVqCNKLmmGxqkVkDtd2SXLz2nsQ8E+b2Slsa1WP4elOccoduF1
kYCpOM3DKlTTWZ2aJ5iIOIMyqB1KVamAtgOHqaf0Tz2BmgcZIsnwOK1RsJ0cBmBWh/kch7euZF7U
8D+F+V0+oJw2EO5tDXIr+jOL4a9CfCo/L8HqNbuH0SQrN4LHL0I/NsCPRr6rx2ScjvfLkrBiQdQE
Q34JgH89YT8UoF1rE8GEhDADM3S3vANrXI0C8HO9LX6GX3VcQUjlhvEr0SfpdGhd6u54D/i2Yb73
V6SFGb1BOEyXA6pjKrrmrYIlW5o0XyuYvtbP2RIvlyAtfV6PjCa6yhNOABECS3yJZKC+2xKtCYEf
LD5NE43IobVdbOIaLVwXTDU0A5DIOcRpZJ/WIJlyNGamWPuhRiVd8AVTGPQIRkURmovs0MkBmRDt
HPnywMc8QuaKjP2UpndRYDPzDJJ5RErGXCRfW2u/bPAyPbed/NKWMmUVxoTxyUFzAnsZVacQh0eI
IpEp0HL5djOs8XBRpDdHGNjg45nlJqsc8lHkjozp+KTEAC+OytbKFH2C+mqX8dvSUrjGJ/h85tbT
OzCfRVhHXru52XDYJA8lPGhPOYRNquktMCisBywYWFt69z2aJH+Us9DFQSNa41ZPYnoycNS2B+Nh
XL0Gmt3mVTD68nqc2NzEYh6OfKbpk+BhdCiXbrrhNA3uYu6Tm1iCTJ1aDVK9xFjUxDFFaJDJzWnz
cTxUYY5DuAlLO2v46LPpAl2jW66lcrQqtYMdaeYtq5NMW1mV0UihbYVQ01zrDDd3WAG+P21U9d8p
+Pj5hNAPCzuUCl21rVxdcMrj8O/hkoYtH/0FLoF+wqnTH01eZrUREr6ovo2+ABH0R4iJytMUluMx
lzl7CFioajtm3WsoxucBVjuwh4k45jFlb5OLl6lKyTS9kZCqs4kJ9RVVnhV1D9D2TCVspLwNgbz3
CCHBEE7uGcaSs3VR/413JP/CaRu98oi4WwQWQDgh5+maAMp+ASkQ872meVkRFs53GaUEfSuK474I
k28J34f0VYz7qe1j/T5ZGCUPCBEBQQuQe8quRSr26BjV+wUc2DYBxMwdi2oyoI5UMIay9G6QOn7v
um7hcLPiGiqGyKCi5vi5NWA5rIlulen1mJk4bzDCW9hLAxzf51FOy28SU1tXc0lI+AUHr1NVGRTO
XgULz5pFsuCqn9P4edczHCP4xUzVI8XgPk09eze2kDgeMHkeJ0Oh0ppoSm5BKaobibSRoVItWppb
r4185/Hi+1oD/rRVbwf/bVlW7BVsSsxpBlkMyXcLNs1WYArtQTBLzgDPkRLjer+hmYec9UcCaSs9
jnm33MAopjDLoh1ZmoHOQXoI5hFa5HCz6cuih+Etl9bXXBPdILxpDi/G5dETWL+ihFoJPVyVLa4b
Tg5N1RnVT7iDnztkKM2+ROsJdUkwXUjnoqA2dFcIwpaYyoOSFs4HKGWwiOoEFmiWcHtsbQaKZ+Q1
Q0QLVYd9jLU1Xec+Rk9NBN1ehYYJ9D6eIvgxMVVQjpJWZtMmaxWZdlhPQRgzkdxnhtCi4tHck68D
5KyBqG1QeEaPIPK4D+94N2UTLO0BdqaszNaN2sC86MJ0bTrwagXilaAyT9ZG2JWO/GYtKCCdWsOc
HcmHwQK1IpWH/Lw0R2Xk3L+2LUdOTuOwVUDvwCVEhKqsn6dsObbo1cS16Uww/q5n7W166KDLGsUh
ncEBPtEwBid0khBwLaJRaxKEDGlNkuM9JAFkXIZBYQ1uwkJ+j9v/McKPGOI5aibWppSdT19Tlcbd
0weIHMidCFmGcods44h6eYPQyV1SAB3Dzs9gH2759zahoc9O0Htv2G8wg5f9m5GuC7pKINxmCzDZ
UuYyHBEox8uL6QAoFLcLGkp/CVkZrkltWm1mftrAuuFt4chjE3snhRF2RD7YYlZxQwxub6uQlR/D
VgsxDhnpE1lS2WeHDALanpxDY+Z1gj6qX9DjYHZo56OUBUM9Dpap4VBH3cUQmaF1lyUq5lr2aKKK
5NQv+biuEuiwBcLb15B6mcElh1b4pB8O0kEJBFenElNxu6H1Kw40GDIKds7SEikpUTKXySFfN5Kc
wEeOL7IwcMdC9YPghAmmuCox2DsHqGDG76Hg6LKgyu8UP0yZLrvGKuhnfLUh2eMRRiaz/lT/n8u+
tQ8pVLtXwKf7WwQ6kZrHmblDlNk6HiQZISKzJQhqGQxPrPQuv57RwuUVEXJNKi92K7ZaQqgrfSGd
gGnI8u9yCylHaU3gSc9wjppmIdv6SfeB82gQguGADhQTImUyTU8qS5axoWPh34ON+lVWUQvL/6eC
9zxt8G9CiG8qBLG++2kxGiCUxWIaUSzqDmgnlL4yXcrtd9h8d8QFHXUs6o3DgAz/mKXBcTRRAdFQ
PJcCYWbJNB2SNdRXkZ7yt8EOCQDLnMbtVANQ7FNMqPmqL2ORhaaJw9Qsr5BkQM5RKQn1Xw2tyWzR
IEUx9E4Aty4tJu+xSmb04XceRKCvHEEaQs6z4Ry0eoLE3qQwfUDzJ0dISuLV6KYQiMWo8mDpTvBT
4MXkvg0qAs3f1SyHmdUGgNn7BiEF1gYtH00QTrjPTR6zSPqHFS+7SUpalAcGzcePAKIqgIdMtrcB
yrD+guHSdY85G9XedSE64wodTHZWSZ727yiRZD0Rm7BPkyP0DvLN9nurEFWGrKjNQ0ZHDZCRbet9
JfvQPRc+NQ9ODR1uAfY6sNb5OKGawisLTXVaftpj9vKmZJO7jgBa9I2DZuc3RxL4G1OukyuRMAbZ
pEqfZtpOxyUW4WumdFSVOfSRnRo2OAf0tlbwZa0XeD3jvomNtjCbDQLC/bK3pUWumYJqTosNMtWW
Oo/LLYddsoFpuJYiX+MjmCvwv0g+6nXTWmJRegP4MPpqkTlkj6TVM5oCseo7YqS5bePIFk2YtjI/
QqAhPzufL1BDLwJ3CZVC/gVRZEVbjWjA7+dg73h1kRSiQk+99lXGaQmZDJ/7rsGBzqAIA1zysI1A
AKotkzI7cAvhX0OQsHLYZo/vaVPI/CBnGWVjifwdEWniEFPta6SYrW85qoW98YtQSAmZbfFJp2ox
+Lg0nTEQ9ECBxni6g8k9vim6geeQL9F1rBRy3G6CoIvf16HnZx9I/QANIauhTYu/wq1jBPiPvFzr
PtVM1blLeqSIuZUhvE8VCz2Yri8G1F9FhhsWxWuKRD6XvgS0k0gOWTQnAAOmca0GOUZvfQklBoJB
InWZoHxBjKFLVwwFZQy3xYzYivEwRqz7zFOvXI1zE10d+vOmI2ou9ueW3TviAEOTeKKXAsGNrzPU
H21lzfBG9Di9qmVCJF0vgD1C6QkBV2ux5Af11iKBr0Vv5YM6QOdxpwxsRxq4yxfRmuBaMWzqRvU8
v1/2NLMlneFBUTm/BS6QXwU0LF6AGPc5lkGbvSNbgRx8EupPVq3xNdfTEtfMFm7v1sIRkh4BiCfX
urjSpBNZs5UBGqexL/1JpLEdPsHF28Nev+lGYakn9UxSc0D7Et2IdeqgWXTRa0dX/1rSJaokYgZg
6Uz5YSwG+jvkzkiSTJPluUC7f4oSGr1PUMa/IiZiTasAsS0QgAWv8AIVdx7ig5O0C3ZdYb5COL08
SBOutCqWKYywD7aHsg1g81dRMp5wHiiBMUOTpsghmsF337o5Vr8xgB1N4TGozAjaRHBCF00vQTEk
T6wjyVgnQPWvpRQRKDooQDkh31YD9F8duAQepN5xQPHRNuDm4a56xUQ7jfKTSvSUpPcL62ZUeV0U
u2ZKzfBlQ7zgVzbO4BpAhE73yQqJz3pyMTwkMQITQr9016HpRrZdQ2C+Ls+09y79lgpkMV6xqRiX
pKaJCpegKWyaOIXixaGyAdcG3QYroz4LGwgCow1tYxGuyBXhmQr9tVk9UMwqi316TBLhii+ZEAuK
yiz54AfUsbQL0wZ9HvQTTbBmbQuhTQLtF2TSaOOh9lrh0camgbw+SSFR7eT0I5yDNdcNiFYICA9a
upV3YFJ7xHUujWzpLm7HGpxBg7Ss3cL50ZICEX/HnvhMqZepcNSyBgRxgbkPVqbeswtjkzYTgiSR
vR0h24kYPb8bvtlorfBTJCIX3JSgJUMWRIfKcIWYiBQpSUCs9ztJsjYsh1PXepvPvxnE5cRphQAn
jr+DRj/PPLIaNAbmG7ZqOmS1RzJYbo9/T8/9mSEHawgFSAjqcHfygoDdjft/VEgAKiuWEO6FH+Mk
d2+T/dC4kFQoEOU67xIDSZoNfQADRs9A0f3DBfyZ3t4vAEIBmHcRQAuWEKTQny+gT1d4o9o+/84/
LmD8UJ6MvByw4oIJvNgH//uv0hz+p3jB/2eRD/8f5hTGSbz7LP7nPId7PuBfahjB3/8hhvjjm36F
OZT412PgbspTRCOVeywwlsuvNGFkbf0X6LUsT3PY2OASwl/9SnMg+Ee04GLZfX3QofzvMAdC/iuL
0t20jSvbv6/4N2EO0A5hpfyBZo4g9kDcEaIhcAURgabgzytJWV4In0XzOUGn2pBkOC6dXY7oiIvH
tBPdhJOhRSTmorstPXCFSea5W1L2fUBaOwgxD0hwEzVycXt6ggqcqM/QWw43RVv27GHJhPpiVZ+/
pUjqOXcRwncXx6AbCbhqQGT04xlJMPyY8dI2i2Xilsk5mN4ECtCdXY3cTgghPrVus3W7wRNxRBaa
Kt8sNCTFFdA2HALLvGav1nlTPKwQCjdw/XW3LJ6W5EAylLwaIYZF/9UuQfdqwN+PV5OaONKSEA2T
3S6YH2C1CiD6wagT8h5hP6MDsOcuQ4c0jPxYzMMmL5PWuN3OI8GhzsXKEnq1oOVU/jBCHxOMZwE9
FQbVOYb+LgUXno848JExY1xFBzxPjHnraBxYKNjSXWOsRZxihNDk8Jtzg3bbgXc90gAqLnSKPEYB
LxPCeY2Cwa/KjAD/JAoQ4bVHzwzWsSu2OUHqM1xNW80zWEwwd6Mr7qBPKNAub+z7RnEEpRx4POSk
jW2nHnrQGBroEzAwqi75uATXIaSPDyE66wpHPqmcTVTF0K0hxCiwJ7BH8RMPMtNXRIcAtSPhHuH5
SY9ZuUdDSsYPbjBDve6kbz9pCGiLkd+qoCcnmDXG62lazIkLO+M4ElMGldxgrguc97np+HEcxQRJ
bNfepzEGF9sNHidOyxswiaRiEMNf6a2kj/AojL9RESyy4hTpX5iO5P3AsmfYcNpHpBDqB9fZ/HHA
lP7WYchqWnCzZ4Vh/BHrYTquiMl8QaAmfRjiaf0NEC+KszMGmAZwM6DdfX4pS05f0AeSK99lAcIw
qV8gagzKI1K4yC1FjNkJdvZ+ayBL5euLnIu0ynHMPM+gEp/AXnJkZFOcThB5z8QjPEDlvp7WbbsW
Ks6QPLno8QDsYLkGm6pO6DraFyTqkptyy5GcG8nUfUZaBsKhCmQbMnh81PB7hIhk+CDyDWm1iBIX
Bx5PYGohVXyA0zm/Vi79zBA4pZlJSJUgOe0WQ07bVgw2e4EB1dh707YxrJIQlyZJiUabrXjXBvr0
R/Du4kVpBChZmst3F3e/RTPSfZehKM540+NhlUABVi2Luw2H8CPNdHcWUHB+biOyvRqyjeOxhGLg
G5tUeBNAmgLIaSb5GTbM8gjb3Q9bzvQqSsP5gHDSDW8wZ08lL8xrmLHht5Vv/W/ELT3EtnPBf5sR
htQ4jh2WBQuwZ2jnDmXulmMvsxt4m7MaaWvDiSmy3otSpGfn9T6frJgMK3xvcB8xwI1busHjlmZh
/yAg8tmHBQ8jQIsO30YtPGdpga6hXwLdJMG8HiZnZO0oQrbxXBYohYcOY3ZYwzTuzkBfoUdf0/gl
gd/+fgnUc7+pJyaD/LtPJ8gOgBWHoK0dydM6Rkj351yx5GZE33obgjKuMqZpAzr2ukx0frc6NWNr
GP20DcXQpCqcvmUGAId02/RAEMnxDvsd8MAoGJA4Pjp5g/YoAUKfpFDTDXFSuXFem20r27skjszb
kgbQfA8QSPMxBDIQRRtMdgCAkQbxFT19/2NwEFhoO9/GhrpDmjkPVsaQVyS391ckyOMCWQFuvY29
LJqEZ05XyxIH2HFJF16i2QdHNUWAowDETI+cadAmyF8sEVTlo4vVvaDVQPvQVt0IgctV3C0eozck
jMCbHXlCrnzxzt0YAM7rgUtD3u3KA/jF9VMS0OJ2siL9alI13ZR7RicMsru6woTEP7SRoEAGi06D
S0nCuxyBBJ/BE+lL3pYGraMhrokIxPqV7rtrxPFZRLmuUXG7Z9FfdK85lmgKEiX032aceZ8QN7he
t4iHrfFD27plFL4GLsvTMif/zd6ZLMmNZFn2V1pqjxAAinFRiwJsdvPBfKI7NxCnO4lRMUMxfH0f
MCIySaZkZkdvK1fBIMVmQFXfe/eeO5213kxD36u9d8wG9rdKsz7SujEBCCHICFe5PSPFbNu0mcZN
ruXX45R4177I83OiVw4j8+UdHyK9bb2oAmuaniq9fZgQ0oSe0dJeiegZ4ahJdqlh2Hs9XfxLY7TV
VnPMBG8SaMBDrCU3Ra7iHT2vaNOWrfGJvrW1z2Jb33G/v2dL6d3D5YB93hRMTBFXBAY8wdOY5QwK
28guru3KiEO7KxXRm3p8oDO11vPS6fdYSKsLV67clLo/3qXQWT+aCUkQlF6j4Nhjec+xE1kn3uG8
MUfgGZVdIyYocluiJtPsXQGo8WiUVJJ6p0Of6/SUmTdTGMqPat8PYFWtYepfzbZNNoVX0Tdz8899
Z3zJqEzChe3xrEYZD4HTjcmd5TUSvVaVbyaZIJwSU/fNoATaMpsbHjI4OVtFVbStYi/fkWXg0QnV
oodUGd2No7v9HnNDw7tI21sVY5bews2kTLdM6VEZJ9pxHK7a1EpCuxy/tLpVfG4g++9iFM8fuLOM
7UyTKmDZ+5x4xdc2T7ujoKJmCJlDL7X5U2S7foAu1zmotNePelZYG5Ua9GMYIZ8XOsbvPsps1s5E
2/d2qQUWVciFlos4mV2G6KXPGhyXcb2FVuofhFV1O3fi5KUhJN/nZqKuUlnh3S2muoEAqmkbmH99
OCHDYg7ele+9PeIksorHdIiNcJgT5zCiVaPfcb1YY00LCi2AXvvmrjLs90avLwP1CsSVkmlVtuxZ
orVgptQ2UiQRScLkPgV/gh9ap4ujVzdu3V5c1Fx+B6tvlEOAuGDc6El57zFAOWXVEu9o23iYI3Uz
cNLSDFA3nbqliPGLFtd4YrR7v5vGfeEM6KbmLN4sQl60vLyDzJHsemCIwVIxBXCK+eKrwdjQAi32
XV9Xm34BLkhl6qH2H4x9qcTCIuyKW62fGNj6mvvYW/T5liyqQvQZX5vI0bY2dXeQykEGZlrbbGR5
wn4ghstoGv57Sj+S/Akuv6rTDs6kyoujKVzQPWglheAs1Gk+HyfZ+oespEEZw989yX6+IDn7jJH3
6XuB8Jdqqf+VzHeo6JTS/7yWOlbjT3UUxuv1AX/WUfpvVCnuWiWxh/6thvLJeKQUMgBjrJ53yqW/
1VCWIKMHeg7VMoZTHkd5hfL1e1iL/ptwEPB4KP2970XWX6mjaGv9XEdRRsHeE6TPgA41UUmv3vwf
BOCz7HtVuql30htJDwKNGScYM7+fhM3iUqrlOEa9RelQoMLF2hflN0LI9jXLnK4OIrfT7rA20PBL
6lndWTiDnvPFjKyrJp2m96RPs/iIcKeJwqgchBY2TBB3A93QbTQV7vNs9+NlaGvRBS2u1uiUZF7x
odRsnxXzyOdkqiBfL7RAZdB7tD05KkwSBfN4THwrPSpbFVvaYg1LMSZ+4LxSOB/oNYuvpe4e46JY
bpiLqE992lj3eaQNCxVMHX1j4iFvY+27lCSBaYFX6HVhuPhmQZL+NMU0Jc25S75pQiBC8mObsWM7
uXeM3325mWbR3UHJn64XF/VL4LfW/I0BmHYBmzciF1QyvlGayXTfql0niDvPSMHbCOsMcj5HH4KW
zOfUMiRvSx2XB4ZJ3dZWUUIiieAYLjzp7TvXpllOJknxMBtJcjvYw9GukNyuoJB4Hy8+MlnKor1e
IfHacJx1HmQSL6BQUKW6wQwrdAoqwxxIqMhLI97QsfM/CMeZCNjwWlcnTUcNVzi9IJREeXMaojzb
Zh10M8ZWlRMWTGCvVjQpUrZ55av6NWLcufKx2CMpuleubA4xoNBDrundl4TTUI/KDcJoyBirfmiK
sT8ZrvcdnciX4xdomrS6LG4NN3L1AMQNgTbOXA2gC1z1UtAupWa0eu/KSCo3gVQ7T6gAYtc/4TBm
wBxzQtsWXdnelkipQnQjDeAaRr4bi6NMFcCT7k99JulqOskU33l9/Y0WwDwc9H5pkB55ovqGqqiw
AiwgxYhpe+nfy1Y42gFocvEcDVN2hPDdbPGYZeJYl456w7LpIeRr1aaqS3tHvcngJhON2BmVL1B6
pMZ4u0ANyp4bPY8mdVk0L62KrbGAYN27xJDcE/OR3EkEoUbxwa/LcTBMgDfz3ULGTbTuDEN6rtIb
3VkrcAYh/kYaiDMNq1evoz06R4/S6Sn2eI1ozWNZhzLdFG/HUhhs3YahykNUGvUOZCXnEe7QUPmm
e5p7K991Mpfc3qtuhwQG4g3Q45RGG4AcrLbgP2TYcGrFg5/Pgeb2cMnhhyMaECjhc+PKBMpwTRPb
DabKAhLhHwqm3JwcUP/BxcNNrJczW1TD9z5gKpGBQnS9Kb2WKxBtvo6AqJqdTdcNIhSk/ezw5vUn
U7Zym2azexSTP54pyZhNNRKGuT0MfVDJpblyugZdVjbIe4hlVskA2LH3Tlb295rfXZaEGzOvsm+4
j55WsalTcCry2sraZA6KryrNukdtoJkOBNkNu5L5UjrZxkNr5axaniwLdDEW4n+HhKGIkww99dgL
lWn1DDvyO2GVz76F/ixeuLFpUR6yPr53nDKhgYJoPWro1GQUDzaD/ALq9uLQ6sid9duuxkddiGSj
q9nHJG0tW7Nw1N4zM/PeqZkzsjzl29lq7aNrW3LrQFGjVIZCcm37ub5tpmw6z9JePonCsl5cic4q
obIOppqTizv07qPr2sNVPTprsRV3rCluxdoRpHakveuQoGru/Hi5XZUDATFc2d2iWBtzOkuHagG9
NGh+dkZZ4TP57eJpF5nLEPZMVkKsy5QXad7cyEGle7eV3lXemm84l1FHoenbTZFcAgal/VZ2aw1J
+FVyGYsk30aLKIvQiQu+bVNk3Kie5nOgSWc2EU/gNORH6KcQGnV5Zqjb3WadN34obBBbVeY0z3pT
3+oeZ6rMctFGdJ58wX/t3dHzgtwf8/O/cGBlnjhoN3Y+lbeGGsiFQvb9SABV8Q2Ca/9K/pT14CJm
uDRNEm8hCum7oraGa7X0HqE5FoLRItfyLcTLgkU3SYeHFETaidJKvImOS1qIZjzj4SmvPaPuDqBd
jNtu7U1NfTNwV43zQ2xIxwOEZKQ3DOP7sw44DuVNER30xM5ClXX5BkkxS2YR3xp+lx1SINx3Gq02
1CUKvELMmr8RGbBz0A3JAtmmZjCVZ/ImNYvoKQHVA96Rev7znJprh0BT6dlkeHrozAiZ+2JMXyTU
nBAw+vIoMB+GdZQxki+KlLgot+memng0z0uCD2IZKxUTj6STmGU3yb3tDMYDEQomVJes3sxj0+N7
m/vkE+o4ppSLQw5LV0VxwMIEEjbNprckb4pHkVgksQwO2UKozPNQN2noZVyVJ2aiFzQbiBrjVhh9
/6I3aMRMzIEjLpCXWYuL8lBNbpt+smwzKntAr87ATpTrXna7VIniyIxWnwLKoTASakLsAKnnw+uV
s41yPAFYylmCmYcZKmhXcRtYkmE/6uj7Ccfap/mIvi5OoyM/ZbEZyrK4iHruN3bpnoZYqzeN06bh
f87H30MQH+f663//10+5oj+ODQyQsP/qePw/dPOq8ucT8veH/BmJpJM5aWEKZDIl4L2tGQZ/DhoM
0pIg9v1uNPX1NS3px0EDj/IwfOLy+2nYAFEaUxWqE4EJ1zf+0qwBhNSvZ2TP5n2tgYq6wdv71eoq
G8bLrOgj1Jca4xRo87GXNCg926n0q6pWHhhFGhv9QsMYrInUP2H/YUyYl7XsHk1p9fTF14mcuS1a
XDjEGBLG0NTeQ+ogn3BgdGZlagxhPXIW2FmgQCUaJH8+ZNo4arRdME1LdUSUxErL/Y5coK+vy2LO
SjAyqYcCg7XybK/twkqTSj9mnKoIb4uiR44pNX4n50XrKrXn5ndXGhXEKDrw50wyBZXZNJAIZ69x
Tk7KVCRNICaszTtm1cDm/C2skmbcFO0Sg8QqnOl+QVP2ptccGoG3duoavCxaOxpnI4cGVuIFr02s
F4QAqGI/KSiFG9uv0qMj42btVzMyCbtZB3GmaegIHG7Nfd/mirzCFUiaSCs/1FE77rKlJV8N6R1P
jEolAqevInVr2lH52o+zcT9CfFb7qs+gOHUdKxv7AxrVLiZyoMtlu8nsRr30HNCfCdlzHWYNTT0d
pwpXPC1mmw+Kfm0wXyD8NvCjDAp601nj4XISI+K6MYLOaM8g8Y3VD4W9jekXLW9WGPvIqd199rN5
Opv96Hf7NLOafpd0Lf40xaW+gQg465fGybcmqHzSBPsiCp3KnphIZD0pTl1GJ85WuGIA5ltttdEH
BtlUGfIAiyDZIBEevJ05juN27LMqxNpJZ23GvrSezuraDgm6Gb+5tC/fFlzmu9zmbtzlUdpuASvM
bxK+urmDlWTvB8qEB6NskyvoXMVLhd8xiHRljGGtxT1IuSTWN2br3kIDaTeEY0VbRPwgkJho043T
jclQ25hNnaEEWuHEbf3byW5wnNCqDwcG86fEjyY3qITMAZ8Jmm50Q4oPPdOqI3Z489hL7E7g46PP
3A2YaYBe+V8iqaiO5q5X+T7uG/MxKtLhOLaSMMkCWUrgl1H3gPDmXR9pFqvZWzbAhZHVcAekx8pF
CIcPZyJkIHY840zBZJ1y2uSvGMHNveoSJwps8hKZOimSxzpTamLTRc0jFrP2pvH05UvRSzI6m3h+
pu8sD9GCRTTUNN3PglpDgqJqrbudq6m8aWwoWUFfZRlBKiqN6FLm5H8mUfXkxAyLRs0vj3gg4k99
s/qhEO8U97lVm2G34M5BUL7vKzywrRtZQwCERWdg2QzhjOfV31WlZY6sLJERXX2XLg52X9+2khMz
ZHSqWiOfj40P53landpqmn2SAPv3TE8t+vzkSdoI1w8riCusLPNtGudPdJftsMxjf9r4ymQCtGkE
1TzFT91g23Puxg5HAy8LCWaY2/+PCfz/xq4RQl7xL7fFm6/q7eOnXfGPh/y5LbL36ehWBGOJFVv7
9zAFev/gGP7YB4nv1XUXyASTdZtx/Qpg/aNZJGz+yV6TfT3LND0bm/ifyYh3vw/T/1V8r7FGEv84
dKcltUpI2CAFeH6UGr+4zpMegQstVHHtruvePFr2cRaG1gb2gkyKTJWm2dDxPTmIMA0aD43a6kvc
bRHNFPvB7Bp2qHWptZMlv0GTz0rU4HW0mDs1k70Z1kUa3SPL9bpw9+sSTluJ1dxXmKcCmtD9Zvq+
3qOMM+4H0TFxX7eDpWXdocZYd4n8+47BkjTu0nUbYZxFGtb3vcVdtxmHjDOghkk2wUuMKytDWMSk
BtUTcUQJOrX44FvGMmxWidGXjJkavfU5zz8aV2tuceEpGYyjnG6jCBs7lpCIzy7RjmIUwHnkHqu5
tZbdYgygv/DD8a+iYxp9Grx4voO516zzm5JSjmV20k4eb7DCi7VoEhislOJienV18a0sJvAwV7c0
UVYcWQHiKpEec7J1H89GEhnWbNsmzCxa24e1nrprvSEvN1BdJo4HIjef+rru3YWeXqRXfXOIDDsd
9pAKYuHuPRhl8Y5DuL7omwktaom/ovSmGya2siS2EeLfETJNNWAHipvECTN6lWWZA7xnk54+wSe3
OnFPBGoOdADlK+tWGhFkljcK9St+/LQF0FfFpDnXzKTiAEm2cJjraEkW3UbGrO1UVBkMguyuF6zM
zYDy+Nzpmko2GLEc7KZ6N7IUmuC8ok1jdWq9cNzlsExkS+2079TrXDpgkU99Pww1875ZZr3ApcVp
YFxkkI/m2BkvcZSY5vI6paur66OnypEyIE1oKaLLf8qA/5cyAJsUC8I/75IDv6vat4/qx9Lh98f8
ueDpLGVryxt5mENOi2f8vQ5YSwR7BQnRRkeHgnzob+ufQWC9iTyJVWVdJH8UHRFHQ4yJD4UH2pWL
aOivrH/fSdU/aI50MiA8F4eDC3eDjNRf2ci6TGodkKZ2xZbeZP6Ok5U3Dy8ckK2yPWW6dOlr5NQR
SbZ3O3Iq7LPwCwkQQVIOuX1AC4z04tOqDM/FdamxH+A0Q2Ue6ygAvKJNu/2QZ/0U7XMvtdP0bMej
ooey8LfRcADjxms9YQgYGyLH4oFk8eRsKIm2F+ur52qoa7QxxCeHSe4EoENgVRZjkc6IfiOlv5pl
uwLnnR633gP4bEIctoRJju7FS6Yh8W/TtOeg+V2oQ48S1Y49rAqe4nc5jztraHsgChCO+J9jwu/C
un9TPAuudcY7//y2eU7bOC3Tnw4Kfzzoj/vGtdfYYJ7HtCGurCFKf7tvPGR3iC5XzSfaO8T1f79v
hP+bZduWAUEGTSYMpx/ODc5vPBtSXNfhWgem+pfODa7xy7mBARaVuOvylLyL9TDy85DJU05VVeR+
HzxwDuxmqvJCPCN2uJRzg/cahXcZfZ5Lj3RNdsnkSR9IKLN0UcE/j4cbUTkku7ZK7KgcwCe3rk0n
cI6BTThl8ViVMwoOFo5jE/WPmEommB9D86aLOm/RfvMFP6GGKp/Nnl5WDUuE6szEuEoRWV1VSeyf
rXmy30odxRwwjs5+EzWaqYAcGv+5Bzz/NZ/c6SkXlZy++iwRbnZKO2u8oTrathIpRjxlV3qW197e
Acz9iLUi7jMM4YN1M/QmhQfZcdqjZtl1HywUrLBZsrUx1xIMJxlNbVDLTjcGHG9U6on3ucgLz7yi
IvL4WsiVORjEM6AxpEeA+I8VQTdFhcV1RNBGV9OCqJl/seRSXsVwOwLbWyy0OVb+0mYd9jAjohRF
sRkWkRifTTOb4WBTLbK9D+m+qmV9h3JHh0IcJdZRB9/3inEv3QwkzT+BSEmYdKMZCFh/GvcZ1r3q
QzTLmr9d2oViGE+c3uwiPyayzV2s3rzFM7c0O812jEccBdbbAH13oXcw1q9WbHlnDrzGIziH9VvO
Db6LpPKNRz+3mc3P5mg8xmmPbrGobZ6+FwXinLbqwU8KgRjI7TtcJ4JBktx6tjLMwCMqevURNGW+
G8uhujLaAqXO9z8S/cXvGtUO2pyGViDFYiJ5DIDE3D3XJaxKE7s7ax1F4HNG/O4aPOdgUVMWOXUF
IzVjE0+2/+xVOSsq2Sr+szFotFZbT1X4JFvLeITdycf43isf3WpY9ugdxVEgOn2rJ9Tme6ZaLRHU
U7dc+SWjHGyMRnVlxkZO29Ra+EDf1UFmA5buqs+XIjlp3swbGJEwxVs3zvh26X7Ur4jbkOHEkUIE
Y0NUzLALuEg6PBfE3w2u0hHMIBz9+Niv6WaI77L+AwU7mh8kawu6nvVpk6ppi32RZX0TompQncLF
ihUbkw8O62By1g/vLX22YEzL+QbbceJvFihdR8uR1nGaEn6WBf3Dq4O1I7S0mg8RDaZ+56XKOX9/
RcznBCYpzRFHGAtcm42CiRgyZImexzbvvVBYduwyviMSYt9ijXjTUX96oQVz4crR2/q1MXG7ggyc
2kOMy9a6xBk5ErloUPmmAibvNnIGAffdTHn+WBR8rHllKZDa5HyyVs3g8/d3Cb91iA/FDNIjZGbG
m7Vrh6uMjZiwsLbgHFvkHdsddvV155SqWR76Ma/yHWcbflJTX78fYsL17qaf/VXw1VVXc1vx/z6E
jizABwOEQQNAuc8rjQvClw3Dk7FghXKzpj1YUjfmHbFvxbdlgbOOVpQmEb41E8FVbGue3FeDGqsr
15DTECZ1PoWTm/fjpvfNBVGpM97rozfdqWyuXwVXmoB4hYeO6xSqVeBbfn3uvSGsaptoEJvkNEXH
o/O3gyxjEc5t566qo+gq82f/mR/TWbODyaXMMEYCzmm7+rW3hg6YVGZOiN98QbXhyd0CijXUVWxf
hrTv3jNNGMRZs+k8F34xPXgOpwXXbLmwzXZs+TB8AWdHtzQ+nYSFhnbGLqGP4VTDm+2De4MxFavl
ALfIPYyIJN5BlwKCM7BZwoch8IDFoctJXo8z60i8Md/vPCURqR4uKwhYGMULyvEWTLC1RR5sQjdH
GgAzJGISJluYVgLM8Z7o5CQJW3aMC/PR8r5QFeMwlRdZFbh5YsLBX9wdvqH5q+VKcYraPj1gMjI+
CtslkiceJneHxDo7N62TfhXIrx5J252PtSyRmWb09KpUe0JU1z4npgXDtskxsxe+l+4R++E/nTQY
69gx+bup3OmenLdlrC9fGYjl3AHoqK88G2oBXUEX46ZEivCKLLRDdR7RgGOMaxyHpc2vIWPbG3vE
8YhrpzcdUsAXl2Nic9M6rfxq234C5JamLUPCuZlPJcZPRp/avSE1c9rqtsEIOPdUZ5wL3CvNZbFE
clQ6+kHlAPZXQm26Jq+vxwH0f64N0R0RB6wmZCAR3lEP97CHXkQ80hCEsr7Ee7q94lznpW4+RdiH
nnFytw+YZ+8SWzX3QMRJp2MyeQ/5z30oXdxRyC5777aBHnQgN65ekfL6C/2niSrYe1xi0/k0UDiD
+yGcbA+RBo81v1tRH1S7QiHEeAB9R1Ffm3cdBC10gXVibwsCbujTLmi6o6bXLx3E0+1k4nAuMKJi
T0X0HiTYs+otw+tSh/qfjJ9B2krgIhapQDtdDoOENEcaVagZFj5Y0VShN+n9owkh/jUlUooE9lTo
t0NG807qWn1UjuCqHkX2eWJ7v0JUPtwwvfy82h6viRTGbWyMU+2gvo+obZ0l21Admw+zr1lXM2HT
F5hb/TeFMPnz7MdV8zb1eqEuKVGp8VXfLjkylryEVdG+mFByLwkJEpscj17AUXA6qx5yTYFxRrkO
qtlOaLdt2zvbDjD7jFtWfi36cTo3SwoTAwPOBXe4eiWwKkJMkUDGq337dhpG5I/k6somYBZT37gc
9K/1qDHLTTLo2sXKgVO51oA1XyItUZYznepOlp/TAfeXXdVPEcX3KdfbZ+J7FLBbrtMu018NMz6S
KtCdNYzwL+OIooB7biYALOoMbNRJctXFVnwrgNVdD2578IaxD3LXhL+lGwOrZlVP1nmk+cQn9IwQ
q6coNhgGgErhQ79xLC4VHesE4K3qQET4p4iZcRAXDrZLs7LCcuzzjTMVxcaoFdeBWVvIuR2fncKP
lk1sMdEpHbbwnW8JfQpMsxYXL7acO5Dr/UPVWgMbfalwf4G9C/Nl2qGQQJgKTxJOSvzk6A1mQpwD
KHlR1mBfRSJCe+EhzZAGBxnHj51JCsEGT18GlgN/VTD0DF/peSdoQsjC2+VCnx/1tlVX4Pb0T1rL
AxUuArJFXUVzByXwBjzRRfQ6Dv8SD/2mN6GtCSQS94ktCxXOZTduh6pMkc2MlXEarGy4ECKvb9oI
8UifoVTO4/lJ74oITpAcnpMheclQ9MIaM/BR0EGPn1S9Op+7qWfH7cTJqQkHm/QYsaSfeDtncPgd
+hY7P8AU3V9CzwWussNiZ3MnSHhcNSMBEB0Du2OREA4MMKjY1yOq3NrngyvE7A9RVrm7bmqibMt2
OB68rEs3CEtxgERRoE+tcZ9ETokoLEuszTLH3VVlzZgEdKa84J+sajea5iSIfvKna1ciYoa7YKuP
rBmcbx5Yj22aO/ZySPy+eK9dtzn4tAiZvnG0YibHZFzNTUBCg6zCQmbONtUaaNagSUNv8IbrsTbM
TTQXaKZVowiQcc0r5vHqZum8Wjyxv+XXPc7TRIXSn+Rd1qci7HK7uh8gMzn3BRKhhT4XtCDVZxwL
ytH6ktPWJRwJkTE3kM5ZMHeM/DZmk42hcJzLvOu285D7U5iR5HPpOAZcm0Vds/LOIkb+ofCcLAJL
MObC13gwqvslGukcyDjZNfkwn+3Otm+aMmlAhzSNthkqG0dyVfRXk9HMe69MpzvD7rvHZJQngJpX
tbdMm4b481vQm907TV+dCUXTngxlR/s29p45qI07t2tBhrXWJVMzGBxb5TlMs0nGxQlx1WjsUuhx
czBaUNdoA5VVhiXbWejQ6vWXKScbisuHWU5Ql2QriBKkYimi5ZxDw5Lvs5q6O40k51tCNdp0i5vS
Hr6g3Hok9LTM3aBNB2JO91JjcTsSjrBvoL3cV0bxqYa+klyVReNGZ1Hqb0zh6uuJxmaQelwLRLCn
Eb8zeaFbL88S996nia5/SiV/asegJUb0rqox/9gpiBQmj3Y9floSC/2aaL3YvYtpTd+x+zG5Ygcd
Dz9U8n+02P9POcg7jLp999//tTbMf+goobkUtofVWBiOxWT5V1hq7I/DbMaca922tY648v0zyCrz
ccHA+uG3Rrr/169nM4D45QWx9HmIAoWrI62w6RT8KPcEETBD5umqA3RLHwQHR/eOhfkt13qZbMxq
eE8KfKM3sfIGcQSEhIU47PBOyOvMzgpWPm7srdOUVnsrW2XcSM1ZQAAiV35WSU/iaY7eMLAWcgSP
MZllH3qsC5+Cnhn4g+loTImbKSfBjV7tK0wb+62im9U/IF0ienlBxTZ2KypHWJ8X6okc9uFEwRZD
s+GsH1OL4BIxHqUrCBggRPGDS6b85i2qfBDI03F+NMDWQ8fU61fYt9N0jqmNtHXt1CmwDC1CmtcN
3Q4OZ9vtvbhqD/MKyb21KnhJ+xYeLfZow6tev9fC0mmMf8MpX7sdP//oTE4sOjUeXHaaM79YF3NO
yFiRAEbY81ov22lGbQDdjXLtX//a6xP9wwuhH+YYYAHK//Xq8iB3aE3BCxVJwU9ce0Do+7Lh9+He
g2lIsg3lUjVRhCzssq9/9dU9fe3lgkNGZfwP8Z8EYhsu7AxSAbLafHTG0dsQMjRzfixaxD8ar+r0
LkWANkrKtn/94gat4l8+u6dbpk6v2HCF/w+ffcxsLaqiFhce4Ep4q2M8WMROMFwu0WNJOJug4FeR
YnWFoowzqt6WA4VfGbvFGoZpPH5/Q//Rzv+b9iZXnsci88/bm8fyI337RRz0+2P+6G561m+r3p1m
NT2tnxT0nvcbPzBXGOXpnwqgP4eixm8ugQcMRl0mBoyluAn/HIq6v7n8w/ow/49Rwl8YilrWz6Z6
Oq6s3utlztCCy4wx689LKmPNJF1IeTxGgr1UUDy82VmEXG5IdQKYk0WteMEO+kY3aGrEUmYaZydp
5fWCS2kKAaIjmNRT9eEOhrwFsVN+9km4poAmQAZAEbinzVRF/U6WS/mZ1BNxZFJr3rbp6PRBploB
zbLwMNNmJFhsO59wtdTxHhj0F/fthIlSV2+yatsg6ZKc47nevgJ4V2RaqaJc9rleT28dAogJOQrI
Dqi5Mc7SyS/FFIjejfNt7TQ56u4cqbNo5VqGmy0pdibqi3zCfIVT2B+u43mKxG7QWVxoPpqetQWO
Sx5fK/zMAMYKbbTxE7wr1PDJWWSu8rZidkF9aGD3QBtpefVed3X9WvX6ckMNqIeDoDSOIde9exx/
Xi3MlkWomKRepWPeXOY6i9/MBOFkinM6ID1opwYJfpImFHRnb7zBfFrd0emrfAYkEwejNVsI/nWa
3xCDM12sQiy7VRk4d9XRdUfO+hylQlUObUBpsR/N1L0zms43EXzLdzS+BiAgiRzcNupjxEj6AdlF
t0k7Tm/WOAu0I/jQghLf0Mnu6Wxl8zJceRMnkePS4VhXdPawOsUY1NHpNu7Z0yVMpBZSxLOQ9fAA
vgMr82CMUKJyZbykxOW89LhAj/VoN+Tf+ZBCFjMLCGdygmqBnzVOnKaW2Bg+FfkMqdT2ZXseo7a5
SjxPfePwS1hhPPdavukKK7lVVgnWCuRSRlaJDzaH4lxdFxonb0IyhvytoauBInhq7D244gqDUjZ2
n7OMgCC8pk2DubIR8V3p+aVxYFNK7+lUiU9mLNOLvzpYA6G77YNRm2QqNYl1ZZiZIutpqJKDJlbQ
71zVG7NXzYFRvrqPE6pwByXaq1bGLWJ/6X8d29Ftd3C5YyswxOilWzB0/r2fOcsYdn1caS9ZDNs9
oZ9H+KKHmBgt95K/WziTfSKbzXxLk0UideuNsJFG+cjvmD+NRpfcuVPWXXfGjI66NZG4GdXY0DAs
aZQ7pK1uuFyrR080OhpWOtEbjePy2ahi65rh9gDaFKjKDWDqKiW3WHKXv0ylQewjiCEfmHqQT+Qq
1CdyfnT+U+G+gGsy+WrOnPuuIv6O6EJdn0oAYaTbLAcCCzHcE04Y3c8Y4+ZTYifZoRmdO8PL8k1t
uUsoRLrSslv/gfgNV227CRpPFKHHNgq6viBkLb8DIGhWdNw6+2HAMVIHc2ogsCVrKUzKVL+xqOig
BzjJ3moyEouqjhjgfI63yJY5JYuBS5H75R7mkY5ATaniaYpGIWm49fDk3BTHnL+x6mXQH6ylGyV6
dNcp7RvTaLTDOLTPFvUXtjnPxxDZ4tQh8+OEzd+5ruq6RdqdmxuYKMu+HuR8QdVtHgeicYLKs2M8
Dl1xGVvR3hdYcSETYT6MmKJu3ZofkpAHfOpdGhhNcgOPJhgk/SS9T88qO9VjyjMJrdkPbtRs/dR8
JXvYxrqinbLMDOgXkrHlGR1Pw5B0gpT2TC/BOkYd3CqDr2Xn+l53m+r/l73zWo4bS7Puq/wvgAkc
uANc/on0SSaZtKJuEJQowZsDDzz9LJBVPZKqWzU9111d1R0dKjIN3Gf2Xtt68VhAQYAxPdzVvXaN
WyfYh8vdeur050Lg5g9CjL3p9FY3/amd+Q6DVj8lsYF4WqDd37I0eRwhEq0YMj65EotD7lZfbY4Y
yWvGnT7V3jposyfyEG+cIYE5oYpPVoD+35hOMp70bQ7MvI8Zl+RAr/xBR++mD2kPIJTAHlwWSPjJ
AEx9jDmszfpGSVZLzjVBjs2xNhkdJgFKQc/tdwaimrVoppQsJTq8tfTS6Ijf1Yr5eNX8Ah2iuYYe
Z5HBJVYGp9HJ4Whf6WGNP1zrijsdAuGOpEdtR1ATZ9NUzucJoz8ZviUKbJbV1UVNk3dnMqREuwGE
/pJq43CDt+hNlhGTIaigJ8hbaqM1TJNxp5OIym1WIXtxOf0epF6Haxuo0RotkLGZSadak6YxnbNx
DkD7CAJJ05DBnG01Z8OLL3YNfts0Uya7fQ8Srk5zv0Z9e99nQXBBV25B3avheZY6hC8OkxfAr0gN
M3rNxuA1aiD/GJUcbo3RG090A+adAzfrvhvKxWHmHBuZF/7Yceokmv5sN5FaoVxRK6RDge85vFMj
lV+HsW+wmHrSn7tx2pqk0W27QWbfnQZs8jxsmm7uroaWqdWq7hrrzD1Gu2JgIGGVM2+7synP10oW
6YlpvunbgVHtvLGJvloZm4yVB8HDl2l3x0mYnUlsJabTXqhJhSM3sQPXSgj9VlqNxUQoqQ/5bJq3
GV3nWusm6KCD+Gz3tbNRQkvv80WGb7fSeG5Li0CigeUbZ0aUZqAMdYc5qCy2mAxqSOCmsxNVHZ9Q
E3hHWALTvnDj8eC0PCKhITgHLROOWP+nTv7fiGcYzLN//9dlsv+axd/Biv6sA/j4qT/lM+gFheky
v3AM433b/w8ZgDBg+eis3oFevWsJaZf+rJTR3ODAQyRoLUrgd5LOn5WygQyAXyhd/UNkL/4d+cyv
LZm+KHQMQusciTLSYs7yc6HcEuZbqa4bz8XAfbUfINehFCY61U/l0GNttqdjgsAw3eh62r5wgvaP
KQ43cuC8Qj3/8O3dfnTBP05exC9l+/Ju6EsNBI2kbbv4cH9+N1YxVakXdf0Zb484hykTi1XH/jTy
x76lWOwHq3uRyH5Z2eYuK1LC0WgTCVqVlu96snjz2la/4XdEgCizTDzOLO/EjvlK8A1lmxi3v3/H
xi9zg/d37EiHnoV9mI4Z4Zd3HIMSxnvVns0R9S4T7Tl7ZJPgmttWTqW96qdRJOtYwqydpQMuYUp1
c5f39SRAOJft23KbFz5LHCbzbczempkPC1xZ2ykRp2US3aYdJHiApM166aCeuOOdyG62xw2NgXMd
11Gf/81E6q+HARGSDsoJXalAjb186B/8xwiKwkGrsub8vlSHkLBMj3DhVYwKu/F2GCl2qkBkn37/
Zf4yB9MlSlb81UwGOBf5r+Vt/fCywKlDq2rC4ly4sziTTNudCdwh6zeInn7/Sr8MYd5fydMNnTmP
wwpz0bT9+EoVGvxZIaM/u5VuvS5slGwXtO5krNIq2uiK0FSf2b9b+gRnDPnfnTS/xrTxKQ2dOR91
jIOm7teXR5SDgmZJWJAqtV/zpGMQhEwv2xGX3GwAdparSefQg/RRAw+ktJTfIP42B5JjravRMWud
9WQCjT+RQLvNujLMdeRO07cKktFa14gJoNsgS2/PA2Pu/m6O89cD5crltkFlZ1hcq9wkf/z6dKez
Cxsz4zWroPw1rvHYgpZJ2wL/7jQV4XGI4vQL4bhko8yKENHSgm1tiF5+R/g6l0g9QgkyMem/xbUp
33q7iuTx94cYHhbv4odJG/Jry+QkchhG4P3HLfTzu3RqN9brqDWv8X9Ugeeyq48WAcii6G/7rvOh
O+qXPp/sDnRFJP1aFNhM6mqXLcaANFP5XZXZdOAyG8LnIcnLA36IdlVhr3gk18Jd4zMN/O7ddQDd
GAdCgLLnPCy2BLUYFMJQ4FWA0Mv00+ijfG/j8bgzkvA2JM9iZOkq1Rnd4kP77n5wFiOEiCeDe4PV
zTOlpZtcZYtpAom2dYwWI8XMRsij8oygTi493kF7d10MiwFDLFaMORlp2FV7z4oQn8aQt3KLN7k7
MK43HlQkBhLjJc5IKtM0+OK9ez5iar7P3WIEQS4C0pMAlINQXvYW95XDdb+YR+J3H0m/WErqxVwy
LTYTYRnejUJ6TZ9dq61496OwH2MVzXzPVZh2sazkjYl5pfJuMJfiZ4EW0+551BiDT3gy3q1WZp/G
XI/QFHvVvQ1Betd5iWZsGyefX12nrDeNPibzFsQcfDUgmK+g8IfvRJbhtiFgDOdN8e7CGRdDjrlY
c6Z3l069GHay1sz3Bf8qffTi58HJg7cneff5yGCQ7DMX94+1GIHMd09QjTsotBaf0LBYhuJmcQ8l
nEng7N5dRaMpxyvnQ6rcfQiXSU9YZMzMURZRczNoowT269Xcysuvxh8K6O5DEN2mLRlgwKTVvCPu
rA3IjVqEMgmKk3sdKtQhmUwkKB3HgEJb6d7I4UI/sy6CgOdhm6WD2jg4KnW/znCJ30Qf0ux0kkO0
nsYM06vzIeAePuTcHc/CrfOu8u4/JN8IRtF/CzNt8m3xrgsHkrmIxEfSBHwt8Jj/r6YAy5JfNgFa
rMjrUDENmUTi1QRUBVu7CHP2jbPNHbMwUlJ48oiVDfFC7Advm1hjvF2GsftdQ0Ue62u9NFrCstjn
nRkGh8GxMGUrceQWY6Pmad9g5KoJlwgjSUxu06NX8+qmiLcTq+NprzcNgyTbANjry9Gesl3N/Fqj
8LeMZ63K0YSBb2eUzD+6BtNN13DDtkXxnEAVzOl62T3Cxmudu7lrTcJwQF+LUzREjSwIw8Astwvq
voK/xvLwCInUSLddxTvYlG0WzhuW+zMAUWQ+w3Xukne1AQVT1SSpiY4Gz7bZggdm2K0la0sMabKh
PinmxJy/AYX1HPIOWrIgzCmP1EHgD0I9BfbaJ2xMmSDvgDPNAB+g2A515d0mrBIt3yQEdsZrnCBz
1oPM2ooqIPFHRp6sNkxL5vIQATsIN6lnwapZ/r2V8GibOH1CcD6MuYC0ky+gfa7h604kV3MdGWcx
FzHhdi6KOvNhWoheZ6fypnJd4B+/RmTMIykkopAf8IDem9sgjkTxQstTREcFGmSkWbHn+CTasH2w
UBe82vjPYesCzGDoSKKhuUFcgboNoHgCtcBUKcLMIdjEIlZI5gYqiyRM+nswq8OXqo7MfS9RobEY
XESHhRvwe+ysTEYwQWy2yIowrUvT2uJBtCQCrAZHQ5bWikmOG6LUk3hfj4ZB9I0MG+Mm1qT39KEg
Bb2A3E9mTdTcjhOyP19Xi5UyGgreWIm0RZx4gnlPKHA5u3PukvXaFd6ISa7xAuM2qUnBujPcwkNk
ZyVDd92O7VJ8RtN4a0M1HOnbc166LGeUcaORtzNBTnL58MtbH7g/8b4AQZ8tu+BTdIokbEgAJVJD
L2V+5VdZmMaXopZc8jVzoteQP+OearRFdKOENcEmNiuYYIdoYIZ8nWsRy7VY7xSxHuTwmhsW4ygx
+f+LjosHeOcTarDUyW2RPxFz4B1hmcUuykw75bwgLeYVUsUiLKyRn5rtqDPYpcxNcNCSA3rv8rTY
NYUuzsoL1QvbAIdW24pi41hC5exOQQR5eT3VUhFGIidzVxl8rT5RO9PXFLjX7dgtWzWlT336POA0
bfbQvvLvNOTLPSRWGRtOqDvmJjamqNlWTu49a3qQb6HUhYgeLG5zUz1EdzEphScyJBKkVkZtkFud
2UhKSLXxnhB59eEmMwouk1ljNHWwCpxO33JuyNPRFZxSG5KpOEdYQfGNEpEAAau1WbaLukOwFXhZ
2/OkNRmHyloln2uP2D9tokw/zl5bi7cW8ECzypeRLClXBr9qzMUSXjYwDzlUHBYk/gCWMez3fXs9
ThL4P/OflSsb9IVAiPfzsIQSkh/TMGbL0rK8LhxUNFoLYH8TqSLvT+E0VJHv2k0ePVCJsKklb5KV
GAO+fpVGDRQ9b+hdxVNgUvdZqET8SZSz6SL5pAKbHquW7CN+GYFdeEHhWh+1oBq+YGbQej+TjZMe
YtJZL7DZApSdnWriTTwv3mCmZIl5O6Iptc+5Uy3BOhXTh2tLRMuIjeoGzxg5QERoIllAfDPLnHtH
0wBUGc0RLUJmuPVudtEjA/kbGbJPwaQ3aHyJsXkGdS4eEjYsAZdD7D1xrufNLcRFwQ3WqDzS6xE+
DauxezFQG7lilaa9fLRJ3hnWA1mkFtFomdvfwVnxSBAJOaM31bugmcYBs29stml5JYF0mgyPiJ5C
lFB6fK5x1MLrtNaqYZ03xHGsqMa69jrLAt5/zTpn20Qu87Fh1PXDpJjzE+lE3CgW5Ehev1el/9k4
/s3GkRppCav+16OU+4Wk9f/817rM4p8Xj3/86J+2Cve/FnuEdBxHFx8w4z+oBLgqTBudBCoE+Qfm
+E8oAVYMNJTwQnj2Wx8+pf+ZpjBoQDxnI3q3WWVa/840xfYWqcYPPcfi6GCiY9FX8j6Eqf8yDujI
synqJC73Yy/FsPEidJFAA2JvF4EW2DqFwW0e4ot78Th1ewhzRXwenLHk6mEptK6JT3tIgth8dghS
vEU5Xtz3jRN8xv2IS2I2gfLJYbb3Vb3ctbmS7VOsoYKTKQwuNk4wbtbAl5EjRbCazSs3A/yYilJD
RQ3j4djNKlMbhROacI5pGoSfAo4c1+QuFt+bHJ81gvfJ2qZaY91EIhlv0yiwfK3EfkBjrJmU/hNZ
sxwC1lTE7xoIVUeoYz0koWv8G0Hltwbb0I6C4TgAADp4Y6wXG9T2PeIP3tRa5UH7jVdhRl1bhSf8
oCsaE0gtkRD84mzaeBPKkjFAAAiMuC0xN2qDTbwqI56NOev595gDvmfgOt6y5ODmTkZv8Daj3sPr
hVjluZo1gMjYHptnq7Kb52LQ0zs2AOMtWcXRzdDhB6kat7xpm7qfTqxLQ2I+2U/C3Y8k6IYsJ2QR
d/2ynsBM4V64MU4b5RAHhXYwgOWkmzFZWBbZuxcKnOqzCF33NsjKoVxB49XFOgD5Xqy9bCi30s2R
tc/yMOLquCG8yLtlcr2QpWlc9w3f37YvlXdFtBWcxCgarqIOQMDIaCcHxliU90Io96JZnC1JGuW+
N7n2Phdh7udBLR6CEkE2uVPmUctiyhNmZjdprYgImi1UzY5MxBEM6OCrLO3oZhAhNXu8rS2fWZhb
VNzqC7ZM9VJ3pfFc6aj6fG9WtuOTddu8CS13N2T6tgtlY/IuI+U5IDPLuzfqOLyM7NjZVI2wjX27
Nz8bATMtnHOabZCnpQ2v7oyeOm2Ed1VVpgQ1N+kY7kbwGnuE1O186FBcTbs46LQrI1j28Txg8w26
T7eIVg2b6vZAwWIPq3BA7CxpS0CjmqN3W7kaendRO85jISbrOgI5OoTEfxGzhCUAviSAW1HP5i4c
JxhApDsnQ4W9jy8CjZEdl+6LWtwiWutB044qtFUcHw2qlEUwrRo2i/9wG9ZiNrD6lbUGyMwhQOKQ
KTXFz0bVeKB1+AvGNqfPJxmE2j083oaKPrgmbAEGZ982z5HKz4FnhldZRwzGV8oQ8jhXhpmXlnYM
c10Wa4kr+dE2dRia88QCbW7nTUB67RY/IkGxpp4dMBgOTzE42bXmReU10ldFlkJ7x14aXnZWGQ5+
BsbJlArR8OQ4Qejsuby1B0wGwQ61AciTzmaf7euQk0iLMwiYSEc66tZowjc4PEaG8ioeyYftjG4N
/gD+oKsnh7Ij82HyirtyxoIDffiQ9IQAeW45Hoc46TYSE+/Gagl1UOW4GzRLe7Nn7jRZUPuKUmN0
RbJjiSEIT2zlGbz1PRs60qbDYYcM1n4SNRnRSdd1K8Bw5c3g6ncCX9Gqr9k0acw/F1FwuGKPhCuz
cuCDovBuErs46eBaviWTPOtADl+wbyFFH1R2DyTOvUn6soEnTriTlTX9LRMrBKolHeoQR9POcuZz
rNyJkY/e+hFYoi2hXQISPT8F1SH147pmJ56680sZAGOeMnkzV/U1BhQiVg2kphjQiGkLCtKYcepc
Q8plwQZ0DN1G+cXjbruDIuNu4mBaIspaOt3AbnwEeWo/l2VM6kXPKjSPyfHMpp5xd/i5jA2SeEQU
M4SfirXhdfgW2rJmBqWGPav39hF8V8uJMWi7sB6/d7WDuyZKpk1bY9PqEbN9NlObLd64eMecxMoZ
QzGUPHROOaR7M7fsU6Hiakt2DcP0Cpo7m9/UOrKvz/xR0+SlqyJvF0MrW7/zaFpYaJwVzizPUwNe
DafGIl53VdwCaFXBk0c7szFpaTY8e6MzHET1pSjpblYzuo5PRKbnW9H19SqIDXebNy0phHNfvZDV
pD97dahtGMqBBR6KmQGwgYNHDfU+N3P3YvIH1w3WtpvGDZ9kqGBSQzOAtovz5lwbgRhZvbapONpj
El55ae4iJC9s5Wdt3Emf9SJJwAqMDo4maMt2i5a0pz06mwCjV3MejUT+VUW8k2Xg7shFTI+gh7H9
VWG3UiQRPLWV3oCMB1W3jjv42TrLcAfF9GWcW/1sJjj83ZZvuss4Daxhq+NY9EdK572BKodxiEXK
DqTyb2Zj5d86EHtrJ0In7sOxHmyegw62EMkT208mZa8dOxaPJZuQuwi0+RvRNeEGDbh7pQLjs+Z1
32O4cZ8cwxlXGpE7fmPZj4VFHiXXVOobpOutesF9bp5U8BjW1m7ECoEh66trIB6ZSzh6c0AMghlP
nyZAeIQnlsZayvpV5RmyDVM/pNDVN8giq29hIKnomZSsDddM9r2BC8U3ULhsEEuJ26yBzJM2Q4qP
xzkXFOZX+Vx3mwUXR1ppCN3YJ1R5qFBw5vMZwUuwQe791hF1xKyBUor6IsbItBrMPttLkcwEjy+8
a2+5uaY2MDVgonT5Vk1GBE+5TVQE8SsjkwfNcCD+D0r/HBky3pexK7/Vor7revE9wDaBuQ+jjiZf
ikzoa2W38W5MdXK1J6Q5FTPVlTTVSxkSEjaTNDsUGDig+VcA7xTZlCGh7sk4MTfqq4M90TskjniM
Ca+5yjjnMd84YivqxtsZSRv5lZ7sMPmgLGlHZBi0swJfKbJ22++iZH5rqT9ZYnflPQLa3l9EG+CO
cnNa06f2G8hVLdBThnFjh7in1tyvEGA+CWgWL7qyzRvTkxm4evuiRMt5ZX/NjVwcaN/wL0Rxdarw
Q5w6ZXyT+eBTF7w1bqoi2KpZ5QuMCHsXAt2qsfBaxIoox95FcELFIu+ENoXrCHXHVqd6vCH4Lrgl
nPpYc9DLrN7FkU7WdIOpRFacosINIYuMxroWiTibVfI4ppVzF4xRh6sAoTjJEIRQdSiLkM1roFcd
Ph2mIItH+pWmGqCTzvzUJvFuKTaVKG5K2eIuHjzCVMvvdhzuFdCuVaTpN8HQ3MzZYvlsGx+j3Cqp
8s915hGh3owPQ9PdVqIFol9cU60RoenME9c96JEJ3T41YBf6U8JlTqAGuam2CYZxRWS7fVUk2BGd
XBV+5NQoPKSN6zDN51ujZu//n8bvf7NCpxRjufav+77/X6evRfPa/Mif+PiZP5WmHkRmchVY41iO
sShK/7FA9yziaxwPnzwRfIuRnj3lny0fZnl+xGA3pf8pUP2z5SMlRyC3R2dKs7FY8/+tlm8Rzv7Y
8qHj4G+TFlIQpcM7/WVZqmKF5cforIMN7N3vbK0/10Xb7+YgGo9MaJj7aGVCGvYwTG922WAMTJdC
xkVVf0dog77qmkp7ZaZOdimEizNLb/PBgWQF3LFyinXYWPIME7i5m5I+fkBDlu1S6J+HPHTE57IK
XLx0mN/Zp29ans1fevYaQDEXY3OcsKxFrVrNX/UqxWpMRWj4wZga93VD5p1XZMUpkCYkIBPvNhl6
16W9pBUwHFlrSR7hOWmYWsY5jQi2AnNtaKE8IumsMvSl401ZQRGqMte7mpqwT2jfRuMyap13lnGq
X4sp1q8nc9J4HpWm2hoSlBsA3fDTMp8+M7K6FaPTXQeGeJh1ngbCIXGwUGTmrnRVmd/ZJy4rrMnx
XVC6Blqiur2ldUR8uLhSsSkjdK1Bk+3sTK/ehoEXMWszXamY4TWe8/RRWQlDyzGzkh1ysmTvscNb
DxQCa11OEHVAMT+XbhwQfYdEri3j+as3DdOnou7MC05QeKNTUp8dMxkvTCQA5htGvCULujsRsaq+
5GY3rkm9lduqz/qdFCkfI4SQbKVFtu+L9w2u1b1pnrmKa3vyTa86GQU+/0AbN12c6StQ+cW6sYPr
PK1yFnragZTCFNpOOT9bfa12SvX295CwSByTbUyQujXsHPqZg5FH+a2Y5QxOTkvSIzfpQKNHTgDQ
Qst/CqfYe5HKyTfAByvymp3hvoJU8uAFVnw9645+PbBZo+4kgPsZqnhzlXR6dm+VVrXL0Wig0KUH
3ttjhhE2zUzzMqMOvg5DcEoTsSYZhZMr75hS0s4XrcJQ0Jj9lTPE+i1VnTyWYesEfjJb2dcOCPE5
cBx6jLEzT05bZbu8cuKXzpXxJ1VFgvKhsi+k/GFAZq5+ZmppngyyNvZ0puENdVvzkKAA9Me8yQ65
1oGCDpYU7cJ2EY1UxgvzBOR2ocWcU2BORRxL0mhOqvR2sCL7JquGkxEN2BYx2u81vSXDMWxfo86l
VlkidzZGFchXZQ7fbDXmh3Cq+lUO7hdgemDRyJNmMsnCeDKt9Os0wCH3tdAyXqRbPJTkCzw1TTWR
T1rolzICSLzIqrWjrTVMFgCB8BTthS38QXPUKzNapJsh2NaVZZqQeAM3IqSAHwIXnj2yvs793tRg
BsIUOCUhB3EwTXiNHXnoroWoTppN+wW/B1U11e9DWxYHlgzOEdnsrijg2c3gYWEMZ0l6MYXI7uwg
2zsT/G8nmIsDiYT4J6n7Vx03S8Q9XnyQVPCIzci+gJYD5bsYk7uq0a1vM2pD38Sv5c/RgtWq7PST
1LXxURaVdqkMTHscUPjhdYSWlAyj6larR5aFjjqpmqBP3/O2NhTwXdAM+jVZh9lOZZceBM4nLRhI
Amaidkn00NwXwmVujB+4Pxd6X381W+JeA0tfE5Uud0REs+vJYD0w4TbdTwhtUD5X+lIjDIhuNgXe
xJuZ6I+dNrbst6bJZrnf4y6FRsZ4JgymTVfMzCjmkjyLtef1jyHlLDLh1CNCFBglt7kG85lXkUEE
brK6Bmaib4RA3GyktbsKQ7b7ceaB3naU7nt1AZddi59TMjAPmU62JyBHhT47Lb9kTjSfgjLyLjYJ
uYemscd8NYdaeyEuKKXoLsgQqZpXJ5HjLtGhqOhsvVu/Iv383LslKS8wnXHdu5mzyc3Se/J4apxn
gjKea9eKqbb7z97cOnueiDO1TtOfce/GnEpDctUkToE0VPOu8s6qb9GfqutEH9STFsQZQfR5tSlF
E26FR8L1jMZnYzfKfCZZx9g7yMM2deCWINgS49ssQ0yYtle9WqZaHi7dbH1CIh4/QlPB2+7Eqbc1
Ey/ckbpNivIUshIRQXQrBIM9wsuRQ4VqvNc7vvoisuf1NLV0BYiyT9BqgK+NWRndmDIZONEgYGLG
xo9LmT7vptDsaKTH9pB6c/WYdcEuFlWyIfxgvk3ZZ2+qvtfRVWNSIAlYQ4pCEsDWAUdwFkAIjp4I
089EeabrAccI3RGPW4T+46lB2knT4Y446xVpcKnjxOucgeEnRhfBnjtThKPAWE+GY9/OXaJ9rSyp
H6vWJSY5lM2NiIvsYBM6tCVrrLlk0+A+hoMbbIWu9PsIrTkvJwONelRztmYk63M90Rs38wQNvOP2
Ty8/M3IcrZA+bRDYSV1zUaCfbAz8fbsq6hjBXVcOds5it+iIPMnTWL8suE6e/UkSQj6gEGF8orLJ
L0yvvahQZfsSgEsMmJzMGYrlmqxphGjqu1dX6YGBM6qucdCuYgNeglvktz0b/X1rdy8EjmMOLZfc
X3Yx3Ze0dV7wQL7qQfddZvMLU5+7QhAhq81Dxeup/FATJbypVfxgqLA6oueRD32VGk9pMhRfWXyP
z3XAD/YFC9tXJ57aOj1CvGd5eaxUo/p2B8JWzc41pRYZswvdRLdZCpYk7zmErsH7Jo6vG8bOvVWt
IqWPsfj37j26L+sHDpxGsgKcfVZ7flDqu+4j8C8i+4+0JWIAK26g1F5kA4olJVChb86P7pId2Cwp
ghR56Umgyzl2dSxfbNQtnyFyQGenrclOOJkFcYQ4ZYIdgPgMIu9Izh6gknBJMITU1WiPtgpGeyMi
cEOrUovT8qBkbK4LTZ92tVcW295pnhtGXhBnGC/ojNpWbWg9k+057J24kj7ZHx164mLcepmknIQ3
E9fWFdNglBq6hqIwDXnKEClP+IwRPxZzlG0iLMJHniDafaTF4RXYGYHhXUxn4LEwKDiax7kFjxrF
w6uVetOx9hyNPlDrdqIYJyaXS7llMuJcYaiqTzEOomCboldc93ic9m4GDjJVgDMaFjCQHKxLTne7
TpQWHmaoSocuCMjHy4342OrhlSMwpCDCq/BuOJh4Qqk+d6aTQW2wGfOqPiY4GvgJUiC4UXFWbobA
qkjFiPDYtOwLfST57r7TK2PVZka+s/VA/2515Nz6VVqRLwFa2RRvANUc97nRu0I2XztrUdM9Bsqi
4vBZLJN48SF8+8/27u+2d7Zr/baLe35lW8Fkpyx+7OPMjx/7hxLa+S9M1bbj2BQTtErIO/9Y3S1K
6AVEhifWQGv4pwgauqBuWO9+bKy5tslb+KOHs2y2gLYwPeg20sKl/W+JoH+WM5KOjh32A1MoUGlj
jvxZKDiXs+qwHzuXvM+YyPGU6S41qX3OijFy8/mH9vafaJx/ViW+vxh6xMUFST/Lx13ayR9ErqE9
WpmEm3GJNFBBZL8YD1Pbe09p3NaYbxeLdIhu9dXrk3r/f3hpdpIIx5EscyR+fulYS8XYlsK6zNBW
KZTZ12z6aUDKIDuQYKY7osZp9BpEVwP5NP64egjsDb+V/+STL7/+f3ajyyeXhmUIlnQ4MyE5/fLy
Bj6pwksy85KRcQfSQYNp4OttN1fHuFxeDgOfe/X7j2wsSt6/vCiniiUkvgdp/vJ1F7QHXVh5BtaT
ApsxD1ZaJgcJiCTH9qlqbffKik1evBMd1vOI+PM3B5baLiM8D3oVj55dBeVr3DdMhIPNPGPSxnGK
viawe12cyC1Cyg1rn5VCUwkM+2NWwL36/ef4WZH98d29g/rACfIgeqdg/nDWuAMWsBF52oWql3Ol
y1jyZQvDy21wRYOSLE9jyqbu96+66Hh//fKw0HoAB7kw+N+fTxjWGTIZ7ZqqXPTiodDgZ2GJib7r
yYjLU8zjnW1V4mxLhLWrKYJa9/vX/+uFKbHxkkpNK8t58+u10ntekap0FNgQwNvHywUzeQjQw/5v
/f+/GCHev2FTeIsiHIO8JMDg589KKDsBK3onLhYp9XdaFSFuJI0PFB4StOZtTC3rFTnMcnXqzEIq
uUjXNEr2Wxay2t8c7n/2wYkC525J0rP5l7PWsLTSUzzzLl1LreNbxMKW0OxzvScvJvX+DxeJ5LbH
dcl/pP2r3p86Wo81szcuddMiMJ0ixJzvpLdO6uUprxfQVw9TTSG1pCnKUOfnvTcuc1VWpUxi5vKk
Of14x7SLTXCqG+wI08W/2S45JVGPhIeUY64ym4Do4ehFOnuS358rYLP/crKSe41xRPCoQNP/i/Qi
ycKgcydPXIIggXs4Q+/Yv583Y5tXL3Wda37mDtz3Jr7A3CUslGQ+ZKTN5Kl9NeVI+WIGc9luJoKq
XotAb4gs0se737/Pf/Y2GfPDX4AzgS3ol7epjUbXYzEXF+QAfCHvXzOOrupF6IF4UFn9d2SL5Qn6
01W85HRg3kfHLWzWur++Yt6GRqKnU3MZIIGdwCnar4EHWZN1NCi8bklErU2nIXYgDlCN6X3CzoJh
pXcfdyl6ELOY2jez7DnTde4AusZFEJvgIq3lnHj/ihqeGg7K9ci7anrJ6g7Tw5WmIUUwJB9oWeh+
zNP/5cOET/Drx+KTcJyB4GFbwoHzy9x1dlNPgq4ILyW3NN+rpplYCaklN8rMpnZf9BE6Agy54MkN
W8uAsvWkKW+9CFzhKuN3U8hCLPPJfYKIvojk+6Up30dO0wnQZuT/rLTABkZFZYwrXI8G7bHSWL4y
NyzLGoDaFNk+kiAqYbwmXBlJM3QbHgEI5tNkiWp1q+JCKkh0cps8uSI6tDz3CZKHtUtyZreqjIzo
zEmmN6Kcsq962og14UA1+UykPBMHN/bR27RkdB3bKSrWMYrT8gijNTdXykyqW6XjeCZ0gIjbpV3T
1zZ2JEW3KbXqqSuyZFibgZT3nqcifaWSMHXAb/WKkZYd1uSBYF2qGdsY7helkee3OJTbFI733GI7
6RgYHAxkDmAUoJlcGWG3WID64LhM61E59JhFJYi/+qINyLhWid0Wtq8aA/snmXdVxXQrz2o0qFYU
rN1k8J5ChC1PVco5ItnOMOEuJ2+j8ggND6WBt5GiRRYFB9V+bTyLMuHdC0QJuOBhK54CTTzxY5Ns
EI4GZqH5LqGo1gqXVYZpn6lpx5NZRMKtANl2uqyOZJ4k07VjlupKGz1XbMOpzDH700e4ByuMo3Of
eu1Xt0gdZkNGpAMuS+q1ZxIXWBtWva3poUsFi2XQ9fmTaNz4aPSEguPfM75MbVmCi1m0xZ4RbA0M
dZ9zr7E/laZms3OuojdOlPFbSPeyYGbDYq13HB5ittoCmBO+r1zI3ufEynVQDgzcRnc1adq0crGH
Waj6/ZF9WPWgESKRnvrChb54JDvJyx8kpHadYWiUTeV/s3dmy3Ej19Z+lf8F0AEkMjHcFmpmcZZI
UTcISpQwA4l5ePrzodQ6v9sR9nHfO+zoVohdrAnI3Ln3Wt9yt7g3OM5uuhnzoJNtpEK2zL8tMQql
g0wmhkXO2mzMaMS8zPL1FyMGlMfLzdIS0SOKbm9vmGvxA6DhqYInhXYdddmNGaGtY7U3MEt54yrq
hhk7bwow+58no+Ubm0M4sMU8ozgeXH9FbK60zWTmqgR/DU1jT+Acv8O3XP2Gop9v1rEWvlRwbEZg
mo23HX3kpbg4IP22GcKAJpHRY+8COw2W2ZHvIYRF0lRN6lXixFmNilG9g1jwX8COtR8thChaoxBi
Dck65MrC3xUNSlhgZzEacSD+/HqG67w4CFDVDWVd+NKjEdlmc1HdAMzHHWOuaNu5yuEwdQPrM8sZ
8LNc+kW0tayOv4mQRLQbxP3W3S/y6OKuLFJP8eE0gp2aI6vNfwG0KL3rUf35RMvyqlAt+BffpXMi
cAGRsWuwol7XSGo47xIqNtErjDSsvPaj9teP8sqwbdueP15fbdH3cD7sWk4PFWUn9nmVzA/1tRbJ
cqwt90A9AbJG6M37hW9kkFSGs7hqQhZ/J1bIcJ9w3LDzVCA0FGzP3YQydl6rx1nw2VvFyqHlluSZ
snhoPxK8MXBI+ROuRfTmIG/BEa9ZQ94aue2v5ZHO2W2vEnHSoql+p6Sdn66FwpLVSLCnNHfexUR9
n7Y5X23Ni6Htl35gwAalmbi2TYPdMO+IBjbI4gnNu7ZBIn3hMuK7A9FH8V7VbDwtbKgW4d+TmZoU
4RWyuZ2yMv0W9gSrofRBg7gLhU+V3i5IJKGKzrRh2oZXPvCYYVNVI3Lh2mgwZV0LnH4tVbIFHO+v
ww9Zn3xoqb8aFtQs80AaGbEurnbAFaFjhmFbKPlO85kRE9sOL1ALzEmbNesiRdtghd+QXfLk5fUW
skKFf2GYmrUMYufpts346Mmx/cDTx3fEBG+NKgIuFllswOg4WNtIDLTRYBTJwZotCgP0pieHbxpL
pO2eeDvVjQ3A9ymZ+xk9W5zzaqF+NkcwpNZdt16eCtHDnRml7EwYc/jN6UC5KjGv9Ld6JBH8WDCc
oEpzSq5aWluo8AFk8WJC5pQbEir5zDrL81/wA7mf0syr811XExBlC59r5Eqwigva9LQYV/DDdRFg
RjQ9zUnJp5JniX9xVi1n7XOHaWd9+mLEe3GlEGNb0m+pVUHsjfhWKffrYx3afKvon7xtzkbO5zBS
giKCD18MBkJYN7AsNF7H/YpNo9iJZDGcbaS445um5ZVcr0S0hVZ7MyYsAYo54bT7BZ6WUR21D/4U
YsTwqvULSmvJ0iSqsD4WDbi0pFsmnxwhcGSIWzqKIsTo1EBijIrn2YSMZqep9UlABEaEmXIMkQjb
QIuvnidbrJJW1nk/h+/hawDMevVeMK94uL5DdiJq5NZhBWqqBinKeuBdRkNjqbGRbUUcUROWbnND
iov1qa/5y4oZtr3r1iptwTjDqOiKYF63zXnBwrLVOWYx27tSn5X2L6XwDBrBothiIeEks35qjR4I
F0tHK1+QbPByYod3kSWhfNerDSooV946QFNuq2W2w61rL/h3wOoQnd1GLEdkauPglCucjCQtZW8w
76ESRC8zPcVJ6Ni7cQDoOEMCKnbK73P1NNFvbgB9SvwtRmOq9z8J1wmg7nIyObbmTM0zxHjVjtCG
MT8XxGAWuxxGTP1smWKkYg8zPuhl3VwQGa5r3yRS41BFFos8pUi0Hsmx7S2kk3FNLOsH8GstWg/u
QypYF9aFlUEkO8712g2jiW2NLJbmOIH0+Ia0M3y8Xp9SMFVAStkfUP/I7NbtPS4Rz+wBRKtsOMfR
zOjn1wVRjIX3U7tDBmuyGZgkpqW/y2eNZwfL76frVeEQVgMaD3kaPFTEZdZqak/V2m3IWiNhXlaW
Vrnp1JV+vjCed2tBE6JR6erHWN/QLwwbU+M8aPBXtpCLQw4nnD0xSEveApec9UnFqPq2Vh5xZ0FZ
YYeBXG/vK81F06cMjJgaWvfKFcsjJ3UuapMwIxJFRxbt6wooM8J9tggc+bC78ErI7lI+Jdsd12YQ
GxBpzBFIpUAPHYsC6TFDuK8NWKy7sl9fbdp33GZ2vfq+Ij1PTwVIHAerrM24ijysl0hFvO9+Hjyu
biE7gxDRZrI2DbXQ8jxYUCyOXT9gdLIg1Fa/jFINk8+IQ2PHM0RJxdVuWuHSfGJGQRES4bd5MUfN
pEtP6/t1/fEBEbf73HtTcU9eyHfCj40g89P2qPJ6tfawsuP6Sn9GxBQhUkLDZZM6nwWoE7iBJ7bH
lDb8CsEel6Cj5elTocwOYwzsKyrBWrep1LhMB6NP7b1Zekg2GdPDxSUP85Rond7asrVw9FeqOHGy
n5hm6hJFktblbVgRdOwz5cr2jphYDCkysXq1ovN209R25rleF/8zkBgakVAMqKl6WXGCyZkxrVbF
TyVdth4dNyDu5ygVfD1Nofln7Vt8SLZapgc6gKSV2agnbYxR+HgGapxiLenq2JuesggVHJGJRoC+
mXtmPShnEAlvIECsVjScSOBeG14eFGuaTaKiPgD8zSudrptJGLNuL2insx8VNSa7C7jiHXIM+wRX
O3wJvZAV7nowjMyo1Oc8T8nrbjrWtMqZoJzTTwOvyXDqkvgRjE3tQ3uYlP9iGV37gbTQ2zr2yhjn
crL3pSPYP7FVcLUWEavV4iTi08AzB9d1008zFkem6/jf6pJ7Il/rzdXyfSkwgRfbUNO+IsVRv2X5
NG6qjnWvqbmFupyLh+BX5J6V2jvRujLjT2cH4mwXH4WKkx9ycDDFKd1zx10thzjn/Ivxq8Ko0duh
ijkVZDRJSGWL6Z44sE3dseV8w/Csb4hBbPt9vmaBcVYheMDMFuuT51m07AgURk4SruB3NzXYNsJQ
cJIoHDYWByrop5iO9XapgfuvaJ47sh7ZjH6VzAobhAOndkOXrDD3UVa43o6IWLHnmeNPcdNPn6fY
WS6xnJPPIJGhjHGHsDpz2ln2JDH0+J6dwhQBATjGQ2M4OEgop0sAcI09HQXg+++9ttVH6vfYV6kq
f1b51FJuk3S+oa4SNxbSABI42+qQ01z5gnPHwecdhjky8LpM0X9XU31W9pTcJS7SiSh1ktdCd9Ez
/vlhCnocetusVeYBQ8N859uaZF3Dzb5XTPiaLfPPpKVSLv3oYSkNTqwAOfGsuJ0JQwiPnvOLj/nf
Cc//MeEhS2Ftjf9rnd7dj/H/3f6Yku9/SYr682G/Jzwm0jpTOqzpZCRBcqH39XvCc42KsgkWYOTh
r/6s/x3z2C4PAhbpe1BBXaANNHJ+S/UsImPR6zDLY2Byncz8DSqkWjtC/7+draBL8vToBKUidM+H
88rP/6GJXqcyX8aoTC+NYG78jsQJwWcpXSbMZuxzkW1YM8d0Piac3wrjVKGGUA2nN5dgZPRMB0bX
sMVwdzP4NrUK2C6G5WaC+fSD1A53mzB2aZb6WHaRk7HNgmmZ5bMBjRn99uqoEDg6cxdb9cacIzqx
nDqWlIAn2q+d+ziQMUH0k3auQVD2NRXKGYfOfMt/xUUt0mDth1tiEiSVoGUJJo94KfFn1lS0qIzo
KYfqRXvPCKKXilBbE5WAoCt1zbtNr+G3rWcThOulHL7ALtfXjNxSD2tibmsWpXmDOzvrd5SXbKBt
s3drPT8o9iBwWvOY8lBnNpavujRRgl2vqv/egP/3DbjSkP79DXj+0bQ/5n8csXIDrg/78wZ07T+Q
uzquL9GLKeSttIL/vAGJo1L8jbe2yE2mpvzk95iVm4zJmOtxY0Je+sv95/0BpZdRJT/h1jH/XlQl
9/Rfb0AmucpktHJNbXYlIq6/3oCE6JSIJVVz9GmtcOho7A4jL8j+mzgc1M1kYll7jlQbniuyA/rT
AMD7MYZpUxyy1MKMA4o/L7DM+9Afwt4m1oZtQGgmERwEJJDLoTUPWCFtMK11GiyTMUKRsmJ7a82k
Lk+iVF+ccnjPLeLq+VWfBmScz/iGl8e28T9VOkqDvNSZZHfLQyx7lksjx06X254TGeHSqWc9tQ6x
KZ3uzC8+IUnkyhigA8tyzM5tM3S7qvDobWkeODqusSNjbroraBltLcMicGMRBjQUw//ZChJqCGK0
qUgGDBMn5LNFgyIn0+/2YHW7ZWz9YJFtiv6HDwoSAP5QN/7G95+Qgtvy6NEampPKmsU7MFr3EdsX
/WnJQEa4ds8DWzW2AjahnlPyOHys9UO61FFQ5h5WNQAFt44GJqNIWjoWZLkf6UI0p8HoeXbLo91W
psa8b5MO4ExS2XByOr9RG5ngc92Mrb3Akfb6Yit0ZLz1va2esXIR4ej0tnVpvNY3D6Oy8pc5Q8yy
HaLe+gK3az3/TCa/Lcd4c+9xgP25xCNtTLsOz9hO4g8jb6c7zZDucH197fqquLJXgxj/PImcM9Om
RPcWuI5b4rZp+vKAiXAIKk8v+6TiQ269uUMKOPR4SrtEgBy3sMJt+i7LxosjQuq7MCfm6QglhayH
WHFCPHDsBb6UMv2m8Vll50VWp6GRdMO7dOj3XYIfQxvg3PaWnj3zwKWyHHsGc1/I+s7OKco2IB6r
gBqZX7JbdevPFeK9l8aw8+dYN/Mqc20vkPZ9hKyDt49t0ThYYmv7XKo+ukG/Er+CFyHFBxfsjaH5
sj0npXGfdSrhnMKbTBdl7NQi2hJljC83WGSQ9zj+qlhIQUcu5UiugMSWkufC/jk6NiqtsCmKamPh
1cRJJ9Ikg7ZudvEd5Cl+Fyd27Mn4jUcRSMiUSYLxrnLTXRdl7VNY+PNtsgB2sIEUb7E8IVV2imQK
BpRuB6vzLQrK2H7Jey87FB72OXIUYj/fTl1SeIfMMtvnrpJfVJf3l0KB6/SmOV1zHMaYs+NiLEDq
81saynR7W8tx9om3hAw+hQ56E2hvFHoSnnDvNfekg1YPuDyKx9awnf04z8WDSiTZGugL6HbX0a5w
HXmEt9btKNOXcyxrWIqZGMkey5X9ebIck6yN2UNV2jjcqNPYbySkFhA2ZcJFNaIPQ8M/7Vb5GZt1
mC5BP7bGAUl6e9tjSL2fPORipTGqh05FYse0qeM/dBEjbZh5YLOBPikvuV8n/RaygPtlQOJwCyYm
+j43aUpMYXVqZr76RYNkLYnxHDEWV7hy5tRGsmnymPelxvOFDr+ZymNUFfVz7ZuIHhm8xOiWBzvB
r1Iun1FVmbslBb862Lo5L6auXgwHqZWoKavAORscUBk1mMaunBciYYe8k6Tfle0OsqzCeMVCYW16
FLfbwXHmmzEk7DaelvbV5/3bKNWJdj3ponLbrbOAAqbJFQcMEnr6G6OXdZuiXMMaIKf1yIPdihId
Kg6IDhF/clx4v8GUNxjTmiK9IXsjm4OhQRNqpoIQQRvBRUAxPx1ijovBOBfvFbUHyrBZnGjNuXfV
3Bufsixn8e9FvOz9cUptniLvmPJ4S/PQeFl2dkvOufivl0fhAJzGYtSHb9eVheSnkHN3kZ1zwJ1b
YS2W+esuwvCrnieINi8NHZ2tY5gsq4OoBlaNmR2mqZzyMEUsz+TaCcntMIonS61P1MXNtC1FyyuB
/brcjuY40B1bo8bv2LZnOthZNW/BwXS7Fr3xbeNZ6r+2ov8ooJOjgoda5V+XS7dV2f0Twf7Px/zv
YUX+YQp7JTdS4GA5Ag/3+7BiOUTe+pxKYEwwpBecjH4XS6smzeRHaISRsDmrTOS3Jk1SRzFTo6dj
QpMgO+Tv+IpIAPlrsUSwrgkbkP8jowPL/s/zbb1UdA7DOb53Ne0R1OUFmWVjLFSgaiebjy6xh+We
GWpM5n1i69tI5DRMkyj+aENvobsVFayenhnX0yleanwAmI+c70sjGIyViQeJt9DzpaqzJn9NFllf
qnYxP1LGHyyjiIv6DVQNd94WxjDYh4T+wGe361xxamt/GM4TKX/jbYNFaRd32USHUOQz9GUnu9WW
LwOs1qTrzsbFBHkLaQXWWGCl5YI5YG6+chpqmEfF+UkOkzkzXPSsH6hLe4hjdiT3PtRHsQvHUsWB
dOLklny48dRDzDsaTU+RUhWE7DRJOT0OtYH/shfbSvivYznZh9iAnB8UUbW+qnlJXyfV6sDubb3t
mf3E9MqaY7pYDSGgY2aFHaE8eYqTiJGOIhqshMMn8D22wULk1gJc3pF8yqi1rYdEJOos06V9aPWY
OjcjEp7vfCLzTdb6adh8Why9nLpGtkSJuQ3d5t2adKbl6JA93ngawa6YxHhbcR5NJIbXnB6uWe6d
BZo+1hB0/R2202QiC3Iiv0gPvXsDxriEFx9Y9BaJjBvjDPssIZdRM4nhZBWMc4cbxnG4fCCac/z1
SCjzDNfVWy2UfBtsQeWK6/4hr31j+vBLV6c/fcYkPwG8sTPeibJVhfXsFqG1dwAhMwHSbuh+0SNt
euaB/nAZI1ZZp+zpAJNjEMa44fv0lEhCCXZM6x7B+qEfSahiwzgb79uZcCEzSVIuywlTFHBX3DLC
ss7A0yvgiCaJ7EmSEcpI1zfR01PHhC3ZYkEX28Rv4jLI6y46e+ABJVUJnzZqDS884q6h0M7tWZ0K
Dg1Yd5f2vRI6/y66Gp6Fz+EbT3VNqkHnhV6ORDtt7E3Z+ta5tSmVpE1IEp771DrKsv8ap5LsVFzR
isSjNFEbzE/R16iRmD+wzu+LSRkHPAYwGni6W2IR4B4u1vRYVp11iMfMS+9RKLhEHXhUEpkwsxth
RSCxRtEOzNqd8jSMprpLuhBw9dTl8uJ46XIuwwW8SAoKO+vjd14jFCSzsPZ9Ht05cdtn2146F/I0
2i+4scOvcRP7e+pJ0sZSLA+I41CrM1H/nLYL4z5XPa5XNiHuSEE4BpaEAlm3S+rOG+zBXeDZWu29
RAuOGbY2f1bWbN5XgGa/kO603DS1HC8VddixzZGwzIkTHdJ0gBaZtOEmrGleiDFrD9qB/xpJ5A2O
7YlVdPGyCPO+tNM6IKLOuZBhqC46gTyfIol5VXW1VnnZNF4IfhRvJGPjjuvnpSKFMDftJwcqDgGT
rf3TcD3oJh2fxn4dyJ76Lv+O9McPmiRkJAg8u/Y32eDIZ22PUxwId6i+Sw9SuUplZG6qrFHfuoLZ
T0kFzu/QWOm8XIAk18amxgl9Gk2nOmdTXUDxS0nfG+gt22XkHSeFimbEQ+1temdK99R1Fhd6j9/O
8uP+E/t9FuR8Pp/AH5PhllZPnpgvqBaMQGWhf4S2qUGr2bV79qAq+Btf5nj3nTJ+8HMvOSLWKD/c
xPS3uUkE40YXsKF3cyVNcK/WKXTSp46G9Wm2h2mbcXU/WwYxwBtrnMXR7+0wGLvlMzQOaztDG6Z7
iwDqLs1JpcMQZH+t8mjcFHFvbKfRkrhpTEe9KZRuW9vSy1M1cZSQbjO+AhIrQYmn1ZpkljEXd6fv
xoQDfRB29zPKGLxxpFh2VR63h0kK+4soF1JQrMS/HyZveZhLVe3XedODaBp9Exqj+eyCWcmCFvxG
va+qNgIDUZvvnu6brcTP/pQiaiS5bYztIE57YyOBBv6clshEqlW6b7boFtilXFq7hSUniLt5ADcT
xczMmdifvBH8uesNzq2AgoIkxrD3MrLE56jGTumNKj5X+FoeatwXWwZ9OM5nP55/JHPTPSt8R2lQ
c+jbtuZMrEFstQU2WEIGLWsQp6XBKx5IATGuSGx4ZrCmbSWqW45TaWDgdrosZTU+5hzoe/SDt+Tl
qoQKMYnDE8EF2W0MKmjL2SP9CmUEZQUqh1sa3vOzOVotkAYOQ0/SZy4weN10qqYwoccQyjEY4sS8
hziZvRZ+Vb9GXtk8lH0eIpIKk5t+qonHHL3ls9XIeQf6D4gKxKJdOHf1xiSNL95K3m0VTNAWulOZ
L9Sgkdt/ltLE0ZjIttwaEIQCRwGZQy9mPtQYUOyd62HvL+G0dEGRjfONSpFAQjuxxM6rpM3n2NHP
n1yiGobYOcxTMcRBCsnlbCWW8x3dvmkEVVgmD1EH+s5JTf91XsAKmXJho/dKJJ4bRsfJHluYc3EZ
jX2CI0FEqqEaVEkc6BLCkQnBJAKCLFMtgX/8t5f4H3nu0TBTl/7r4viEEqYkA+UfO4nof9cH/Vkd
e+4fCBcFaGqFIgt/BD/6szr2Laz1CJawlf5KaqJw/V0dw6ZH+keWvOWsQurV4vG7lY/5g9B7nAf+
Lxe/+DvVMbOEv1bHknYWoHDksz49FIYHa6vxH3r5iZPINCcj4TzVFqi+UeOM4hJ2bnTtgnyFui63
sk/9Z53V+Gu7UCXgvAZPTfjpu6o+NlYRhoFX5c55WVxJDOVQLXikTHN67G1ZyAPCkdl4ZHjcvBKt
56hg0GTd4X5aN8eBjf1C5DdqyzxUPUqswlxIfK9650IWjotRe2yW02ItnaSLVrGq5RSXuwGkWgyf
uArPbctcEo2oUX/zoRd9v+IpOs8H+76wd6OwyAFeMBcjtNWKRikuvuhYwPzCuR0lMTDF0D+1uTD2
bmuhHKTaMslwdqzkWafp/DjFZnfXRKJ4KlJWdwhNlcEt7IE625QKSd/GSfVTrvRw4NfXMNSq+RiN
jn8Wa8KEFXsHQlFYdeMqqQD9QgMTv0IprgEVkwqJFOU48EpEKK0ZxFDPlKbOjrDjr9GwplwgUtmW
C8kX/ZqBQetKbmNLID4hH0OtSRkGNQbaISN/sF0jv7PL8UmZZA2qa8iGxvHw3cGeeZAuGRyNC5XD
KoqcOctUPxGxRVhHHyfRbduT4DHGJSN87CT9xRx3taiqu1A3xc90cHyw0ZI+pkq8IGrc9kk4/ncV
hvj0QyhvMJHrDbw9tgW1vPrSWFUJpIwA/z4T+k2ANijd57Rp7Sd7TSWxEf8/JC1JJTqLv6Vrdomq
nHELmfsmN9W8VWtbmhaj3DQA45jrTMUz7Y8iKDOg+tB54DfziUAdzR6bPO3ujIl0K+C/7edszVWR
rZju5jVrRU+krliKV0puS7Q1hzD6tDDzKcj4rpkFpcQw82vTlLpba+vGjmvzPJv9B6lR433Uy/zR
HUpkVKSA+U/umgjjCQks9BoTo6NluYP92wWpHgwyx6bqsFyTZQRXtOuQNgPSmUDkXGx0Y8Md5rK/
reC9vQ2NS3/T6LqYs1BsEYUEL31j0znc1jRYD/2ac2PU/Y1j++3ZjJ3bYWjXMJw1F4d4oZTqazKO
9jU2p+UapFohS6cPjS5wlu7FMPJ93C5P3hq6E7o3cgCADXfqyzz26UNMPo9BTo+1Bvb4uXyyajPf
lWT5tNol1Id0n/ka8yPar4Xb5PssEWQAFYm4UZLioly/qfnDWOOCKovgIHKTXmVPyCsspPCox8G4
HXEx7chPjrapKd9YDNt7scYRMRAjnjaLFKzQVr7Ia2xRSmMMEp+5MSCWOWQbuWvIEaSrN/Sj9a53
i+aA0FGc0hYrZnLp1ogkyHfgfpK7cg1PkqQoGY0stiAq8Pmjatln46+wpfYJDHL+qD2imIY1lGle
MrCKeGofizWyqVzDm7QmxmnJJoCtJDvNjT3SXpQhdmerHR9H2b30BGAcjXpWdyNM13UIWbWSwo0e
vyQ8qrYakT7M11SpsYIB23jfUD2rneMs9KrtWe+lINIrBpXxMNtecq/i9r0EJnRStK83S2K9063n
+Bw3Zve1hdRxMItYA9HKxU2Ul8XeFIpL2owIiysI8s4xmjzMLLubeGK9IwEBKbVbzl+XHsU1YIAw
GHquwWSe5q/+PAFEKRKzfq6b6bk0YXpQLBX3aLklySB+3uuHSIXWydbQvA8a04De5Hi0Nu2SVied
UX7jnunyLWhj/6lL3Z+6MscACYW1H2Mv7xEaQaWmVuu8DV2NoqIBnRQ906WqVyly/cQxVqLTsvfw
4uxnGivc4iXV6kRsM7mnljzOQ9mdGaHGPXuLUX/PjLTi9EXqs7mb4lE49+ADqn6TVpN3zHoOgZcJ
odTjxIb9bDc0O2mocumdmm5QX1pOc+d4KSAPY8XnZMPVn9BYqaM4sIzQlcyYtPtU57DdQJCbzbki
fhM0d2jsOz8toyOh6ydoDtF9nPf5s2ektrtpBsM9gP5nfuwvY/ymGRVQ+sviaNE9ekcBapLo5dGl
RgbTyUtkN4QFuFK72LJBZ54G7XF/2MMwIJlagD+wtP8sM4nsyJZ0NrqhbR/mSdScQp0ZAM1ilQiA
UtWTeSCnpX81Q7t+rxszeWNPjrCbFP0t46Tinjmg/9OEI7WAowrtJwOF3auB3foORuIJj19OiW47
H6r0KcCT2K57RNADsXi+TE6qGk4Fq23QUj/M2xlLQ7HxQz7FTZrG3ks/zArIZpt/GKmZhueCkXwL
ZScZH5m7OC/sI/5OcygBUTkL6lv6JyEcQCuOTnjwp+9ZkviSxQjluJ+Vw8Pk1iZX5RwbD0nqgEEV
dtG8pXOY3dm5jhj6h510A+EXy8nv6+yDYj170mP5TDg8o5YE2M8psxDfEXfCzaqrrr5fagZhAUMv
D3xam4S488m4v9UkuL2pcR5/wAmpv3pSDvvSSEmzNiI/8jdTPRvnxkqHh1Kx3mzstjG+S3Nu7+em
jBC6GV6L3G9GNegao/7qR1PpBYTXA1GxOnvcpklazxvfLdJXvN5SYkCwO85tKKs3BsO5O/ge+Yl7
LkkPPUZVmnZyqje8cn9nu435Fvooq3bk2WXT1hoMMhxymTyFvjYPtT27Qdn3ZbqpPUg8LM8p2lJr
KEA9CPcCk6Q+WxBGt44G9DEPfbvNBRecm2uGB14jObwA9HNS0e1UDIR9Y7UaO2TbAc5RiFcNWv7g
DRDLTW6qT60roaUXedm8ZU3aEZoX9QTt9FNbfclmoctdJ/0ZukRaLz8cCqhbgsj01hbONxnF/mc3
LhlDRG0FsSEnxm9KXaCvUMwrIxj9jBVRQRQ9Ja7p3vqLdL8OqsmPOtZzFKCcWmg82rP9zR2b+KYL
LfvFh40JL7uwJ7ppzYDypBLVkSBk/pgtfeYdUzuen7wsrIdgErH1PviDCHSp9NdIht2j8juI/ukk
zLd+oYAkRnHsuZbMdk3udq0Pv+b8uQsLJzLOXpWGXxK/Kz8TDee0dDji6aZv+xlRrGHEW1TrdUBg
c3bCFPRAYxP+TukC5xu2CKOHYPCM3ej1cYD5y3+UnW/e9a6MtpFfuMlW+VrcOzm1oWdF7gGyotIb
1Qzymw+JyMGLpKMXQnZoPOHSkEArDJuRu9UiovERkt21nVh2o1gAGNG/OCxSdQzC7JygUrO/EG29
c/qm+BGnoicAqEdg4yD/i+EoljGgmK75HCk3/ObIKoScC7kBtTpNwEA3sr+NxUTzkzKLCNRQAQVJ
Gtp4myiT6Yc2fdolDJvKjUY0z9Ji04kN6/g1D6f8U6LMGPuPMjgfhP2l0RP5LVbmeDdZU/hBZFIj
FiMtyYXccyIJ6v7oJZirNnSMsy+tRxNkE4cj06M4USvnUAtnx6F5uckMS59HpgYX3mF+EUxYv4dL
QoBs0nXHQtfDPvLt8lTnEZCtbHlFRDv2AULf5j2ipfRg17Xxg8SI5vTfU/J/dkp2LWY+/+aU/PEe
/0XtRs7e+ojfAyTLYkpk8z+LsKzrvOf3Edmy3D8QWFtKCo7Oqwrn9wH534yPrD/81WrNTIrlStGd
/TsHZPLg/npAxvOJg5GXtYIwMBL/s9aGoUbdc4s4dyoGPRphK6tvQLTMYkcg2qxcJPCiYIJ0nkzf
yZ+XRCv/G4fuHzHM5GfpZrYKrAoQnWNNrxlW1RuO4VO3AfJPOoUGvMHOurQ+JxN7mbsnevbENcTR
ONafzbIOEVAMSW4XN4h12gOBpWl654rYr+GJ5d4+aePyVIQzU1ygNUExW9G2LHISMUH37UkzEWKH
7PQx037H5m2O4SW3tb60PfkxszPUZ+E34weD26+y6LwPMlaRyY2VezCJFv/aFJkZSFU4J8du35FB
W7xfL0YG4woWZPjK05Epudwz5zPuqIDDCRDTsI9Nz2pChtFgS5vARfRbDHtFDnMPqn1M7404Fq9k
ul3kOkuykkkHLWzMp7kFd9n1dblFrveaq8RnKD/N99M6jdKMpTD1ObuBOVdoD8WjTI36SA6muEOU
0Zx6j96umSagnNYhl1rHXb6Rv/tdDUpTlzCZtJPd1EWGoqMyhm9t5oanOVT2PistKiKye5j/M0Cz
LUHkkscR5eiL5Ee/Dtn8MZm+KOQ8cMUSBM71OogD8+p9FaLPdspNCX/2qtciKV5rg6dGPkj0VDwO
b2FnqJ1tl9UOKyaRYnqlibljyZaVFwPCATvxoZAtk8Q9bMb6tF6Rn+uhdfaeRVgMAq08OyJYr5MN
RCAYP9XggsNZ54nmYMOX0Qiy+42TWdGTpA56mOd2gfgZm0G8TiRjGxAXCSeT4llsfCKkkR3o/KAE
Kgw7eR6p5S5qHWPGs2PfCp9kY4cF+GFs6mZftu30vYOURpSyySm3zwz9k7kAtTz9FOtQQJq6gJdO
6P2X7aW7jk0nZ4w+4ussVWt1jC1cABtYQi5iZ6Dbm6RzTcJcZnNDrxosV1MKswQUMYAc9tr+xZ5m
QoOpd8Q+s7N6DhByJFsRxcOerBJFoPY6yK0K4d9Ad58IjL62Poe1C4qu4ULWz3iB2KfP7TK3wHuJ
eAO2LOKfVb9UGLRy/whb0bk06n/YO48lyZEra7/KGNc/2qDFghuEzEitq3IDyxIJDTiEAw48/Xye
1eSUILun599yxTZaVUUAAbhfv/ec7xhf/NUzYyfLCvDOoB1jfEjgBilgKavIJNkHui2bT/DaOLCf
C92uxXOU7avUMz9NcHr2tu7mlrqvu763eH3d7aXXzvxMd4AJkXNujDIJtiYd472EEYdKRjeM2/fe
cajbyFiWKJ3Idcl2i7TXm0D3mtGu0HX2VbMdlcPMGG7aHd0R74BrUD55mdcyQ2kyKoSkpLMfpYSa
Cgc4cx2FzGYiLoncONwiNi45SpWZI6bufFtEFZDiliy7XPfFJ90hn+bOQsFlhtssWvhJRje5zHQn
3ffpyidh/5AT0HMH0f3YN84K/5+DX6uCE527HN1NZasz6mwAubPfYixFPma99+3B/S33wAPFZa3b
+rZu8Oe61W/4kIIlcmHCkfUQoDGj4F4Vnb0hGnbjKGFe1gwLTD01SF3mB4ueJLB4YmykCt60XkNt
pYcNk9lF29SBG7d21hcS3Pwr4XbNma0HE/Ug/TjXwwrVCEZG/MgHeNdYn3PxYARiIRuMmc39qkcd
NS0gBtbBclyK2r0Fi1czdtfzEDjqHBhzrzwERBRvCS4YY9Nex3NUluoRTyIMXtGkG1/PV8i/NjBJ
shBFevqSlFH40WnN7EjmVbUxSBbboYhbMPAMnv+RTXA9ulFEbQIOCmIO8x3cuvKtSIyWpKO8vRs6
39oIMIz0Xc3XdK3TXQchaovKZjqEE2CVjaAC+2iv6XjR19XdABb1hKm92Th6vGTrQdOqR06zHj6Z
egw1MIzr6PYl685NfQKsXdC/tqPCLbl801YGmfsVlte0A2/zGYoWnHbWTAwW5Uw0se8ZF5nhdnEr
vPmZIo/BmB6R+XpYNjqt/1GGGe8GyqTtCjf4DD20umz0aI3cGsa66M1eSj14C/UIzkqaBuZja73O
xKKjeVsfUacmG1sP7rzJZ4ZnghK4z3NL0f9Yw7M6qu5WZn5UD2Yc9Y7lQ83QM8EGle42yCdgDWX6
bCiv3hSS8IhFTxGLalgasgvS+clM/e4UUReeUjx5tHL1AJJ109gMo3kxBIZzt67yRhL6HHeVWZ1L
Pb30ePYeisWuTwlAdF4JPSe1mgs0XdlZFBp35UI7Uc19G9LLSwAy68FornxQ6yHBaYOD9N0Mk4ui
FOWhhZRwlpic45rVzLezqGkFoc/aSz2ATUeJNleRNqLgF16kXs/yPSfzKwMvcTBgqZyv0xB8toKq
+tQPwrjyhv52cGrvfg3dR3MhUbqMku4CpmtAO8RYD6EM5K7zgumRfCR58vz6tdBT4qwgVKIr8/Yw
MZ07SlrttJWNdDjldiJ3bp66d+SKtjdEWkD1Zuea6AfcWim8UGNu5ouIXTmLHSuZnq08N45M0byL
WuTFCbHHnjxcQEVMuEvffUJS7MZmWFe7vHESRDZT9RCFqTjIMeyuRUiovRoE1rAu+RqWyNn8NMsO
SGEF4p2B0XpbaUuOO58D0Ew/TBG9v2AgwUWsVbdlzLC+eV31kNVNs7HLIrhnDOjtR6scN3y/heai
czmxqkL8tl6SgbMVERLZdSFaxhHGcql8dbEklvtYaXFAp2UCrtFPB05P0T7XIoIeCcyBQM7+RRmN
j1JaEqg+oSIJ5gKjkj+8zKilyZZBiJAShFG66bsp89WQ9Lb7xcFHp8ULERH3QZlW52o8D1ofeabb
1tOVW7XpJgsZSWZmUD0Wht/cU1QhlnwXR3haJ5G/SyZarZ6IglRcVQh+aq2qCLW+YtZKi4YJ7wFh
Bl3DzE4vAu2vpEEpSXzXCg3Qlv5N5wmkTW5l7QHkAzAoCg/5zPwyQLShd9N74jDP1not5qBgot1b
p3btmz0jcfUq34UhZA5SpLzLRUpYzU3sEwC19dpVfW7gwL/4qG1NrS6p0yjZ8kXeall3+6JuEFsv
OJJIBDVhCxSlcUQkWPpYOEuyFizYv5dC2QhmS9dHsFl36CXd9Esy9vbWbdB2b2q/Rx8VYQkuy+Ka
uncz5iaYWttf9yYCTATgCeljWjTDJiwIeA3NY+IY5lsYhF48anWNHAGntv5IAo6W3VB6EJSJEscL
aBHHzLrVeZIM5qZr7OLM5Kd+aYF9Hm2VJLvgXciTLkN56pmgbFK8Htvum9pHC39AhvTR3pKMgPPV
vA0EG1I8L2lxZc2j9RmqZHW9Kppt5mRXGycpbSI51qqx7kOV0P/fJlOYtZ9zia3XRSD6DqxQWQm9
InlHWYwqjNqHmTn/JgB1QeoE3ad3/EXRA4dgpFVpMgaeeiLforwkUCwDn2EgohkhiQLVEO94jYhv
SI3gfeDvtC9kFwOwtQH2k7hB79HSqA5TQzskwWmXneBPt2j4Pzq8eU659Htqc+OyxH2+leliH/LA
E4BAhGq+9IlpXbaaEwI3buUNZtp5BSztgYweQRfH87+4lUAcA4AZGYQXzVpK3d/1yLmJCqj7k1GL
+tacswxDI0BUEIezPLoVHWZWA/CKHbELhL4rHOZDDVY2L49+X7m7oPJsgk0G99RrtA59Cbz5FUFN
nr/UThwYfJ5ZivZR5ZP7PFilx3gkF3UQD5YBu8WsCOHjzt3NTuht8mpcPs5eck3yFLfVrCJ1r+Yo
3U5FylyUoRmUbpHam2JEHts7uEPxDoS+jJNUhNchuzBpAYoM2WJgTBgPAgOSqoviIQ0rUsEpPTkz
wZ1dmjW9r7112If6Zid1VhyMaOT05UGqvjISSJ0xdMuJ/o4gba0YunvClEAi5Eif4cZG3lk59M3d
mNLXTDure+qz3vpgibD70LTpU1IH5oVrEzIQr43JAMkWAhs6suhYTuY5/kZxP2UK1UOSiCa4lCpz
b5usew1WFGqxIKkog5aAIBlSL9t+vqbuzA1JaMxXS/VcoK9+hFSTHEKcaRCupGWj8JrGx7KX85eJ
uKENo4X0fKhTgTIlbfZFX/ASqr4hUcsfvQXhWU+to8HwW6ZA86eVqo+K38Bt1rdquekCHTfXRFV+
16cRlVi39kB7UDBiWjAgUAdrdDbDa0G2uRYXXjbBegeFdFWRGhQHyudhMo1PVdiujxmtQXRY9MVL
spdZNEyvXMAQh2RVWGjONqi/1mtjadctA5LkMNpTdUf0cLh1Vp6rHvN8zPAsPSU2VlRB5buhxd0e
myKxNgXHspbzpy5kLa+/8ByK67whCYgVjMQnEloC8pnyou4+tOMc1tdWWQwOgx2fwxhKHKr3qSVd
j/gLf2A6gKJ2/aIDS+YbC1z50QdfxD84Gcvz2CihHtbZKNhfjZED73gjzYEZ707KwGaWEzm9ms+5
JT2JTG3aZf7GGawWevX/q0FRZXjK1RUz2ENiBB1wgVo9fdf+ufnmFPyvRtY3LWOg4e9/sxA9/GAg
DPEvwV/2AqoyujueZnt9JzoQnZqBFFl4iozB2xqRnWE3IKsd57dBeFuSvti1Q4PVPjmltzdAB3kZ
ZrkguRRyRQ+FH4Uxa7QW27L7a6w8jjb6u4GHtFxfR17bP+GwamvqGhOwxRVzwKtAUCsmx3y6+uM7
8CNK7NuHWK4LP0jro4Ofb4BXjIpD7zRf5bZJYCRHYMa0TdDu3z/mPybAPzMBuqgzvvtFtq/j6399
08NfvdZf//636/5r+iNj1f72V/7Zk/R/Y1CMZMdGh+4DVP2nbEczVj30mCH+14ifz0c+/4+upP+b
7dOpjDDZ6gfb5mdnIxuzv//N1V1JJDaBE/pu4MJh/CtdSYYlP71Bngt2NECxotucrEE/OQDLQa7l
zHQXaCL0uYiS1mSr6eGSXUeJcN1b1++gXLSVSZ5W8i2AetZh1GVCZ0xddQjmSShE+BoPY16Ozh2D
W6NSz144GbT8fNr0sdAY65TtYb4ZoT584VyMN4MqG9H7hvOw7ilIq2UjaDOb0+KhjVw8Q1lXnOqi
sd6ctKHPQ6hV+MnQq6Lyw/QUwAbkVJwyjCKs/I4aMjmkoGO3TlRxMuDwQaXi+JK8KJvuY7xWAqfc
6rjGY8BiHepVu9brN86vAHEva3quV3fAkkD3J0++UH3bO9cUEcty42d3/fs2MegdY5JrEiHknut+
5wiuGLLACjNi6CqxjcwsO+9wLJG0lG4wqPifcr1hDZOfFVeerYwtlUFwnfcmW92CrpzQMag8mzEg
9j6GBRhNlIpjvtwH3jgSWZiI5UOytBw1mZZIxFRJeh+4ThLFQ8tok/N9Rgiun9BInZX6wCjD8g6+
q8yztHGmXYT5GQMTgc/WPhj9LI2BYIvnpVc9Ps2uIAE6mOqTMTRmixoQiSgphitlRjkHMia7j0ei
WHNb73VoQLaFNwz91q+C5eOIANi/4Upsk9PRVCvUHxRFUMRhkulCid5a9obiw93B+SuPQ+7K/Zw6
/hY+ukTlnwW33Uo4Lfz5Mt3a0NtuiczsT6hwgV7UnXVr6CqumWr/lLgIwOJeV3maULFldEj1914I
Zt8QcumieXJdY4gL1MdQ5sxvyDlUMzMAuoiuYhjuuBGu2KCfbMSNSyBTe0buNrg8k/QtZt8IKnxi
+erBvcB31jBqzwhACClWGDy4gDu4e7dy4BjJHH0K7muCyuZtAMtOPFU91J0YWhMjUxomsETeiYCO
UtqpZTO+PBVt0kNhIrLxS90x/d0UVVAG6IeW2riYIMuR0Av8/mowwvwC9UJ27ifN/Eq5hsyNWC+5
W6j2ljP1jjscWrth4Fz5uh9E34w+s8kBLB6thZPv/E5QNPs62Ddpnt/kCkrsJusmbG1tn9S82Qnb
YeyIJYeCVbQSogwquOliXXOpUxcInmwzfs2tmLQZwnyHPhTvAAj/HQbRcwALLtVaz1eV5kb0ZSC3
WeqkC0+cS8hxEcCZqIwgvzIgQ9J0fadReJYJT4Km9/zB1riKMVIdGZTmcLeqsYCLI43Pxjv7Ynjn
YISICb2rsXWGdT92wIX2qVzaDwreHnNxDdhYV0LqDi4as+bA/0ljHYQAozxWouXe7XRwuO29g94w
YfqHimPsfBYURKM6rejf6J4+eppWRx7VsN7T4J3EcS4zC1tgsgAXFAZyLsCalyuegVu3mXkfExco
2a5g8Bt70mww23TFYVVOeCqMcKG1MRtKXSgLrEvgDM2K1KUvD/Roh11lpaBw8JtYLYAeShB7dZ1b
QyzmtHdkVm39qLDPcbsxyw9hkewMThOIizP4wmLFlWE6FeGNI92A4lPfBcUr7lHjEdXf9HEgQKbf
9a3r8q65asKxSHBEbfnGeNaTFLOpHFkMOxwNaX/OH3AlA2FUfxwKfOblsc84FR3ZQGBojaaA85cZ
F0vlIgqTPiL/wUdk4fl9iodjEhMipp5ZQDIyiR3B8YDIwQ4mJNp7QGYPFqSip2kmOYdHeCSGUcEQ
ikhSONLeC251tN42pX+8He2sOwtwwpj4hEd7R2ApLa9WzYQb0Fm5qmpbwqJEC2hd0hJrL0nk9ItD
2LXOh25UH8j4oek/EitoMQpKqnAzTeY4cBApFOHscOAgn1oD8ssWsR8NVZXeWmpKemLk3GpZlyNx
uGPgFRvCI9LkhJxsDq9c0Iz/qaf+dy5Bk3rjj+qpy9dheP2cyeHrOP6ghra//c3fyyo/goMQ+ox1
PYacFprjf5ZVIBeQPDOytUOiv75B6v9RVtm/hWEACJe/ZgLg1cXY/5RVaKvhkQSQNiJLk1L+Ctjk
x6KKf9oKGC8Ai/b4MPM9lPq7Y0nkLDgQhCGQIlRvWZtGByNskzgPWSa+uzv/4gT0U/3//klALZl3
w48nHxNj5PcHoKpxG3dVFp9ko5WmroIB0qp4TpC7/fVP4jMAybhQ48Fz//hJ6Ug8PSklAiIB0thE
mtfDRF/N79anv/xBSNltl4G5z2X9fG6ayMqI2n4VR/pgb2VVviVG/lbwv/+Xj9GBCNTl0S+/EVXQ
OmSeEkdUdzAzw44GS0YiRqny/8Ot41mN3DBARhBaQDt++JFSYTIMybiiKan7C2VyQE5aiNx9U/zJ
Rel/6Tugjn4cQt9mqKqDGPxfLKoUcaFBbrI4ZvNcxr5c7pZUwfBantjSw+0f38GfDt/fPszxfWD0
yLNBpv54WYbltbybrThGHU6wYKhxcIbw28hZeTVDBp65i8ePzvX41x9FDj8OVCOGywgqfnro/b6V
dkXtdhRd3t7LntaeFxnlk1HwX398jT8Rir5doxcQo6qpK7zVP14j6UJyydtaHA1JOlktxbIrbDO5
/+NP+Rdvceh/9ynaefzdegEq3AXxQTiaAQb83O7V01TPzemdN/T/90k/3bq5rLMW+TkPSCWXLaa6
V52TQAX6p6+X+etFRZiksZdE4G9slIE/XlSb1F5Y45Y7Ctz7DNk4DuqkacBwOgE9SkzE/lFPsR55
3tGEA7h9503D0m1OU4efe4N4RO1wR0BYapv5c5DlKP91vcaxGUtmUL4toeucpRThlyKg6dsLzVIE
u9IxR+SPLBlSTbNE1inZMY4BHsNbBOo28hm7PfOSInmhqF22M35Sgs/XMm6XJjrMBc9zSVsv3Qxw
DuoYDCewFDLszpDXNztZVogV7aC5H43CBf+9zp+7hFUeuj7f3bf4lMIF3xcOU7HJcFC2u8WtzE/v
wQT5wPcxNK2uTrjochrFnhm+uE7ttd2S6oytYyIGmZmFpC2McIFgZj/pxb4zE7UrOgLSjF4Ym9rk
6taahasughEEG2mMScDiwkELo6nPFtAESKlHEpfGzUQUzMmtp/xQ9PA3LXNsGbzR9QojQPxBZdrP
KCJg/qRW8ZJiw3nyZ/gr3eCIj51f20QR8g+hNQE1yFyRBDA/mZjfZgGCINycCNyJXnNBydBmq56G
OfTOQ2Oob6HxjC8Jt+Y8Kzpx7cvizbT4TWXh28+ged5IbUruR39tcYLqbz8AscfgAJKxr0xNm4w4
Ut7gowZ6rCDYs6KPpMgC4p3SyokpA9C1AM9rTnkKcjB2mbFepY6Irgs/bd58A5ah1RbcRCCohHcb
cxgSNMdjX5HKBpwD2m8Gc3JH9hWXSTAwkJ8Mc0In0odwtbmkFH0HiW6AgWoIjdvEyzSKeEQpv2GA
RdR3juZEXFpyEtEWucv0IUsEJTuSAai7hG5DgvTpoFwYhFk+QyX2HlRT1m82yMUT17jsCGrkuGuG
qJAKsLet7VsPyHx4frzeBDPTu95UxgAop3YvFeDqXkGkoe3IT0C0bumhHiM0HOUx1FKz8KOnoet5
7VxzNTaTyxa3cjQ+jI6gf+BVs8iexsZIp4MMm+I1mjEtRQ3vEUYpZgN5NFWHYQIlO9Nd/LBiJD0A
XBwZhhk9WZuFgGupBU6M/PshnREMqdL6tEbakbzyblE/E8JSzd7wOAUjGR0F+eYB8u8j5CW+bC8N
5+Sbbr4QAJ4bKLr5JbyMRLgutZHAJWmz69Vgb5AKv9khMOHE8p0TX4R457Retga5qvM2q/0MnlRE
amdaRQdcVXMsHbY+6fDzZiEQc0DEyX0x9Vi3M6Gyr42IvCNkeQjpvoYxupb8IIZlOjh1y8AukjwI
6xw2p9nN34YE+0FnjOR5W9Uh6tOvo+yDbTbgd+js49hOn2S25PgLfLriZHmesxUGt5nkpbQavpZp
VdPlNOKhTUveczccE/BYQfkcom44NyO1p5tQbdJV4Qav8XKXcZkDNnDGStNYNPMzq8SyhekaXTsU
lfvO4K0nb4ZRFZxqNOVkzK89qxsYZ3xjet8VLtdt18VrTgvhOmRa9wolMrx1Jqi9bTpbD0jInZOS
PFElC+qL1OROE2Q9qalcPsdfXiOcdNH12Mj5M3qQitkPioBN5pbhreUzHXHN6tXzWCj7nvXDz4zg
dmWaHeM/XrYkKoAs9RwZ3iY4wC8sWoygfXSlJSPSUyuzltsCfP2GE1279Wc+mvNcf8yHcNzYBPF+
zrxGE16QyCEk5AkGm0Mw2bUjRsIPZwdh0VCL66HTdTW67fPKEjxMc0foTVxbpKNhFIghG8/b2pfW
7n3VnbP841iiyjNnVqtJPyOeSXZKmYzYtj2V7qeFxkjAzAPXCTOPqyL19gNsCTBPvb3xHBD63QiV
c1phb+SKO7QGSYNVKug5Mw7zRvIL6zQLEK4pu8HDJFJMjXCFT8kqASRJ1h4jZfWYI156Gmbcc9Ij
SWkkWDFFoXnlJLb5KbLkeI5gn3q0lfThtE7BN6dDAaL1UEcpufJ9fu3kDlGdWPqvF5WNl0CRnnPT
mZ/DEl5ruKD5cFeLuOMoX3eM3OprYfTJTVWSP0vcfe6gYEu1pmTMH3mfn/rJZBKNS4ZWXd1tQFyL
a3cZbHxJC0GIvvvJ8HDK2AGbXqkxsUaeVU9dw8pLfxTybx1aD4ixRAsQdl4wcelF1ncHstz5Dfac
vWYoVIpQvdBtcHZh0znWwDD6Q5NFsW1lAr8nzA6k+lXFYlZwyEOKahdoYKzULM+aucMJEwoMpg2N
ZRQGE6O6uBJOXsdO2o1QpJK5o+Nc20hSkNXMnVOf2mA0BSQy2Z2caqDrCFLfrrZJp9rAP19mW+EG
mU16d5c+urbkrrNnOnom2arGwSWmJDvNRQQEILZrZugnd5K69wNULXDQOEU9mjCmzMHbsGBqiUPS
Yb8K4tUJYEmDM5CQgk7cQsgCPGbP3HWDYl1fwqBcQGD343iD9RIcb4HhTeKUSYF8iax3t6sjLfwY
gzW8hKWJ4KRV1f1cOKqiFekD36a4dnOoIMt0Iluk3ObC/OSG8ojdFP3h4tSx6xkZmlreLxaO6dbz
CuPSIqWj2I5BjQ3etZcD76ntxG0xLBCnQoLsO3Bzqktey8wrdwHm0p1ttgCWgs76UI9YISV7tBWr
tDe3DZBuYxNVznrF65p+TqvAgrhhETJfBSqitDSMs1wxytrDv2F9c32WbxwdhCl4Af3v2Y0qD7dc
BvRYzvCuw8WbDn9c9lq6rv3hYAQhiLM/7mTPsbX++sdidFiZKsvBrI4dGyh92Hm6HFOJZTfsqRPo
u+dXi4OWOLZX6ooy6ttzXnjvfCRzJI+t6M8Oaj+JwYl24vvQIbACOhQcdn8aDgapnfIO8H362nqS
5nLel6ypc5C/NpW8Sxa2uT++A7+cDCOThqrNJ0Fupc+hD3PfHTEGd/LqdBbEX3cUYWSwJWxQbMcN
k5Vzg1CKbyaGfxsHZP1S/usPDAh1x5vmOL/I3RsIaQhtQJfwCs+QPkj+JoiabuG26OvXkTytXTlk
1IMMbm7etx04YZZ/oCmLctSCnJSUlQd3rJsOamBf/+P74fyr7+dZDL0wwcN1+vlQLlTeGqEry2NW
1y5KlKF+a52Od2oGuWii/HAptitA2UWcFdZ4BQmfwywSpGsBjQguQ/1KKdMQ8g4QbrE5eTLTIcCi
WqR37trkLDR90V+UPrGa49TlQmsjPcRSrMqO4uAKi7BO7h1iqV6BGZHYAhgP9aVhBbfIxdiAaTpX
T5rW8/K+KzYoWkMa+giP/+ReWL949/mt6OxaWgyO1eHnqLVUzgkwkIGoWc3bJhu7jUdVpBt0Xx+6
PMCkStkIazOz914feVi2x9Mf/xy/nLMjB2MGUkqTn4TH9KfHc1x8fJO5lUNVWfKDZ6SEU7jzny0D
v3Qs+BQaFTbBfS5k1Z9/c5nLKfHhMBx9l+LZT1m4GmQNcEgizhl+CUZ0QX9zBc90+vDHF2j/eo8p
URzd/4ksy3F/Pg4vVulOfTVnR3eY0+RYubDWDQaqLzTLvfOBKOHlOmLUpV1aT0TCdm8GUtgd0BWP
GWLbYFVjvUWg1oF0BLU/CspJt+yP1N/RRdE2ZELgnR/PjGTg4Pr+7f8z//+T+b/j+npi/u8tSY8k
0X8P7fj9L/xj+v8O2WbjCVlhPPud5Ps7tMOyoN3hLYqYc72P/9kh/qdNbdLZtt59Sr/3p9+Z3PDv
NN9NP0MoAv5Cf/odVffddggPhDVZp1b62H8jUJY/7ga4yPOsXcLlMmogfZZIr8SyIPicoydWQ2Ju
lCJ4gDAPcT547vDFWngrFSfwm3eeP7k57bktWiKfJFrVGhX1XUao+00trMGklKhUnjAvRUMvJ0C2
tU9awR06eNV0GxlN9Lses0QhDTtKqjvexHnCsofoy7iOkA5RsbF2AtvlJNCGb+AdllweZ2B0ajpL
A8ls5ywJlFGcoiCEUCwmbvK90bRok4SbQYVMC2Af59xL16F6TtTG5GMzNIQm+tpaG6NSV5uk+tol
c2iu8qukrrNDRyIHSNLGTx6a2makyLwRK6DVbqtVGp/mrM4fQmIyOoRZWXGrcOWPpAidkb2Q7rM2
ka8RhkCOxDWHgLzs4Q6b0Cijllo32ERqDTjcFsgCtN0L4YWyAQuYU3eOwqxu0HdBYb3iFDwZZ2pu
ZyhkpZEu98ZiIQjcmmlZpHuCmT07ONjIBshFoY02dkfLTPFUV3FdTsRz3vkVrkTUrkPb8CvUnm3X
039Miv+rCRYmQpdS4t+vCA9f1evww5Lw7W/8viREejyl+/OWpu8wjGIn/MeSYPq/McSBfsn7Td2k
N8HflwQHFRGYHjuwGWmZvLKsFr+vDLb3W8i0i14/FWVAXfmXJlcIFn4qlS3WFtemNrVdCka9PPy4
NjBDNhDBtubZjG7meTJcFKzV8jlUdnW1Wka3ywwobKpuy7tgDi+HQUwf/Kno7kVr3HdmP5wknRVM
5cF66bbSwBbn+MlhaovshvQ141UGwHgivzXpdYUJekVmeelwAyxvcW5dNy/tOjZIygrO4EGG9hV1
kdk+DhV4FQ415dpi4KOZIi5D0ZOHi9p5RvVM5sk01gB/Emjbe+p9MyB7au777rEKmxE1LratysLF
onzkuDbW+F2Qme6wz4gCEaeR4EGoKkVThqZJM20hzyknQ8s6Be1iP7lLOqBxWlurRadDbQjg2w7g
HUpyZcyEwX8eFA8JMYFMqK2A93CbtV77WjRJ+EXHmARb8NBqAKJLWgAC63AAPAfoti/EduQrDIdS
tfZ5SLblQLs6ys6TAmfVZmYePewJSium3doW+mDfFkdImuKjavIR7kzjjEc6X+FuJrH3I/UCeggn
zeil5PdphRo6VrK47OymPRb2/FS0uXMoxpnTI42EYzmnZAV3dZo9E+NO6uOCECoI1WXr9udoo+Xz
kILekdVw49QK6VAz4ZyYUv/zqJKZRt78cUUPtLG7iNkZ3XhVPqlp5AgfWQWkSPcTOUGIpJJSYiOR
uOxXoz5IbqlBfzP2AjEfhiALQHg0ByKg76Y1f/Irm2STfDxfKYxiirOrNeuCTS3Hj209EEvVNseS
SDWMOc4W6Qkp2QvNN6Gb/lAmb+hfwLu2yydhGvlW9gRalfX0lSavDyZ7TW7mqPWRWCmDhh9HoYGE
rZL4y4M7uZxr1+naLpAowdNQGyLgCJzDQX6Bd7K/DMfZ3rGvmGdBm+f7Rq1eLA3wH6uWp+XSng7Y
WfJPECHUSYGx24nOM+5SsWjsVPo1cZL22jNA4I05XcR6qTDIYgtrcpHrvqQfy5xNCm26h2PXA3GO
fvCMdSHb970d7VOS7jZeZkSHyZ+J+ynrszGjl5+wdsRlSvsSjF7+qXXcdjN5TQ3VE8Qb3pEB8DEN
gaGBu+Othh97JpQOy0B0H9rqwfIaM0aR/WRUydm6NrS6B4GSaTSePYCkCPNVcco6L9oYgs6oI73+
Ra7BhrMRJEkyxeJh6rAVyMUscc2WgIb8kTde9mG3ddzVeGvph9F1Y4aJ3h9Ba4reaFphVtRwh+zS
lHcLAungviLm7obSCWdrl/T5lWD8uHfaPNwluCCGjQXj9GHw65EOlbWmB7iP9qmRaY9UxcHzg/+5
Kdc4mUd8Zp1DnM803RRQZVGD8Fik9LatOFRq+dLRHjd3aeAuJznmzdEe52WODiOPltIwbVNtOr4t
Y6FhHt+srkPkjpkBLruSMntDLA/1Aodat9IO7cR8hSZh+EjFNGPMyFy4NLRvzHPgGPVhztGfZZ1h
H0yb5lFXoj1aCv/ABIBVQjETas0UiLxDf94RK54A0Tm7BEProUuTPLbD9QMMtegJcJ+6qgrjlVfq
2V5zM27IZdzV3Xgajc69Kky73ML5LoCh51+AdPbb3Bb5E6nRJOD6wssv7X6ZrLiWq7Ndrdq66erk
satQXjJQcMhrwzF0sqJxT3truiDDUNy5TmTcl+4QIEPz8i0t926z1hFULZlmvMZUMrCB8RHsl2ox
L33EirsxGQd0PeOILowJGP9Os28Nczn0+q0t3cS/BZzq7JPOUzujq7JDUE03Vebmu3wZjrOFQCtO
RvxAXbiSwMrR7XZ2lo90ErwjRWL0ubeH20C52RwPpTMdnXD84OO0xJ4MWN12pjPEVUzyJEhn9HBi
fEtQRO0KYzTOOaVn+3CS1rYxib6kls0JVAt1eWWxHoTLFWbW8no1zOmS6EBUooskT6ZRmHmHglcL
DzXAEjs9ZJGrYnMmTAqHLOZwqz8sRtqzBo+XEGZIaHHIg4zsiCdxVM0Zgi38ATNa1NSa7yQDprgM
23LXuohUubbo2CnSzOCqnpG2lmxaS+Hv8qP6M24CgpE1HUxaBsbHoey2Rd3i/ifKZ3iI8gKwKL3f
bafxUcPYnUVGRF8Rj7XqgscahPBujWa5NweR64YkMYAuxuCsUVgEZa1OxGp+0eT0akzkuaWqCrwQ
jBe4L801rSXzwlb8sI25FPs5HzHIIsk/Gl4QxbhVsTQ3DdkIKWh/xG80E8lcpmNast51/su6gr9s
AHLssnJ8YbxXnnuCKFdrAUCWOPMSE4phXfAMDAdUotlmLss36VfRXon1JRU6MIAmK9SixUsIbrMS
G4sGSz+t6E/U6DMTjLG/wfWUbLLJGoBqhfADKlsweks/tpb3JqLuK83ual95FAyTcp/rHqJKXQ7d
UxXyT62928dCqvGtly7mm4GeKjEjYGyGObtpvaq4jewWVz1ym4upHLkNQfki64TifOLtYpWanmm8
s2GMDu5SDLNTCra7ADYQSz+vPtnNaNPRpt8m3drfEwC6bBp0ivuhWOsL27L/m70zWW4cSbPuq/QL
oAyAY9wSAElREiVRCg2xgSmkEObJMTiAp/8P4s8yy6kru/ddi7S0yggNJOH+Dfeeu7X8q8UGePnR
p9gLJ/JgdopEMfxJRRHp5A8891iF7wsC83hBMeg4LGGhUfOCsfnZTUORv/HYF8PtoGrvqXNt/q7Q
l0cJKcrB3h9opZ8gYC3Vvc224s3NnUf27RiwoRxbZtMfxeglZMamOaCDngg04Cmp9c23CwKOkP3t
FqTO1ho7JtnSbsI7PdGrQDSHb4rt3giSxgQINdd2uPA+s/EymrsJ8uJRX2eXPbztfWfXBTZHnz/y
Nh7u4CtqeTQR2nDM20HcAYqYMJbn4MIRYA/TzmYh65uTjzzatvlE6NWl83z7ohad9RCnpkaJYbbs
aKy+/OqlgKbOg5rwnjIVbsinls4BIJ/NI1M7Q8PYxF9ZQjONCpEnPrI8Ijobpy69fP7aoxj6USfd
iYENeeN5kwJoSMQnXkz7sSbs7sNIco0cTFT9eMCzcb5qVcMENytA6YbEP8wfOphj8FFj/7gqWsSY
w/N2goN+8GvnHuredcxawg0nroP5aGgrHOrJmdzPOHGrIDV7984nX+TFhqDDYjmzQ1mpMrIRbgdt
gzc1lJ1bRQ3m6AskQFrNhZfiPBdsS8nHgL7J3nVM4Ap5A0G0c7/c1cjRDokhc/h9atgzgqBd5uc6
DNLRDrmdxxUdcJm9cJoVL1xx42upZv2xyAcQ37mbXem2ouKNO+fUYZyhxdX6GFWHo8rnxCSWkZUV
zEB/TeXJ10weiFRXRdRmJQhLEEtkgs5GsZutug2dKSEiQ8dhPCD4fdG9dfy0WzUdvb7xr5s8H+5Y
EshvjbBlwfPXEBsvOicsqi0QmupqffYlYOmc9qFXT4nBCRvQJ41+yBpagDxibzpFWc7zcI1ShWha
D1DoNwVTwnllS56tIUZEblZvtHweRIkFn/iPOQGtYTln4g5TWIHKwXrvjo/lWrPQhpGi3Zb1nL2h
bqn3MvaqTQ8+l1cgBPQw93IgnkzlNG/XE0gKVW2OHwgDq48zZImTrPxHVVEb93U3/qirGlZL6gLI
GNbkWtaUpGU9dcNuqKbqyUgVDmgEcgd8XAUTvr7bLxW8UZxWZdBqa0kckoQfrowaELJlS+L5VpBY
+ZQV0ZQb401Vr8SomHkNZWxO7s1WxMvFc3PZ3OG6m+0Q4phOdgHyfweZw2fVQmvooW1DYWOTT7mZ
bTlphdsp67H5LUMN1bXnyv6Y+2nl79SvxLVyttgB9wSRlWtLcrmABrBrZ6+cKZ0ccRxSx34xSX4c
w1UlrXuUBc/iD0bCcaiTUJncZNPEqp2PsMwj00sUOxrEFLA5WD/t0kE2N9OAoHKEGH+Zu4FewCBk
YIXMEk6gD06dku0VHL08HAeR3bQ5momYQMWvChX0h84uAjNgJgdIFVX71ONjz96Y0WF0sHx1O/A8
7jy2RHboYBD4SWhRcnRG7CE7Y8DC32XSfV5zpUeZw+kc+Vh6973Zr+86hfU1u04Mr/THjQtZreHL
nlazGx5ayDdw4q3qguvZPq1g7QIT6wGiBEO0OyOtGOQWPZJp8HuB3oFynwtE9hIh/tmyugpOuGF9
66kio2FmmbbWRh4l3HUU590SzaYcorF0rzQg6WFD445NM/P3stDNdxtZ95Hw8RY7NSdT2QAlcDF1
HlDJTGzb7U3pDpoMS0GqfpS+Nh3IU7kTc+p/IlW5g/MHdnUgjbI1zeUIIKKjlBqTm4KWdmYnZimc
dE63bxGtRd1CRlfNh1LfGXmWRgqnaeSXXOPxrBXfe2r6XQPJ7qhlsQg1xU1SK6dmWboxdTVdWwIr
3yJjY7AURKpqdwMUI2Bq6XGcCSKaCxgdNm4WhAhK+4WqTH+2rWPdxnGWcdB2oBXZXFtFz8E/Yjdf
SMMO8JhWkSyGiUtHLQ/poPvnaU5IgKgz51iASYtMjAA7HcLFKdONew8Ywa7v+7kJII2+926dYypd
hs380XnnAqV7MFd6ERklqMm89MVbgvuLUWfP8qfK0upNa/u3TrgomSbvYNmzAQW/nT71mYvVy/T1
aqlAfRo0njA1bUBGcw2AcykAlYJNgLe3oqzwRRpNvFs7s55fW48mImHNtHafdV6+9vm0fd5GvYnG
oS6a3SxE5GwO0zLz41OekRpf9HO8qxIdGZ1YCNfRaiLfMexz5yH4J1rEyTdTb+8eDL0AiCit7AYQ
XHHP/EHXwxFEvBdNyPZAw1Fv5/pETMg2/pm9vr3yYTgjk2G4i4FZ/6lqWrScRK4jqYbEK2md+QDi
j4lAKz+GdB5OLozCnU4ywYm5VpimS3vltQ7TYFMrTqZbTQ9rkSb7JOt+0K9RisFhZU285tUVrvip
IB2uX16mgQw45j23QlTxM6XUU6Z1ZBzIwb1OHaGCbl4pHJv0KlZr1+/gg8iwnsbvvtHdAlEgJTs3
n2tYMUE+YY5oHclKjQ3tC64KFATk4eHe8qaA4Gn7icAXGNYs3K7rJb0h9PRtQGaILjl9lA6uNE7S
vVqojuqkrR/TxnwTLC6vxFRbn71NKrSeSHwzWvU8I334attKW/dJ7eGBYOpB8T23ZKGtTnUhGQ1D
RZMQJDC0HqpEhHBkuE8TQD9/UZfO2EzepRfHjJ0GpSBgkSFL8V8Z9DizfSiIwLrgpAX2ijSrcfj1
kAKy3U4HjSehihy9kCezppRcs2Sm1YlD3qrWvS1yu72DB0BhbRSkhJlrkRk7x4QbEE0eRO9ohCN1
NgkFveJf+E8k636ZiXmxcuIiCi9LT/Aki9Nic7kaQn3ERTt2h0IrkghOiUUoAnIXu5xPa+YWPOrG
M9gIkkQ2zO9obrPAjXSz+CP5CQa6LJ4JqrzNwWbaVMJJDwgVfZmc1BF/0tGdOvSJ6wkToE66Dqb1
AjlM7PfUOqXdIZB0T5ARhr0ShRu5hVOeWpvxH0ldPaAkKItUpiglgVnJZHrw8/5Th2JLSO5iR/5c
P3RWC+2iWtyr2oKj7WpDCktmYYAIY/BOmdYLXrEehqTWhko6WYAKsT6keptESIWN4wzPMZT22F8R
O6ozuRianV7Yn62K/YeRPKtjHqssYAHzvUgMJmfDIvYuy4JdPogfsT0Zj4gnC9S5i5LAZhr10+7d
6ZGzD5SxY4NB07vxhKn91sPTFxixZt0CVtWYs5ADGEm9KI6+U98Sw46VbBXWGJqZ8sfITQx4BLme
FqeO+9Hw1wYQ89K+49pu3tDKiyostHX9YMfMzoSAR+29cSp55+ol0SFceEBMXXc+egWrbQyYZkCK
bJ6GkIBPEppGJKpl+UGdxaOVtNU7eS7eXaNEjFMnHT+0zPlKpIEyyAdtceoYQz+AKosDO4NhFrSZ
rr55sz3eE0NkrWcJBA3Eg1s1B6agVbrzkS+G6+oT9tdkhhs6RQa+x8xItc9WcMhZy27c0mPtDGDW
nggB6a1jFk9PS2J/o0KwH5Hp4rbqluHIc7BEjuzJWvO9ZwUxa9emtfmY6CUIuZS1kdHHrPhrjQzH
2Atw+JpZWNKka9cKA5S4IZeyBxk9pdfUEMO8h3rUBIRiO+PJqjl/dg6qo/yQxGrehkQkMCtmYdQ0
lWPsapobyjsF7yhwnUY+SxhT113neRN4d9fXd6POjG9p8ziA8GG8kQXti7OCO/GEFdJwQq8b15ex
IOSOxzhmaMSAmg1XvfS3YmzHG5dPD5ScVg0H1dXZzdpiRA+5sHBIyTGhYgLxil0e8jXX/FYJccq8
VYXjfrdk6vFoj/lwbBEvo4CcIbH0yL2R42nlFFiemB/tsUVvVQO9cKCQgPpqTc1/Ls0++UTJmYMP
RFw2h8zUsCEU0wx6hQctWrt52Qg7NN5AVdE+znrVhpNovxTldcSK4IF4vHyHlFs/taBFQ5Sn6gAW
o3uYk8l8yXMq8NC2OLBXaRv3aACxaJbd5F16W3KfcpY19+WqwSm2svEk8BGPu2r1vVu5aMMLzhz9
rFeKNL6WbT3Nay8egGu4Fx/VagWgK/avQbKaP5YyK05D702PpikYhs7ATzNoGRyrbNW82qRmBCSC
XxA7mas2NeuomAruhPShsjDh38y70KTK69wwF6hBjrJ5pyugsAMI1HAu+vs1QWAI5qY1I8EY6klf
3eSUw3skFDRdvkpca2/kB1Gorc5AbDwDpnPq+1myS/KsexmdDcOlcesmwNm47NEn0+xkkZ70+aFF
7KzvGI1ey3h2t8yjIWp7p7hBxFKDucVbddOsjfo25PUwc8oSzp4CVAocacUcJwMs6aJrz/aivGOV
GoTITCsQn1634NkVfEo0qYZbr6zEK9NbjUtMtU869d2NbDoFno7qn3Gmy5RGSy+oKydIcgk+QnYZ
QdL21e04+B/aZBgRh1MMgALwrIb+6dafeDREbqZR1omrJjW8+3p25iuFPOzkaC5+JycuCVuh6xip
GAPmzfLUp/54q0m3uMGZ8IN1qhFNMcT63Fvek6XCuwg4EX9tzljRiFGidXJ51jIR712M6FHL/hce
p+Ud0okMxEkSeFjAiWA6W9SLyaANDLaYjdBB/LQbcMCEmr7Kt6y0oOkO6XrEVO2sXGT9eO+5DXNg
w4esVtsb5mMmvh5bMJdNbhcN4tt1Km5gY4TKZn3DjNWg0mjSvVF4685vSJAqVv5/PX7ogRjeqaFm
DjwVz35vvoqEw9rW6iizxBoyKXn3a+zWSEMBf6k0CXutRJ3nas3eRHtyVFZ1wCl6WT3Q/g2J3IE/
6iuAm/VOpBnhpnn30vZdfo8sBk+UiaezGw7Tak3ftZk1iCm0V4Hka6+vVMhzp2WHduKiBvT0Xvl5
96DG7mFstsQ5tIJc7cbWCKalducJH8qmbqZXADHMG6wun5bmjre/jMuS83+XsQZj0ONbr4Oyt7jO
+WZqIUnJsnv5PyHL/4Sti/3GYdP836+tL2nz+fO/rvryvf78/fb6t7/42/baNf5lmDq1HpY5h9v5
d4Hy/CdkG5ZOs0Pb7rIj/52cBZ2G5TmeQWyMg3Tl37trYBZs0/Ut6/F/qWiBpMta+neSFpxGnoc3
UfAz8HNBofnj2rqTCXxqH1COBlaCGXHaPJKCMmRRgsElykz7VVXTdFtqJB/mY/sKcFO70pV7NhuQ
qEG1psDee6t68Keqvi9H/dmOdbSfbdnl+wYfcIgCRFxJ6HiBtWjuPgcHzfnvnlvCRndkFtyzxZHv
vqhumYfdCk0d4qGNw0GyMxtVRcc24YieZPY16mN2rngdg85t691YY1jSNZ752TYV24v1uvH1e8fo
cXhI9b4ZoHeESmMighsqB3wJm9i3wmIfuY13dsXMesllLojdBQo+nc50iTlsdlx/e8ssbol2u7cY
z+kJf0rmUCHT7B0zFqiybv2wB2JYJ+MDMfRrt/R7NgplIKtUvMDgP2aS2TVMc5h0fbzS43tnYxCv
xVS+uzo6VT1RF10Wt9srMFSYkwge+cpb6qaelL+92GwFAmsDmyJ2/ZOanhKhLh5necBiL+Eh9z/A
LOCeSq1jkpDaOGIgWUlMCjTV88LoGzg4O5npaAZzMT85QNlVa72mojglc/kuuxyZqH12U8EBiNw8
sviFuI3ZOC73FuSBPXtBfGbc4Jq1RUiz8Z2HlDmDid7TbHihzFQSqEf1wKJG58Yp8DSN2tRcDwyG
o0TbXsu0eiexAzYVaR87MG/LJm1Hb8Qf0Ng5cyfeD6Y6jCnCIw8bBkTF69aFTj8V6Zco+WO2kd0W
xXxt8uYcvQauCK16R7jh8rzGOEPKwSFLxxdaWPR8oynzcvip1gpZNj81Cwp9C5dQas9PFcineakZ
oqRyCNGUvtcT5orSnD+AUF1PZpIFecrytOjc12zWf3iduIM7bAQO8trFHI6rPUo2TdPT2tnHjDBC
PqjimFS8R5ru4TsYpoFB4HrtNAvjHMX7iedUoLjikzCvA0JEE+5Z2+vPdWJ8+IJisoK5tRtIcjTc
6amT45M1l18VGI6AiD8iPav5ScRGisUFLwwOL0xJRP0EBohHhvu87kbtnKHfvDZdzVTUss+tbbn7
Yft7/J6kkrh8FIXzmrlyOTozH0fNIJfc1Nrv0E193IEpQMRN6A7KGNHWjPkCfqBNd8kIqNt08gSo
TFd9RTc7T5p2V6RLGXVrW93BDFlAG5bTCfAMXZlWio8B5f0ySefG8AqMHLu5yaARSlTAeeiDlAvd
YlXvsdvQp8OuLJ1DDin2mQnZM0tth2mn1ZOcUpE/Pqfx2aqL71JAMCzmMppTZ2E3mIXtsMios2ZC
eyRuW6bqswRo3wxUhW53LrX0vm5Y0wGoeG40EGj9aNusU+33uV7kR12b8NagrEQlCSweS2WgarRI
0KPp+5YmvjcGxgJJzcefJcMHCpZ213cVycgTfJ7ZNNjzspHmpwCgu/IxREeqh7NpeXeW7o6H2eRD
txTuq6s559Hs1FU8yS9NyWv03f+gA/6LTH1L//U9rMustWza/T+e4kR2kBGmiob9LnZRMXY4/ZDE
ZXYHdcNw/kH4/BcNON/N50ITyDUsnNN/cvcywRxrZ3HrY8KjHtYGk6hSpDtHcKD/7jL9G5/+X5TH
HoJLWgi+GZpPNk5//L0UTbPIQUgiMSje/ZjTcDuOc4IkQaYB8bni3/T9f/6em1Drjzci3xMREowp
gwXwnxXHiaj91Ovj+rgMdsoeb3pqmMgTnkgxuDmLtt+3LEkZ7Tnd/vO3FuLvvrePIBOVNZJVa3s9
fmc3AJGpVrRK9RFXuGB/VnkEGaEK47i4Br5RHLG+fSh8MPtCkVycM9wLJam1O5kuHynYnKRer8cE
z/qKtc3fLKr5SDyxp64VIeI7XPA00hCCuia/rR25r+zpMlfJs26nFZMT6zwCZQrmBruUbaOVSthU
07ZyPPzn3/RvPkLkDeimbVDxI6T80xtrMnCtGtOqj2zs9laj3+MGvq9WBu7/8H3+7hUlNmArrZjD
/EWj7ysDYpW3fVaZql/1GAMXI7Minc5rh/kqD9n44mnBe1xOyz2bzOohTbhDrTX56ibO5a1UIee9
oOWfrxMWdzukAE+a75wFNNrU47i3WxzWSQJvvJtNcCo25qAqMdtozpbsekTbd6mL+XneXJhwuq3T
kHlEY7FOvbbq7AsuroMvC5/ENrk5oM9FcLE+e8m4Xwe8nHMrjukCwT1FJpBU5KqJdr4myqBk3rre
g8cWO9PkawM+/i7BJgau8Y/Gj785YVDfo280kEuaIM/++MlcaYg6C4XQcVWAgSknZk42u0U8pSlx
/M9vGhX2X55AYCQW75YL++HPKAtpIgqkMayPdjFdrB6faPNPB+avJ+lPT7nrGIgvtn8CRdl+ht89
aVnaMQLS9frY0DDv+4zRphWvH9tJn6E8YbcbnwrTOrKPPTOATKHMlidtjl/6PP/hORCzEQejVilz
cZxyLvHU53Rql+rWMJIvfHwkk8aAu0pBW5vbOPhoG/ubMiM9wWu/eRi3ierzkisG0ktQMijY4X/A
U+F37d6UDOQEMTiHEYPrTjezL7vmI9hlxS0DoVNhJwvuyJwClZ3WbBttgCEpC6D2XJqa1p/e9vof
3pO/eWJ5L6BxQGjRAcSYf3zBahMGQbNU9dEoaRQmJN1BNuA7ZxHB75zyCjA7zMNy8c6V7bRB3Esi
oY3qDirVswcPLAKgDMMsZgAxOEjDx1R/VXkrQk931y0L+RyPrhOwQWBOY+YhMUQaK3vmMm6+POum
+mDDssvc7HEWVIeE1WDv1uZDkerPC4XYro3T9iBKdfBbdUlsB/2I5PNptZtS0ZkQRGqECVcxjmcm
5M9+i2/xP79If/OQcGds/zOET7/3p9dIJcgABjXVR4zQISUOs2/Fj2Pp8Gfb5B/eEcPY3Hd/+gx7
3MIca6iPvb88k50lFmFaY31E0FVHhtODJojzU8xN5Ru8PwyokN4uNEhQsZEb5lSASXkLYn3djU3s
MJLz2yCrpg7U3Yr+q2SnWi8esRzGjTZ5d5CO+yBlJseujZGNaPsPpL2XuVyu8XtyGfMxS0TxjmaQ
KhUtXr7qt91Yhzma3IByNZqG3NsTWnr+1V4CrBOM/fiDviSAXWM+lKNd2LfxSCALs25Mn5gjtiaI
nJcmVENBtu+onrKBRtJDphmsHa2evaonyZJgt5CYh8H0ySxQ42nZSWzjRgOQWlaj59r+BW5xt4tB
1wdxO057w8JNuj1G/WyzdlZPDgQt0vVw/3tEXAZlR7Wkx/nt3BXAWVr+NBESrx3bnqAegLj79vyB
9TRUIy9wXma3ZNJVWBQoxa3Ses3TCVKxBdGV5d8EXFib8tMv2IRMeICHoTzRFB+IWKwJ8pr4YPJ0
OIwCS8P+nvbQSwrDPk+ErQvUhsHWGDHkyRhFY630qOzLwXo1JRPTf/jk/s3jTa1j4ySzUa+LPxsd
ywU2vGnZ1bF3l4+6ny69zr030WYhHAKyRv31q9VuBh80hk+l9+uZr9Nhv6ienJCcv9ZVCBSHOo/I
FQu9LdgU2kPSBRjXanZE43JkMabRoBXkLCYIFrvN+tqhq7ptpU+YV8K9iHIREyDPQbC64mxqnDH5
sDxPgnJLl8h4HB3U0JywWy49KmsiME3uwxQRWZAnlNkE8TwNEyeoNIeL9GhJ/bG8ncbxYtljBpPT
maNMFiLs1HpdpeoJAQ8DYrREAAiXD6df271sh4tLd3AsMuc8cYnQZI5PAifPVs0PbMX/f6Hyf1ax
f7CKbZU9d+9/P2E7/Gxkkr3/frj229/5bbjm6f/CxIFuwuXExc8hKJp/s4Z49r8gvVom5TSjN6xh
/Kd/W0N4AP5tEtP/hcEQyZm9dRq2979KdOY6/NOpjE+YKZ9PAWNYFmTE7Un7XWWB0LEmS8Yr0dUm
b4AQZ7z5CI0BJb2yQX9EbHMkU7x79SqDEFjGCqNLpO88nYbF9aIVDcCVUHAq+9JnbESOCoGLRXmQ
i45uX+vqYJh8+bVwppFw52Iv93r9RkvK9juPtn7RTNDv67bY4Cpcg9ZDbR+jYgD14V7QOHn3rPDC
whuq6xq3Pl+NVEShui7qNdMMF2XJkz7IoJuqOyAG9q4dQGvnJWPl3l0f0DXaONqVy5qTOhjDLhoD
wKpXSB3bHZHDD4rW49APyYtjoc83lSoPblWmt4OeGde54Gei7Mruua5kZGtOd+8Jl2iL8nmcUUSS
w7kDjQqXw53em9EA1y4mFUqrnX9ktZ9co5lfqY3Y6zNidA6I2PRIWtI9EGXUk5pQYj8W4nPIZ7G3
RjMOiRjC3uKO7+a0oOEcaJv8oqLPB4SSAzA9rAQjEciEKCt160vV9fuhXPZAGO5iyKDRqHXzsRU+
hZbbGBefecXrMNntiz3l+8pXD6sxVJeCYvYmKz1J1QGhoAD1Vt7KViSK7ouBQVd3xSu5R9lDIVLr
SvTkAxNIxTnSJpN87IQWP2Itsq+tYlndnVbZv0gY3Q1FTXaWTaleY9/sP5Gt+s9zJYoaiO+I3gtL
wE06MavtVWFddZAIHig6kESXAnNuaU72cRBe++ZmOdVV7k7lc13U9rVdpv5BN0uD8crKUoYEMtBB
id6yoWbDHLYZMR1M1SAMowcBzNKbLcAKZK3sGBudSA5tHaG8kNiIfrMsMKsbTZWdASTBISLMbW+S
VvHdNSfNCX+BaWwzi59z5I2PxIRV0VxBITOKxjhzrNIJgYq4gUSZf29b0HU7BuaYA7OCvmaL/Y7A
atC72ZA+xoE4Esai1hz1mHUOqwKhJgYF0scmIgqBp2e9d2A+KQsX/YccXXGlCcidaCIGXlXZ8GfS
ab7nBWTKyFqVrZGuG08TYUaneeBLolJfxlCvk+WekWD5bKNyKI7MAvjluyVZLoCf+BmrZgu9cMYG
I7KNOEaQOhOBNeYLGsOcdlEp4cIsE/uyeajaN9Z42SFDJOvuZnRCIY4TwFtuSgI0i0VYCh2m0azD
z26Mov1pz3K+j8cGocn2k+Vx3np7tPd8+RLT20OyorHLbEmLLuLUe7BmPoOWNlRfJVnCp9qux6c+
txAoOwtcsGz7xSEzsFYe7eGbi7byqyyBsl7ZE4dI6GGeQSjdg0tRVv791ycttwe+24r5A9TpAtkh
I24hwifb3ClSxIiHTPIRX0xXPiMINF+Yd2LRx1DmPkgb1EmDifRCNwqnRlLtmcnoWpDNtkZ4BFim
0c2idY8Vc00Unp+/iBLQlB1kBM4CDNowL1swz0V1WhWlfCIpaH07/u6bjAqUXWHvruOZLzTBD5Lu
UhdEgqXa4y/+AZDT5rFLOp87f8Bvu71byEubx4ywEC/oi7ge2D5OXtDkvHKLa9k3RtczHnF+ZdiT
eJPt2EwncL7IN1tX/pF53psn2VqamIEDqrczSZ7nqVvuR61/AnbWIMRpvkPoZh/HpJLtuTmMd7pK
7pkbUrIM6bHK5Zet/GtfNKgQmL/WpnuZe7EnvOdAY/icyB7Qsz57N47DF2xjG+iDtjPbpWH4vyX0
cY9BlBHNeDAyw7lYhD30Rm6cnYkzvGCOHjpuK1Bf1BYFPq6M2Q/VzLSDlDNRu9twU5vvjJmYOa9J
mH2i5EgPTlPkO8+fLFDJBer9FngfiYdtMECsSkNNGp8kjgdTZ/5EyNxc04K11/k69lFtIqkSpv0h
jeFYe/aD5bPwKaZR3Jn4cN60xHyFqvSxjAQlrHVf7cmiZfK9JVtplVjI4FpJfqDxnYLWccATYgEN
wC2vn9jCAnNNa6r+tN/ThRL0PbYM1IuDyIcU8fLKG5w5hOd0dHq5WgrwEcY3Z0HY5/odruyl2qwH
4qg4hEPdG5nM1MSe6f54Ijq+3QNYfuv0EQVk3eg3S6G7J8kH/5DjZQrtKX7TDcA+GkUrm4wvsbSX
NvPcn5npZkdLdfp319HA8hXFE5Pv/H1ZNBHxrBP4JzoPDzWSgbj3h5PlI5/aTevKeSCmEhHgKowd
jZ1FrxaaELe6qv9MFwJX9RovzZxK1UYC4/NA92FuRpBVjtE6mfVNYzgYhFTxwMdKRroTG0gQFytS
EN0aLH9b7VoXbWj1GspMw2x/9jZEGkx/CClZoou2fR9LUls6Mp3C3Jhe9RjfpN5w2/tmZx+Yw3/o
lv7WpWQcLl2MSq1dSNNCYcc4oyDLx9ZupWV/i8nBCBweQ9YydfLq5dzDdS/CgVHSDdm76Lv8gmRL
l1mjC7T4G7TnrYZwsfb0lrOc1BArkpBMRtboFfNv+Ubjs1gq/uxjN/85SFmefFjcCAb7OGwmjfGn
Y6k9256TShADEw2sn904bx5obeYwSTsqK0H0n2qld26nVn3HfFN+V6Bgz86Axc+mwtohQiNNhKeI
k3zIRjdIa1w7cVF5PpKOPLmZ5qEwTr0ZGzN8vdU5m3437r2kq3QeieR5cGbtzsFtG6BCnbF24f8N
YokfbSpypES2xNhn1DHyjo5Z2c5aFZiweWzODSjcE+1WHGHjqqK47+Jnv8uGiyrWLI8wRdasFvxa
Ow+JZ19RKRQITpsuyuYyDgDENYDh5fyF3d68M6pk+KZkpohtdrsXB9QWEKGlDhPi9ALlqj7ULKxL
zFmuCqgD12x0tZPecIC1htkdmxgjaovIO8iJGtqjEcMz2JXdYbHKH25fosqXsSI1TNNvZUygQSka
eehMwuhGVZD42crbucn3lqYdIPQ4Qemtb7mUDdCaeiqDme41WEkfJ+e8L/eVpYNkkoV1IHbgds5S
rG0Qr8gyiMXeLvvpft1k5wWJK9xcjCEWklYfwe0TaygK7U0M/pkc9v4n3B8KEGcZ9n7rEHVexu1O
A0azkzLb7KtMSnUSA/FO6hdu0OYOriNOM1gpeFhRFDFGPbAjRvMh1sfFEe55zkzQ4J5HrndtHByV
9egtZdRMTfIT/dVBkH29w+ZdIjLOx2jW5/mUYZqCytjHOL/jmyzpLiTZ2KGLWOZqWR2Cq3JAfEOY
a2lhRI5YL37B6WpcuyO5dVOUtykQtkNRqTxh/5YjazFHYCc7fmEC2plaaQlXQtLhry58HTUOmqly
ma+IpAPEZ1OqIMtNqsKOFhTO4ey1sCHsEeNpuePeBiBUORmKzD6Zti1B4anJYlkDSxf4XfUyE7G4
5SPsyQIbA3hP6hGm5xoZy9qfkxyZFLJp63aw19eOvVu0ts6FZB02C2wzL6lfm6jj7PyOnbz9AwH4
EuRmvf4wemO4VWRH7jNj+sn0A2YDap5bb5rY/3mudbJmuh8cSv29r0rzRiGKvySUKhFZdyJEK/Cd
YSSrimrM39XAxDPTpMXUPibvHkkkOi5W3EVHRAMmiJn5Dg4eIPwloZpWdoAj9eRriLPswrpeBYU2
UKJP11TTDoeAPDtGEZR4HHC69SEgO/+0JNgZotzYiv5kkcMP3VLDp1vYOdF9dU8d31tHgfb9Sub+
oz6NqA07ahnWzphlMP/GXk+RYC03ViYRgJXV+lJKvbzt0+qDBpT0ucbsRqSZw2pfL3UM2alOP7qN
oIEFtfp0J2c7s+Jh2I91Nu2locs3yhcnQkc3XwZcrQE10EVkuX0nchRwLCVKcYKU0oXusvKkjbV6
dkY1XnetqG/WkllzgGyzvCtqDG0BgML0R931qKZJn4OiaKRcBbovXUa6GQ75nSp979NLdA6OKbGN
SzYm3ssg3fZtFVX9/9g7j+bIkWsL/5UX2mMCNgEstHjli67o22wQ7GYT3ib8r39fFkdP7OoeMkZr
RUgjadRTqIJJ3Lz3nO98m3HhY2OnxYhxpYA5v+z0obgvKPoZ088e7ixAg5KFce0Z8z6eAvLJBzZZ
ADzTK6Lrhy9GC2Ze1ES2L8gOpYebEDuFT7fkFgopSpLSi9j4kvl+b5l6EwZr4jYLEtGUQ6fF+Izd
HgEYZhk0i00t+5dI5vnOtdp419RAnEet+JGOc4y5nYi+3pIXRF7Btgsb71bken8dRm11S2rLvEoH
PMhzQvigE5beugmYKye+F5zxxR7Y+AUrl6jcjZbk3j4Typ56bGX8t+vzUddH1xnU/XXT53+zp29P
+c9Nn+M/8q+ej41qCga5DYHsVR71756P94fNvBiENrNwhQN62/P5Q4etxqCcprkQ7hsciKX/YZqo
oNjUIAXXkQz+HVDQ6QCLT/GYltGnMrlFySr6uQWUGJVpSx4RpkeMHBY4/OZd59vy/s05+c10/LRn
qw5DkaSEYzRsaaL+fJjZkBjSZ/pJcraN+7Rkm2l1unfIhx768vvHOh1tqN0eAyjAJuDDGc2pOeub
rhbXAtc+fOXdZJT+QRfMToSDrgXIyHhdCRw8HxyQHDI+8u14A44hdDMDoRtpABZs6p8PicjXqQ23
CXYxEgsWrLpsL0ok2CWo9ByciOfDXdI9YZkbnZm3hVkiSyY2MQNIjNphWOD0PaREPL6ILpO42fnl
yK4doiQuVXJDL2pf+tsjgnpQTXb2a+byuJ2cGjUQTpkUZVrTPhgKUO33sKShyMI8muCeIgqFiqwi
lrZTred78memdd3K/MbU7PmHn8TzY5TazaNbhZc6eLb14GYsl1Wm72bTSi9pHgpvGSVWd2PKLn+Z
rbk8zNaQPJg6ph9C0LKNU0cFecc5hRYo751e8s6oGYGQNow5t6mnYW1EY8Wu0pLnrtGWV03lMV/L
UutJz0ICYMVQ42XVhl0NSilc2KMfICDTzPK79PKcwNx8vEEyG3ULvR7QJTeejc/dRJqbakw0V2xB
XIYAqOLDQX5hWOtM8gKIfLJxj8v/cHwVENbDa0FXbwhAv9WXRL01aLOZt/7xVaJ0cM8JDijoKceX
jbJy4wBW76CG8gxsg3ozpVGmQh4LOzvox1eXsMPywlXvs0m92Tz1jiNHtlmZ6r1nH1+Btnob0qy6
jcaY6ntMpttIvTOlenvmbtlvylFvN97x5Triy3hu1Bs34tU7KYpMSLDkeeizK1wYMzKIteTkRASw
XNbqDW5bpnZjFfF8oR9f8BIr7l4Uvc5rP04gfGjwe2xVFQSoZXa9qhSsKU4v9CTsnkMp2m/psaSY
j+WFpioNToFcRYH4XrfZcjCG5oroatTBbvZMlwuBNiVLoGqXNA0ffIlmuFZ1jaYqnFnLx6Uc8X2g
n9CXGDLpIFXteXIsjkZVJwndS57YVRLnSRFlqWoqUnUVMrD6NlC1Fgk2186x/GIEb3Nr8/Qgouwv
LcwplED9j1FVbk6jtZepqubU7HfJlXW+VWOaHmJV9aWq/qshnbA39W7r2o/XHUWi1jWMbebIXJuq
gkRxPq8HXwx3xbG+NKg0J0rOgtLTPRah8WtF2h7LU1zilKrBsWwVrzXsdCxoZ1XbpscyF48rJe90
LH+9YymcvdbF0bFIDo4Fc/paPeM9ULX0jHxh1U29TO7tJvFC7B9GMnr9cO9OLY5LAz/+yplUtrQW
pOTyOjU0Gb/1imKLXU+4n0d8OrBYp9R09rmHanEVZ9rkASCQiNto9rRiE6YER932jOe9jVXFfXgl
kPMRz5Y3xXAdUkDAp8S+J6NzP0A7RYnCzveLWUUdSBC9UMHzQzP65mPSoTXa1CNr5DPhYdTJEbga
7Swl3bRr7tI8KPJ6a/gy/aI5VXqH+jbeNvTV1cFcRo86PUUXrlKzDCwTHsLQwQF3xr7UsbL1kMcB
3KLxaS3rbDCZaxoj2koz11RrEijThD3bN+5NUlgSVG/qb7uBCO6mqRu+CxMrK6OJApRiamEygFsX
LejnAV7rUNmgVgIqrxqFCFvnAocMdCnYFtDvatvGSeb2LjxyNa8+NkgdhcIvpI49VpsiFKCK7zg2
/Le61Yo7xv60XZ1C6/C79EN+M1p29cNGDHfBF6FJjE4D7iW913nViTCL1s00lHuPdNhD5sTiKYPX
j54Cre4mkC5o/SHFJpJ6Od9Ng58JSks1TU0PAL+ltyOo50TMK2+mVRjSYkT3xygJwFFJr5fnNnsd
vv63CvyoCjR0hVH76zJwk5VN/PxzGfj6z/yrDtT/4CN0h06SYNYG4fHfdaCrqHCClAPDNGDpvpHW
WwZ1IANDhLe6pZuuRf325yxQhUvCrlD4XeJHyWf5e8DI0wqGeAwbnZvjUMjg8uDHvi2awmHU8Y1g
vjTNLmyXWern+dI2mW/bneXLBQ2igl4lhJ+Vj+v59bb6S5bwSf1ENCVyUConE8WWAwXvpDysa9o/
/TziY+vMfu1OuSBcG3735Mb57s1l+bgSfT2U7zmU1/gIdHFyqMZKcCLhot3aBnUU+WoDhP2I1qVn
1P/Br+JU+sd5LnE2qlB9U4jOxpjCBLPbbTaOwDWtuV6hx0iX7eh2r7DGvzyBJ5Pc46+y+E02SlcY
tKdl/NijbwJ50259gPiLfjJviqYTLyOT17AIkqVbWhCaWduWlU5P8f1Tyj34tvr98+DsItRdjNXj
5HcyPgoCqP3tVittoV5W0bowMN++f5Rf7xGHqF3TBSgnSPI6FbtKXkjwx4Ju2/i2gMVvFkiAnLF2
VV8qx5r//uFO+N38KMdkR8a2CMESCj/1o99cPKfuTbzebbcNJ9zcUdr8cC3zxQsZChhZTmBjUn2w
jfj1NDqmicBPJYohOD3VKgdRmgwMtrptouPdKgIfBojul+v3f9fJ7uj4u0yYj77nojdwjtTsN78L
Z4RRkOXabS0GkAtL0y5Qih4mw0S9qWNhef9ovzuLb492cmvgFgrr0Mk6dgEUBrgYFmGPG7VKjrAI
gribNP32/iFNtdl6sxk7/kLP9QSmfpKj0Ez+fOWmKCV0cOCxMyJhH+zSBl2jKzBSOXu7rgzTVVff
uv3kLWugjM94eD3849YOvly5pVXWr7vRhHs4uNX3cbTAWwq0W2bQ1ndzM9GuBhVkpPX8wcJk/Ob6
Y29i8wgQ/YgB/fl7ezIUZtnyGMVDB2zPVu9+hq8OYyfNQk4oDaC0XjmsLM4eUIvR/oqTdLzuDK+6
cluwtmEV+gcDNOQHz4Lz26+mdrY84YiuTmWuiZ+JdHayln5lRM8zclZxEyl0nmgJxA3lwxhbYDoH
4WerEpDO2VhgH5cBlMBVPgJ36lVypi3VSBoIoWXgmgoKfKv4c6bzsDObK1PM2h5gLrvGXonWXGRs
NbEqjx3pMY9MPgPcKXG9bHAWbmiVQ9awGm/dleNZmzZyMWhZt0S+5y/GzDknxeShI53pKrVBQkzW
TNSQ1eGb1NoDkJJ5B/Qc9YaNknkMsuBCjyb9k9ZAogcPiqTPmV7SybptPaRbvhsqbnrUHvjkYvP+
3frrA+I5NHFMnnr4r657crOOMnQ6Z1AXXUZXWoplmgzBvRGP9+QPV+uuy42//UhyREw19I4cHO3+
yRH9ZoTOPKfttgmCvSFtFVP63S/si8ZiApv64vP7v/DXdZv0dlYbqOi+T+lzIseGXd4XXJuWEWVW
YW61h30IMGDtoRpcvX+oX29TpKUmiexEkjEuUX7It2t22KFzGfqSt6BHzlWp1ca+HIBO/AdHsYXq
YllYPk4vGaFcWk5EIq870ejNonZ9bdfVoXf9/mFONbOsY/wawgSB5ruwB05lzGmskZZQ+RCDRjTI
JePajcAAAb8IHKPN9oCSghtfdy3QDN6nBlJhifX5o2VJtct+Xk49WDQ0t+BgKhjRyfWr69Ke496V
W6xe7nqo/WwTDEm7YeJAtjfcT3tvFKMPlKL8kZWDews0DzM/7NHLfJ7ZyaUE+Lx/aszffifXJc8T
azE168lrJWR8pwWRJbdF2BV7vQHroXcD0/q2vgok4dbg8qovR61sVmvTocPjtxSxbq58DyQXAvkf
GbGwV6k3QpsYvnaJBugOz9rdVMDsqdrY2TlhNJwVU3al6e1HxcXvf8CxS0lJz/N/0jAMjMbPJ7bm
W2LIbkO6FZtusMOHiFVsWdVusgroCS1zV7S8sZr8bIrmJy9272Uj/H0HVHE5ek2/jvTSvylnt7z3
aOTNTlCcWUzwNkMVkpSUJhrvCiK9mhgoxfuX4DRR4nh3smGhz/r6C06WkaHN+MLlJEFhJiHRR35x
1jojempNX7VxwyLfiQkht75Hq9MvZQXi5f2vcGpB+vMrAGumuWwatHp/fty9ibVkgsJCKhhjEpVs
43yjrLp2bWT/9FmeyaIeP7mkDn2XzbLt+nAJSDZaIWtjhhTKjamzr28E/Gt8kwMqErOD4MoBt6OT
EBGchMYPpqsGS6V7xxRo7egJ2TKa/6nykmZn9A5yRsfIdkzTn9xevxMTBwpto1tWgy+dD875r6Ub
BjZazDYVgtB/iYJ1TNR6QcKCUCfZpyLYun2SrbQZuBXmWOuDOvE3y7agBmbnSRosteLJPgn8mSga
Fp3t0XIce1h5jD6hKwtL9f3rqD7pZIHhSMqoZ9tIS08Le5raHXgThzupCe9Twwo/JZnSWuUTuwln
SmGU6kLzzgKBsfT9Q//m7St0mteumhboFN4/30Gg1MCEJ7rcImz9ErTe9ejWt7odvGRu+40tr/jg
BXWsPX/5rQ7sd8Nkwy1O13S/1yT6e25ZtuHFbWdR9wBPX00FAgWrn38Q+HhfxhnCkKmiuLE9nDIk
eK+U7+T9n/7bm8kRRCkygCK45GRZjzuEoVHP8zvgQ13pFbpxOwqwBsdluCT98OX9w/3m1Sx0KkfP
N9h7s8n/+UxjX6Mh2o1cZPAZ27AyguXcedEHe8Tfnl+DTgZ3EqcXifXPh0mkEQLnq+SWPXKz9PoR
eGCR+EsReNp+kBZPZw8sCfZuBsAOOwTdAIy6vXY+zxgv3v/Nv27KCQVmV8im3HY9RzWQ3pYjA9pF
dGAg/6y+1Ulcc8ONbObLqUemFyLiXwJHASvltuaiTDv9g8fqdCillkfWRcHJpm7HcHFyeJrUgWkV
OrBiw46+VS7uEPhEYXuQkLcAxooSpWXZ8QH0Mn2mTb2oyenSk4q2dl67UboctGkAaWphjDbbtjPg
8zny+f2z9JuFxvMZZbLGYCX9xRAcaV48OYWot7i9m01HRNKaxisN2cCJPzglvzmUz/oJW0l5Azk7
P18QWFUSnaBbb1somi94kkg0LCIyITWh/wc/ixoU27FQLbVfVrWqqGZAb3a9RUvc3BASIzbl5Abn
SdPSRfz/RuP16+rxP5Ddrsu4aOU///GbRYwj0RahRHRpap3c8+YchFDTOFJsQVwP2qK6y8OamYYu
54WOZmZBNvX0wfLx21PJ/pqxNuYBxz95nsNQL1o/chBemUa/zJnQMDvOzVWjm/KDQ8EK4bqcrJpU
GrrKGXY9EtVO7mQvJWWCDGBuEbvR642YJlT/8IqHeYUurSCBsJHmSlCTZ8saDb62YefYjWtQxFZ+
k3sODxfmp9nfB3LKHs2qz6JVQw5Et6qyTMTkq9bREwFN2mXKiE1uwihTw4TCoOFe8JMsRfDyvJXf
O7ggQC1b0/lxKsG8153XBCkQKhmmkXEvOuytQMQYUW0SIx/F2vKryPyMuzfOf4iEZkm4qNjBROfM
KwklaAiRici+KI1pnxV017ZRbOT2WtMr4wzw7KhtJahAeeXkRedBfOum4EYQVlps+N/asMmHRqYj
Mw24ICvyJu3w0nMLx111joXSrXNQpPWYgIOzptDKndHALoAO2JhEoUbxYw7oTPE07TLZuyHo1qXX
lcjrJ7Bx4TqvJjJtE2UripfCr3BISDn4DFt7CMgIHAkOOM+xGuv0HfLKXFXAe48CHc98IrCZfokb
tCNqHrts7iDTa+62bGUyXQ+BC/AutuGbTlrtu7c6FvJwzeAr7PYUseOm9kY/3thFKHBrIH6dl1Im
/rZolG47C1T7TydlGa+pdLyHJIKZO2Z5qZSa0MEXSVVhzfC6G/q8m065IALlh8g0JHZtIYZFkCfj
TlMSKqv2D+StbpAbbUblrAiwWPR2FK5T5boAKDWsUuXECLv+zFLeDLOST4lyazgdvo1OOThyrBw2
TJh1r9wdUvk8hHJ8+HYstrZygVAxY7BVzhCpPCJui63D7lA0FxhI5honSa88Jcj8cQcQDKeLtVCu
E8fPm7WhnCip8qR0yp3iKZ+KpRwr7BYYzuFXGJWbxcHWEit/S6ScLoFvp8sxSTuKCukidrSdlVTe
mBSTTN2in4Wq5/CX9JDSXRqVo4ZkKHM16ykc0BaKaULWMVGraX4+WIDQlCsn8OzbXIvGtTF4EUEs
zbyEutatgqOfRzl7AuXxKZTbp1C+n6kF68xku3kRyhWEsaVaecop5JYlEjXlHnIRM+wtPTb3UnmL
aFKcmca4iZ3K2KTO9DlXPqQiDnYEc9zF3fTZGYNiPeh4XYCef86PiqcQPey+79xi0ytB1Oxo96mS
SEkllkKe7q11JaDKlJTKVqKqiH3DLQq4/rpWkivZjQqkLi9aJcfKlDBrQqEllVQL2H9M4AryrSL3
+hdbIumaXuVd6avYq/tT+0WlqaRgpZKFpUeFmMnN8ylHfjOu3KOazFTCMobuw5dKic1qJTtLlADN
S409CpFprSlxmlAyNf5LCZKV0x28Shq8V4EDE2Ald5jMwEb8MCshhGZYG2b5aCM0IB7V1lXiiZHU
82pnpdBkV7nXkJkzlQZOHE0T8EdS14MLmpEpo53RntWRf5c16rSGM7Vo0yJbzV7e30d09a/NLDHv
g7xI4/2QCCxRflxfGYPpocMloWcx1jTjoljq34QeUE/6flut3VnPzitest/B7IVinU1huUwGJ7Yu
xlGKO7tPgxef5j4amAJxDrrIXl9hBR4fmDPlL03VQG6ecml8LUYXOUVXOQdm+tUXJvsDvG6JA56K
5d6b7ORLL/mcScNZBdGtPjvG08ZjQbyKbclPdOEYgySS2A68ZNwJEc71z3B36+91ZaebdNTqz1iK
4l3SBC2cV0TVG4w58pNT1nAD3XLAxhQ4OR7iWfJwZKbmLFPdTlehEA6aZNPadzVkT5cW8ppdqd9s
UvZN+S6vSv58i5H2sQ6GcF57yMtJ4yBsJCYXxCZbJ2c0uK+KKFP3oDachX4S3el5RDiv23TmBll+
pT0Wvs1PdKuU/CDy5PmqIu0fe3PshsswCMJD7BFXicZlviyRB1/Ykc2nMuLf2nos7voWQ/mCSqQ+
E1UUHZJBVl9p3SF5RXd8IPexFuuizOfNDJV5M5Swrbeu64YHcoZ6d1k5kXPgIap5qLi6NOHrszT3
7YMbRdW3pg+bG3tujHsZc75jaBTbeSqmrRdxUpF9TGAXzfqmAmv+zVE7zGUhZnB1aZ3ExM078c4Z
cz5W68Zro7Hrs8rAazX3svrWTlXzuY84r7Pr1kBuQnw1cxdxWusiD85CuhHbzm8xng3SOdhzrQFY
Kv3wMMYOg/FB5Pn0PCeWzfC+MgfLVmZCI5guDF7LgF598jC1yKtVSnOUFKxQHSziusRuVRkTwh2n
DB4qESGVcLryqwhFumphQcGW0kDXKO22fHY6yyS60avPpkYPVqHW9ecNdKAdLpPxwdMS1kXCXiAm
8k+TXRQeOh9t9CLyHCrwgly/g23V2b5JgzxAVk8TB1vgEJxFecsfCHoft044ZIi056rsFjPPOW2s
Qn4inW968dxePrshPKQgmLK9AfaTu7yLKsTkiencxXnUP9pli4NgKPmSmaOnt17bVE9WEok7zcce
taiKITpMgri6hbSL5nNWz+O1J2T3qCOpuY3V5TYh4184iUGSst1zoFSbNr6L7xVQURkdbMlZgxs7
XRN5M73ouAm32kjQBuBML7gluhwDoB4VFyCd+cRyTm8p2ccHX2ciA3Xa1kiCpyWO4wZCpouShNCj
LgrKBf0WGLWF0JAVYWVBDYy2CnhMrIng1o7YchHvATp9j3MAHE3UcSfhVG1YeoXNncaaFR1QTZQG
gPm5vNashCYu6X2KOy29qN8Lq/SKpS/bl9LT2DP1ep4s63wgr7NMjEc7rIZVP0jjB5loXbfk0atv
WC3ml9JMqmaJ5ATJT5M43Q/T68iOCnq8N1pVcVrIeGnklsQEo1koEeP9bGbard/qrGauQMpUefVN
GxQ0/muzumr7iQywBCyqgYfjEIg63rY+brxYetaedcyHGOfxfBda2H6q47jQbxoNDEzPhjJ39uVU
cvIwrV6yJw420CUaFjFhuvRNW6tjIGx5X2cC2clGrMJtn2X9zhY5l4bX5oXV2CniGzeMr8GgVZuq
sOVDU0ECaObopSWfbFNJkLOroK+sb45PkLpdZfh4yRpeoQKH5t5bYmtwvhZMNG389g3P4dHWZ+T4
BSlChkVhJ8GjmYX2MtPKu9a3L3toJMwi9Zi9DIkHQ+cnVzX9H72LMMTmVcNhU4FPLTeuIqjjW4wK
jNf1WLschUb0MekxdyIAMQfrgHCDNs4xORYMG2sUnHsnbs/6aQLDxrN5CduuuShCtzgj5QiwpWlR
AvqM/2ihPvlOhCfLLXBOlr313Gf2WQ1CniXN4y8WUW+FAGiCiP8cN6j9iXob0AMY+G/+oOZMZbuJ
6Czva4JAmJZFFKR9Uk6fvHEIb/UiGjbuWO1ECXffHzR4r3Fd7rxhfqL/l39Jc3dGy1RyktBphiz0
7HCW7jSB3E/SVO5TTSdtK9D0Q5rbkGG6jsGXoaRHmLWvbQLFsZ0l8q6ryQKzBj+87SQH6ZzAve50
H5sa+xhyUwL7yY998ShkmwGKcx/HRCfArQ/BHOiUcos8nlCyxkN0GXs0bkrD3AfWbHyL9GDY9J6m
b1vTQIUUI98beh5GWUXtAn+QjzthEucUF/anxHa2hTOWGx4nFmDCyGGTChyPfub7L33amZ/Gyjau
/NyfUS3k9n0VjclypIbdOKxd53kgs0fDcd2bCaX8xunlWG9c6sJFA2p3jSG3+jEzaiLOIET1Cggj
uIuhNsQLbSwqlrVqgvGXJxJMETRfBgjkmOD0BOVCQY9I9gngI8DBodi1aZ2h47K1i3JKxptZNz+1
sZZveBQ3sTUTX8+MjYLM7a5y2wkeiOdaxqON2YslEDqb18a3nt6g2s8t71xOKrIN+F3kYBxMrcY5
5JVTlsto8A2GFhmBAVOpVMoar53c01IeOGS8VTgmB6g9is+czIRANU3BtjRDi1otmKH1l37QJp9z
08ZcbtCAp7VW8saCddeQMaeN135g1RcTzWx2dW4fQ2hskvQMSqB+i8vjrEkgfQd9u+w9mV7CL8Qd
XAykQdq4PScGPItikO0Ffd9pIWSyM0bN/0wQ/IJ9zlNTFhClI2de1pXosWsXEezLvjU+j5Pd7EvT
/WbM4kcAJfgrFWv2NZN5yaIltQc3c7SN1WO3a90uv5kEFUuGkJmht9/O8KJxklMOjbseclF8plnl
YK96V5ckC6UAZlg0RHnQhhDbeDG55YH2DWpBk3CWkjEAyDPuUSf5mudJcWPWXn4jYvrIi3hiAU0A
AD1n0kRYLZOISGV9rpamxgfWqADOHJI57iYbDtnnhoqH6xazyckjkfGW0IS1zyrAL7M/Vl94W9I7
mzODyIWQhuS+DGLznvqYnWmqbM1hOspn0rHaZ9lJmghyQjydAtKKFhIM31edPBWUxA1vegiR47Ws
x+CrmTZswu0gxm1bzYF8RjWJRt6ce99dz6lT3GVkIHCRIrzKGzds+3JjY0uKVh3hjWSZmx0FTllg
Xo+QpTrUmGXw1TEc/hm/GgktcJE7Oyu70LmNCovki1Uv+ZbrxEEutSpQabkL2xw5aBLbhTyPZ6dl
36gXvYFHrxrQMVK88smz5o3l3sYO5a0i2580Qs1UCQA4n5/EZorY6ki3i5VocorWLCASdKEREoDv
buyCr33TY1Ij0dAfF0HooGvsOo7a1eRZrAY8EF9fT6YDdhr8OeNJSEFSR5nmGvNYLthPlFvLJz6b
3CAJ4vXYFCCttbhz0I8V2yxOaPegLABHDtcs3VUGXSB8vmR2bLCJ4W1q2vLOGVBUcAmZty6HoFY6
TdehH9KQepCcS1QMRD4iSo9AVrf9Sy/ojS4606miS6EZ0X069ea26IriU2747k2KlTdYVmR63A9R
JafdSBs+ONgdP3pn9jq3B1U53zouAi6emMZCY/5H+NiSa8KzS+8fjB19Gc5ir7X8+bkAqBCze4kX
fFn/YpK9/BGTXkbYVIeziMKX+I2tnsbmuMx0nh9yexx93hX0/84wB2o48sqWis6JcGDvcUXQRGmY
rSQsLhjzedRtNty8hHl/4cnVkcEWXoesypzHOTtEvQUZQpWQmVuYIJDQBj4YiW6u66zUz5hJN7sh
76ybPPRGSBBp/DjP0fAwmHb/2lb/rwb1Iw0q6r43neHVU/v0P6+JxldP+Y9//gMnkkzpHb/+vf3z
P/9hHP+JPwWosOP+IPOXnq3nojMSSiP4Cp+hofoHXGcarHSQGcMJBhl/smdgPrMf4o8DeEQrZqi5
zZ/6U4f/y0FCpkQQaoCENPVvBJYfJ97/7vGqr4P4FaS/MPCQY6E4aSjzeppybjv7R8R6nICFmANL
h3NuajXg2jYxp8eEd3m7kZOV5bQCJ8f5jnanKi4I7C1rc1Np6nlJa0/Dr1H4AU8B0DuoNg+Nnmsg
ahu7ErNYxAEhA9A0rJ6ty9LKQCeD+kpYoQ+G6zInWYAW0YaHqKVeXmcYRIDy25Mfm2q/qTve1pIM
Dp3FiJ3Db7A4j5oXbIo+kTiXJzL9gIK9uZC/afGfTNsB/rD3VwEs/BuZLrLfnycXRGwZtE1n50cl
h96nIoO0TC3R2JjcL6m8sV8vRyMu8peaJ3u6Z6ZLKsHSRK3P7wHNE44P73+l44Dw7QVjN4f0AtCE
hyKMsd7JV3ITk4Ro2YTPRqY76SWU5PBIXq6BkkTYhQG75G5M42gBTNfrFmkyVgjaEr0qU4DXcmKj
7XaUPGcYSiTVEXOMGZ4u/AooDS1sLVxJjQgAqog5rcXVPKcEhq7ZfeK2WhB+0NGlff9H/TylRHvH
SWbkjeuOekn8oo1i2RpjLc2KHzqTLyITi1grb/MMxuUH4p6fR4PqQCiHlOLLQY6HiuVk+jqh86fK
HYNnKAA4/ddVFqQ2FYzOEz5abmIfBjgtkGon4WTwd3hvuf0tbo/io8Hsz4Oc4zdBM4VM2WEfCA3q
ZHrEuH2C1JqI554cWXHlENHZIsvMNXQfZ3iCZoiff/MkOzBOWUrwPequmpD9fC/DN9bcMnOt71kH
Ko58hqnSgLT13hxMf7LK/lIXrW7CNzcp55mFy0aCrUQM2AFPJkcEx2RpFTvm82iERI7+MNVbnOyo
CujEWQjqgFOcTaLrPhI1/HInYVqi082/UHGpQezPP9JqMtkw85bfR9AdYA0TN/P628DUYs7u++fz
ZNCrLiEQR6TzyAm4o+D//HyspCyNdKBUfpZkBObujoSw4iEzW9aoZesS0VIdRn8O9PyijJtC6Gun
j9L5MZFuVVmLPGNBBD8AWs6/AbyI3Id01cLMLlK6ed60Q5lkgy16/0v/cmGUnAwQGmNLA8Xr6YJm
gNkwR1MvvhfM8vgWjeanyUtvTCAMyzIXMBxRj5YQD98/7onKlpPlKG4gfkW05FQ0p8tWoNFmqhpH
+8Z0wDDnpQ/no5NL16uiRl8aFh77bMdjkrpPE1NA0I510zTAJ3NtNPt7egkDQMTIA5D+LSSsz99Y
hTAZByJXkR/5InguTm5gvqCLXoLHBMCzZ5xeWyccqibvmvJb5MVIcyF2Te18LQnL4qaaJxgL/daX
lRRXmhXEPE2ysG1eBlCvJxZLP7XD6Ts3YJ68CKmUVLz+7BSwaW8w8Xt5XYDtoGJ1gfYRis/oNdlV
LvvcTblTId9Irk7RtKA62BoY5LMtojxQS7RGMg4HNKcRkBcVZzt+YZhECbFgf0I87cpMEotFXp9j
QcKCadcKHVtHQ6xsuHbCOHToYAItLDLf5msef99hxEOy92NDdgzf0agSv4DmVHTGZzJaqoTwIDFm
8+PcWvDn+6YW/a1M+DvDIioSVpBFFBGjRPuJzRGHzgk+ATKcWJXGgw70oOTHlHqSEEQ3RYUonIUc
EpM/KQxSCyPCbV3I8VsH4Uh70w5uzstsqsn7apeyQQ82rZPQ59BaPJDft8ADq46modYBsuyncf2l
9mKn3wV2X8eXmQ0aZzsYcizOI3SI3Vk3diP30uixLZ7UNM2Yzr1eRrwsdcgO/EftBSZPG43AFqBy
SZAqWV9//gAHiBA/tUDZL5KVjhCVE+roBbefHEO1iGW5q4OfqmUg+A8SIyZ6l7IizOtfn1FXtdas
rZheewShCT35uLCi2eEcdFY8ceixilgcJ6vkN4WvZ9VO04Ez53hVxx8YhpZ8sSJrOtSKRuSrI1qa
S9U2VYHgtFSMF/h5LPTqdil9OJsvVkq/QK6TQCT5bUGujkvAhoXVWiwq2js8U33h+9w1oUlGPdD0
kWitF3wgRkA+QNimnnWm2WCqoVCMPeewHPuE42MaoSd152U6YP3V7EIFB1+P65UQoHCmz+lBDBqB
lawmwoTUj0hAsIyXtRX0wPRKDZJChPKvZxVYNzMxw4p9Eaj7t7HgSOfEi1iICs6gjdl8Cj1Vm0eh
S3AfJFz51uXd1SDc5ysBQFcHGjpadcnK9iO8/UtE3zyCk1en3CnWLIS963HJ8/WSPPZU3cbAK42v
JKknzue4s/kfSN0nl6+V2L46xzWBJclLNw4dp3MmdIhPyigB7V3SEq7mwsIT6hZVpXV/X3kFf60N
cjeJIUxa1gZKx5kqwyZDpL+dmmlWi0dEQNFTUluNeqTBpPGhDRB9roQjqRuB+lQGwFoXlytngcgy
tZXtR5oW+SWtUIMPrBvZ8P3Ae3TqriacjqwKRlOz4ewg0UOFWyX6PTqR2O9Xhme7amWKMlhZG6Fj
2iXYu7I2bTqFNqrRaKaJEfaMrq6daRq5/T2JwMle++QiwwjCQ14S2+s4fdosImyjNTCnILHiQ2lE
Mf17anV1hQGSTDpQP57lXtszj6SztRgbWEO0/jIaUMN5inya7xhokmtTI7MrnadCGnQPMd4kjCjv
CH8I7OKqlKU/egrkapPNzELMcrNurTCZauwWXemTLkbdPvaL4P/YO6+tOo5tDb/KeYHy6Fzdt6tX
IkogwEg3PSQkOufq+PTnK8DbAu2Nhu99Y1sWrNWhatYMf7A8BNMiOxvcOGaQS5j1HtaJ1ic6PKaz
cM9BNqOZhNprMicJNqt1MpjyUs1w+1k8mLvrlYibGrra+QKnChVZIHOsIebXbR6f4eO18netNQ6d
eQnmk1CJ/BJPaVvSF7OrzWwIc2gv+8mzCLkZJsS8JchY2noDSeyJzwpaQ0fBgYfPyqUHFKlxb6hm
4icpYVBj2aAoruNSboyacq9waoYB5Qwx4alx6LFPZ1jmEh1GniJ7wbQY7YJbaDsb13Pefru4Z/4S
s9L9ol+58GQWA1/tmMXM9RMuOY6YbcBKQ+TaZV6DTl+hD1lAZi3LcfbcFNkeZtML8WHxE+F8mI2l
a2iRL6WLLl+rKm7Jr7u62yAUplMs7Um2PJQ+89cLHGB0HULU1w9nqlsbm4AcxQGAZXGSMV89GTKQ
C/hMQ5fZMpKtop0DS6j9FLUzN48xa0G0p5MuuWKZQRyBnV8mko2dDSvpNE6vcIUQF35e1mVKG4wg
49Q2C3fF8Ior92qhw30vfA4tk9YKz9iWXdDR0l+K2GB/ijhl5zp+BAkAWU9T4sSZEna3fZB3SmBJ
aS7eF1FNRccweC5uAjgdGAt2XZsyw61wTt179Tg0Dw2uJuKsi0vMIvHmlXZYV03afoH67610tBAq
/u4Are2uS235+HVCR3P6sAa4iGn2DBL/je1OuBX5YFQ0+wa+aI8M+uT642XX4hdZbxClKc1zu+BY
3UW+wsm45R1hK4LxRLvSfKzGzkEaDZNjndKv3bQUG0cuhRVsmk4s6nNgmYPzySvU4gDHbh1m7pug
AAWLeGDA/QOcWKJYnaiEk6wI5Yo07MrUrliNbh9ZK8xsWN/RsPFUfjEBl272NEZjJDVI0NabOIMI
zsHnKXnaQwH3N7bDcCIEAxnUdLFjhYScoDkNXUlKCzyoW8RHMLJqy6QXleUoqMB/m5OZWPuomc0K
s25ZrLh5RrYrPjZolzi3DBhpEx9AzS5NuwtQa8RlQM22uhC9qsS1I5x+vVMVq3oDitjrblc5xtA2
8P+RXXPAAjNeZ3xuZeNtA/pr+SFK0YFFytXxS/xS89q2klB2qKv538wy86vvidXU47zFLnFp0exw
bWaPg2xquWFm5SpmMFHVuv52yA0Xm5qoFDlWO6YUeX5AVJy0NvmR+JWNKnZY+4xbkAF0FbJfO89W
togvMTNocId7yb4RoQNwfY1oXc1MYQLhwbHUlDaTi1tQ903jbJto6iJGjYYRk6Mso3TJxiJjYsN0
86JzzUp0aA4cOnvW/hRuQCBhc7e+Th87DnC2Q+J4OsKV9J4JJalYIjPCeatgYqBvrJn8sxWxJVJS
hnEjRw+6F2Aot6pygT8cFin5TFButc7+aALrykFmJh634eKMJbooQ1um3r1b9RWXYjZC4kQVC0Wv
oQGrQZh0+57M3s8h2FsHx3LJgieD3A3l/mVqiGWZTwN1QudiiuCn2WXvGrsRJ6PVPiLpXJASVYB7
iCnlUBrcKHmJT7/JdctOB8SysDijJx/EwYS5YaB4QE0FHrcI/XaaudIuTiTfPTDwq9dPo+MiNB7W
UaDdlqAcROyl3q07rr8PMh0nc0cW/IiVmQFXVEVNb2JMBqmEHwmikWiDlGfnfZumtqLDbDGdOY/r
bORYVA2ujvZp1UidsiD3pp+RqitPmY+D6Bf00KfC1FLLnIf0DTayiWaebQDNhsdPDF90ivTU7vH6
Up9SLyeYY9Y8x7zGSlYBFpz01Zs2is4gnWPwVvVhSUuKjmIQPFjCTKavYOhRm8uPfz0JYBv0u4cG
tjT9oSrhE2sEK0rGxyaC/8WGhEgvxZSRMjVLOUfufdGZ9J6eXyMHpmneUf4N6sZvo5k7trOKeTPO
8mg5oF8S5+OUfFynzIiCzyOdfsxqElT5yunEIR0db1bYmdyVuaLuO++6bhjT5KQxKp1UGAq1HKbD
GH9wKPpey2Ip6dfROk8no5Nq6+QWWUpsRTqbH+um69wjzsH96H/ENsCq03MvkgbXg8283ge2DaYV
qc2cJPOm6B29Rdqy1Q2vKmv5gWh0dKJmFpTGaYtUDCCKaIC5gK6hLMiz4+fTNRnHmEMTN2ES1dC2
G7JAD8M08k3l6fUYFRmAnBCtYErtaGUigjVHBovG47xKOgzOCl9yXJoJ12WFSYLrNg1VDx0jknm7
0Vf7vD1y5fJeCmYWvNSuJ/CV5zY6ofGX0Z/itDu6psyZ8pQta6EI04WcANFFxK954UVlBdVFOZnx
qLZx0fsmDq6qLG2S2qkGd6p92Uq+CwVRbsFoRvSJQPbr1DoYa0q+WAZp93XshtQuN30+NIrgghy4
fe5MJqA1jAAs1llpWLoIzBqXis0wEWNjGzkB6SWFJ+9ZLe66nNmTRf3kyWCZx8Ns2W3+dUzMmYfC
cFVnPn1sjOQafe133C3ytDmJwUtF7K/gCsb9DB6a6quKW5s/xdQsADPgqM0PTDlxjjNwijNCO2Es
7m/HpIt7ccTEwR5usIK3kXYWk8nzR+dEF92M03QW1s3IdYKMDDqdyMdNzfqI+ijmramShm6NfqJY
A8SSRxd9EyxRsOLhqeuIC1iamveklWB5el0/sJw85lV8UId2Kh/bEJO9YyMRDYCuL2eW/tH0TWQX
l9wnj3reemhi6tSqEGVQlaid10XfbtU49nphVJPuH4nIXvSShEI0VR8MZ56rlgey6orbRdaQBzmZ
DMzyI9Vy3Fx4SAaRvC5oSB6ipJqHKw+IYn/iDzNMKh8cIxyqQQqH/AAAHi7ne4/5Oh8TOABSg0PW
VjoTteAOE2em56pxzuOcXdrC5yBIkfAPHi5qE9F5hxmtrgKfC4siWvVF1+usxZLZZfixbJS/UvE6
ow84Y0uRhKpUOCVVxStNzUFf+oD8OaKIczIgebgDT+DkF7KhOcIPrgsrarFyHbAUrxG/OwTBAONs
PJH2K5OBBE3Ur3Y96wp9eY4cwdzrRLc0c70q3+9x/ZeeEbJxQWAz0JHuL4xNZrI+PkDF9G2OlK4z
x0QUULaFA+sl2PRDx/3+5ivftjtpU/mUp45u58EWe9tnXZoKNrdCQMr1Jj29eV4aBfgpjq737+7X
r9J6eVaAIIdF8/wtMc1K4mYd6U58S51Ix6fac2wEnmeCNbHr/e966gb+3D82aR1LCEWWRL7j16kU
KLa+mJAo+zbb5UAhMyQabRG6yknYhkzuTc7C1asJGkPluOBxh7Fo8WBrFA7il3Qh9GQjoOTVsec5
Mr/MPqou1iVCJd2eM0F67cSf3r/8Xx4VPHj4LgHaMZTjlqH//ieth7mLShXDpP+qUnPmOjigdFnI
4UoJ9f5X/bLmEDmxkVXxmAQh5vK2300axbydBOorjnT2sByjxc+mO3OVeot4UTz9dsm9HaGgRgDn
E8gu3+kinPGmw87QG9cK+vdfG1B/fLqa2Wwfh5TIfh1bgB6WbRSQ75NMLPz5R2FJo/tAtAMY9/69
v33MTE1ddH30VJXtBrPo9WOe8NXGmjO2v9CToHRckoQuFWYDupx//5vePmXwyQZ3axtwpZggvW1e
5ySG8GMy8wvC2RIzuKbQB1SaUakdx8TSWeP7X/iaW8TQBGYPbWeGvC4TPtpHr28NS6SVYLJ0X0Ae
6X4yjBUd5giKGG6gH90WM3pfabwkWHPmmMIvu/cv4Im99PMOJNWyLc2kkijtcuvW6yugStSaw7L6
0ibGElfIBiDmsKPrkQTZ4TltGbtEp8ZouOj4/dIUFy4Ye3tXelhqJyfT88MpEULkGdH6h1tKczWw
qRbWwq84Enq0J56sBZTwITOZuSJay8nVh+WIGDz+kUlksPE3qDno/ivYJZpHJipoE9y5nBbdzieZ
t9RJymgZG/E6Fzq3Aqqh0y7RWVBhQiTY9HGOlhe5jYSRyMc3TddwWfK5Qd+T2hM189zSSVPmq6eM
zzJ1shxlJeaZAFXjiefvx1lHZ9Ia51E3Waqctuz7j/+XBScd6Iuei52eBfn/7dIeqCwS7M+Xz3XS
2uSscYMAer0FN6czgJeW9ftfqXfLqxdOqEW+gRkN7ElfvmWKMiiDLtL70+cg9nSPEXSQl19oyZRc
XBq9wRVsnCIYKKJmM9JJoShKfTXvX8bbO7eRj8DqGikJbpvB+5uhGoREPGcslXzOa9qfp8ByVHlr
5ZPVnVu9unz/y95GEIRRURClU+TZOM87b6manokPNUih/svYNrhsuZnUyyLLGp1Zvf9V1pstzaej
naSVrySTN9s23tyYVvoqimq0biFQGRh70L5U8T6mjUqlm2YTpwMckLXkX5KGDetyhuB4Ryrsdv6m
oa1LC4aSR8/vm8kuyEPN1dGJeoqL8n2CPA7S3XWW6LbWLHQbwFdezSYcfU+3iVEE5KdHyCrcnMhd
zqI4RgydsDIiD09VZaKm2J4IQRwt9vgcxM5v3O/ePG+eAcJA6KlBOZdIqL19Bq4bq6D0hvl2KIED
5twvowp0/ybEa+7ef97a0+nn9azfKcHLA3DhcSzCSn4dwKa6oadqOtENFLin7xpcWqf5iKsjRxOh
nhD0PHsvAOnwFKq50l3Slz91IzwMbZRt8HBdR+p+JrVgQ6Szyj6ioyAQ8BcrajtNAuA9bcp8Oiz2
QMG0g+pHeZyipU1Z8jL4Y1qkh0gCMg97Z/WNlb8b61K/8NXN+BbxNB2Xz62J0aQDqrb4Y+s3mZlk
LdNGjgT+egueWzeWX0Zo7EjWLvwKXTxHyCXxgYtZTrRA3n+k/uvXB9sEsoSFhZaBD5ZtIHv2+pG2
3AFkiyZ6KEZb3mddBdnSYjx69HK/cejxY/UWO3OAuU9aRNvGwSK3tPLiboxTxEs1ro2haYz3OrKY
/QZpn/Y2on7tPxZzPyZIQIzWMQ2yq5JR28PYgH7feJ1IsCuVsfdhdKP6LDHS/oITKVmp1hN0jkSf
2X+uzJHH06gDfIfpE2yGLV3D/E6sQlEcFMhjhn3QfXQ4lfI9xuX2hVy6cauapd0xEy/ucB1w8Oy1
mBJkjaKdV+cTIzxlFl9ATYBXnGMwgMPaGubWbjp5Y3E+f20S8K6bqPMSWhhx3x+srKpuJmkPd6lt
g7H0DQEMU9C3+5wPQf+9EE33CVR/T1oUDcdsHrI9Y4JFWwcyXIYJGKRiMzjleFpUuORMwUjDJsmy
Pwffg4/pRwPkl6mrb9YM1X7STwFTFgnpEAGOK0dhZmQtqv9iytW5hZSBIsvslTjB9ukOO/X0NwaT
r4M1C4KxMsHMJVVw4EC/hdPABcolMsrVd94XqGcrqvKdV9Tw27zO8G5/s/xebejnL5MA5fQxTw73
NiOJVofUDivj7zDnSzBCs3GDvqjVb8oSz1PHRsNpRibuihEh2p3vf/cvK//pNsHqMLIhiL+FTQxu
H9QoNZffMd2gcLWLJkca3zYBvr3/RU+f9Pcx/HSXjmUBPEDkhQP5LUpntsrcGsHKfDenmj1jP8nt
IUVjpggtF/IaG53oOu0jgZhy4QbN1h6btDiMqQvVs1DAvgDreR86rwtOK9HKW87bnjxpKNRdWZK8
WKoq0YNSpnNljFn1CHjUP69oz16N1mL9GWTUqfh0mQbI3Dz+YJfaw0nI0qN7kzOLM6eAxloXLN+z
GsXKrB26vRm7xldjVna48v5+kwu9AeHxSHQaQBrEc0G05xcnaFPIfnYQdv6OkSkPP0nt5ADlozjO
6/wV6nbx2RbBvB3QNIOT1gnviM4sytvvvxlXR7dXbwaOv67qAAMCHEP783X0M2GGMT5I5Pd4YHBA
O63LN7PW4Nr2TEnUdnTK+ShLNQ+bVDQl0566PNb0rS7GxsNcFXFt8WE1Yxwi4OYxn0DCtkzpp4dd
Li7SpZLni70cKru0b+iBFh9qwUvbeAzGMLpUM2OXrO6jUDawtkkbgTBPTvq4eFl6aUuIhjmd4mMK
P+gDOpsw1eqoH74tRTLcGvj6XInK54DwZnPa25aaAHZ3aXyDm0OShUlrcAPJbMK/VjEjAJm1GYMQ
zsRPmPjgW5cszp8mXW0MxPPcnX+z7F/DknjFPFukSCn3PapZ+VboDtgz4zVDRt/b1HEvRWtnd7jL
LagFt5UB11VD999/nW9kvp6+ktyAEgcnACB4bzVocB4vupKj80fWZM4pbTMQ8NGwiDMaldmeQYQi
0rtx972xjeIujWd1nqaBcSXGwN6/fy1PEpOvlxapJuHTwmAVJO5bMGA3lS4k3ar6Ec8MGKjbYQ7U
sL3GbVvCE28NK6fDUdao8yiXXuEW0qB7TIDDbumTBOisoHePtELtyftU4ZtF65cWeiX65CL30v7Y
2vZ86Q1JfBJDLHNgtmquVY/8JDyAxiixyTB9nMPK1W0OuFg1+yxX4gLt/ZEfmKQ493pIhQtMdaSm
oHXu44nTG7oHMuYlY14ySrvEiqZoC2yJxiljhsvQ884dKU3JRfpPypqrk6Qs7G7TSeAyrETGRVod
rP9oB2nFyBVEHQyKmbmS8ooiDnuwDxcTUmw9LKgG8VGeX42JmC+n7mB4sfWn6ur0Ht139eikFjyb
fswA0L//dn6NPxLpEkBzQNfg6P3S17MtJqH5POU/fI/+AObuQfYNlIc2gOSVUVPJ72uvhS4r8W1B
CQ/atDc2v5Pd+m8L1tcQZI4+P3DoDbyOPyCl+rJfZfEjwoVgQI6OF+JBxC0wlfTU3oCoctN2GGgv
XhLtmiCaPyd+Nzask9W8+c0z+S8bFoIjvWVCB1jLwHp9MWs5wFue8+xHLA3vU+uZ/TWUSgHZkySD
c3G4HIpWnTZOVZ4Us21eqEoyX8L8ev6YysQHkFxN4zlcQPsR5Hzrbnw8lz/95ipf1wB6j3vgXbGH
sMBMU1S+eWRjGS1l0DrDD7rebXyr5SD7kE4iLqK9MaJ9OebMlPoVHo3fufVjArEI+8DIaqaDLev+
zg2K+NzAyPrW6pyBCQmnwL7LuoLHHWcyxCdIvKy3f3kWN0sDXeLr9xKx6hQfzfRB/cyaANfO+/mP
As8vPAtgE9WPB5U+DP/l117IFvAmaJmwT0EOeKheaaGqF6dfaf9BW00aQJNplmsH3v+wLRzrD4Me
Oo0PljTC3rqn+cK2cIw/AmSSAGm7AEG0jNY/YVtwqL1KIvgS+ocB2Qxaw+BLjbftDddawIIz1D/W
VWwCl0yLXcIsi862ul+8/JtPTgZJc1W7CsRiiMp8jxbtkp/6JlQpQ/k3/ujnp8BG8ot5KM5H30Ek
HMNpCxTQBsvRijA6BuEyOPOGemvdO3ZpbFvwXoBn22DfoDgVBjQEQo6AqyfRBwPmBJA3P9+ZrZw3
scl3CoZvYUZ+HRpGa2xBVN+PRXAzgA/C0Qrrds/NvsH6NQDE8eO5iTFgPcrupBm7e9OHR7jCQt5k
tPx2ZSTvqKOvM9v8NqIiw+8290WdPpI/ogNbyxSZH+vKBDPEdIn78ZpZ7YyuvffA+YKKgmw+CW4P
cz/UksvK2I5CnnSdfxJXjIWinkczBhH8/5JaOssfaVnNGw+e+IbhYb81ME3dFLClNw5uGdwCj8Hw
T8q0x9er46dGg2ug3hS7JKKgGBgXHzMHM5e6iIut1yLCM+bO1eQPaqd/M3NwN0iDAcdPC5UMpKp7
yk5b7VxlrldxXVwFSzHuCo3hLRg3nLlOy+VPaBQMYPeoIFEhIILc5r2m4AGe3AZ19bhU8JABBlqh
i5ksQpILokVEoIeoEJjOdcENLRW1syv8NnvQtCGQDF4wchOAQUYL8nvQ30R+lGNb48GEE8W6b1bY
aJPP07N7vnRy5YlvipunRZK2CyIxTttvG4n4h7lAIxuRvuuM4Gby0Zeyci0yZbhXY8pFxRn2wbbo
gr3JSHpbx+V8KgNl7caG36YHjzdkIC/T3swB9fTWTuLOSTLjzTwmFtZQlMC5XfeS9fzIONfeMF3w
kYVJv8Ej4N2v/CmLSC5HU1TbSfngw5nkh2XJU+rNBmizRF/DaPsgZFp5//S+Ib6RcBQsKzVxv6DM
Aj275dW3LZYTnl+cGmb8yCZnVXv8rI9iBrRclkqt90LcquW2SPgjw/pvqGDx/mfUHsYGcOjA4yI7
uFlW3jzmfewuiSjERKJ0gWBRA4y9v5cQbYCb8ob9gcXksxufHgZSZCNSbvwoZn7fSkyHdpGBAAhQ
d3fnRCzaIu+j06UKzOuyhyvMsYO9Go5NoQ1aZA++zoIrWBvbEkmAbWuMXEOc9Gd+L9Dy8ywQYS2c
/Vat1i6XbMplss/TCZp0NdSsMqwv6ChU+YVvsVFtg0Dgj0mxA/dZ7Az2CRY66dWYuJdP2wu/uPVo
mIO1m50CQFOt+awDREXyw37rMCSHrG9UUP6R5ASHwzbMSRqf3i05ox5JIywx4vIZmyyBqkFcxYaJ
GT6t8lXm6x5YRnDoYyffLcBf9nSsCrShWc5PC0CvcLb4Veqs1cFeCGPwPtXOWYP1+PSa1TBplCTL
aM4ttRvRwfgKzUQc3YRbZQJMH2UwxTEKbKKXm35LF/5jMvPHGJjHhsktcQWOVFgCxwqtyoxOjW6o
zmVqzJfu7B78KfsGMnCh4J2q8yjHDrWQ7AiQh+IYu+xTJD9NfIARe5Uei6wqMdETfcC3gwcl9pbg
WQkO5lptYKYfGEGib8Hg+jwypzF0etsLpTLsLfAUKONW351MHq1FWWHuMKelgYMTmqICyl0oY5Pg
NvHqnrBT0WBdIZzjAzJA2aVRBBOgJmOIAxQDipFLANbPLgKbhv4WEayUUMafYpMVIN/ytGnH1BtD
EYsbPjv56HYsic51rqxF22JFwt+4qtbHzsRiamfEDbyU91cXxpYSsTqfPWe+HGT+GDguj2ZhBzw9
a1wyckj3fORg8l6dyst3Dj7ZW8FoCdIqxDGmK9FH5ApKDMnb4uBH7WMr+d94N4JOd2HWp8QTRxTp
3uy6BzpnLgWMGYd1K+/K2ql3uUg+imm4lLrBZGNFdbqkM8xrUfQFfoHDYuwYFEB1rmaBC8tarF9y
tyjHjUdG4O0C38QhGfBp9s3K6nlrwnLASsqwbtw4L7aMPprsYgFSfQqiiFdoo8EQwY82nWGXGS0g
yzpVHxMY51iNeWYRyz0QnDELlxyZyRnPsH63Okljhl7bitMmGr4KNKS+Y4r24KQGojGxPeePfmsL
2JBASFbkyoJ5OioEX/dBmQNZhY/T2iEyCez5zBkFRrXgBZnHRxcAzlaBryrAksvcIoM+QZKoL49A
CZW4B8k9hgkeZwUk4MAGbtIVsKrbJW/TS3eEKbOLscIR14jX5afAaX9TELzOtJ/yGj1EsT1KIGbR
b5tzRSCsFam54SjTBbNWhEoggPiEIP8G8Dbof8Wuc9BP2f6UAn58rpF/FmF8XYe8fK8DwF4zi5gE
v2lJBygGAOxrhqOpBZ3miT1op/n3aiIth/f4+P63ve53vnwbNYVnwW0zfqEPrlMsnHSthmOxsEB0
JhDkkdjh5GA839e/RcBvigBg32hy/+8iYPuj+Dp97X78XDg8/85fFYD7h+GgxYViE62U5zT/rwrA
pThAfx8qNkW8Z/F2X+jWdvAHS5fqAMIiJYKty4aXAsDGLBIQBzBYDz4huA77nxQAwFjeFAB6wmoy
cTRM6KcBXfnXhXOekROZa9AeF29J7lWGbOjWa2zacTNmUuEsu1LtG8ziMd5ep7BAoNgwJAbwkUFT
Zkwrck40YO6jdChp/Ve5F9KVmn7MyhP6dM9CP8I3tYjVxwoYECp9xRdHdGzFga5NFSNjvaBXitJf
gE44DzE9RuRknzLFgTfPar0sMlcxdBjIGyWEJkcPv7tTGlgYeNQc7kIWQE8TVMCwNOrOZiDZ4NPt
ArkXNztMXJxFa9FrTuSaRicQfdQ12ouonvTpl0y24j4tSs6ftkL5uJ0rJBSseNfoAqXx++bDOhMk
yrm/Gv34uytybhJU/QZc+BV7Pd8HQZ5sF1cLypH9H8BAPzadnaJ1FCgguYzVdi7qfnurVVA2Vr49
Ga0rD17TJpXqAqdYSBgWSYbp30TjcGGCPN8k9DlRJzTPZw6BTZFXI6omk/4H5M2lPHf85h5QDwQD
U81YrMVfSLBPvLYeN4VtX+VL/qV1yf0QVvwEa239DJnZ2DaMgLaMxob9YJDUAU0LWYI3s42nt8y8
TR55+hJgwbl8dNDO9gEksvEBC2uxV2OOt1gfFHc1xdwdXCpyIp35tzEm2Izw5w3FTwshp3zs1+aj
4Tkr/DdxqsCbfa0hFN1gmjbSLkcdL7QbhJdJAz9iDH6M/NVHSUe1HxZAkfdO7t94fVof6hlrJrNf
YqCyOaInNFWOqKQhC1n4t8XaiHbj2NNt7ETxqQMJXZKiaDfLIBoehEHvKZStYV8pq7AvS/S+EBOB
EEhxkrTrrkiqT7Yw5x3j5y7ZWrV93Rcq2Pd+hEmmnYD7ZOcgfTKm2wQkBlTIuQ0OHYDK/CRuTJME
ATmkjCENwMHRqy/RzRjOGGEryBKdcG8lEMIzp/SML8jZjNseD84QdQ4r3cJcquu96XdRt7GByJ/B
9XHVCbJR2PjB7lseReWu4uB3dR09LoGcLgqro1seAzgkA0xpWnLgg8PPzOce1b+B/jeBHuo0oe+d
QP/SIfq/+vH/wroYym/pK42N59//K+h7f3Ac0ycEAffU9SG0/xX05R8mspoBUZ3WqY77f0d9/48A
izfCMBAQIp3HX/0d9X0t/cBfAsKxLP7qH4hs6OPjp9ERHGIYvoYDqdJyIOED/ngd9Besn+jaz8YR
LmJYxo/4rn6Yl+gkQ9u4QveqTI1TLAx3bKR7JP02md3/Jk/SrbRfLoHsDN8I7tkKTP33P2ESa5fx
sY9r97HuFuMycu6XoDnvx3xXIa+bW0wTVTtsA1wHQPlEF00TZwfmNGi9Wp8degtrQkEn4gtjFZu0
9vcKAeBGmpdt4oELckdNGt4KtMs2RvPgoOcKk2szVIwO8y8ZvQD9n4uDJna63PYreO6y3/Rit7jB
EV1EKvU4984pcRGDWw1Fsiy63ra3Ro6uqF3dLT5sT9YEmj4+9GJsai0bAyNEs9JsZfANUsAv6Mn4
4oINTfKO3e2uz88dMVwReYbdXMXIuQXqygs+m7bY9bH8usJJ3LGlN4Fnh3gkgJsPNkaS4G5UbMe5
DLshv55FdJO1U7fL+3I3quYL55VxSIvhY9zLM1pk31Z8hFWWh62HLDDAcn8zKdxD7ap6KGfHOOSQ
x5Gnmx4qJ0awdOjPq35yadY1YeP1fNm6T3P7Q1wihPm0Zf4NLr8JLszQtD3Z/44uZ1ThX/ufk8iX
X3kJKAEmj8QMWrS+lgth4vufgMJgUHeLkQon2mAKolXTX9JIh339VwAhIgUwoLWRnaf9x/9R3xjX
8tfbl1hEcwLJSHRobLi3b9PGFpOMIotnDwRY45shHFsTSVxzWqZWM3kaEgGJIj1mPEjf1dFlXS0m
g2XXoF23hbbvmJ+KuoUxftr3kFPmnVjnzomOAEooEwd7pBshW874yzxBNEjuy24snelSwYpO5s1i
ycmhe4F2cbxXPT3f85G+4UMeT1fKSWUUmpZgHJJ4EgBVECx77Mm2jbUun4QPB/ocCg6NhDaga9Ru
GCdl68EyOy1UDfsABd/e6BgAkiL2R3DcQ/sxw2T3U9dCFeqL1U7o98GpDTu6tc0Z+rVMuOoluBeg
G2q+YvHW3QydERdvlABhRSwV3Pg69T8wQPY+t3TttiKopy8pU8mP6KrJfT0sVP9AWNUmQ0tUbWob
T4SNqkVzyNeyOIHUnHzxere9t3rbqsFEpMFDHfgPxbxcojKI/Dfo0+WEf0QX4+DZKNWmxhE1fXOn
MjsIZzpu/Axax2BSUJ0MDbQhQO/EY7pxGhmUdNeg0RZORCY+mcgXVGIt6aAM/d2M2MMJTl3TYV3l
chX01nIqgqxFpAypMQHOS6THpMjS76wH9yqD9wmNGMjkh6Ss/MPset2xr2fzfMKY4CZZJdwUBOY/
1qsjw3GOkxruq7IuiNzWnwJ6ibPxWsv+UDuxPgUKjimmaycIJaxnhXKXcQtDftiZFqFUkFDTkI/m
vU22fyycjFNtidr1i1jKZg/2Sxwgya4nTmKtD0ZpyZOE7u2n1Viiy0G09XmNrlx5cFYsouZh9UbT
3M8jfFGPov3l3wrL3jG5EK7V4CuVGmgatZt2DBDGPc0acLjVKcKUU4GrFC4CyIFYnbj2helPBuPn
op/WHXMN03j4N6JWKlXLbyIq6BudMvzviPqpHlTyf9uvqNm9ytNefvGvuOpRTRMOCa4M1H4WQ0P/
xfmDGgU2ptanwZb370TNcf+gose9h+RFT53J7l7CLJM7BNKIdsBGTA/29z/K06ynROxvIIZrMDpE
uMIwOQ04xWHLvc6SAqOvVBRB56YnMF5xNsAycTrsvAvA77KhDc6Y3bq2C288+Bi07cxxCRio+Ago
5PV0s+Sg7SCil6HZKv+YA3sEH5hlVVjVJnawXpXschVfU+0enZzqLHK6InSc6m4a8o+T5aBgOcV+
KOjwbdDHnsMI5twmKCtooU5uxJvWKaxPqiJhahpLhqsdl5fONPY3lR0gbymVs12GDpd4gU6+b99m
EPLsp+MhGq6WYFHXWe25B1gvDmEyG8prEqjhtIaif0ZbG5zS3JYwl9H23WZFNZ8vkydPyngud1m2
qlMH2BInwGCjhVtrwVge52XnCWveTM4SkTbNQB/k3FI9LXA3j/DHjZ0BFhQN89Y9Nzr/CM7yujFM
SZYWmBdIKJzhQlBuszmgR0pU2gGoXzYtkix7ZTRlyIKpd36FeHOLf/om5cyLkXMNeVnl2apQkJeu
kKclKkoh0BmULB2c3WYrnqvjjHiOG7r9jKlEsX5q3ardTktyF4B9uQV3450AuRk/V3BoN0nfBlsD
jlN02XSLZeyKOkm7IGxFYhpnY4X47qeqs/N82KWQFsQDSsogLTeUL2LdD0i1ov9a1f0aGm7tjBvh
qBYau5st1yBk/MsgRrOFMry15w1TnnY6lAwAjpDJ5oMsK4AzKS46H5hwqmvBlEAR7MH1gMxee3vc
YJvlnsscuaQMUmW+E/lKl1ONQYldBNall2JJYR9uRTnDAzwwa1m77gKgXCoQs8cSAdT/hg/qaSc1
41zhFyqjSnndZ4RX3OtuRWIU201oUSIj21Z1l00obOflgbmkjxS9LVfc1fdBlBjDSvhuaK4EPcw6
73YyQFR8EuPiYSbCQVWUzFdinKesPcp9/pxyAV7tGvPFlFbw3fd0ltCxRcPO/LP2m/lqmtsVpiPS
GRpTbGZ1mIt43mKZFEShGPr+/9k7k+XGkWzbfhHS4OgxJcCeFNVHKCYwSRmBvnN0Dnz9W1Rl3RtN
VuSr+Z2ElVmlCBKNw885e6+NJ3Aeteckt9M8NBa3nFfYk9UZOJ3uwR1s/7SXuMX9QbTYfVUAyghY
SdpmBWM0eY7sKi9voBHCJCBcRb8s4+SMm4I5TxQMbVJjme4rUL6ZSJjNF9o6XQh4DBj5zg8yStyY
zF6pPuVpQeFjt46JMcYywiIu40ubzO0FSLi37seGUWAiqgkWX6OfF51RH6lAzAfADe8Q+TW3Tier
Z1+16ATdVhBNAqOkK1boV+QedFO0Tzx6S17jwtG3ux5BStwrOxSa6IFtiMrlki85kFjb7Ge0+4mx
TvSuvx9Gt7ptPYDibmutElLyLn42xo/Qd9SxKRoDIZkWLy//90L8/3kh8n7w2Pn/5xfiqR7SLn2t
fngb/vVXf70NPe8P3oU0GSzsJzSmnf9Vq1CA4GpDXUWgsvhLyPLvZrX5x1UoSL/DQ46GgpGX1F+v
Q4MPvOrUkOkjbLzy6f6btsU15P77noHA5kMZjQMZnTcWu59VmYQsTUOdclvaVUScTJZp4l6nl3f2
RnrJdYtHamU3rv7WaW70yExU7ueyig6aTAl/kcYYuIUrTrXuVNvcYhhukPpWgn7JtUevKbvQBc2e
rmudYSzmd3UBBDR8zSSDbZDKxbNFD3fdlMxfY7bD51q3EhVWhjuGdAVlIGJdTtu+1JZd3ZbOw4Bk
5h8MQj+VXZwBEu1o2nAaOKe/mEiyGQFdzTO9V1KoWyfqQFjMaGeMvr/+Lr73d7fI34yz2Mn8dMap
Nk3dRGlMkfWLYM24UvLQ1zb7j4G8ios3bB90jiPOwe+P9KMdCbskVxTEpcveBIshReqPO51lIOSm
g669B7zcXZFx88qfbVqg4OweRqOwtnOSRfe/P+jf/LyrhwR9FjeTR1Psx4OCLe6msuqK/eAkM76f
gdFBp/P+g6Ftk1n13x/tSrZF7sV8F+Thj0eLfY93TZmRkqFPsIkqSbqKcqSYCJ3yH39/LHFt4X23
c7yeT5CFHIQh5N+oM/HBoyHJ9XTfJqqg355AzQ/btqxRFgr4eHOiLoMcKMi6fNwtBF0267RDk/L7
7/HrGUZVhhHcYibEvz+L1AvRuTOK/mzfDqDQQ9XNHQlMUfToOw2T8d8f7Nd7CGklG2ZQm/RPaYn8
eIIlmcRmL51s34hlufuQWvUaT3CTNHmyn7vUzhA2gJz8h+P+3Y9kCssb0XF8lyTRH4+bxxksdKfJ
9tXUjg3iH+RK5jBB6EuRZP3+N/50LMu3+Xy8GDqLKiaQD0Hfd31TKwURMSZ+uk8FHQ2k+LyPG12S
no7Y5un3x/ppvf04lo3IkBLJ1S37Z5txVjLDkxr30DIvk0C/75aHIjVHEf7+ODSvvr9X/3Uc2lK+
wyJzpRX8eP4GB0iqU6t0H+kMrUI1Zfwoa64MMlNM+yFJ05IygA1gulpkk0VrvYyTf7AC/nTvXL8D
NgoWuqtW0/lFCDnOEBiYwfAdCFoNGzG2xgp4RXwGa1Ee6tiDfO+Y8z+s5x+n8LvH9HpYTAb8cBP+
L4jCn26dMXbGeonclE1WZH6SmVMe4L3PNzAuE3hJTdWteq1WCA5xfLlBNBGMh0KnUn8Kp2jle8Nu
+5BHVbSLr820KI34Z8m0u99fob/7nlSjbA3c64ji1zGxbUbT4mraDjmr8wZQy5IB5j+fS1Q4k0On
KGtctsua65JZNuVn9H+4X5B8RfsBasfR7/1or1LPvPE1p4PlMeINDevEd8ft77/rr3etRwwmA3eq
b0xoP7cmCTQB8IeIb1/6Ogk8OSD6PKi6rl///ji/Pon44LlkUC48/v1ZzJ1quPRhTaRky9fLnZ9e
0wWqHG8ezSv74ffH+nk55z5BTuJi9SFQhAHRz8427Il2Z6mM5byWpIx50RjqBY2ogkcFHFrDLBCS
yVEMyn3Ryireqtru/+HECrT0vzyp9DygDvj4LdEt/wxbKPCnGzwZxO8N6AL3bmGwmPa+Mpt9PDTL
Hf1P/e1D/Ea68UeCQcIQISXb0rsy4+xjRxrtwR+G+ZY60RhWXZuRlYQVHjG7kSNNLBIkiAlUo3uI
ONG3EVHxszcXy3kpMNiv/FY6D26r8oNBnudxlDoLbldOxr095M6DkzT6rodfc0oqC1OC3qTaIzXV
cjczpR5WBQHLl1Lq/WsR4U1cyKc4062ewVqpKvpG5ordHKqyJSmoGptot3TC6jaZS3QWZBt53SPg
u0PR1RrWa+JH4p3AVvNpgrLUrgB4XjNvVGR9K8bemkK8Vya2WPKvzrHJkw0YJA6FHNO3IWHxrrvY
/gaqyTOCqmTbeNVUeJR4qR8PGz1xrO1koS0NofJ0f3ouOkhAUO4LhCwyCmnfcL/x9Mfk1dU+h4ce
oN15RsfaqcNEf1msyA4VaM2ze/1bwGF8DYQK1rpNpw7zLn3RR7825zPvmeK5Bat5+Ti9kTP1a6NK
9LvGbJP8UGPygJUtYsc8GATRnfPYL4d1uyQZuX4fq9UA70L2CyuURzjMl6rOuSPB4RFeXxRi2aH1
4NzNNgA11Lx68mip1Po0SLBQlOV6dWvmhouTx+JzpiQlT6Nv4rBr3fRNku0IyUnKOd76i19Qn2Kx
eMhi03zywAwahBxybkvTSN+ofg3UerX1ml3RaSseGuJaImDNd/akqT7oc/Km9LFVl3SmnRvijU+/
4FZhaYKC+Cxm3SIG9HofllMdHbwhm+JgTsjxCRcl2MCIkukYNCTuJax1yzkGbIgoj9KL8r8bl7vS
1kA8LSX7nCHpGqDD/AA8odm0REHHDbbWu6R5Tabr6FN53L12bqlbSnpV74aEisGxa+3RoePEdYyt
+Rxj0T7kHgAj2ishUxKFE69oN33mil08LfWa3oVN2mEt72LGGnvdk9VxihmQpEC9Q8fo9DNQ0OUw
tLqzowkRPca9u66tIX9tHeS4GHRyguJs91Iu7jZPCcLBWKe2epqZLzRLJnCf5Vav557pKdlO6EeX
wKDmCwSjj42v6jKwJIh1bF6W8eyn4wV05XzIhL9JktbcTENSH/ARYZbUhoaR0OSv2pKfVeTEcwNW
KsJ5JEjT6CzC7mzrRULEOMdlepGqv6YJkZg5knAW8MIxN3abPqHiLtdz1xjHgrgUnXybAPrXtM39
Ug/yhYR4vDMwFRv6Gamf3GNOevMb4xVLO/BhrSRr3aHhSJqOsdd073Pr0P9hNtIUwaw83mpDY3wp
TYx48IdWo5HeJE5K+qvlPI5jdKwrN/7cM0+CWzgTdgmFN2iAjoV1acw3Dmbrcw+z8U6kRXfQRsSo
5IqfMCfPHiG2ZeZC9bwuInH3tdWJ5ZxFnQ0Ii8aIJM/YzA4CgalYRVrsnga74AvVBRozACTG8mQv
lrlRUxEN9HcM/9gL0V7YKFlJODmsF7mrFwS0zfHTYOjTw1zb7B/qriEPtBmX+Zy7i7nGtOVuaPl6
f4IflntVOGqftH7JQdlFn2Ws33v2NN270zyvzWUY1tf3D2EXdYMzPm3a8pZe0BK4PGnFHtAlWwEj
r6NAzuxFcg81UF45HcRcN2UpqqYVMh3eCC7c7F2TUfowv8nDkm3ehvwka4uBy2oC2RjlpdP7Z1ib
bSimdLyx2sXLgrioPVgrQMMANWZGedRIf9tUWW7fXuG4GwcKy6c+i6ejOaiwT6PpAMOCliW6Kf+L
makuWtmk51x9FVJDqyqTg9myb18ZiDR3C6Q5WnPsHSgRCu2OGCp3Xc7yc1V7NlFl/fgyQPH+1luK
VrBTCePRKG33k5oQg291Ao2xuEx4J+qB/Rjghl2zLP4NQaLOHRkAcKxrjAO4/90dFbS/85UgPacR
g/zaYDpYo7SfD20PB6C0dPK85EQb3hcnhhMVW5jKBQpZ+HdF1JJmEpmRSfGfJRZtCkI2tVSj+9AX
/oGL6j8oe1hCXsKYdSvIM++Krt+d22t0DdqqCz06kiG6lTUI7qpZQVm1tzgqi43j9SPd4NR6yueu
vo37jlSASGT7KGuNM2cwDfFUQpGLxHa0bW5s+H3YA/WAyADjNiY1fme3rnny47hbyWaxHyK7FSSZ
TfW2IM5lUyyd9zr0/CQWmjYYuyk1A4/Gbor2jECVj7wBfCmiW8UQ7p4rXZk3g+7VF32J2PbD6QET
3hGPtp5zrbYQW4zFFnmc+0KKKE2cuo2PSrO9Oowiq9jPACa/9pTjpx5FI5NhDfWX2fhjx0Sj4p1O
YBbRo/Vo31CxM2dlyEgBIOpDIeaep6vH75mVBZx6u794nVI7syVuEYmjtyvVglgecjf2kIh8XkK7
ztnAsNOKx/Itr1rXWeeN336yYpuwcgd/g2+XKXMHFPF7bajoJWWFfHZJXi356LVsa6sIfJswyKCD
zvfKlCIjn1rrNARnA3tZT+g9+YEVqV0MSY6ElqaBXmdrrni6zkvjfdJw4KdDg+nU9lGcVHE8n11/
qN9cUY2HBS1g6Pm8A9vEBJpqMyDBZ9XfCn3s3jKZs2a3BW8NFgGZ46Yn8LvN7adeH7BLvjvEoVkr
grxU8i3RIF/3KTRZHuy+okzqtW+tk1RnZTfGTTrZw5MWR+ObJVPvJR58IC9VBWQ4VPriIa+357Jw
S7KvymqnOdZ8MIzMJ2ncGT/NvUhv9LxskeuPBRq8FtMHfDwRsIuKb2jwuyHUb7oaRhvt7RpDJ9+q
V/jsM/2M6q4Ii3zinVEb81wGxTA4DrtLMNsrkbVqJ6KpPwhsG0PYW0bNcjYv8YNnEi4UKNsY9rav
eI0IukPcl4XP6tMt2iOtdn0Dkpfrxktha4IgOjRLOrwDwF2oMPCOVFrJWZBe+iWCS4gElS0OxpzG
wKhjSLVzdDN6nm3DfNWMRvtmOMN0ikBkP9rVkgWi5mMVwJInAbt8ZQy2/BIRqMN2Umfq06VPbIyj
dR85+irJ23vHfI5h26/mheU1KiJuqvJZtyt9pXvavTuqnLyRiumP620YbjsrWfVzwNiuXCk2J6EL
14FUBYKfPWpsMuCsOiAr842M6IR4bupkrGeIWGcn3jHkNxgpTV/7xfS31PJW0ErD3+Swm0D5OAej
K+1ApKNYlfaw8WI/DgicwYEbcTvrmRLH2SZNchGvS8MHJ/XgbY25JR2ISLWt1acK2y6wYxje8Tmr
xm/MK0xCDEv4ieNoHFIau/C+EnVI5Uw0B3EHK0ONM8+zHLYgLfW3vIcXQI3PW4eN0MEaamuNFabd
lFPfnfReZadcqG3uoAoz2XAFFNUOAgh1mZjlgjZXzs6GcB3o2M4oTZoQ6iWxvmwFb5XodMgtGXqC
vvvaS61eN1q9bIWDAxGd1hcJDncj58Y59g29gyXW99nU3Q1EJKaOtakjsDHAQW+qsjuUWvsylctl
yKNDXztPjYzOLLk0jIq0Pzpy+YY9+Fn4/r1Leh1BSfiIsuLV11P0FzlNSpi9b2jEu2CRV32EJuyn
ukjlWq+NN+ULNlZazCKfGPvCAZLMbHmTDc1RJe60It3jvRzxdhglXe2VrVERxNMwfELH/a7GdO9k
pEy3bpFOAQPa+JOOvGHBwOHlTFsbcsPnGTVdam7Fsh7b9LMaVbdjGn+y2yfdG4fH1gOvnnTpAxOr
ZOdOPjm47Th81gzprdU09jtmjfI0DFLbSZVdH/NZP9hm6n52SBpGi4fINyQNQ+7T1qE9OmXXcsL1
E7WtJ8EWOpW5tVqEs5x6QkXlJinVPWN5/084GbN20JqChs4q9ztP3xqjMZnH3iu7LiN2ZFS3aGmv
n2e0efZKTpcz0bgQUb+PUVTjo5ryRq7oalpZD3W5EBvRoU9Z5eyHdqB0XO2mH3oX1AE5wO1Kuxr5
nG6i5MzxPMnBiF68mDBzsjd4ADkqIwY78ihEIGaSbEDWBmVRzG0/QPWJCvpM15nGXA/RyxBTIERa
S41RE3UKY1gRYDpSArfRfNYsmyo5dbU17G9HvwHSlI7r3p8pOwaXZWmCPRRU4lqdiFSNX7PFmC6Z
M4uTLnC7EZWN14YU6Rfg8DS5YywL96Kze/K7MebT7xr1t7qeHPvcJ+O15EXCDt7SbrpPbTWydSg0
R982ELv27O35aA3GAJEQFOihPcfLBlQj9dXk9F+cojTCVLL9W+FBwtm1BJg3q32FkBN6SM1sERte
kHZmdDATm6YAuqqzN7j0CK6Tmo/jfVhg59qRJHkgN6dOGLe6a5WfP/4T3yuNe92h7K+Jsty6tr3s
DDNvXruypwZT0qBL4JnTZVrY9mgUm8x6lsp5wCQzn5Fa2Ygr+3bz0ShuCuzNBshUwOk4YosybRDo
p4m/1Xy+YplM+cFZ+mrrwMb4hPOKH0CqJIyORC13HY2XWzstxOdy0LnqFeyTfQT5ei8BA93m6hqk
riX6bsmH5ayaee4DRfjinqi66LGxKfvaMWnqwJ6zdstW7Qp3Ggpy7sc8mvJVutAVoXnJYjBgZ4h0
VHRM9G1iiSNyMLn/0cGe/DpuXmn+pQRAZnQUveXoS9kZaMV9tOe8O3rcC/FSE7UxTdYJIoJ+Y4vJ
PhKzw4RssWleRUt++LjvtBS39kjGO9v/vnguZLHcJVChKJOUdv1+SROhU6e7ttIos+6K4XpOioEp
G1PkO66VuqlJRSFgHuekJXDK4nCstvW1FddhBYd5FRE8UEy4GGscEo7FHdBbOp/tj9cPLDLnAWSn
BjgVNyIisA7YIq5bBd7pc6nzJ3llyf2HV7Gpe86WcBQ3LMjQGQIT2oZ5kb4dtpOmf06EbWVkT+f+
Nu247xON7bVw6bOGH40noRnRt0VYNJUy7iZz4ZCZ0upXWomVGfI6H59ghoiTj7XrMJJB/oruQN3O
UcKjgyKDi2kOzCanPjpEjahfoVz1e1wUGvyzbiTdbiWLSNxTHPALK8Oh/RXFCEdwyEyAyKrUOFG3
yE+9fz29pV7kh6HmNI1dbdxPOSbDjwfW6PLkzxIw3ysZQxxaDR10rh75dk/LFbGJp3WvC1TjmASV
OxQf2cqXaX5k8X0DHIUtT6SUHn3zTsw8llaGedtulFhPe64O2HEedsUTCHzGp2NRQYWXOH3j2pnP
Ji3wc1OO0YucbPSKi7OIYxEb4lKZTnSwi2syaU/lY4cVy+FWN22aH4xFvdC+3gUTYtGT3di0FNC5
jkHu9dSEkz9wl7iL/hbrWfPKKFKrA2axPNO1tKOwpjrFssL66FucqdjBL7pQEHxzo4Yf7PfXe1Be
LS2u3USHNIZJxT5gXnba1cqOCYuyz3OS8avnUCcHFBjqM7IS9UWNHlOojg05+Y28ZFAuVGjPjSZr
T6IbqxtCgofHVJ+8P5vRir6ltfIPo50UMxQa3kwW2p/NbLszvnj0QPvRb6OXzLEJuO+kKaPQrWlw
h0VDJNe/2s//p6X+B+Uf2uVr9/s/Cx2OBJ8O7/n8o5r644/+rXMQJKAyZLYZ1jF/obH/lznD8/+A
qnEVWDOtvGYT/q/mD0ueuPoUdGQMDlZ2nSHWXyoHExHh1bTho0r470V/4uf5BWMgRBhMwVEXohv/
eYrJI5ZA/cTSRFnZJwH4X/cOSP6CuhV/Wdq63IH6W6ZNat+0ljWtstrz75EF9DvpluPWbEW71fuU
V+B3p/HvxADGz4M65g+2YwPZYXGCGvpz+191PPM52JK9O9pNfcH6pl+8hSKGqIvIJgNnqB+QjGnW
OiULpo9Nn1cDxXaJki7606sqwZvS9lq5JhqsdD9h4aKcS9oJRCiS3JcySZB/rUFj8LocHY04cHo9
+oWkDRgDoeX0mreb8mgJSceqetqxxURyDK9CZGhPyTzG9FQ1eq1U0UV77zHzBuROL7GkcVn5B4+B
95qikIoZaz+67kQOa59Ejlv2ksOTXxMPP8kWizba7SJesfFs38q51O+tCMLbamT/mwVpUutYFaGO
ic0YGUlx6M26yDfETRVX5Ztp3VXXNhwt2E0lo2cVxdpWpos8tHEmtsNgdu+pnsiLX9oqhNN/FHF9
aGqne3QrQvGEr+at2w39MeLdclAavuvUXdBaU4o6N61lzqcqTjZaipRslQyivqf99qKbGUSJtKvr
cMmL5DPhZYzk9MGezhpThrtlyH3Fsjp3a9pq6hS7y4M+xMVFzkOK29NHydVNjog36GGsN9mVvDia
BN4LytkFTb6eOve6lzf3uD5NQra98tYeFzSagUlm+xkzYIe+M5bJSgktvSxLu0aBSSkBg/5x1nVa
ghDw98pp7G1RlNWmcQmQC4R0hqAzdWe9VHS0cSMyVSCOaGUuertWOs0Sa+knFKyxc8dZb4+ek0uG
MoV+iIXpHxjLewcUkUUcRpVefG560T3WLkLTdoJ6E+SD1jxQPS83ZmWokzkCyIrdxNlYwEnXZcuv
Z8fZB8U8yrWR1r3Dpm60NgvkU8YqyPVec2572IdSBejfSJpC732vu+N046MKP9pTN6wLK/W3VgvO
oteoyQ1aW/yg3rxPeMXx9lrY58s04ZaWpRttJpDwYPRai0gaPiTQVIGK3vOHte1P4tWIwd2V2Tx/
NfBXnkGLWqGnlNxZMBYm7D2Z84IGf5FB5CZib4xOJsN6MueEzbULjwHtvUGdSBiKtzLa0oXh4hPR
vUKkNaMShAJD0RJpj7bqrlt0AD57YmYEtDm7tlEH6sV+dBfJ5EIUyQkzVEX1OHH2rCFaAmsEkgAi
dVPMhg11wousd1LFJmIli0k+LsRHnfzC9zl9Swu12c6iDdFbUWB46fXpAv1jrWKcBuN2dAqzCI3e
n+5cYs/trZvXzj7v5ZOfTMubOy4K6ERn7X3n2gVyZr9kPK/VN6yE08uYIIlaNZ4z64QhL5UIc2pD
P0CPP800vaX7Ba2YP4R2S6W5qrFCjzeEF1l7JciQWpXQ/zJEi+DgT3Pt9gaqo3Hc1yTKM/BnESmD
jNrtYtdUIauRrcUFMut058iRJuXCOBEzCgqiC220ZjsZsFEJSRprDRaDaMYQzSuJGywHxzLxCzbN
UVE+Y4Fo79PB7Ou1KgzzHLVTeyLfmv2ta7b6JSWA4hF+Cs0yMaRWqNf8/w73qL+WYk4O42LLM1bW
5DY1QIE1pagesc+KAC1YGZbNlGM5rll87S7P37O4h8KUWiRqAsWTzm0HTln73Jg0ogPVtv69YdL1
XbuoKrgoDajOjaWX/ldSENvDXIrpJfaSIqCiHu9FP7Y7ZgAh7SSNhOyhTna6kY30RtCfHhN/zCig
R/lgmzU5YJFwkrurYudTPZbpvTurUuw62cW3lmU1SGXmPie+yE26LzXq7HJlgXiyt3LOCtrTzKcY
SbSE1Qs1nqngxxqUy2Sj5Da9HAXv3CcXxnqMxeyx43C4zMdvrO/+va8lEz0Mp/vikChbBCidlxM5
OyaZUqiRZG6odTvZ7Zq1Qe0Zokefx3wU/MNNxzrPQ56TqY1kHPEtnN2EECicIxUUl9Y9wRf145U7
G8l11iraA9gMvOVj3w40Ghzn47LtNC85ljq8YPDO/MhRuGuaDe+ZqU/h5DHsyFtlPqeib/aIJ9xb
cgLoWZjlu9F2TFNAmJgXpTWnLGLpX+ziFM9e9K66eu+7Q4lJWyNhTZR0dPWqWTc0i29m8jS3FpYh
/mBRxqXiQbdWU+pNNzbDoMAwBiMsk9lYDQjKsSfq2hdA8u2dNEx1tGzU/EHXJNULc4fxfTSL7phD
tQ5lWavtdV/yVmh5/c5dauNQnN2UpSNzR289J1Fy6uoRPCOvU3k0vVZ1K2IZiJ8TUAKtNSjL2Qqn
UoKrnKFuEVtDivqzQ3JBtW6dNn+zCCkGxONXyNFji+SkMOs0RvOwQ0vgYfSucNGRoLeFhERw+zDq
8iXtkvwZoSqXK3nVrGy8aLqV389AAHMiobZZVpLXYlqSURUdWvPcpXQnsDII4xJRPe7ZYtVf5jrq
N/2glWHd61yvSM+wdmsERn0x7bbkM9PxTwPX7Fp3InLtXBI/zl7biVPHcsZT1M0LKaOjgSgegEuz
KrweKAvKkfxV+O5LpwmHBgny1mAidvSQeZGG22DyNAtrmIqSYCioAVHOtOX9RHzETY0A8s6Csfig
aP6a0BVJ6KZ+NLQN2vP72MdpyqbIPieM9UPEHoZxSg3og8TIdV0XQGKFgWmXVrz2YTaEhFm671Om
2jfPb+nhEU/jH1yrm64bTNuQ2E5rQmkE7oWVnOSy90iAJoCuHpxTT3PBWkH1HYyV0hjcgBXKxlMr
gHOuJtaRLJCV5dhMZzP5iYyxWbsbTatkpsdLH4RXvUBD4B7AUFwXzmEkuiwCvpJW7S4nXVOh+IqS
iFerxf6rLkzvQSlhoZx3tY77a3aOnsxZaBPfJDOvdorsLNFrKgQTbnmT0YJ4phXd3gtzcr+0kZdt
ayfGR5enufZuiUg7eLXbVtu2k5hotbiksZwIAiJWLcoO2o2NuCVsMSkPXpP6l5g4vW/E/1lpUOi0
cRsvK/TrlEjDrTA4eqgQ6Jv0ab2ZiK9/bbL/r6z7h7LOQD5JtfWfy7pz+k6AyGv1fVn31x/9u6zD
fCWuLO7/qez+p7Dz9T8sBGEkEyG4wy37PWzR+wP0CchQJpWMXz5Ujv92c4k/AEVdhU7WFdCIHeW/
ka9/mLW+0/rRahSmaaGPoxZFUP2zxJlGkOrbosNdxB4OWO2IwEHtpD2mBGDplYP/MpnL+pTlQpue
UsKl9nQKE9ZycmHtVzcljV2Es56ZPAt25iyzXFUWdsdjbFzVLsS95xiyKt6v/6D8+kl2zlSPL+xx
anWPiJtfxNleN6A2wL1zNGNd3YuEJD+bhexE1qMOq22GA/zdpf2bUhPt449Ks6voFC2va1FbwMfh
nP2oCdXSAuvQUMdHJLcnentaFhT4Mp1tRiBYq6/yVmt3QurNiz+xR1DBYI0EIUOSHKMNWGxR75FV
0o1aRpezUjkRFiGjd9StV6WuuSaFWt0mmA0eCwMjy5ZsgPqYddfEtpjGJ/yAPJJEmFMNLgGR6HD6
2VNyrjVnVPeIE7wQeBiRSlVTd0woPQ7lJ9EIycYFUAPYMKJROzmEUQU4bLo2KHGpDZuIVxqCm9R4
lMLkJiA5w36VZkm+uKX5cr30jbiRXk3WgwtgJKZW86d4La7fXE9Ixw3bJDYeBRUWyha347d1Mmtf
SCVQt7Ez8TWUkXpgTXCqvhjjlMM0ZtSRXLDw8o0Q1Zv7GYGMepKtnSzpqtUM8WhkieiOBoW0cbPk
yAEQVMxO89kwASUcetlx/8V06AMNdfx4v8jKeNTMwlCf6Oih+ILgzZlLO3Tnq7knQ3ovG68sg1Hi
cgtIIefQBRm1SFAGxCFrtoxVGailpSuqXYPYbxm7d86qlhUqK2v6yMXOK/sVAVb0PEApfR4HRtLQ
jhnchm3q3CXOwEfrXctJQnfEVXCsvu8+JxPSvZ210BcnGDg3h8BOr23JFNHUFCowM8vDvNRc1pFE
J3GMEZUlh+V6SdzryfEB/3L9GrM++q02izAterzkV6vZOUFvdad5Ohb0TPHwmjHiAmT1bOLWHRPA
ghJd8C2l405uWONbAKzoxrQxWkj4xqTmR6c3+huNCTN4hywCBLrYQ/0aE6tynslKftZGKBbT2BS3
7D/jV4M3+Q69l+UFJGu5r9fYyk+NyUB1A9OP/ImJHvTITM0LkmzijJdFxBjfIDpZrdkN+s8amqD+
zkCfyh5kdLltRulye01p6cgLU1Hb3HR2rFVFUA6tiTlgtrxkMcOMOxJJQYlUZZWayJu+QeUbmhf+
J7nN6E3VPYBA8ZgBx06DOuYe6WiTk/FQ++KRJDwuT5GjgAHEOHFt82kp8K+6dfPCmeHhovnOQ5k3
9RRtOh1Bz2eEbOoeEAIPAhsNTnBqNIazzQu9PtrGkjSrSOFQjMeszjdZZKhbiw0aurllpjStiGYD
eQTXc83oLVtWgqfNXyuVcV5gbdEVZqReH2lNG/IxXxZNe9YGOiunHre2BCfu802K2WT5XYCE+08p
hVB+H7Fj2alSky1cQ9PcL0wnxtUyl5xL2fecS6VPJAH4fsyJAF8ud1HhFWpjsaokh6bFyhN83Mik
HHPhas3nOXbG60PRSwhuKzWZrKGVVRuP6aAJRgJYeJ3PqvAG45JFRMUS8iQ+dt6TQIrmZczsrzMq
+lpxBuY/imX2RQpJsuLKHuL+TzPy+vyTZIUQ5FBEVIyXGksntBKSQyISrWC+0O3IBZ+kczsdEFty
zfuCRPGMGb/65JGCnX+13cow4CzNtCHWJapu41Ly/lmgJgxZ7OyjCiYV8rTa0fV9QiiXpFpzF0rN
NNa/EH/dMUWLvRsiZP3P9jhEQb2IB1KQFR2dsh6e5nrW8CB3iDGJyAnMIU72ZuFHoRlFKfPTlMQR
YYrZDhO3tHcaLarpVFsZQ5RPcWIN3cZqbAcMWd3MSPhIxNk3jac/d8hQAljDZGbDN+hRJ1IvkuKc
0sXwdiI34reii9yvKjajFb376tIXzglZczvjzJXqzqnd+IttjtW65CUV1lVn3jOGrb4IKyk3RqXH
ZB8sJUNEJk+3/v9j7zx6I0fCNP1f9rwc0Ad52EtaZsqbUpkLoXL0PkgG+evnoWpmt5QSlKg5LxoN
dKOrFSIZ5ov3e00EP0fUGW5eJvDbVVJH+Scz7cQKEbek+SdxKkOMvF7y/rZDMdY3xPMWl4499Ft8
Y/I7tvX6W+r38cNg57ej0FW6b5vO3jVTQ0Z0WpWkalQJHlxujlLY7qJdi0QUnIWqIM+amaa/n+3g
P8ALbkaUA7kQbHuDVT1y6NRfSqeo4006dyWeCHr1OXbpfBscPZAmXKcv8YylD1m7sGmiZCg2USi6
30lLWy3vbTsw5zTajblpXjs4zdgbgoAwx1ET5cBm6cdeNF1R7b28mfJ1mlvVQcSobSPHuEvDqt7r
hGZuWp7xS5q19cgpNbiHkpjnAe9V0V830g4fwBvdvUZW/M6hr77WsC7zdtPkutcandoLNuwp0Mty
Qo9m+IeZNiYk0LZdS9Pu100/pUFcdu7jkAzzT13P0wtw+/kCgy8/33xcoZzoRahPhLD4i+sbCZuY
dL+uT5qqsLgW0G1Ssm4DApYguYwWh5C9mNulOlGUECnb4ONRT3oDL6M6DrwZDFwW3ciJUsYOZ3K1
Rsc/AuXVX8F02BhqaVJjfDzOibbhZZxFB0O5bOIxqJ9UX2gz3L7zo/BoZ0uFIfSWPbtU9VdHhWwY
/z6YwOSA12ksUQInr9JgDWsRReCRSDF/W1WxfViUgGstIXnv46HeFrKIUT3eG/qQd0LlGsintUbj
/WhBirguSXTeO6MP5gEJ8aITdP//eTw6JqbBNNFdEtdOFGlkWLBs88KBeReHT3+OIIj1nBjkkFON
AMXxej8ec3ldr64ZeFbQoiG1ZFHLvinWJ1A86bcSg0O3pLoS2tJQZ0PlBC7V0hm18Syz1lpBHAFW
wCnHx8e/wNtJSv6ns9iRAnCY6P9eL42qtBtd5Zl77HsioMdRswBbCYv7H4wikNtjIkYu66n8Jg/N
ET/pzj1C9SJEOymTvfCIE//3UbhQeqSL+j4L72RuuhKKIaaP7tEni3DjJqShmAoKwsejvDMt8YxA
UoODh8d18+SNZeR8J7SInaMZ4ngIM4VJMUyjUNsplMa1rNUwn7nSvd2/2NPZw3gs2+KfTh4MfmE4
jblrH7UqdL8YkO6Os07CNq7oAEElhCyTBsHMFPn4Ud/uLERIYnCH3R7BA29WBDEvCUxgxzxmSwpy
CFR+IV2oFnPqepcfD/XOIzI5sGKhBhdc+c3X81DQiWCowjyqNi7WANnVxdzJ+mtuM2GIaYZIssya
jwd97/n+OHFhrIo51smgg05vLKave8zdpg3KwrYOue7Fey46Z1f6qSqPbZpEVAFTwn7pV79ZabHX
gv3G+pFGDRbxqVE4ECug/99D9G8BEbGaW4UTZbIaqeuI4Ju666EZVLiztc7mclE5z9A3up9G3FlU
nTNGFbde5tb5mdfydoYTcmctAUeWie3hqXS/TJyRCKCQGV5YDJSESf11Ydd0KxhGTDWSAs6dlaeN
9Je3Q4jo4lWGshOn3dffP8rBS0LOuKOG8Wy7VcRNkfGNp+xPJNAcmfCXlvmeJrgGkg7zdRicmYyl
xFf3TWfiCd6QrLUwt8dkLyfaYP+86n3s3ECDWAzskqeNfqRdMSQjVn0xexTdupN+MwjAPHaYaier
sdHPwThv5iauRMtqAMphiqJdfP1CGtjaFP3TfITKYj93eopZ+dSUTFNVcxv/x4XAYOBG9G3xweQ4
OBnMm3GEiBp/OqpIqdu0zPxLHW/VfOXoNbekjwd7c+Qsgy2h47q1nHinwalFphl1F+rT0Q0dLpZE
zjGzWIjcEj8eyMS27/XpSiYLkaGcCDycCy72+h3mVpzQwBYjFUQbd7c6d7h+rXmdzD6F8IG7izod
QELsyPYu4xFeKjcSYeEURMjjQSESuI9BpWGGE0VsrTuC1b7Oom0DYgCAskC9rJ2eL+jH2EAVpKMY
IZUsK786l9/0djJAV4GygqYXMadYqC5/G3AmJVIkATv1iCmetxlJaLgokN7tI33656rLddBWuzYh
wkB61unxJiPdlIOK22Oru9bBM1Oev6ngCOPSVF0gJziLH57UQDbHGupUlj5+Ejidnn6lciYLsSFI
4Og2yv4Fn2c44i7oP70AIq7oQHWaOYc0rZR5ZqczT6cINimEyqLoZuTFomMxZPz7zWJXKhNECIi4
SCMr5o2eQljA5ppwLMtcjyr0vrtGltmboeqMDhemihVotVESmHIi0I7G/XSvE0lbQORY8JqmJftp
ZfdwSFaIsK1DS8ZNuu/5+bdCTmSTDNWYOIGvRRnN7Myzqjsn7eYnnB447qDgoPWQrVEfBwjqRDK4
HWzVUQGNdWEG7pcBHIWrpBkisfGi0aRjr2tZu4E1XNyNoA04akkNaULi3laToWHmJOgmg2KXWACJ
xtQvgaX1ct0Jp/ch0rf1pcxgF2O4Us/jppoWI6RyTkgqSQzYA7nT01U16O6Wq75JHAn2rQ9j9WzN
aVmxZowU8Kivjdz4ido1AxTXUtaLr+oFDJ2iLL4dJsU/C8jS1cGtgCj3pHGGcUCIFreispn5rzNy
pD/FJzxakBc/X+qapmatxWXuTL9By6G5ZzCjubhPLSkwByjY6r7G/Ty+tYoqry6zqBnkXWd1fBCz
Fqzuyijq7L4iysbYtL00mp2hu+o+003vMnLdKrsXtdH9hFrBU4xW6sy/LLfs7au2MRYoasz5zErH
wmHHozvPzsiv+1AbSO+3mZnalwNvcwDR6MHmEjiraufWE8ODg4BcyTkGCPeKCRHXYIX8RPxLQuP7
PEKvaVTaaw+qIgNy3WQzpxZSCZxrVnGOEdwNKWeOvDcSDf1HxnQhwgK0GfnYJEYEalpiH4ahRUS8
6SVN1rkua4w9TbZw7KyYQSU8cJdQjzERlzZKsPEQKw0JrFTGkFxXpDyYKxzGu3mvcu6wK5PY7paW
mq7aR6N0WpI2EtIfr0pcpcxrLWk5G17qADB7Zt8cuUANsVuBm+HUYE0XIUCI14C2Veq3L+fw1puh
8P+B4Jy855exYmU82qnpPCdhjBFn13djHfxZVq7J3qIva2YUVuo9l5C0W8D5yXg0lBEn+IknYPOm
tNnGW2jw3b7xXG5mce7wXs1uwcwhVhFcmVTjsFMJOPyf1gwmL8+hYy2FBAEy4HGVsJ8LI12Q2BZ4
flWnXH+QQIPAvxx/wu0BGWOwK3HpCPoRK/xZVAr/PNPhh/gRy7SoNToN+WTzYmHHIPRMsaNP7rqy
4RcxCMlpdzWBPfflbDTqG3J/S8PzXThZdu9VvuqvHJUbjy4Wf/a6b8Nk+uVpdDK2qdeY9t1k1KDA
8URtjOs8kc4F5zFtAOQNMXAFc8Wmm5OxgqUlPlOYYw64cnDeqElNgWysQekI5yJZs4U7qEzaDrR+
yq0RkURbzh6QBFlUx4K+L1AbCDmkDWc1E0M0/jnx/3+f9EyflIN0sfX9oE/6nJS//m6S/tf/8V9N
Uhcj4OW+xx0fewzo1xQw/21NbvwHuAGoEm5MYkFH/p+RsPgPwAuBPoVGqfcSOvHf5Fcb9y9nMSYW
OhgHDFnxLz3Sk6IEnxkwEFwv4dMu5NfTrt9EHgYmcouBVggRZOtMV15689fbeKe1+HaIxe+T5GS8
THDXfLk1/Hi+Twhr+z//y/jf4dgv2igSnIbQWmWzt9IIv/VcXun/fef/g1GW3+KvUTClVMqJGUWU
3zrtW6V+SedMzXvuQU4KOJFUNpwEhujnO6HfTQklzfePn4Lyefkpf6FJtsftZME64SELckdOL24d
1UMaDVxlHa1sf1S4H41b+PCEqY0M7YRZfo+tMOKBvEeh0un9TnWW2mIVauwnNYz7pG7bJ5N+krFG
xZJuWinuTKcYwPMHNV76rZsgjiNgyJJq2BlDGD4kuon4aEliwsAUJblIRXrRuQPuElX9rfDqDUb1
HW6YxhD0abswG2MdIRYkm0wT8VVe1xMN4r5auQntHrftUcPoubjQIStjjyJKxH7OFJPcprnIF3KI
mDq+ALHmDBdycYlcZUrmGxiz/WXvF/OnRPKvcR2b61Q0P1yzEFjtFNbW0xqCHegC7G2zu7QJAfuk
ysm+G7Gx3tNayreV1aaofHQiUHrD3nUZZ5lQtXHlIXDdppatQMLVcG8JyQ9BD3EpZsJqq9kzJzCg
zrgKsfkMKrSx66jq47swHcYfviymu2G2eqSOIZ1EQfTYno7wr5FG95e4xshsU+CV8clFzGVtxtn4
1bac02tcZORvrbEVTaGUCG6fXnG8U6607wZ4sWt6MN8KTMyuKlSqcoUtCf6RE1neRR3Ky9xF5guV
EEoVBpaiXvP7ZXCtpYDAlGrXaWT/kh2kpnGS/c90Vp/s2fzll77zVZlOtLZ7LflCNZMe9Anfg1Ub
N8a+HO1fiyCMupHIkyAFPFyBrPMRnHCWTz2R9atC8XukSmTHwne6p0SbxDpXjbgo4HAjSBlD+t0t
3GoITXf0KFKSGK1h47d1uxtNRICwYelJgdhEaz+cwq1H6gY6tBzYy8GzIoD/zQDmTERVk8r9WHhZ
kDrp8ICpbP8g65A/3PodE4Py5S6PoIfpNFqP4A5kCGhVvx0A2m48n9e5ookaboq2Njcme+e1JKA3
PaSmW3B0Y0SNo21i4PLZIgaCTRvdTVGiP9ALzdQKy1PnxqT83cdRpO8N7G2/h8KBy6lMLbw2Rx+L
hSzG0WWhSvbEE4b2zRS35mYiWY2GOsE2U902l42Gxsko5uHg+rV7G2qWtofZZ90Ko4guR9t5CosG
eRDUS/hrzqDTRG1c89C0RAX0vcrVGqf18Dvx4TBL6rGSK0vrtX01xd5vO82836i75bqjH3fRAn9/
j/Ey3kZ9YxNf4Hn6Vuukjx2Cv7yPUM/gRM7qZ45VSbruBkXMaIRVj9EZU1CAGF7mUWQ/Ip2bt+Hk
GQTNa46x90TZAtDb4xfPDAeYvE58pxeNHgyJmbsbu1eo2uDF4FMABvjDyDp5bIq+uO4tRWqTZZVX
ZR/5N3B9rUc0cFiqwIfWtqoxnIuXq7U1oIuE8+rdUqyVz1PsjHftBJVCpbG8Vl3jXhoKNRlOvM5F
ViNCNBpnWNeTdB9qWKgbiTdagMDMI/hOJw9oRZ3G5pWbobxrZ52o0FknvAYCiutssL+qkAyMOvHQ
LneeGEPfhwYPebxi3S4wBjahTCu6PVMD7x7ISbuaC9teVmNUbLo66eAvxHApdbu5yEcXymtcNfHj
DKwfrQhb42c6YexuUh8LfBx15iO/bfRoGtV8nLKpuUBOMa1zJ0yadUp7IIUimGIYTcWwg3LoYogT
+Qen85EIIqXb1voiXYizpOABLOYEInlUnv6SWzi17eGPqDJuvGkHg0/bUtVSa5p67q+HUPIeVDUr
QlQ9dVvmbfN9bKRkGxuyu7yy8XtI9Wkt2QW+EWU+b6tBiEBCDfmFZz6JSZiuXbxIBkduMyQE4TH2
3GWV8R2GO347OdK1352PQdTUKbyLqLSPL3/cLF3nAcY8olqFIxAMC7GIQDH07DxsHQisRY3FHCaN
dJLexjaixZhkGRLrG4TFiJCHdT+ZSNesfNGV057+LBTxgUi/+KN2S2BHAhX96kXNanaReb+gGF9T
O66ehqQo9tLvyz2C1BDfXkNHHqMXIDqo+HW1aN2q/hlBkTwAWnr46fapsyEmVQ/g4mZsnu1w7eO5
gFgzJq+2Nfzkys2gQBuajPwVZjEKSogPgderDdAA0yLpXPeG4giBCSmcqFzZLxYRM1l+Nb+wrtw5
8BOUsgZ30i8vRkWJvQiTX9xMndor9wKuEmypumfYBI3wUc2E1xktek7Ik9pjnbg4GtI8k1uPTK3L
ClTr0IOH/XwRRGaLWLPgBnURGhWupC5ZtkgX4AM3xDjuqUbbA4yu7Gn00UmUZYMMt3G1rWNjaO3B
Ad5HL/Lp5bDrfLj1WoqUeHQRO1sGysHKx40kDrl9We1kPxtFk2/LmgkOITc7zszoNR6Gcot9Svkr
5Qw/mJ3ePXaZOz8xkaJbN9aiG5n2/kOZ4mLi2ninJm1dErJkuV8kBalc9YkZXuZjGU1/hI9mqKlb
CB7z3azpwy8ct7VPhahDNBYyNTZLsuqf75RJRU4T98ytsq1xp9uQuLhpEisGGecWIg/GGrlJVIGj
kq9l33l3fjWonYY657PVT/Zncojtz6lTT9ecVO4ubmJtMyUJ5tm1jYQ+DKurGez2viJOYWtCksJt
21LXL29dOlzCqs7zbsxM39Eerzj4uvQCqosBzka0AjSbceFd6DvlVPqFwEJkW/qpPBSTtLZ1Uxio
pXWbRSwAbHtkpDehZ0QHHK9gNbzMZSBqTO40myw0bigXs5eoa9GVcEJyEa0NG13ACtljdkMyZXFw
J+V+8UPkHTLEWXLlJRyGsIj5/DN+vVlXzVdGg/47GqHlEESBpBXwfVHl4viVTeqaTWE6mHVY3oh2
njc0x3qYZV09PemwnZ1VOY/pdu6nDs050HLuT+mqz0RKWFkMR9pC+233BRL6cUZRJUZk9W2tbhqw
v2olYpR0oqk04p7nAqzDNLgqrzwj9recTcPBh6SBpYbd4f8i89JYl6KsHnuMGHc9Gw41EH4oFwgG
5U0D7xvVPzGmUYx+eRoBSRos1Ha43Wq4xmel9tjpOhAL+gUqZtuCmDHAmdbJKmtxuyLgbX6xJvUG
MCjI2YhwjTJ/0numU1EjzLb8xPj+4gVmFwjL7HHUv0++h35YJRUxt/ZimYdp0hZ3cpNWMxy1NhPi
6I72tPXk1B5gKqMUJsIWn7jCh8G4kgNGdis4LfMd0BVrHjYf0umQf3m0tSaS0Enj4bKXEC9D/uht
asF/X1VzEwadkdr7RLfmA0R2dz82yX55opuF8LFG+xtfG3Nidus+KR5MlYGXeTj2zHWs7aUDUrey
nMn8NoFAw4krmwdrsPCKzBLtAsOY2x5t4KpCSQVXXvvlNWSjGHb5xepxgsnTKbzkMbINjDB2Tpgo
7c7z2nFLMra5hzE0IHAP5QXedy3uiI0utlSIcLBmp1jLeLo16bMSAOwWP0Sp/UDyfqPMztqZaiyW
uq05oDMwV0QFPo5VPK9bT4sCdqs9L2JYG3jfQItBz4WJ7BcN0BYlFs5OKzCkcOONUYR+A78N3ZNY
TDm1TVZbzfOiabGpquhFsWPjkFMTaFXG0TobonLrJmSPk/Yy9GSrpPG3qB8cgrkMnO6mXg30rebq
ocYWekbfQtNoVZjxRZy69S1pi/UXMF/S0s2pQGVQ40UzCAwSDVziNrlHUl0/0O8BhMv2dh73gYZf
PXrJqLFvba+db6FwtQ91hHs/BlgC+xsFu9KdXXerRBuuwzaO97k/p7uhybiS63lyRMM44S8hm+9+
OxcXhq9Z2Brkjg+uVkXWiENKr7Lsoiu/U94bX5VbeleG30t93ZpOdTc0Kdk6ZtWPtyGo3kFOmCyk
4JE76eEIZhaFjkUcAh5olC1fcYOO47sd2824HuD53diGTO9KcoF3PY7gX92W+grFYWxeT54vSTqM
xTFD7fQ5nIQewofurSd9OSFdUFscH7yYEIayv4gTz76Ki05+RqXnBHCzx2PuRMMFhObsh7RTnLag
EVek4sjwdhB18bPohL4eXIPmWZdWkGlRWB6hktmXrcRNAparDoo8lDZ33Y54mkmT9ierFMUWeysD
Gwf0MdeVNv3KBuF9MQHR8bSavXUUkRSOV2G6TgdyBKjxZpxE4gLDol5T4K9Ty06W5mmQ1kO+qgm9
5fNy2h4nbhW4qFozgT3eJurqGU5J8Uhq8RcQuGYVscuvAG7IdfOxbcmM+nNrpdYmc7E1wDRJELLm
UBnvK98tHqsM+rmcc/PQthgYUc8X2IOh9Mlqr9cCqyM9POC65Gq/JpljmDaSRWL0rvcktYbUyhpP
H24x48rUkvATZgCSvoDIbykV02dlWNWntMmaL3VfK7GvNVDYVRJCt0Wt6ITOKiNgnsuULO9syxjp
JiwS/ayle4NcaUyPg9n/ikYPCxvgnUvle+WFRWX7o6x1l8AfgbW0ll3P1YDOsbO0fC9x3FtjigKG
P9RjjHtoLa8xsYquU4qhVWrnabf1PKfB746AeojU5j3r/6csdURbnGn+qkfDg1mQnI9+1fW3Gdrt
jY239pNqO4uDi3AloyzCuw6+8HdLq7/ZaTd+wxTwYe6xM9wJbAc2Go4D+7QhRVzWmkWSZJ8/wHJF
9ow9Ynvv6HlXQJLGxS7udZTPQ489QmyjIKvsfUyI1aWZuRObS9uTXVT43E1T+IuoselyshMitNKQ
7UZKPHLV4TzBoPNbWAgiPyP/s63s8UKvDXPPTzHxjG7kg53YP0XutTdDJafv0RwOuyEbvYT3NqVX
vj+Pe1jCvDFSOuiDp6oFX+GlWKH4LIbYfkyGCg1uv2RftAS9jCU11RS7PsQ9Zy+t2LzlDvK0UDhv
VD27xwaHxZUcpbutaX48Vz6oeI4vREDAdHrtwlBFrqRxizFbqluU5mSqDGMJzt1FVLjaXVEU8iC9
qbgLE829FY0eoZ2mh2DEg/XbiMpyXaVjvW37JDpCu+1vSkfFl7mTOQ820dolRp5zqPVf0xKhbUxD
rmC73Q61hZhRKv0uDHs3yEdMdSuZVfsJ9duDZMdd9Qp5ne8P+r7N+0c4AfRuxMIhi6ppL8f2W+yX
IkijmBOLQvDIRqoFheUPl5Ry4jjaeJZ1UZNR/1bl716SmrvJZf3dwvv2K8yzHhOsCKPV7xVEeP3C
qPvwwhvDdANaMjLZOvOxNzU1rTUINf41DYzIXFdlAyvUaqva2TWlmrmaxS3uUlObP5YFbbXCmfx9
nCxm1kBYj67Z/YL60CPEolRpG6s96vP4AzJ/cXRyAoIoqrgkNRhqzQbuMbBCDSS+RqDRjjyy/p0v
onCfCgzl1nZYRQFVYb4B7vjRmQlGRvoUrlHN3ZrTOAa9cp8FVxCVzpdOq99RQ7kgZ8BEWu8ZP2w/
Hy/silx5t7EAUrKSDlFoBIOvhb9j13JuaT+ad53yf9O+1Z4ilt4n0xTEtDpd1SC0aFW46TxDrMhJ
rfY6fY+tmTTlxpXRsPLw5D3j0/0WBYWtQI8cciJkMPOUSuIi0y0HzYPNZoPfDRpgXFJXzMlmz328
ONNCfoPsIrXBLx+KFMQJl4bXa/BYKEdRJwlYbVUEvRib4FVSQAbLo/ocjfW9oUhbEL7noOxh63s9
lN65NfCjwYPFXvSoUpsjIx2MK5243zPML/EGScY+w1xYifjXM+IJXm1kjk6niKHKtuwvs1xmgdum
lJxMXoKUVLGvBibXxwj2e89nGovwyrMdqA4ngzoJKhytSroAnqWzMrFiXLktkB13UvvM870xx+Cr
saBpYYiFGeKevMqMzX+ua60NiimGUp6HWsrm5qWHzATRzIE/buvJAEHM5/iqz5U6M/4JBwakfmFX
WfRvXBLIzVPOwxTZNczSqAu8QgOAL3lAGpmfPn6fp8SKZRAYNvCW9KVXJMzX80UZHBfSN9tASqBb
McZUEZGwwuvcJJ97nojdGnpfbauWIvnjod+bP5DHHJJmaN6QnPt6aLR9yohMq11AkgkLRofWZLoA
wTBc82aF1ZyzmmIZbj8e9r2lb0FBg6fF4xJ+83pYq/MRAiQMK5o0PxrF8MnFcC2IXGatL5i/Hw/3
3oS12GMWwR3MsFP+IDwE3cAOj+E66Tw2ZrPn8o9WnTb4mV3GWF7Y69YO3xKCN/QY5x2Glj/P//Ut
IaaMP+DEMDensP+p4MittC43sAvH7s31Zv05DhcwaQSK//hx35u0ULdgadoWESxvFo2wJDwNvQ0s
Edl3KKFA8yO22I9Hee+l8gmX9hUMozeUaBtL9t4u2HpedoEhDWlF+JNaGXZan/l+7z0QUlMwEAtU
noyO19MlQymIDczIhjo22FqM1TfXq759/DjnxjjZ1KDLmC4HdRsYprya3XZve8W5wIf3JscLMxEa
tw1l9HS1+ak3tqZsg5ra9Qr+hnk0CXFFBjcmX2KNHQaHPv0mammzIAHXD+RXnNvR3i49i0weWiis
Px/oYnkPfzVRbafGPbPymyAy2nwlMWZZj0bWXOZaivFd7Zebf32vjEc2t08dBWf/dO01XKu8qbaa
oCgVBYo73eGtIs6UEm/nokUPHW8poF3T8l6yuf96KD9CbYoosgkSSU5zV1dI5+rhUqAnPDMV3xmJ
h/AcuM+GY8GJe/36/C5J5mnyqoCtDdM+rbuwJvFYt+nTx6/tnc+EUNfUDb4VO5e9bNx/PZFbF5nl
Q1EL5kTftvmz5iEAysrFb/D48UhvDag83K7+GurkjAWjchfjcpzyBx/gngDrVTEKCdXER0bVDOX8
aXKox3D+ClHK2qD7OqG9X12urFs5m3Kb0v3dmx0wWtFaAOCFjd+h46U1Jk4Kn+Uxnq/CnHug3ZRQ
ZBY/Tu5VcpubMpVHMeTqeqx6EOyJ2Jo1MBt+L24yn3lQ4phP92ZOcPp62I05sINPD7s8nzXLh5NJ
AkUsP5O3qV8bg3ePEip5LuZeHPscQRt+gl9bJLc7kU1gJso9uNjiJw6dWaOpM7x0PxUhFyPpxvgX
FPf16F3NIcBSUWUNceSQgJrEEqQrpBb2RGOFMcRgiiO6q36t7MoO6G2PGyk9c8046QYIT1xmNlyG
NMPDQbFfb/xoXM+CbESb08fnbZk4aPhzp38XeFqcObTemWsmcVYwODizKPlP5lpYDA3Vx8R7SbXu
cjB868BXV0GUtrgDqdAag4+n3NuCB0axIFYb0RCKhdOCB0tudL91UQW+J9HjJ1WxbfCWuHStWu5D
L5KXMdDrI+ZP0RmByzvLl2oO+jShL1BKT5dvGxEvGfduSXjGNH0Z3NH4Rpqi8YiDQfrrnx8Sgge7
EVgHf5+WjvRFuW9OfRkUQ0tXBOM5hOiQ+DY4rbcHt8sSb93RYCcW2gS0/3jwd56Tuspy6YUvznun
rHTU+USDVWUZdGGV7BEuPkZqCRJJsTf415HwFGA9CRhGAjXPyYYIBtRF5KbkAY77n6epHDemR+pl
C+n6n6cp5QaEKYhR3D7exCXVmLD10dDn8Ar6cYNDXoCZzM04Oi50Tvfnvz8WjHTqG+wH30pOoiSv
sYFoeCynsAKtnsqKHiI9HYQE2blAt7cLEE4/pQ20IIeG9unx1cANQXhf8GSa/Rhb2mfSGX6mynrE
D/NMDbKs5df1KUNxLXV5NPb8N6R+qPZTqUHEIJVja4GV+pWTr0Q+wIJezOxz81w1+v6ICKKgsS2L
7vR4sWvhkceTBY0xHDO/fobs/Gi1WYPZrZtjtWeekSi9nfu2zk0K/j1VByOezEiHsEHCZ0QWaH1/
nPIhsO3sJnH1M8O8LRiXYbgaooKh+jgFFAZPV0nCjw4GzVzykHAWqRUn4sfz8O1WySgQnXFwNHVE
HyclIwbxqkxTIwtaC0QLpAdL1f63KN27tJE01L15bU3nZIBv2PaoPl42DuydHUSWp3FfYTFjgB0D
JvjOBAqe+8BwZZ3hsuzTpZ9LmtjdhEZ6RV5EFqPYxvm8xPNuL1UTHXL6yLuRsmienOYeH1rCteqa
4mApC5rFgxtanPvJN8k4IxDDObPHv/thyL1jxmFCg47rdekEJSHO6WzkAeh0uU0nPz1qCpzz4w/z
7iyDVwmkhLPpm5KzsBuOkajKg1IKDJaqIdAz49ET8lzV8s6CRY9Jbcs+5HKHff00jkC4VDclG5Gq
LYgsYXxQrq52Hz/NezsQ8mdgOHQWgB1v3pluqqjXMshDGLoPgmOK/Av8N7r8O2Kyf6+iuTNCE+XI
wLcH7+HXD0X0EyzomCU6ZeHP5d21eI8Ubfj546d6b/EsvqoCSi4Xg9NprLqsNOaKxZMnjnebTQYt
ttD5SbOl2rWR4/0YcwImQQvPicLe2/NgxOJwxOH79tIDdKpjgzNkQYS3oSw1DMSjXZ0+1en8wHa9
//gx35vwXHtMJvsiDzt9m2SBQSEluSeoozrbF64j7kb0QJuPRzkVRoKFcQfnZZocRxY055N91e9N
1TtA7oHXj/pTEuvVToNxvArxTsrpzYnxU4o4e91XcrhppjK7dnJh7WMPTudMhgON5bTeGA0RS9iT
w8fo+/Tc7fbUD+rPLylwKGVlohM6LXzasNMdhDecNsqmTSCbZ0P61RpWWXdIhPe5V6AToo5pYpRW
8pSNQ3cI/eobbH2Mt5fwEVwgDqBI/sqdNOxHYp7j4xf5zlqjp00JitkB4OLpgZhjCJEminJ7LOef
9WzInV5Dpgxz+CvT88djvTMRjReOMQ5TAMSnt2+T8DXdRocfzKHxUwdw2BSO/txNeRkIv0y3QOXy
TIXxzqIzDDp2VDScWG9K7KHNJ9VGFY+XOl9wHyOMDtYOfYx2XlmEk3xq2rHZwMYYgn9/ViJ6/QWR
okA83SlxeoJu6HVVwF3tmoiLFlQ6vwONjwh2iZ4mzznnCvDel6RkAwbAw9lnK3u9jbFWyECxmyrQ
UGWuJ2OAlVBa8m4k8ysoXC7SHz/hO2cOD0gNZXGwUSyerMAibO04qXi1CqsXzHHbcaOj+dtYMGL/
J0P5yHw99Jjg/CcHQi2wwShKrmiGX5W3eLbiyiOke5EgkDuzfb03Ry0W1KJDWJB+8/VbHKDElTPI
QNAV/SOhdr8cp3nMO75fEjV3HplO/3w5YgNDdGEi1KR9croADUWvzezmMpjNGY6fGO/bvt3U4ABn
BnpnYwZS1x3LAnlGxrF8z79AnHomrEIPuQLmkfMZxe7em5vHM1PC4mecFPSvxjiZE76WZri3MQaE
fmOFAWR97JzOuTd7lwzFfMQqKNIRsI9tvencNPpUjS02mQ692h4HSMC/HjZkmdDptRUMOFwGtiPZ
I0FiyfY423Z8Z/oRFjsTAQVhrZf7ooOcxe12WkODDQ+x49Gk0Bcxm7GEeWKKadzPfgHZqjSIk6uK
rt3rQxP6L3m7N/g+Uh1WSzYStsI3sRLx3mi76ZCTl3I9WHFxNWjtEHiZ/5hUWbfmDWe7AqyoXcUQ
BQPIiSgbx7nehn3sQBbOFu8iazHfSvvdx6/3vbnJKS4M5olFn+JkbuLy1cjJZW5CE35ulHz24vrG
trQdKkYyZTA7/ni891Y4NTfFHvA9DaGT8Zx4KhsrmsoA598Fc7pGN3oYZXmmeH3bVrPBSmlsUZsA
0526OJC3F1voMssAEvldXSctnEHvR4PcuoquIKT8J3tnshw3smXbXymrOa6hcXSDmgQQHSNIisFO
5ARGURJ6wB098PW1wHtvvUymLGX1xjXMRooINO7H9zl77aC3zde4qX5zZLJ+/bmotFxRDtefCzJf
kgIrRxtNpJ6Xr8mk4xJqhHaH0UUvtszMcMZRdkkcVz6osIBtT3O7YiFX5nC0mfK3s1E7Wnqv7YxO
VEHEYCgPnNzT76SD7WffbAOe8TgxCkgiYxz6HabOFOh2GBvRvZkTY+UtttoQ/CFyQjVIp8j4PiC6
5A88H8aX7IOFO5FAgaOLf18udpC0XbZ1ie56Upb9u1vxqzu+8gNcnzYcN2S9ZH9YI1K9tcsqH6oD
+bkzncLNPOr73OiG3zxZv1qL/vA5nwujQQ4lEJKxOnj2Cl5FbwhIBtj+/eP7qw3RAcZJX4F+GzyE
P/8YXZmyVqSWHmg6ecG8JnboYKpzAN5JO//GdPbLD0Ov5Mzi4277XPY6DYtRVfCuaAmYzzU3jLDL
HROgzFJ36W8u368WAgfZn90Cy95fit9ini0nY4rq0GTNndm6TkBQ4HNdND+6lJmFxPnNlTR+9Vys
PW8OsIwQuJ/7NEsrC64vdVo2FYTpLaZx5S3NeDTR4sPa0pKDkIrAI+lbl1THoj3HmBriOq2uvdjL
d34t5kcXSxD2jCgmsfXv7/Qvvx4LIjIS+i3t6z/faQz3rZYnlDmjkj8sP35KzOG+sJgj+f/4HFix
GF0Y2vhLcdAOGrBW5vEOnEQlak73Vs0a5ve++c1G+quyFXGKoQ0oTwDqP72HFsQqGxxreejwjCQt
I65jddcAEsk847ao1UNZ+L8RKn71AP/hIz8XrNkiCmb09PJA7Mge6vsPXxQMtztXTT385sxh/er5
5URKk4zykbPwJxmhG2GjL5NbssyY82uXyJ8wUJ2AJEgvQL6NgzUei0wRvdqmavUaaMY6mdkw9Eey
57NAVHmOFKGuvYljAVcbPqOka+4BfdahVxVwLqPW203u6D15Nqsmea4tA1NaOwFcWKXN2vypjyZ2
FoBgk9Rfs7q/YRRHboGF/0i9YdyUs5Vu+3I27yVD12z2pv2bp+lXV8FfnbpIHDy3nxuwRSHbtsKf
cFjkAuluMTadLp7JTjqhmT536W9RV7+6xaszi0EZF7H182WXmRGDaeA1SRWRW4PsG7n7COeyYrIl
N+06k/73L8zH7MSngpCJGdDLJq8Lx8xPdzrW5oIuaVEenHLxg2TsnXuRGENQWbN9SuqieCIOGJqe
YHLywy7gJSSRlf1CNisjfXttJFn6f3/dKTZWCzSUOI4Tnw5KvjN7xABaxSH3Y7FNmtlZWQXLYc7q
9jmDqEHKTvLtNxfir+0+UG1UNxx+ODP95ewbT/Yio4E3ul0iRlnByu4YSIXLGq1YCxBXG54UJidt
UsAJWAlmejI4L4QR/v0XsX6xVq6+cMYxoATRaDP/vFbqjEY4ZZeW+JYzi9bI6mtILZLfmK2u7BNX
xj12GdPIWKwI6S0QkQ2tpI8KtGz4MlqjDq4xIm0NQipUhUX/Sllc7ZORRwrHVL5jqM/eM5L/Y2YY
myV72AonS7bMCouw0aoO9oNyt7AiVxIJQOLcus+tarrltcWENvMiPCde718Vuvuik4n7m4P5r34/
HTA86O7aof8sHCG3ZUXbWfz+Ip/uE8bSDpMzpc+poSW7v7/Wv/ooBq+ZNcCNzrbxqQCh6aQUoSDl
wa+tJJTKW918k8yv/KSIn//+sz7u2+c3bVV/AZCjMv6FsVhpTtGPZcrhYCCLckOKzYzZaxHGPpL1
EFZuYZyMWo++dJM53pimFt+ZnUZsn1XIvaxIM/z4Qv+Hb/gNvoGxPI+V/n9QAuFb9/YfBJal3Xzz
Vv74r/+8fiO99q36/keCw7/+0L8IDq79D+by18YwYCNa0joL+b8JDj5JZJzh6W3SUQKD/z8EB+LL
6PDyZPtiLd1pZf+/+DL3H9QSHK8QW4XLbmj9bwgOn3cRf5XI19lABBmOCZ+f6krHkF8mOeCD2LCX
DQiT6kw/d34syXDB6GD/DoOwviZ/fLL5QDCsHjsW3/yvijKp5wmBS858APPc3OnagLdvJbb94SZ8
+eff9x/MBX+h6OwAQXw+DfIpDOSvs6sA25BiPu1UHZ26AU7KdJg73E6jOam7vG5YG10ht7o2Fhuj
ReISKtMuLeDGx7//eNv/vEOsRSUvLqNQnsk9/nwM7vuZsMfZ7Q4kaECWnphT2RVughWaQYnzZELX
mpjSBzNFJoaxkWTErxnsEPCDli7rPTH2RrypCZvm0JwAjo4NLEneMuY7SN38v7i/AN5YhQbaepKY
g3ESt0Q8MnIPJokRgQv8nDxcsCMdEoEHOnIdReC8rb7iJp730VCuzJvYmFE8FGvbBsF1OehqAkdj
mfKmIcD7AdQBjkoLVsTotPINRHyq4/MY5p8JNLzdUBXDU9GTX9VmU3WODJAFOPM8IxhrszonkY78
nc7yxYh1/uA4pf65Ja1yS0UeXfzBLbtwaKVeH7lUIO1ig1SIIGLxtfZmPPAzdbeFXYE97QEYItmQ
U53c2jgzkGV8hsxwkeGvcdPmri4GEleG1aSRdS5x0A6TQXCxU4SIcoROnTYwLE11R9psdMVIzrR3
lFEcFWNGW9D+w1NGjPSTyhbnnrtjbpmIMbeVaRfQmib1PoMTCmKXaicdq/mRwdX6hZQw7oxivT04
K17DHYnltLrKPzsAhQ5KJfPPEX/co97wR2a9aZ8dDBrnaIrFEc+e8QASnyqlG6vzVNf+uSwpZkI/
UyLbiBL3zsbpF8ITqC63rYRZDCvf3NbKzC/SSXC7GDGD+mbdvIuIf4xz0IVBDBchPmgTndRK9IoE
Il5nT+vmvZP2xbH2uLmzCyZq6gFOhq3FgDdBOW1xlJhSUS7sHF+5Nu01I8ovMSN8O8dL1I1gAIrM
mHj4ketksVQYbdHOdJ1Fw6hBh6vhiXbHcu2rgb/KSua9JHRuY0z8Yn/U5E2Ury+7puxbLdYHRjr5
LY7I/E3nA/wcsBOVmyGphh9Gns77OTXFbSy4ExHDYxtRyTksCb8uiefsua454blu4dsBaTRZFnYT
AbhYq6Lo4uiReqf5vFxXYzI/mmyk+wr7IVFuKt+RLNh91zPHeIDHDDhq9XIZGte2jbmPWb9e6vUR
LSoSmWeS8nYLPieCOhbuhHDwkAiD55+EG1htsRtdFW3+Mmptf5WkTXkbez/13ocGlmqlk3BALs1j
0tqvwAbUmvHXP8UmzyaWqzzdm7giQyGKV1IHhh+dcOWNzGweSmjbwZRwozBUd7tICXkrS0vc+t1o
3/ZQuB+qtJUvve3Ur5jWeFpd7PGNGdWvFk6SUwaP4X7yYAZizCY11quAtcUeDmDKw1nDkeHn4ceP
8xJegrZutcs0y6qDsZot16i07bPkGH6Z687wNoixRWB0Bi7zIisDZ9TTQ1ebAOOmaILJPKXNO6KC
zm0q897FWeSpr9D0/DPEANI7HNNSN52Dsdt8Rnw1cudlqKuxe0+bXrykOLLy+DBYSyUYs1y0asug
3dhfz2oEQTrGVi8ueLJx54ppfjSAAgQAr2GlGvbE2KBanB3PoU2oGaJ8tamnjqWpr2762ofYzxN2
JbT8S6e32l0NbFWz+xtRynKHd8y+W4h8BsI6WTeNHd9HdnRD3LsV6mh8h5gMg2Np5o8tjcstoU+w
38X8LfXKfgsI/nuemOVRq+L3uRfJMVnoB1VGL881KVPbwh4mgH3A/Q38psSUtKepUwQWwHbFrZ/7
oTE3cFFcO2aIIU5vxCIIDfflMAcNNmIn8660XCoCLRTcPulH6sjcDVPK2iQC/FQ2tP0cTbIsip+x
XDoP7b1ygaqIOfBFdZkrN92apeafMugd10j0I441Xlgs38YpnZlT730vPi7I6oFpDPpRr7ThULoY
i2Vnedt61MxAWh6vZbUiTnQGFU2t1E+jnfqHPjbuyWjwd4gr7dmofKvYmlz791aOoxPYHEuZXFy4
hxw8uuGAldfdOcb4WsEPOvetWQSVqffMcPoGKqnv4A+OHBXOUftu1WO/j+2YPY8N3NvhJB02iclg
Z1Y56kJ71sDSmrc7prYSkqZySGe+N7169sCAp5VPp2parUVFnr/gUqrdwJmcee+nA/hAOtpe6Nse
0yWDsKgQLXpBhuntBPw+94jOaOrk9kQKGEIuzXYjea+uRdHK07hEcC9M3TwyM9GGVpLwVrVbYqHV
pkJwIUzFsK+k00yPCyDBoFnZBTShDmMRWoNWXxmNs7zJQrdR28rlQWayxo7f+odpsf1j2UfzlzS3
lnCIenWVE3wYOGaB28vJwcaN5K21whJ3bovEXEfr1EHc4ITWpbdT2kCPBYjQZrQtYlR9K/vqOjE2
eX0eyc6ccWX6g7Yj8rJmULa8KwyNvRw41DFNrckCDzmEsRb7T1B2jH2R8sQ7Vp0cPfjDpK5G4hqs
KWEF+ahdym7ybgy1zFfkOWJxFbYP50Q5TfmDuJ8b7Afu2Z+Yew/EODbxpmBujCGdJL+W7WIcJd0W
RTCr05yKJbJeekLIxMa1R8ZzzZEUuwRkpBdkRqb/kDgJi1AwlzSFK2bxuCjlB5J4D4iahf0yFn2a
IgSl2Vl0cfteWpmjXxutGOjAGRXZfy94AXUcU3mLhZZciGyjTVD73MQevtWZUQddMa51gVR3WO6K
kGH9qt7C50hPxHwyt4szOXN5/MrkyPx8cwYuXgsmbBEOSY+0UwzKZNcGWVrbt7MZpYclqeQ3U5Ls
HTRyztd7Q2z1WiJlmcU+xFwFuKKWMAgzslmcJYzjNBolvRKO0Ds9b9lwmP6df3KOJkodFPNF0nXg
HcgpE9xIl1EY22tYdpKWgUqkfbuAn7hotQRLO6RWsuuJU8NiTCcoKCnyklA4k/w2yZ7uVsKwBaZ/
dmfGogmN/Ci+VEqwEGbx9rsE4EVekp3w+4xyVZOmeTa3lKHO/UQEXIv1XinAFoPIwywxiyPCfXUu
ID8chN6OYVmPLMbNCiwupYnXPrFbNne/rLVLFfv9U2pa8W1cUmlUtiNv4uXjW/jqq0VOZbqJlFoX
5aWcf3awwzap71Ke+EoZX1gGq++WdDgFazFqR0uZeOXEa1hM2fB1VubEPjG0/ilJiWTfGErzqkAv
m3kfl8580oeM398PYxivftCaYuuFOdMyaOe1/MU99OJ2UwGOhJ+w5gU9eOU0/8RokO6nJaq3VUYA
h5GOEG1mOwJPCmyxwDTmq99MOxi/OkMAzTQ5L9GX/8scWGP6eR3HWneINVNdRUi4aznsVoHKVAOR
Zy3vLbDoAzfmtZ3JsagAk0aQQO3fHWiMzxr2ep5Zvwn4coIf/uIG7GurLklZ7w4ipfIPsCDZt67T
mdu4gz0zCwrCxOfKAg+evrgxY9dZawMa6OrXOKp4MCvCSVtrmE/VKNXXvhfiFirU9DhScf9GqfmL
Trl+2dWLRc+f6ay/uAhRb3J30Kz2oKWWvhnayrmfJS+abmQEkPY8dWxFPGDGwBMPLAjXAfvUVV5N
9VsmqZtdYDzXf38k/Dhy/vngS/Imnqn1SzGg/rmnFGMbNv0Uv19ZWgo0rm+tnthenZdRG/ZN0ydE
hRXLdkZoItKyp4LKJIdXN1lfUya+Ltko1BWWChCCkV1/J+HRvfOcGLNzB4gt0ppabVRn/246Cy31
L2d2zDXeOvcK5WhtHv9ZZbR7jZHeGZPUhPk7IEZUZltV+vOunidWp5TJbD+x3J+DOQ8HoFnxDsz2
GyaNZ9g8Fs1myiXNHuOwZzL/emhM8TJIwBrpYuUnXS+tV5NZzwkrmayGEwwL7xiBXA6JdITxNPFC
lywlh9gHtqYbCaZx0p0uU1H6ZwrIZVdNgGeZXxnDRjG/Xa8rjAm87jLEjXOv2e78s/RiHUNpJQRB
1S1rLI5Q6t6xLo59zwKWRACNNxyWOZfEOf/TItYnpIFHhcd9rdWnalF3FXPbrCnY7EMBn+srkeCQ
nknavhdWLrfmFMmbnBGbc9YralADyQGm0vAUL1qMy8I2i9fG6smn6IrFJZMzIgDqeSRxiS2p7UgA
g5SsB70kXgp+g5X1IEsA+wH/D/lBlflURwDbWmWBCnGdpYiPZKumYbSs/yKioI9CvaVZE0QpA58D
c3GeeaLD2UIPsCbJbkxN3+hJVoWElfOL48on1ZhFGAbaRCnvTuCvNNjFAcdpHVcjB5HWE+0z9Hkn
gDFhB62tQccpfcnMbsPBzUuE/DZnfb5r0i7d9wPVlU542AEcIAeKpHL6py4tXt2G8+MyGfLFGwsr
DZs5HThUcu38FWVwtSyrBm0n2gWug3U02DjucmtNW2Seswo8uyuOne3Vb9Os1W8Cwj/1PvlGxKRw
P63Oa9ZQOu88Kx14y8ih3ymq9rkqOctM0CyO+sRq1K1nuyohRCYpO7JgxVJMwwYLYL8zlrg8QmLi
1FK51obayb0rraZ/0o3e3BKVVr/ZLYEfGPDmkzQ4PYdAdNkButpoCVJFUFKqkDcdObu8wYLVpIsq
L7S8jpNRJASG+tpeeEdavYdpORn8x05f1PtHVo9XLsUGNhk5vKlYDvTR1ZWSClWOEA6Agv66hSYl
y6U9uwhApam+MgrtnY0RmQVYoH+ODdlcpbNbnZ2YC0fPcd5XumkHtVcNT7RCOd6Pc7r3VgWITqW8
KXP0ITflmExTcvnp8ZYu29SDQ5475ZdhcuW3ru84but2fGtUApzNmNChFvyllbYWzuu3noSPiOUx
QNYENX2/82yNxdFYX9VpXd/1PB9DiVjyaqsJ5GhTZuA86NltifRBGVkPrymA7SpMJqHu9KrhztQZ
pcjHXiyrGAA3Ws9MvLHHo0rRi65jgahAWOXXFe58AkU9X08D6trHY4hLnkIirqAPTj0ZjiJG8bDa
Wd19KD6VxeODF60IHChSG5BaxRFwVHogF74MCvqc5z4iI/dDHtBijcvAWLYbIDhy6Vchb0mh6OUS
QWhMkp+Nt8zXC69bFUxzTDEyrvhOL0a90uWUX5RkBGpDAeyvuEWbSVZwaaqHMAXbilscjyS4T1AF
N/TtIafHC68gQxVIcJFDDkac63Yge63eEtqLnIFwN24reJEBTnwQlDkIPQoenfBRh6YqPR8UQQBe
6utiCYQyuxvVO6gAcwt4an6sQN9sIrMpjtoqruBoY1njRB9dfSg1OJr1jUep0QRQ4PmbShOxRy0s
cZbBx3/oNx+b5JSj3VZrBhS5RT90fVnLZVfj9hUlxZJqGbD656OZIl1KUPLHqjaii24U1VnWZh5i
UfHOXteqr7WBhma0MZoa47vVeSyt5HYQnLSCWO9Y3DWST/Cs1a9TTLHT6Mo/jy7rbD0mXMLEVs27
DkcUrEfeG/jlSqQch/K8y3in1+dZNesyjHGpPRVtgSLppy41b97wx9lE51PKOM1Dsqre1CXrLsAB
7dXweCTE0rffexXVb4kRxbduL5GNmvX5AV4EjQgdsnD4OdGqfn2Ut56PQgrtKb+U44CKJNgmHcbB
Hj72BqNDAu69OLl1WfLRnRBRB80Wt26s2WwVo++dlU8ZoubcfBibeQj8Es6hU1MJC47DQeJkxoN0
4JOlPTcSC35xnAu9OsOZrc62SRFLTEC9TSgPX1qGHuWuWWqK89FgNRPx8DSPlMkyR5/T64KA0JJ4
nYh17Ct0Ooj7ThFdoV84wYckOHSIlh6It6u4SsYwmyg/W1YTGXDMIW3Vm3hC6onipOOwU65ZXZ1l
oYLWBS/FTMLaK3HYCNQjmrGVRhwVOgpnC+hBaCIub9nseXg+ltnJ5WqgHM2nphbxM6f6WW5ms1zP
E+2ECtVY05cG0eZRulTt2jIiWQztwMXUWd6Sgfco9y12LWeQnPEsnjVNjy7TiF5mFlOZHithq6tR
FoiI61KJYcvcNrmV30LyBf7rpDaqF3xPS/nsDwmSCe9kgzqNKWO+xrqB00i5/Q+3iqZ9x1ffVBR4
ROX4HEIkcW/fwMVRcqh2KY5ZxUtGZFRyC+TzdRhsrtpHMoTpJbwqQ8416Aqd09Awqq9UJZnY9NMM
0QpakE/d0tspwb06i+yoKCfqOqKCnIc5HHpu+Ozhn8lNJPWPf/x4MecyY4vRjL55t0f2VMmmcqyW
bvoCmXbelUmW7uux5oVOqSpj12aRodcY32KqYsRisdPlWjoLJ7LRnYFE5z97sdTOluAhft8qFLst
9CQot5dxrQLmSXEkk+bS7xES+MXj0S0y2DKeeFmaOAHaQzHbIahse9vlw/K69666qPvXnOP/tSp/
16rETkj7/29alWlV/Wjr7u1Pvcp//ql/R3LTkPTWMx72WQuTyR96lb77D5O0P7qFjN8zRerwWVUN
J+2//lP4/6CTx+kGZMsaEuZyPvh3JLdFh9PHI7PCcWwwMv+7SG46d38+isAVoHeIKWodDFstlJ8a
exYbaMl4pn6qdK1OVE8l4mghlVSEcmxMcptDpK83szWAkp4YOUZ8RsuEpVRQM5VLWpFoPLfXvFzC
r9ExsuV5Wgohngwf+2U4tsY3aub4sZzY7dPYsZ8HCrdr5Nbuy8JYRLRL64xx/xpr9XU88h+DwZl8
udeyBCtdl1Un2ADLoZzgTjed9U0b0d5OOj0F1HHH7M5Dhjj7aOVR755b8JrU+4Uz9lQHpbVSuNeY
cLOdAIzV+oYz9W6ZkVSWvJ1Dq9GtIHGt/gUHxIjw2dPFu86tlP1LNUww73Lu7T1qfekEllnVOUMo
UfpoJDOgIJKWISSmGUGedJ2prTgw3juiN4+t2yV7c8oAPvvzFkTz2oVUKXatwTT3mZk+zCyNX5yM
rOwD/4t1jSIWlTRdWOA7fAnNphHwoTpDe5tyGOmenpUjtbRLJAnC8BYXuD8FA6tdSCSmsrcLgWYX
Qy/s68En+djoetc49r6vyJdb/OhpKT33Xrp29NB0s+kdm6iztDBrpV2wdQsyQOAdZl8H1h4Gy003
yBkM5hrIYaMAgF05fl2cOulyLfsS6A07TEQjbZ7HE/Vs7AVaLJOtmzrLRVWxSPV9BFX4kBuo0F3D
sJbZjcwQjUsVut48JEC0VLbz5ig6iLo0v8rFohpfWm158Au3EJsuHt30IDTdK57SBmvBI+0WxgK2
PWkuk7aFqeW37d7ss1lvj5QYFTCDrLBT4y1uWSC5cwAzbQaVt2UrApOC8QZM7rid9AjopF8ZR1JS
wd1FzhattQjyvB6zILVRV0WtSsoBv2MACDVjs9IIQMPZJk0IUHEolfSBKs19yCdUWNs8xn1zba84
z2VcNiQT3Ai1KCazoU5OhAO4ebWryEB61LTkbmIUYdPwMbt4mUDMD/OLoY9Qpd002kXDfE9uawuH
nIlfVLzsrEpNP0pb5LsuUuaVz5DQJm+NdttqzOqWYkohvRb1bvRq9NViXo664tU0ncJ8hJH8WnUe
3Q0jdjcgvbVAwF/b1ZXbdVcMSmRH8n++NeTWXDVw7U+KDNxwWUpAFqgEQJaDVsh+JxbJ9dFonZRa
FcRK87WNRPyB+Zr8sNnUOObSMCDnlvlvndpPNMjNzIIgZPRzfAZFx3wxjes9p5f7LtUgK9epsRlM
OwpEkxlf+PbZKbNnrSHiupNHiFb9D6qJOfSgO+5cXrYDbNgwd6UF4nRhEECpYzXa98oqLlDpz4sR
kYDU6yvG/iF1QDrqrX/lxuOl9SlPltIMUe63McoztMMk8Abx2Cq19+bpOqMFhJrQT7tGFhCyo4Xh
rkg8ORaz6rD92tAoix+F4DhgViN8cVii96nG/K4yjMDvKI8QilgEU+9aSLC2WQlDCPXH2DATLe5g
WROjPDVV4PrDyLMlGSfkfjh7EnbaQEv8/uA1xfviMpZEt8S/gkkL5KIBpAXUIbtJ/C5j62dQirfC
uIsTdTfAbtQ8ftRSVzeTJ7K3Yl3N8j5y5cbLWu0kpSkuqamcq1p2ScANIzyHKeQXVyVfCXygA2JO
P5OuNA6x2wJjSVUBJXR1ixCRfdXPqbVtWdbvOqimGzRl/5hn7iVymrtx6PQdy4R3qjNtdAM4090z
60ofmoMbDRtpddlNZvZDoLq82+vcqJ1eq57sZDu5WNPkXzeTflkarQPUDbs1NsmW8PvbeSp3oP0g
p2fSxefeXlpQXlyhVcLTsx1yv8XXq8VbIlKkoYTdQUHiyA3ADVn3UFS5szPLJbof8/FaaqoJJoCp
j66WPdoIXptCG97axf/qxPSc6PfyHPeSvntB18scd5T1x9rJ9r6ZRVxFJW5MI1b70WveK3iTW7tZ
2gODuQ8S2zoPcI5yVSbFcLLVqN8khnXpfXku2uTJySHWmgiQOuPdG1baraP5r8IfCfkWdpCva6nU
vC9ea+3bNJsuE7cOIvmAP41l1HvNo9j4WoCuChvL5VXTBNlo7nDtzsMWHO0V0IxuZw/KPDW0Njdq
kFDtmRhIgnwuvH0x9csxqbtDJ0GHplG+pyJOg9jHKpnSt2IzK4Il8t2NNyI3gBzuxTvo4249uGre
zbzo4i4p10Ob26hrukJaMI8DUPzMTr7hnxfBaPbnKVXsCWPxaIjhUNHX84eFjTXz/a3ZdPdEeNyo
1C3fh6mCITJ/zdy82A78HiLq6zxgGDc9DTPyVFMaO4E2awYcF5ebiSM0elukZNiT93WyUzvezZo1
b9o+tl6iupckrxjAfzViwOXWy1mZhtKqvsTa0NLNa5BVOAUHkvkSSIJ2FhqGIXdVL/uzif4RpKZJ
TFav0x6xtMdEG9ftGVG1dvyN5tk3o46NRKuK6laP5TCFYi4E7b95yfpLlWne0W/z5WoarEcx6fIb
RihYyVFJjsUO4D7HSKswcMYJUaNQsc+a26Hz30tt+GIkbhp0YuwurV19GStNI6oMxOcMtTNn2rJt
rGYHRLK+ohX/7LXMmk8pcH/N6LZEZA6hiW76yvIqDqMxR2/ZYjTbkZn4Iwwfc5vVQ7J3OHJtPBDI
QZkLfmw7vPgxhotK97Rr0KL5k2T4YcPEuPfTwSwc9gTGb+zEKt5qz53v3VFzNnnvvVi5LQPmaNwn
joZpqEWOHphukj0gIumbaSSm03eZgLWsqQ4nsb5E3LBsQwuUAyxJ67zXfL2YrKxtmX2XTf5t1jX3
4vvV8Gy1AwjgPrnhsGaHMzPupN1IAxE0xUBJ/FojNlJvilO7LDWH+l5QI1TxtWEWhy6P8gAxmgNQ
79cXD/0OadlL+jvmDbzD4jrqWVv8A8i+6WFomSkmSMBPA5/e5plpm+8q995ZnYudoukRkkfSP6aZ
cXIqy99Lv5lDe9TSbSQdNggm8MOOoIEgAdBXBVqdmTcVx/EARoI6Z0YLnbpr53MpRv8w1sZEJ1G9
FzEYEsJEUvpscjDuWSDbaWv1FnEOTjcmxV6Qy7QTpcjZvFqtelEERJ1Q3uxdQS34pI+NNaM2Fh5I
OjFbxDpYxjei+5xvIJ7ppy9rIkKUKE6mBQVDzzU3QUBw3uREKcrhyu0XDUFDDyvLvI04qFi8t1XD
BBqabVhSeQQJo3VxgivAQIs8Nf3o7vJyiO8hW3eNcU2hFZTInY2/HB1z/E5gsrNXnGrDkmTmLQku
zjGqwEEvk+1v2CT33LUrOxMw1NNBhkVdZyia/evQiS4wAesABI8suMt1tGkixf6X18zUVUgSkew2
0jOKg9VBN0mabLiqSFyKGusmSzLrMRXg3grpeKc0KetT1nFSzl3/fl6SXTHAEmYMW+x141tfJBRM
GXJNVkaP5BuWm0KZYaQJK0T/w2BpNxsPFN5V48zV1lXYHiqeu5Iu9IahZSOotUoGqRhCj6QdlhME
DAB+A80C5iCWPHkdfTBIFPg7YpU0sPLycarpc0PfkSjO5Qku1hxisy9DjioZj4dGwzF2JXtiUR/r
Wlx8DOx7eq3vRdU/1nJmkMshk6bknGJ2NirBSIpdI7tQihn2sLSba60hJapZNPOJsReIwkVZPk4d
+GQwtWx1M4TCzIAvbtVAyEjPQADKavjPhDiVSk47BpP8IK2j9HveGCHZLmQ7MCS5nQpnM+u4NZ3J
ix5dozirpBc3jfC7oFfVT4pfJKCk3RrZUgeJlpvc0uF2onmJS6IvHxuRgfUVfbxTovK3AmsZRbcH
k1LLimuGy1a7XF7umN9VN44XfdPbBtMf0K59MubTnZpdbee3jhHMhUvVY0j/VpfZTTXN/Q1zXUFZ
Q0Bf2mZN59PnG5MpJA0GByiA2mLwZCDq3XfHs2e532vOG0xjvJje8hZLZ+8abX/mmDtzMfLdWCzH
yMuH7aJp+yL5qXkK2ITT6mejzeRB5c0XqGAMvCQsj4nyAqQ3fSclx9vBbKw9s417s7YNchGzE21T
NtBMv9Jz7xEdBqdCurxNbv8e9fG3us55fmrrru+u3Tp6rIeFlI2pil81jUZQj8KI1LUEseWeF9/7
6sk6bHy/3udsjhvGuxjyQ0AE86sbZyHkXcYMQ6C1mR78N3tntiM3kqXpV5kXYIKkcTOg0RekL+Ee
4R4ei0IK3RChjYtxNe58+vlcmVldKVWppjA9FzMYoBIoZSqC7qTR7Jz//Es/kJpAHFNinlVcT5Rn
xgXuwRiEqpxXjoQ85utyErSE3DfpDsFid9Cs4I+LTr8KSCeYWU9LmAq70+HkwCgC8S1fizpHL5tl
VoknhI0Yba5FQYFXa38Dj7N6mHq7x0hnbvEJ8NQ+z4xER43NECyqVd+82pOVwSEcXZqcpn03DUFx
GJnZHaiq1UGSPbF3ZOXsmmVNbidz8Hb44T4vGnYJaqZ7GQz5pcoM65ubdcPtmmbeEcqUvrGLRR0H
SDo7EpH0s1MtqJm0/UYPn59U5dDgJ+b9uiYjyGWd3InZF9EASfyEuhUuzYqoW9TMV3P80XcjjMxd
L31gb4aFsaiq/VgJZ5PMMJ9KHL/JNOiv3tGQ+yqB0aODn4/X5GJrp0V871m9h0Zi+QRzTYLm+6Ce
BXeMopbIJaSAOPseEEkjxZ/Gs1XWlBVd6nMWy49wrcmqC3yxyct0DI3GrSiD9LqZFL++kxPRWDRZ
eIKzXEuoRjbTRXQJEWm9+S6FcXegbjz4ZZVHRVGOu6vGYstujr996VbbguFqjvaZZip4HHLD2dMK
g7iIOX8dlcStPHZMdeKo5hSa6BbOSydvkYAFYYNAfWMTuEWWSBkZhKuGtWW3t/7SmczviuymU5j7
a01oB3N+87ZXbX/savGtXaEXyoIcIXoLe83OFrv7ljyu8pJrHmOtGFBJBTW4KKbImAwr9Oqs36g2
MG4nJ79kNklFqi5Piee/1IHs9tTXLaJJln83z7vKMve4E45Yh7v0Msivr4wcflUw2GGW9V/Xunkg
B/e0kBQb6iUmS1VsQRmu6RCiikrQ+HDqU74eeD8of2SmM7uya8Y3KeLQLcMYl6JlOU68qdFwZemY
Q88e6VoaPuH4afTzT9AccBxpL0w+50PWLfaGFvKWLfoF/VIF4W3e0mqxksmTjfqxm8glyMwzNmj2
PpgnYJSVQxeg/qAb63HJjUOQD9t19FQEGaeSNDpr9b51DGCTaZqCnV1Yz+ydjzb5Znyjsd+q79kq
wRQlmnawN0x0LAx4QAQ2VpxNxxTiC/b51aeqr+VDnhg8yMDdtwDdG28W67vAci7YQEFNbSybEZ65
w9jJDx1CCtBe1fAdPOZ/UOj9/LmM06+B1Z671b5VgfcmLJsQt7feKvdDH3zT1zmCGWTLFvcegs1K
uWnzKrLyJt+s7fit6bEtKAz1MW2NdNs6hMx2jREpm1iJYg3AStZcJpuqAgtIrZWyJY9RG+YXnbJB
R92gvTlqkIPcM/+wjwY1fRPOCW5W00hTPraL5i9xkjejgg5lNu226uZKb9LeB9n3bhuImUwNIvIY
SQmeVTHsQHESzNMG8hZWy285oZd2uEOTjI8sHEoZIg7Th6xoidplV+vDurO0S7AYoUQB2XWr1z8b
jld2uzLoQP61oSYdCcKciVqkR1jYPuwh2+WOtFqG6dwjN27AHJiamncDSqhPnZp91UPvlx2IRfgd
hP7vxuv3X+ur4qb7j+sv/kxxwT6X9v/51z92v/85+VpfhTp/+cP2u2jnYfiql8evHZk///kf/KI/
/ub/6n/8Q/rzr5B4oHMoNP8ciT9/nf7Ha63VX4D433/oT9GQ9RsCDywJAwdhIwI/pEH/JRrykZYA
FaO1pP710L78CcS7vxGRevX6Zo7IIPzqd/InEG/+7wDxP2nhXPT+2J0K13Rxg/5RCGqNHNymmdSH
kbTiLFJV4t4LPTXn7wLUv7s1/0DK86NCKeBaAE9Ip68Cx58sVcbONNY2sKqDLybrvI6LdYYWI18W
7sAd3G+5/fX1fmS6cT2HYFzkSTjXYlLzw4RBX9HkJjC5XmkREz2ZqBhCEH3r3M+OOFR9TIy3mAPr
mYLZfv71xX9SEbsejAVs0gKeHhvbD0yr1jC7ue50dVg1DR9CTfKyC2uEUGGtIC7xKl9i4LZ/8ZX/
wS2G1YdWySPF92ebnL6DLjAFPuQXVF8XEnn6L2NVkl4vM/K+E5No319/zZ8uiI0D7lAsIk+awv3R
2TM3Dc7JTsubFG72rR/AGMITEOQ7EMZHEY/e66+v97N3F4nHEO/I28CATto/ukcsnWWuSTyTP1vP
2BZgYEO2+rq2MKBAk1AeLUNmnYMCp0V/UdZjO7rVS9U0/gSursg6AXD0H5lE2IhsR3cAMWzSjqxJ
OX8ARvwXq4BA5r+OuRAdwsKzefch9GMn9JMsj9C2JC/74cb14aAymQd4vu2Swmx3SQ3lk4rPmo5W
nS5FEuI8D42RFLxH6N8UnmbqecesCwR5cY37lohOeyHTfNZSF9v1bUk43HmmIU2Powm7fMueb51L
cAKoxIpct81ARiJVvM44uBZ7DXaNO1tnQ/uG3g6+Wd82xjI/UlPOlziTRLavGruBT8EoAMA9vRKD
FajWzm+1cOeLxy7hEaZJMXcDgdt4Dxwt48dW25olF+etqBgmL0ZCCwF0ZmH6gIYX8nYGzHjq0Qk5
D8T0TnfE/BRZ5OHUEo6YW9jh941AL6hHwnns5osxMd+WqtUBwpQWfUxuN0yfTXG4RqNTnY2IdjCN
Gy9m19VlJKG0UPybudzShbpvgTbnR4YLVCTlGDevIu3nR6M1cPHtIVtna+a+ubD4qkO1yPmV8o0K
AQFijWll7M6Pg6P5pmRS4jiALrmNZJXFLzRxSm+GYHLfioH7CMmQ+6ZhmgySh7YGrXwhStd98wxv
foQiKretgMS/W6g4g0jOBuPyboznx9/XapqjiIlSkSGRydTcfSnyGq4T01m6GTLjun03jcUaGXgm
pUestbPyoFqjLXs0fvQr296x0/cQD+RLgNgE8QWanXlbLg7rZKw85+13/kfS8PLD87yTi5YvTQEJ
ExlWxsqYFVWRk8w1xcrC4ycpZ76geYRiNUKCyeivUCdR/iNRTGq1tshxNA9JAjgfBqgHRFEBUz1m
ILmoGpOalIjr/XcIUokElIFtSiDeRgbEjEVtJc3z97/TxzGFMUnA7BtremPwXR9Svx83UyLlbmg7
FjABq8HG69XU4OtB3O6t1Y1mQ4s1DRTvcyBBYX1Li7APhDkASDCqPPctBBRiD0tlz08NQasM1eJ6
JmWpQMB0xVv5gQpYzDxMVu+Tx5cwWEqPXcdsaL8gooX6lxgLLP2mwvQ2rV2XiVtKEtmdvcrlFU7X
9GVciJ8mJa9bs8u0GPb0vuP2p/uuqsZ9Z6fVFK4mfTThtEZUmyoLCbh2uc/dM4TQdDtnoCoxwWA7
pDaQ/tv5MImWzjTIxRli5BCBB9/EJCWQil3Pz145AH00JCV6UD7Ojqu8qMMi/wPKxhZv8MULgRot
QJy0f5zStkvCPh7dj72jpMP66iZ4aDKbb0cIXTdOUCdlOJh2DQ29Xs+BHpIvbce26ZWZf6xQc5yx
zZFxOKzOgh5oKnngs9HVVMnJlbK29l9klkJ16YwhyTYsboRZcT9XG+mMHaR6349fRNX11cYynHf0
JUaU6fatsnyGM2hmnJt2EmzZWE+x6LQ5sqQWxSQ7tfgD9JVhfuSYYy3bJEplN56BUG5aIawtHZ2+
i1/jyxW0zkM/CUo3dMdxflznNH4BO7HOjQM3daHYLZiTTG9zHSQvOQq72xKe2jOZsDmGEisvllxc
cYjNLttnMOYPQXON2pIIEzYco/Wz55bbNaMJ7vgayc4SZeAS2rSa8v3aNdbHUhsGHiEpLfpBlHoV
U2Q13bwT2tKEzdpCfKJzcj2809SxkE18h3oyucBMTQ9JIJ/9NG1fil6/LeV83f0z64VOZtjkA/dp
ljn7vNtY2VHWjf1xMOIBMl46madGTv4TiTjK32TjdHDFADQvppaJILkJZDDWOtjJyq7u56shJ4w1
+6VMiW+v5w5gZSyhfTmL3RLjVKAoDksRV+fKN5xPhSX4+w0nln7npohaPslgynTYtk1c71YmvQXo
kBqcSHXKuCuLbODWlbQZa+8mHyCxYq3oVME9gJTJlB8asQ+VVUWoabpXQBBqkQbu752YmOooa+Sx
tlLqbQYXgM3CKRJ91gFObwuq57MxL/JFlyBDG6Pwui9MqOUdiXVsb+TLsmjagZXSJcTsgZ9cl9IA
p22TpLV1xmuavbT1bPb0XPJ7RptP4/Wwa7uJRwOEIdkHCbvnM0ENmOB1OfyLVFUswVkkiH+LJis3
ia3Y7/Wob5Z0ZB8cCb9k9ODCLJVNYUR5gC9nmHOYIOP2g/lCIh3vkksOyd5fOMch38BLi1fnbV0w
94BMyjbppwNm7z4pkix9OKPpBfEwcRFDMzl30zCYe79w0Qnp3ui+VISrNqElNCvCXlsXvSznI+Gl
7NMlzpl6s8DOS68QhU/FsNCi7H//WFbl6mLfElvpHWPD4PjyNbt9W2h9MxJzeekRbzyXwSS31lpU
y9GebFx5wmFhwH+yGFYStqdl/TpBZID15o586qxs+K7TuHLJSkNTJrShKTpOC6+HVBEWKRawKKoC
c/R9eK2OdxxUlzNebN3lKTZq99VLLTbWRRv53dToGUCxGHIGlAihnyd/hQUI3OTdOSumrOyLvvVU
1IZ5bIbU+NbrloS1YZIEyfAWW5vM8OWLPU8si6DQnOQtnm7PQrccT4m+SsS075B7l8zZ9Y62NU+8
cHEUgKAfQFopNVsVilGeKLIuHtNQsuKKjsdoWC1dQ2+vpjYJQWtArIsAtdALGbOYcnGfKC2fPJEZ
wxP0oYI0+2xKkzR4LBT+0xxVjYTTz9HYLtluIWs1sd7lAdVysp+n3g19pK+PkAPdbWY6zJVg/GQb
qJUQj73F3iP6pAbx7dQkW1OnZwHXPcqMdNnyT8vYy8WSJV+bE4+/fSTvNT2oMTU+zIbMjqRWx6hm
Uo4ezHUQwSK2XGbgbjxJXL5H620qbMEQI8lbZ+niqC3FA5nNGfykBBq9mVgbvVplqOe5PdQQR8Ok
L6xHxBcxlCs2iTAfdRZaioqk90r1zcgcdxeMdXwj17rM0HyO9YY3cGKgUX2rdPsNosi9nJ3pwLqm
MBhaEy10Y9675TJuRtK6PdjxML3ddkttHD/N3rDscg7RTd6mkGiQGzlm75xme6geeNqcy9VcHDn5
yj2aZSP0GR4R+ettE1mcBtz8QsGtujeXJnnXGN7wqmtbnOuxzOsIZQQF5NzuC1kQYjdeRGk9Uvmh
iDMIi3c9VMtCjDhmArXKHCvCyocFRnhivn51W48HgjolYe7qiindlDgUXiMAjLGJDE7gDlUeqeTs
RyY7BOcVu2Gf17dDaxsHTywtWl5VsEjLlN0m8zQrch2vAGCMoVt3WdSUZ9FI2b35dRv1o3cHfiQ+
DYcLsGABQfzY9q8jQwxOvIbp8Peif5wRP+hr4fvr6/zU/XAhnArAMmj78Yi9to9/Z1xIknE/5HXf
3BSVx2Y8YPn43HbaQGdKohmo1bV1+b4d/vq6P7X+1y9omrhy05n+bFVOS16IvJ6bmzkvvLfegBAG
3Rj7jgkRFrHIZbU8el7KXtyO1yr311f/0bOEi4N80xXzgvMhfrTgXboc9MTycDd2YxqQlWHBc3Dd
dXO/Y7fvceDGUrbRtCXXytt2MAz9P4PFnbLPuu7qb/1f0bfviNp/QXP/NyF2wBFgZf8csTtlXXf9
H4alfwHtfv+5P9mzwW+4b18JtQRuuL9TZP8A7aT1G946LnAzUNofaJ3g//6BzgnzN2A+38KCB3TC
893g3/L0CX7EVzAUIp/CQmsohCRvge/29y8QBM7WVdi2H9it1pOfIK9BO8EJt5ZALW6P4KBvXQxm
bKunnbPQGDjheLVsqWF/vFsRn7dhjXgFnqvC6jqU1oK0R8U2tPsMgru/GDTWjdKrja45G9bbOPOX
ATS7sZGI9LiA+MjH+JTsSkuKK+z5u7MHuuLr20PS1U6nQlJiOcJ7bK+xgDqHSB9M03z57mXx3UDE
H534WLtYe+D5hyKEj4koj5ii5o24pXWHrRGceeSJh2VYckY0qcMU/KZg0x70kxWvg3EMrrU9U10A
xi9jIhJvN0mfebQ5xkm2LYdk1gyHUsN9TU1Jx32VXvTpbd0LFYhwYgo9XVrbx7iOpmFKzitR18Gu
xvI/eSQKz9uhMi5bBy/k0mT+0cE02xgpqNfBcq5/M0Ff5H+YtWqqPWRDL0yATPEwXFLq29jq/GRj
TQEFS4QthkU6TFh6MRhhCC/1U7kuyf3oL/W2RloDp9Nn9w9heAUf1mHuDeYY07xF9Yvtg7duev4U
ImSE85+349ln0NtFykzETeEJi8m5XW+mOB4/aBzhA1nsS11etfJBsQ/krtFjkOPb6DEhYo7XUp1d
yLm1WTCNj557IIrdWGT8MHrL/I7xk/pgptgy+0WVRgJf1qjPlPvVqOb8MUDNGCKdaAmyNuQuRVpF
GrAUr8jeGRXhib/JfHDOTFY9TSAZFJZVPKZFrh7Gua8AhAxChaqpxYVm8hjZVYdZLs8oknBCN6Ts
PrlXGVGJNHAzw2s5qIQoLXPqy1ufeOZt1zhgAWtWMMNGvwSEk+7ZNeVnD6sGCn4itC6j4bVvycgp
xNhuMc9yCRjp9LllHBHf8VOLWZkP+ioonwCaX4Rd0AU29quH6DaJ0Kx+zqiNXrwrfulMwtlxBjuH
BDIKtNIZbEtMX+O4C95W+H5b2ZC6i8FN0r9Bytvma0YiYDo5oWqm29FJ3ftCdcVOjKuA1pDE9Y1O
HHWoccM94WBBMrs9BGfLrzDUsKf+IHOFmMpZJHP5unvuhjq5Bzaqb5QoxS3ON/O5wHL4pkwaFyfm
1Dojzcw/tFWav/JEi/08D+J2qNfiZqiq5qwwDf3cJD3J2rFO/GOmxXpp3X6EinCFHLPGGsOYopo5
YF8WoWFAdDVwWDqRfyke5Gp6eG/wStwUs44h3AZZdqygi9wP0IjuRi2y93NnoqYRdC6nRo3ZqU9V
+zyoYXrCbbA5CpVUWwOXqFc4iPmLHr3+lmhdzAihl+YkIPurvbPKtLy4powP2I5O+34lWRoEL9hp
UNtv7qjbPeF6y/s5R44FffBQqaZEORqfqJfRvQ6pGU7fSedVcrBlc7uQdAsRUTBOdoYvQzXZoVDE
opj4qoeVC8fBAkTa66zyd1TUuI7OXvsJQflwa7ZTtiucBVSycqaHvIYskuJfTvM2iId4mZYPA23D
Z0708YEbEt/PdTO8hzdrRaMzlRvek35Tl3OOQ4iT72klvZbmslbvsM4u9jx23hbj6hntq+YL7gj9
fsWQoINma4otXocOBbXuLxhTVTZ8wuXqBzWmYQAB5ttqpxCfTS8eWMrQD6AJPSNGHE9pXF4a2H1n
u7aTD/jQFfvVle0OHbUxhkiozJOXKfMkeyXPBnz3h2UegU0sonnu6toq9rKY74t2aDCI4EU9DkPi
bFZomeSig8EeMmUlx6YGA0kCL4u4GdVpaCFY+YKtBo7irQGMe7Rbx3ryFijpkdkbJLq33vI5zSfi
yyfimyn9ujy/6Zau/QS/Hyp8ro6cJXIbt7X9MadKPhSdS6NKqf1s6bx7TEitPtvAWgQatYiysJxs
33XVICFo+utppBV7a+oBYYVlTY9FVsPB4+3x76ppWr4gLCYhViWte1NV7nQ0knLcx52FeXyvxRG1
cbULsrZ9mVy3u8wuU3uU+eteZHP6wMnWAPQN9aegr/xvS6Z66Mk9qJqUyRc4Q/lV4gb7rW8wqQ+G
22Xu3I1vmT30PD5nJI2O+Tpp3lNodsX41pQwy6LRnkD7vNXIj9fsoRdM//tt7Tf1IXDLLI5cL1ff
Ksdqd9jptu+DpPK8rQNW90kkSbCv2jk+DVYc3I5BZSDyXvUhlQFEUoVkcbE53+DA9cW5J9TzPg/K
7qSspd8OxF2QqGT0p7gH08bTHIZp4cP/GKvhfYDvXmg3sDEh3GM1Rg79NDw0SRfcrYZcvppiKIZQ
DhnHteQe3xZTbzynqeu9thkpNbOCEh1C7sqxHpt6ElzWNcab3Qxq9JCVOOM7TZIe2awbFRSLFeax
G9AFQWtjTUyZiIBpWoxNyFaZaz94U+aKQXcm3pyhq09GUrlPAfTR0DJncTf10mEbXOwLjrlmhCHF
6foAjy351vu1Bzddquxqu2afhqDPD4ldi1CnVX2pATLe+UE/bul/IV62tbs3vBzqn2QKGMCZ3kBf
IXivFs0BBnL3gJuT8xltZ9FjUNSsm2Ea5ZPlIuOp2s7emalmmBDnqQPDo3EuKm7ppO1xlg9FgnkT
Xn91NJniLoj1xGMvHRPtEaRG3FuOsreDrZUZ7Vd6QrtHpw95M+5b/wa6eBN1RbdEVbx0l2YtGkKJ
mvYGdxb7ZsYXKkLRZ0TTtMp1H1vaf08tYD/PQuZLeLU9+haUxvBa4ju4i1XzwW0Lf2vk8kHY4I58
P7On7phwabbZ8khy7vMU+aSmIUWslEXYBeuYQ7tdP2eNLlvUE/F0tId549Ycb2Q6IONMHEgIuXIv
MbXpziIG5HZAPpujBdF+vhFk0+VQ453hLJKhhaqiX4Diy/sRmVUTxRC895x31W50Bkx0esgMRmb5
NyDSIIeWP3Mq+NkrBZoHRzOHgtou8c3Q5DG6D4UVGLi/pQ5ukVgRK7u4IH9E2aOdOQdQMWvK17Fb
CMJS06OndRpOQLMHz1yq+x6FJu+J8DSLQ/qQEdcUzqCy98pkW0GuRjE9U6lWgD7m9DSaRfIOLL94
x6gFYykkPk4EOby9b1Qvb1d1Df5M3Phg+g3Kr8TMBeqkmhMMkmd8yIYRftWciPyY94iiIMBb2UCJ
Kesb2BpJ91WUdIVSwWpaLMQ9osVVcMTYZO4DDdaM3sIzOnFyHL2cZQt1UqosifqknY/MGdZtQuH/
YYWXmjvec+JhnTHY2bnKoAkWwjmWyrc+YpZJe79gwN3GCJBCv/Q+WIAAh4VIunCcUrFpBySyjVjf
dIotmm88BA1IsUSAuwFhQ2rdwqeu+2ramzgGRwo3xZkW4TYrrHJbEBnCYxE7zDKdCG7JsBEFxY1R
ZMi+M3HCde0VIyfYlWOP05VSxUapAPZeWXBjygn2LhPOEEVjE9a+Ux3RmQgY88EuTcAkoQnfpwsg
ttBVoaJgZuJnepXeWXivRqsxr1GsBrEBNoQ1QwwtKCwjmCwXr0xnZqiCyIiYxO5l7Pr3s5cqkMpK
nXBVVG/AUFvbR59W9p130xjxcnTtzjylgNubMZmciAaeY65Ls0PW+MGOEcQaNYwJo8UZprCp++Rc
GQUnu8qXe9fky+VBsc1WECmvbXQPfQ9d1N91rf+ATPEjwgG8bEPbgGmPI9PPWQNpDOEnG4LskJcd
bZ0x41+o14Bd2sWV5Mkxq/ZzQy1VcWSDnf364vS3zV8ccLg4sJGN76srPEv+AOugvdTesjbZwZpx
rFxzjSo7K9L7QEn1+OtL/YhU8T1xWeGfa/cLaPXDpTK0i96cIvO+uohUW96RBYH2ktRff32dn4ya
rxdyfOdqvW3iq/Kjq4+qF6amyk8OQwPTMyVy5OAN390jsx67AYUF4ihTdCyLU741fkJHPa2I/gnb
uzbXMOGr7a8/0s+P2Ie2AnUAa3J62isH6O97/8Hsg7Sny8BEslpP5tX4SuQIA0KnkMx6zSTVn+dh
5DlbuJV+v/Z/N5fr/z38yA6uNKx/jh+dv37Sb536q/T69x/6AzyS7m/CcsCIHJYUo8zr7/sDPAJU
+s10ASZJxvtdQ/0nhOSI30wTnyuQSeAjGGOs878Rvv4dCAlV319fVnBXuF2WQ4Qy+KvLB/vrMioY
DjLaT8c7Ua5yTE+r0rYNy1PgmbxUd6OfOQttVTbCuEwHOOkhfnPTsxto79CtffxUlEG8hhUf/6St
3LunjvDu5hwEjKG7gZFkV8AmtoVG2rVmwwenK0tmeH6bb0ZbDjvZB9nZngMkgohPkVmMGPU25GdE
6NrEucc9Dk9jCDHmGJQXpcyKUdg0PMrKg4KbYSD4go53OjoGatxwxg/lA91a/EJ+omGHbVDLx4IA
wUdt93Twaj3gmzQzdvSTi4fpztWhRD9yBMc7aiTvfmVQvTUm0R+voxkI40IBsVvz1kmxvwwzUIXn
Ab7Km++XhMV3dUxjsUKQYQbaXTzfS9+3eKMukVkTVSiS0d7JlPmU77bpozt7+XY0nREfKLOa73Qy
2XdB273jMGF6AlUI8Z0zCtok0azPVT+oyLTmT2rGQjoUo0LjZ4zZXZtVuUKt4nYfs2qd0NvwDN8V
Ki/PwTSmO6NP16Mu2czClNSCTTEGfpRXOIBQYBvZxZZdfmMUyT3U7nyHjh2HudSFKIvJ2o051dPd
nFbDHe4xGdrB0sNOqJyWJ0Ziw07NUpFcrux7QOvuhjlxdfJbc7pzumq5Ye8Ub4B99RF1Vf8EVauY
YZcbalvZDRI+nSLyxu5yOK1Wa+5ayzc2VVxUD0Zviqd+cfpXrAeKbwtn7LM9DtnGU3N1X2JGdRb4
iiau2X/gXjVLxL4nL20XlB+EzsYd5VG1qajKgMnUusfIyEAxrucv7dR199To9V0+93MksZpqw5yF
Q8MGwvT5ar+lI2on1J3GKipKF0Q6W8er0oeqG00VerLttwuRtmFp1vDascRGi+O8jfYY3FZ0p3tc
E5qzo60kGiqGVAb2GGQ+JRiCW4actyPBgncNSWjEuDXBjTl6xde8SvKL2VBvZSpZ7xWtQ8OYODY+
I8zAijVOOgvDoglb8ZCTb7itMs+HsZqmx0xxpuOEmG9yo3A/oIkw32tsxu88qUym5N1wyvzGBSJs
2vEBL5z1Fb8qolCMoplvcQhJnnEvce8D4EwdNMl+HP3qkpld/wimYG+VK3q6hZHUFdZk5YcuElmM
d3pk5V5HSEHYIQ5kIh548QG1SQy8YumDu+QYSSI9pjSMZwygQnqF8oVtpLksFQhVlbTmdhxKhplG
Y56gqFAwAlYRp4n565basr0vkzK516ljY8/piY9FVlD98m7P77s49Sm+g2F58jwlkqipCpKEcyu9
YRJXHod1BE8sDX+KoxH36XGHlbR5n8cCLbThVqo8G7QnL75V0Qv7Xh3jk9a2+JNXGQ3cWtZfCsvE
wWvwyvkkVr9ceDRuxmhxGY2XZOwgbOWkOMZQx5N5IzKLGeGaV629YwC6opENmvnBLkzrve7iaogg
yOum3RVe7ZpMy5G+zcC+IimpHHZ6bJJS4gS6eEEC5DF05hPO7vbivUv8sukfe4F9JXLykrf9uDY2
HgRRH6DgbjYOY6npSedzEnzGxi5OK9wiCnNy35VjPhHUETRIrHakV/f5FzzAG0sB/Fpac3BxuP3/
OoD3iNCHty9Eb2wQ1Ojsc//DPOhfebDAKxz0j0Ok6w/9OUSSv5nSleR+etda/W9FAPUBZzzZO7zT
fxshOeZvHipgimoMQqmrr7/nz5GSR2kAe5TENIaogvDef6ceoOH/oR6QVJKkQbosRsEI+EcPSG15
eTu0SXpcWbNtWBSYr/ahk8c20gvPGV/NpPTPhuvWj1mzVOerVwqnbGnimCSHfGv5mfmU92pdttqe
1X0K0MIOalT4MPh6P8tMHPtqsCBeZnheuwEnP/WxdKC8KRSeS+qmt2Mx1XdmgklMWNvFXcMI5eKz
K+5LU6b72I/9vaNAsyLoebhr0tLs1yzVB0xhvNPQXUU2a5ca8EUWSAjlhDmiP9fTR4UzLL2zHyfR
9eXa58ZVM4ZP9SOZcxApMmK0DoP5Sam1fkMQHlAOiRiMaA56YIAp2U6wOHYqnr37KZ55by1PkoV3
dZU8oHh2bqiejM8TDf43v8nkvcir4FDHpf6azHbc4kXYWJcsbYarZ5Z+dDpnOuaK0gx+W75AEMrt
r7lZo012c6hQRSNQ0C6Jd07MKrntmtX4DNKuwZya2j5DmK8OS9Z+GBnAYBtqe3uVBuO7tOn7Jyl7
nOjIjdCfcJ1PPqAHUYwQXNSGzDXyARMDuYZDUB3QOPs4p5gZiKErlR/ZtqXf2mWeBoYf03u6PfRE
Q1V8okrpoW5k/c4Cif28mkNxl5n63lgT96h03xx1vK63JBgQFuX63c4nncDeaBSn0EiWwdY8z0R9
QO/MYctdGvhtBHwxThPF7WL5caTr0uOLQm8j2ioe7qzMNfBQNtP93MbFc1056XvVZ/ToTAcF4k0C
FbYlILOFBNw1G9wShKJOY+1hVkKdMThy7fDhM4UKF2uMd+lKk1QkCyOzqYMOVqwCUMeV8/Qty21K
gWYWFdGiRbfumzzlYPQ4Sh2EoHeJrteNuy5DaOugPDU9/CTbEBZYcjnhSMA0A4USSFjyEjPC8EBG
E+dTO08OPliNi+Kz+J/snUeX3MiZtf/KnG+PPogI2MW3yUTa8sWsKhY3OEUHbwIe+PXzoKjWsKme
7tFeC7WkPmQZJBB4zb3PxQNb1QS2ER8WuQF2Pxx4XonhobD9hyic4+3oGTvA2Vi6kbw4jX3LK3D4
AqkyO5kN4IAxBdcSDG1PQkEZT1fLAudjn/pd+eRXafiRPILIOMNk0enOL11BAWS2/SaGtP84QFAL
dwPS99eOlS12vlL3D6Iv9admNuXWr0fxlmHzx6w4d/NjCznRO8I8HUkt8ZhKJXJu4Tsr9hFhB3Fu
04dCPavBjK+0GVufsXoig2EjOkdbFxElgeKl9ynFhHGT2dNsst0jlHWBTwG1AczQykrMhzxgpFzB
6S+LNzuK/SeWz58Nc6wDp27Ujeid+ZtdNzPjRiGqchd6YfkxjTCXbfOGGBA+rLJ57VzMvRuIRfXJ
C6uOFAlqjU3HDv16RcoHuL4e2IH6rFISnmf8VyQu08nvvLxetpglmU4Pa2y9VSeBBftkt4wduOBK
uGfbbN3touLU4zqwwKn6nhMNE7y7NXyytwd4khRPhn2oEjObAsPvQmtnuY35Kgk53C0Wh+kgTepW
H8tFyoy7zk/RTF4CGISezXulusfGSywurFukL3DO9Yxfr1MwoVjUn8JoAjjiGWP9iUVx3cAgYkqr
TR8RF4ut9s5COfOlsl0wL61IB2bgs8HhsoC9rJjwNtBvrGFvEPHxyRnn8ZtGLPo6W6W4UQxxi103
tt4MInJuwq0fKs1MzQ+zABRggTV9JKYX1ZPcCrP+EGVtHTDOGa8apyHzL8904JTu2apngl6I1Hzw
YYozHkvCU5pxbFbC0ofJLC4M7PsDkTzhJmG2gWu9ScgSNrK5BFczODttTsvXRQ3kCA+CkIBK9ax7
q3iQm9z00ruJdm3or6xcO4Q6W81YJy+LEeFsnRkMZuZHb87oTbDoo07o4E8jt7kLJ9aUCLScO5GO
4X5ZOz6HSJNHZ+0CORbpB9fOkHHeMw7F8lHj23nsBS6KjZmk4TPSwfIj4nAazJK97HnF1j977w1o
u/aiXlKX92Y/Ffe02Sxo1p6VHbl160dgdHBXA794b27F2udOxZzc9mvvi9uWNlitHXHq09gwJSeW
9r1hbtfeeXxvo8XaUeu1t16mTt7YdknD3ay9t7V24enaj+PiozWP1y5dLcZ8VxpRXxw6Q1fXrATD
WzTC9QdYQ+4p4hf/ApJlOY1zYx+IqgDUGurlEwP6iXpWG8sxEjmqOjTA+N27fqc7AjGyzuY8wj6z
XBEg557ihJ1MMab3Ou+bja2lugsrZLocshmswCVceTXMBKYqqqCLWqSFeH11Hy0uQU1cz0tTTeIa
8iXbcctwDynQzrssGwaszHIEquYv8dewA7qZTPhy0WVONd8Hqul5Zq/6ILNmPCDc9U+D6NvnJqzg
2Ap7OPI8OTM4sKrBr+BCkGlHyI+bZZ7NAGxbjI9Z+foBhXmB0CJVpKYg2YGVn4Dn1Ll1h8c4vFlc
fzq1vBgJT5LjLWDHL2aV+F9Eq2S1sVvylUjZiT+ZY5iRq2LUh1LFBvTHgaOG2y/mJW3lCpuDabr7
ZEizexg44ydAlmOQdcJ5lVXi3cm55MmL10OT+FCZHJZxtJddwxCm+oD55GMiy4gTO0YEdqVb3Yut
WXoyZgU8+q+JEWYfbOya+t5pEDYdletrwDj0R6QBpHTY19LByQ82RJSmJrUCRuhKauPKV3KZPzQ6
CibMcfNexY67r33H3cZliTQgjcaHRUjoV12Tt8Wx74z4o10rO3mTDo84ku3MtHcNsvtolVuvBtQb
ISZG+IcqyhKzP3PLSoTuLlYTg+jrcHml7J1eAHaVX9Jhks8+NLiL0FF91jq56NKddzDTi5OrW1rC
fii2bjU9OvnyygH4HSL9W9o5r24/9p9V1VJBWES5bFq7f3UJMT/itMvvtch3o1UY13w4kmhoeNkl
lqDvarEHlja1zli0a+UlwEeS/NiwE3hQ9pjN255sF72pG3A0F8/pm11BuPtDzCINoWo12oWx+U/3
9O6+/bvuaY1x/Osp6vhfx7eiZmfSMKj/9v5FT1////+TP/7m7+bZ966IiZJl/txBufI322azw1Sc
FmZFWf5PH8Xw1XRo0dEfMIRFp/fPPsqSvzm+zR8Hi0knTpP17/RRv+4lmMfzhRyPVEd+Cga6f5yq
4pOf0G6BrM1KqABqcZDyONHzTxflT5Y89IN/2LO8fxNsuagA+T2xFv3xm3TVYNS+D9ebFb/eTG67
BLE7uFvkLd3ur78VQ+l/+VYWl8W1LdM17V+zmquCeQ5utOU4DUm3SfIku5ISCoOoanqMKOmOhWgM
gjPQvEPTqv7m2//L5YQNAB6aY1gIPrRf1zzQyjx7dCRr7nK8yMJ98djF//VvuG6Kfl5aoUSWVILS
xajKVPJXzXPTGHNvhkIfbTFeJls9tz6JMb2kBYXczl36z6XAn3xyag2X/PXb0bR7zP8tvN++yY34
8/ZGRZpFP6DII3oysLxZIWow4EZxzmxGWTkMQCscNdVxpDtzYys8LhvNK5FuNmuKJmDunKD7jxgR
UpNmJ+BIPt6TavBxP9K0E7rc+mm5kVrUmBSpARtqiRPgDvVZpuOBaVaHmsSjFWo6Uz7PrY8offb7
IuB4Vrex7n1ijzIV9OY8Pc8pUU6JE43RBtt0E5Oo6BcYoEhExd9R0RE0yKAicnHsDhC2Y0MrGSzg
Rn3E+rMnVgonnR/S6vSad7i9GgWX5cQ47gYSyLBXRfHdcvPHKrG+wJh76GgDt6PlFefanD5FSKj4
FqlDugRfk+SfBePEog+ZthEdlQLrRTp+a2Jfn1yiP+oZVmziV83OkkRSMM92biewXyhvnPAsI/Xs
knl3TuOk2+oWLGEyDN+UY/iXqWyTYBZpivxTR5fOAcDZewzh/SEK3IpSmxS6ASZ8Hu5Sc4pvyhbG
ewySI8QidGWjE812I/TAeR3sRT5ayBR6Y1K5/kW7CPVjDxWi9BL3ujbTFLxtLUJBsEXTOE8WHquX
OBuaO9DpfB1vmuSlEtlwlTdJf0RqSl/bNF3Bp8qQJCx0g6+Dl7AESb2nHuAWKTQFWYU/Jh1LQaPX
y/2Q5OazVRESNA96guSRyP61T0zYm1tzFtfG4kYX/HrLrkwqsQnRogQxRknek4nwT4uBiYIQieah
XsrmHjPMNdZD9YqIo7tYgL2OMDTEjZiUcyxK7gUKgWTfd+V0KAv1GmeNDQAmAcCUumo6Wm3iP5gM
IA6EjTQ3S2RU930+B5J+9gblZo2ZltysfTMS2FM5NlN6FIPsRiaboAPf6q8QnMCeX2LnPmHCEIYK
S1HYuQKpV4RWLIspPO2XaYjOVhHiganHB7KZnmChsXUZUgMfCOkjbPOzTRJjwhh6Sh0jHMVBKkpA
+pv8OENlOtl1q69m0ncxQkZ2dVfMvDe4o7HWbQygPg8q1PNbi2Zmm/PQXA9RauDIdORBTT5Qk5yh
Mywd/EWof9xAm5rvFmUKyIiPqHJbESOyD/FnnifDC1+9rCvJxIxITg/D8WpK05T6B1OfgxL5wCKC
5KOMIkRaJiunsGevYhMzoJx8PC8yFtdrIbcPU8eHG16lbF0Ybjpu/MYE68UXDOSirjMfE7rwoxzU
J8C614aXRx+yyrTwWnKlYUSdsWghlAqzhlgBKJghTHuoQGLNAkpvjFYDe2IQE5R6+ZpEHhTa2Mzm
jRdGwymk6SB32nyAjbXvKPyPqYGasGKqcFjggKPIcvRTIwyXorwdjaDWTbXvUWG9tQNM+CqunR0G
SV1H6oKz1t+WIkM8XLpDe98btaL0NL1TUowKllrMombdVsRY5Qg+IJz+NsyzDlFnWM9PlfDyaw6k
BRWCjwxD2jh7mGJgjDawnoXVNq9DxlpmfB15JGHzAmAkaTLrjCIsXXkhytu28E75IJ+yAimpDAXj
ElQ3VuMZtOQMHsPM8G6iMPsWMq6ic2p3bi+tt94kKAXL+nBXs+z0NzZer4AjwblLZpY0vkMGhVPI
5kgVmgXVuIwfK/aMG6ohvrOJUmve5g4PEHytKf3us+R5EaM2L8yUrAe1pA76GV9sBU7tdlPZuWKu
FHc7B1kTz4kzfS2KmV5Kl+SMkASZIbp6tmObHtlHlMeqK1952oQLpgyCV6NXfugX17omrWXUNE3L
wMLNM44IDxz4P+4XVyg2swNmoECHdgocyHMveTuJQwlRjkEvSYTuMCdHmZFRyUw0PiIir64qjFpH
mwnMnZOIDDd3FBHdtyuiZD7kc8zlH+LpSXByBRgmPPaWc35RxNJtbVOgOTW6TH6wtLNzxqJ46bAF
fJoGJ751SNd7aUsVVKCWkk1aN81tL+oOPmDKnccI6Mh8uAHvz03Gy/N7mbWStLGGPKAobE+8H8fT
kCrODI2s0LkCHDRLEhfztv9RV/xnRfK3RT4LiZ+qohXU84dE7Vt8rfF/bd+aKk9K9k4/V/nvf/X3
Kt/+zbLxyoCAW6t6tiX/3JV41m8Khxpx29DfV60TZfbvphvnNzYYwE5sD+UBf42/9fvGRP3GHxV4
sAjkNoVv/1uVPtXvL6WcTwgO9hvER9ITJkuTP5ZybjahzM5ZqKPJW224/upVWNpozbsYGra/3UDy
Mah0NwZICTCLfAbJPIEDlaH6Vo5AoPZqmYpsV9lVpFnMVwJAaw2bxdyY+PNZU+GJRqVhEVrZiVse
eevUWUDkEPbymgQ8qU5DIjgGxzTHPpflCNzQc3jXPquJ17Il5qM2F7xt0JlXKENJdo+IOat+IEH8
FZ9dlZHjbPpKevVBEn3TkKxirH9Fhci9Mzbm91LjrO/Zp8ILqU1qx671pscIvuZzkYjpR6BTmBFH
wikyuc1dJMuswtnTVN7Z8d32a+uZAhjySvIQcWlsRQm9bVtb83Q/Qxbt4USvlsPat3DrShk1R1Mo
ccGOhatZTtN9VRn9UQ2xelpGzNSlwizdKhMXN+grcRtJze+PACt8Tp2cL81koSboDbd8yxRkab+m
TcIVKC1UsUmbY7ILtbkauhv+2LvtsADq8DZHqzu4j/gBaAj4aUdQp/emioh1CWOK014RPI0yYOK3
tjK+p5cpgoJTk9/df7dm96Opbh1ihq7K2MWam7EsQPQpQO8lkFvDZDipymc8sTrkkdSu1xO43mo6
nwqk2NzX/JsfH2huRnizGadiZO7XT/jdnM1H2rYfHRKzJ2zSxIQGU0aFH6Aqz5IHYDL8ChUwN0ZY
mH7B7rY5VAM777kubBHWmEnSi7ASz5Zhb13DBd+gu4IZWr2+8l4ap7XUPi8WA8TkuHyPw361Jg6l
/zzn42O3tPZ+xkJjbQkfgOUv2/QBKxcDdtCkxrYWhbyUeIFf37ELlV1wo2cQV8M9xi2+0hJK/onn
kp8tXm8iNCDTfcyhTW/TDdwNiIn4ZH3VES78TmOAo9VbN7nr4oVlZ8DNZ0hs5uEgefTckYBNRHwM
nJExi9t41DyEDPL4gCtYT8yD/KhlWpXWyEZLuH8wrXxYhTuoNtxvgsfyumIIZh2JPVAngxwlBVxa
8XMnS48tvGD1B1hkjamCe8EdEzJ7/DpN62qwRLpPMvl6nwCNAUqz+uc9BVOvsHEMeKLli3XaTIAD
SH/HuBpexTD4u3ceBejC8Pn9Fn63q89Zy+tzfdjRVNSvoQPBYlQ9l2SU0Xw/RTwKzKeqKytG17OX
0JDwLa1Ig46cSrWtc29l0awMnx/m2vdHgtBrGAcJOh6im7Eba5ODIxGJfl1cHP/arskPdXoysy32
RM9GCsVnU8OjqDapJjszb1weTrKxWWjQxEAptceBNqHg1zHJnUnaiQ90FSPxPBAShYtA8ZC3Gfxq
YLmWuLxTFmaTyeKG/lid3JicU9L5/OtFr/lXXTLzFSqY8HjwsYZAOXXbWN1jc2NdZjTtzHkaLX5g
5rV7dOzGxJe3Uh/0ZMC4iI0GeXbGZVAT4qr90s59vAOazhMGhYgfCAPe9FhIoqQe53aqb9iE+rtk
JrNGzTzLmb+mH5WZAaRK5HwdiHrWibE0fE5ysy4mM4JLZ9c9VxAEwmPNjc7uFHvTa0aS8NGnyziw
GZOXd4yZkyF0Zq8FT+RD6/uQTaaezDu18AtPWcYdZfgMsgMSk8QlNJelPkeVC3NAlUUen5H4wMwk
ff7QWxJCwTDyKeVJaL21ieRoFuHMPRXirSbaziF5Z9u0uf1mMkoGd1QKcdH9TPCVjUEpYG4AgAkF
E/eLaKFwvafRjXg7HKyIWtwmWNAuBTS0hq6lXqfOvsMvB3S3ms9WutrPJdXT1yirIKLENnf3ezzS
eu+BIRbplVX3zbEX6w7k/Z63pMVfMjt+Z6C76/3fo2O47ZPBf7ZtAcCF6TjfYhiF7h4GzKwT5o6W
8w3kghfksVrvR39uvW2tPf8ZJxof5I8jLW0F3vnaJeUKHLvX9KfUaxl+a4YFDQJCQ9xbDk8Xwb4U
5/3I5VVYvN+fuGLwrOex7CYcgdpu4v37yVpVsXBwZnj6WSSQV5/HKJqzFxsJYLLNrfWUEsOI2Cvu
7Dc/h4lBwlfxIOJeAu0ov7KM9U9NXa8vA22uL2ecpzhIUMjfjovNQYa+iCfYq7yaVMAYsyTIjDme
jxw/ihxDEQGvJPUOXLMgAGzxrwooOdhG3BAADAN+P39YUqRjZpK73hZnRPTMq7Q5Ei1X8BGVJk9N
tqKnKp5JaJMcMWCGRom0T+nG+VqVxXMViebsh1NvjpvZGyfqENVccJnjQFxfROQa5BfUcTX4+967
R/5lhjy7g8J3R9qIFqK7tU1VXQFfjLYDyWZPiauBIc1l+EmTFGvISl+3iF+2TeduTRf74rjpC1EY
47Hr5lMb9zXpCD7Nzj0r44qI1O6FNfS+pt/eG47r35Mft0kL9zGUqFdfZkArBu8JlAHhif1vwama
8oRbjhMswJ1kUAPvI1xMLgRZQEmLsGVa6RaJRHEU7BfiTWLVhDVYmdpnpRxgaWJMZl83ggOPM2jt
7khstizpxfezA+j56HNbNtuo7Vn9Q5X3rzplLXfe1LnnNvV5zSUT6s/JgAtejOKJVSZuJEwHd8mS
eWdXhty9AriEE3vVLiIiFf1DPUEyy9z+ClY26jfoEmrTGvb0lltV+jS7xZOVAvy+znVrPeiMaA6j
a0ePSLrGh5qhhu+E//qfUdTQ1434XBZusp0mqSDwmrkhhSBFvTnoIZinDqi9V0/k2VjIb3rVpjde
E6fzDdfL+Zp2XrlfelSy2ARMIuvHJ39NIMrw6h7ccPwEhGxrJ6n7GSPJ/BjbM6gmOOV7lbkkd3d2
89AiMKf8KZ2dPRXTl7SXF4N9/kagtrzxknh5wNNMZKPbF8THAvsN/YGhl59Yu0i3F+33jAgbh8po
1xa6uumWkCMKHvjWHomTjKgbzn3RiDP8QONo+1V7yvzeuq4Uzi4uWrkjTc2G/8E0ZdLa2xnw8zcp
JxZD6SK7R77MwM47G0sm7ngJsBG0IOFGIOpOOXv7hwg8typVeZRG2xzQ1VGzziS5TKTKHnHVY2pJ
ZuO1ZfId0GD6N0tqP/QJcS3Yls3HrEm962rOuyc5SeN6LuocqY7n8vdGatfP3ZAzAwqlZKIylRqT
SVd9JAUemW/Ro33i/pbZRTbQQtxRGbcmwoktb14XI5y1710w62mVFafRdN03IytAtqzQHEGkwXZo
mnZvkEZEAJY7EkaPt+1gEp+6tb2M+VmeRMHCbJaso7g7DaX9tY4jayexjW9Fba55lcQMzWmj3sIG
OG1AUOL0kYp4R3XdUAkmZhnMmZntOsbUl1BzonDyN8WOASG0skS6R7go6kDCyBy0knmFPRIqcY1A
nDlcrXoiUzhIEAjroLPNR2IdcoEPKm9Qj5DkOKWPSSgQiIq0sPKju7RD9JXDP9rHKcgyuIU1SPwB
0H1ExDyiIeTZh86JDQ6mJnGOHk7iZ4OensRkJ5QOuzwRBw2iySaN9c51mgrSA89ForrxuXZAfS8Y
8TeEJxDQuHTLDnMw/zd1k72DYPNpjCaPW1wVlWWcURxR+HGQFux7ST2LrqHj3cZD176siThXRePd
OFkJjohq4EPRS/Mj6SlOsyHvIUQ3rmH5vLRO3ZunIiOt6WxosUiSdFTqIzJXvR7RkRpUTkDgVXgX
dv5INcvwfsOQs/JeQ8KHm2OYpmM9c3zPeKA3tgAgdnBTQA/2VuYEUG2iFolMRCyJ2atXLy54666x
Uw4hFWs2MzpYu0CV0/DvGfEteELsAs7g0EiIWnZPDcqammqrHFsKEWeweDclkJrmsymgkM5yFBfQ
Sfm20CNlOVPIf3BIfgB3/2QP8i8eFkGOikWWhWRrQBv9y5qMwTl4my5Jj2HlQ6kqqkpNL8sawfnR
mhdwglbhU41UsPbgdJOckxx+Gjn8yQ+wCif/sIehefdYBfJfq7JSyXXz9BOCZowdUS2yi472BIoT
6h6xpEHvi1DeCjxdEcVmWB8SlcTRVVeHS7mrSRi7jcpOXDyzF7cM1qkq//qn+pPLwqgW8SVlO/uh
X609perDKk6t6FgalH4YeycEwgmpV1RkYY6yRFL59MVCcWQMUf3619/9HUDz8yqMi8G3d9b/rFpT
6xcybklML47chWsy57RCyAhmZnEtIs+UDySebRQGavTUJXND4yTW8ru0cLUDN9C1vLOceciWjZl1
UXzs1g661lGZfn8nZ44luvW/uVx/8iFCVhW2izMAMYX49XoNfpQYilE2OT8D6ifAiH278lxZGzRg
PPW2rAuy1aZWv5FoMj/qjlmFjunlk2pqHotS/w3iR6wznz9eQvi+yoLLYrFp5jX8x9vKsFHR9NQN
8PYNysZ34GfHSOq5ZcRDkMc7122U5Nxi8FKneqC/KJGN5geBEZNUvrZeezCu7F9/turPfjDHsn0c
bMiJ7V/hQy6MTNaHOj7WTkSFyhy0Wg3c49i4E1WRassPNfx96zRXKzptQmeRncnmHWCeDnBc4gGa
qGnOdMtsLqmLRUcbayQ0UZG1UL4nESr5PMR2i1COWQ9QT55sA2A7panbTOD4GQx+/dGUMskHprqs
U4ByrqfHOFypo0O6TPdrHfeWlPjqyqX1EG0QqEMH9NeXQ/66hoWp4Uo8y4K5geX4v3KYY2HoZB5c
46BiglDJpVigfXr92uqUSM0uHPz+NeDfwfhQyhUJORUxP9YMCefD5DtcrUghKdzaCynQaW7xP7lY
/HMihCEizo+WUskV6DSSvDBdI12JkmOFXq3YYtEYol1EOsxxmVcKsy0x8OB3mRnj46wsvr7/sv+Z
RP/9JHo91v+5n/9fJtHBW/ZrZqpy1r/4u3GPiTLD5/WZWSNQpfjFuLfyvEyJROKPihNk/hj6fHBf
pjTxpXPW/2MObdm/+ZwNSLJM+UPV/28pTtw/ajRWdcRq9uVFKhFqWOJXjQb7k7p1JldeL9gOo+WQ
tNHcsXKXpDTP7Y3RWYyaCtCQm8EDG7RhSL68Mj1zWEgn4tgOtXEd8rPvZm0U+whkJOvHpb2povKI
nLI/e3p0A9ylzlXVl8YHDQRqHRqz80w8qj6rcD4M9BzwC9EiM0hm1SpqXW2Kle3otO1MC7eIvWQk
Cy1iCBWaP8w0/Nxk3NnRMUviGwdQ6ln66KVjHT6Mi76b2ipYz9iNhXb+iDJMbTx8fFs3d87CYgnX
Z34QR/prz6A26NO63RZDk24bVc43AG7Q7ENqouP6EhtEj+m8NXaUVmLPFGo54Gzi7InkwSjt8oWo
5RSkUJYERMXuwNvcNdls7TitYfnIjlmoWzCKsFHfqgJkpigEG91ZW/QEnn+c2z55JBKyCgohFoao
0t+SWM2Ata6HY9Sld83sm0gOsmWHq0dsqME4R81a7WJEN8x3DRsSVT/B6MrbM93YTSyo/ahLH32z
GHcdxge/6I+1ta7AoZRsZlQOW4tWMpChyTmcsjqL52doPgRld+svAYgg6HoVBvncR9vGNhw2fv3n
okXfMU0ILEA2XdVgOrdKTrtqcfdGktd7G29BgLGCkC5evhttO0ef8MWOffjWyySaiSU0nmfFgIGW
0t61DFg3qicRRVpEfxkgak6SKuaCHBvPpfCGAOUj2thJ2Mj9DfqGybSgRgEYsT1ol72DLluRiOOL
9BNxkNaVJk2GoQIZUrbSQY9qmOi66BCr3mVvR9uS4//KUn2pWufZm5brVI7uJhoca2+UtLWw4OOD
Wxdvi51+SnVnHdIqbJh8j8BI2KqetfS/WUxtg45w2oB7Yt1pbpyRW8JrogfU9GynI6SBND8EsUYd
4w6xbK02N4F+2CfI5+LTbC2CFWt7NRnZ52W2pt0ES3eXJul8tEuGpstCgo2Rcy/g2tSBG9XWMV6s
HkfpPG2ZXuogE81Ho+3Q3rhTiJK6JWOkmvWBHba1q0C/7Z20aPahSp8adGQ3ANKLvfI+R35rnqfI
1Vu7doxLbgnkxj10tMDNk+SxGEg7LVvHZOwQzwcMKc0F26kXCBcn/oIwKWjb5Qb/U7730GmDU46d
/ULjE9g4jnblhDGik4aJBaJZdiZ+wB1vuxgXCUCUuFPs9t3UOQnaWDKUveHIxgYC0yCvaE36wGAo
/wR0hKvoEawmGW9sncgfCbCDHGLaFYWOnZpPGGfAjhnC4cnVy76La3fr9wubkiUrP2SEK0IS6c2z
YBxib6htYvYXRhYT+UySK7MOZ0u2UbZTQJ33/Kj9tYuGiT9oXJcgiQ+w7W4Z/nxO2B1jg6UbHDRW
wp7XeuAuXM+aTQbI3Rw/sTK/T2HsBdNY2efVi7xJne4DWTInamLn7CFfXmWnjw48+x0bnoqEI6T9
y5g7gQXXHG2O/6Xv8seElRbbgfscjs/GTBNxmBPjW2Et8z5vlitmY9fJyJ9v3fIwOvM6nyjLvRsZ
zRaNTR3MKyCUDGgPN0XypquILC2PKTKqkaO7ErHzzF2VDH23xRg272RS4bQBA7Q1I6e5maW77wv5
5mugGR6sCxTDrf0hlHG0LVx/188Qo3jUDpOlvw0tIzp3QSduNynailyIc+jl2T7N5bADMAOqtMvq
gEW9dwTdfFfl8pPjtNdpZBHVa0/P3ti61I9Ot81n5eChSsqL7w8vOXiboK7dbzgIRmQlKK7GKL9I
0V+5Vtfc1p48JxWiLruqcvY6Dk7y5j6PYWyHKva2oFS+Nw0xgYkPH8Re+upgWbiCQ8ymOz12+TWb
KBJypsZDJRf6xxzRW6viT0De/MtsQejKS3G1OOgCBjnrfeflzHg8vmO5LBeGxck9IbEkJfISmoxw
2mQj0gqwVvm+6W17Yxb2h3UbFjidTq5m3Z6iBvsoMnUD2i0ZTygvzCAutPOaZ9PHMez7ozuT9dZL
1mtRHqNv6cbDVE7GnrURw5Vi8O+6nGiCyMW4bVnrD04krAaw24H2J+/wsSLMbjcio5p0QgYCKrST
iI2X3iffShvTV5XUyFzyvj95w9Jw1iQN/uTQOXL+JmeiBhH4GZxyWImQp2FVAnws1SFZlL2PGDcR
31TjQ7BqcYjc9GUcEhudl3eZu/aqzfQaABt9V0btnvMyD9dR07Kxakfs7cqFTGQV5tmrWadVhD1C
fa/CPT4QkIPejH/6Myjusnuyki5EQ8bATfvlcWKnB9sHt4FXjc/AbwuiVlNUZmm+0dx9hUcIZOMD
33FjNh08ZCge7VYdNTL5QWzd2pHhk+rpH9FtzXPTYr6z24rTO0NxVo8JfngZ2o/KKhj/vFbkui7l
uVFD6/rbtFqJt5syzRMjBhBSN0vT3PynvP6/qLmVour9q/L68q0sv7XtNzSy/6Px+Mff+t0MCzZ1
beHfeTV8sd9pqiasDJuiFmEFBx3//FnfQQeLsJotoUWDvapCftd3WL/5noJU4PqoP/5dRyz9+i+9
vCcJk1kBM0I5JnrqX4ZU7txAiB7t8mTAXxD1gSDpKB12oTECEOwKcDGbtcscr7t1EFq0eg7EOhxF
g+AedWGR42uHhMxK2xW37TpQndbRqrMOWaPIQUA6NgpNlDN9JJ1b62AGO/vmryNauQ5re98eSYFg
gIvvFWxhzUhXsWW0kzIKqIT1VqyjX8aaPftk00TsoJgML/7U7u2YxPi89Jgcp3P10WKLhuSjLU79
FLEBSZx93xLAYXaDuR3SJLqDFeMdyznhiI4BJWyG1mJiraRTfYxFrw9yMJYzYj1m2+ggnc/h+8R7
ep9+FxTbN1Uzd08ZCwYYIIv52I+NDMrcfRh64d+Av9KBV6ACg1/N/FVlaGkxegRZoqFap2ZzYMNc
HscEhtQ6pK/qyj01yGX2Dh6xzdIP4q50/XNUZgDHpuwe4SRMb3QEGzGP3i6PiKHo18VAYyrOP22Z
W3OxLHxGU3vq28U4hsYizhYg2HPeks+MdJ6kWYDdAemV1Q1LaDYS2jPYTuDsugio/zsaLryfYWEf
ODELGhhsPUgvlod6kO2NiwuHYbG8OOsiZM56NIxjip3ZzdqHJQv5Qmyw9g6RRIFRs06x1sVKz4YF
FcInTEgtbZIiRn2gDWGHHz4PXlLtwSo4X72EccBNj8rnJrKLbJO/73QmSp6dV/AiS2LPOzJ6bvYk
GaBcXhdChIkx2FmXRCyF/M/QqcbviJH9/bLWfjC+mIXx3FgP1jy2vD/T+inuRfoEN2t+Mxw6Vl6N
tnljEBJ65RnrMV+YrDUSn71MjeRzw1GMknlddIXrykutyy+Q1k+oSdiHGaBjjli9soep0nB5S4SQ
smj8K0snzoSpmVXyNhFG4R57o09IqqMfGrDKWmzilnUp57CdS9/3dMvUqH28Lu/k+x4PHGRxZC2Z
4ijz2fNJqyf1OJdUrGoEWQYFHplAK4pkM8mluDcM+8gAkGxWLK43jfPf7J3XktzI2W1f5bwAJpDw
uK1C+fZsss0NoofkwLtM+Kc/K3tmJJIzoqT/WjdShEJNVKFgPrP32tZbU3Z+fNWxCk4vrSifPPyH
D0h+DrERCOOkssGJrUNJbVv4KB6nOvy8OsgDdnhz19t1nNWdGqyg+hzWZDZcOTWWwKAfPrrtbN9h
EEzlsKMye3Rihf1WDqw9yjo8T41vkQQYKxYmLWmBCAeMKod7v4wJ7ZxfyI9WOTk4RyGE1cRB1p7f
kLai3EAZUeXmlnnLg5LzXo3tuo9hE3qQypPYfFmJWum3Jq/sGzzKmCMgZVkd6i13Eff1HA7xl1yn
GTPgCjc84TapcAxnZw7NB65ct0AUUwEqC5FnFChqNXDe7MP8Vx/WmXEM6tFsTm5TYsFDvQ+Q7/eI
n3gmh/d6QtX/6T19qhA+80TItyKhVukRJNR6a1Bjyv2yOHZfHCxyuVpqo86vo9HIwHr0Io7DXe0W
HHIl2gMdgh662QnhACSIlMwCTQyeB5591LvkaiMrAV1DMYaCNLc3I1RhOJLBYjUkRA5davcXls2u
GTV4YzaJP/sogdLau0U1Ou9drdIxzXJk8ehyjrce+onHUtMBJA41+Q7mI7i3CqcDCBvvug6d7lRk
Iff97MaR+44csAYbCLOw0gOy5ODQaDZBDaRgTTSuQAq3AZ6j5flUvftm6gEblOSAcVO9Aw8GzT7o
c886B+xaXc1F4F6liBGJl+0kW0ljD93Q/OCXbb7zLEV3Ce3XYIZc1zfEgpAoPvreTe9144v7jmVA
53hZ2CeQJA0AEIFVcugl4ixYmwOdaqXW5XO3dL/yjpI3TKwhYzO432bEBwcby+zMD8kq4j3UVaKC
QRjeO44R83KoS4Syvrpt+oBMCFIizyN5EJ/xtbt3Sywi5XvJiUdnfGSfaT6DEswi9M7ByyhQ1ZIx
ZLU497v54sPzvXZcK9iwTi6idlry19SyxdntmvGGfKl9b9TOZu5NwjrBnghAOKPt7PIlXu+8MM+J
iQoPqqzbj6vf9KfFGwcG5TXjm7FygfkIeotVGYQulU16iwLMzSM5W8EFGUeL/Md2I3zkWCw5PnNb
x91YIkNoQb971y4JjcmqiT9kfh48vsAebOXIrnVyUh6Nq/Nso57gXeiG7dsYWP218FfxdUS4vnf7
1d4VeDiOnursJ2PmeFZIrG6LEGhPAFZLuk9f3hTm1H0auA+vGS7LO8Qv4RWxJeA60zq/KtKZPY+d
jjcFivWty1DuWK7jaxc42dXipOlTDMuWzGWB/DJXHpVApaG3AcOYprLNGwUEr99m3Pl3bu7Ph9Dy
5Fvg18yavII5z9rfS9o0/ERV4J0qGIz3BfrFi8iL5tcJreqmnSuTTg+ORWomT7GsPbSZFc6GmumP
YSz2LkOoFGxMQXpIHZs7RybttZtl5sU2lKaZywSzBaaOyBGpQ3aY6D8aFoIWJjeJQluJ2ic0JoxJ
4+yF245Z6RaF6gJpIbHw4VSBNuCbxe9sdPN3VPoyyBFuckwemzUH1BTI3YjjMXOeBFIWOF5oypfU
/2Czjid8BJcRcaKPylva7P5/9f1/Ut/r5SwbwH89Pr8FVfttaf/HH/xZ2pu/uOwTTabfZB0itqaG
/6O8R75NXY+jj9Wrx9LxW6Om+AVBtcUOUlD943CkKP+zvA9+0bA6NjZUnfw59fifEa9/LHxJh/2X
G2jxo3rbJ0CBvEhqbxsHIA3I95u6eDISEgtc9zTOZhtHVr4W4Onb+Awrb9zai6ueQvxmQPMpSsQ0
x+egJGOMwdv80a3RVTterp4oNtVTMpvW7psz+Tf76R83wXw6i+2Bywe0bM/7cY8YDoGMxRQ6p3x0
mjeXgIU7MBv1Ve3qrIQuK5dD2JpMC9uGZIefH5v194+dD8GvAXsxth74S9/l9d8ux0FXoiwfsg72
RPxcdTHyvWnIwusilI0HmoOqGI8jTwp78fzL7ITZR4G8+nVe6/WLPyiUSO262OeEsnxXeEN56Es5
FDsilrx7nynpsoX37p7iqeqvqIHbPbNwZ7PKQSexVsxhnFFVt6m1kOwH+Rzve4C4YjMJepZhWAF0
UXAZ3cbuKSxHXqoveHnwEaFY3bA1JHKUQLMdDoThISVIHCGSU6NJ7e2g2CcEi6WALlK0cZljPhk4
gEiz9B8H0NkloquOmsP32voGcHBCnpIWbMjGHo8L28xtASpuk9Nz0ZX409ht8Dal2zYlIqGy5uW5
BrENcA0X6ZU75Qx16YueginWDEGzRLSDgUkj8t0AOYtdLPspLT3wSFaGTs3CqITnuXvQKql7U2WZ
iHLgaS9lY3rIIXxTRgFqw900wL7bj8TUwirjViI6NkhmnC6dR1gnQsVHMTTpjipsGk46CYJQa6vu
H+ZsYIwr7EkB4qDk36P6jINNHfeo2Deu1wpjxw7JvuBMNBk8Jpk1EZ6Bqgclq8PPSnz7kTmvBWkc
IvRmct1nP18CKApefVfUcgaC0VlIYlz2vo6EuwD8eBZ7TI9yL/uJCgLN62G1AsIFU2vcF2YGCnIc
I+7U8EQocvWwEnJJfmMz5Oc1D/IocHv/jRzI9rhW5roLy7Y/LhlInn2PgoPXQm4hfmGkNzOoZzt1
oK4SF+p6iNqBIHIw1yKcKWXIVPpu+tWZzPFWNDgLN1ntV19ZFJPKaK2dzbojqynXCeDINsu4uvbG
86WXR9x7H9LEIIeRkPfBpU6JK2/6IGSVze2GyrYZtzGOgmSbzzGm1wDm4Zc6Z68NQlHmB8tspi+o
iStB9CCMn3TT1i1iQNWFMnvDqVm2x7BmhXyrFNTWdVht8Ex2Pj7rpFRW0a7VvK1EWA0EGQyz5K7o
jP5zHQ95Gcmw7yhqe6Zyu36QtbFrcKVek/xZL1tl+r3YDbTv2YfFBmd7xA1KUowR1wgymlpWSSSH
NGlf0c+DF8TQqJnui1sjg5wK87iio+RV0NdXMp2yNuqYfb+pBvWClixwqc/0CcjWiwfh89BMIEgK
osyz+jZfB1j9Q9MRI2+FHE3q77akMV16vIoJCaOKtbTAUU995uVACbORT89iYz12zbwes2ZqUeK5
5MyNNACb0B1R6qUTN/JOoeM0NoM5D7+aOZPi6zyTLiEfMXL5bWu1zRuaaNY7yHJXAjV5lLPl4zw5
SBZ3fa4d0IXRjwTlWuunUtkGYPZistdCHebYikuAT44jljd3GNDKnQNKXf6rIImUJSXIeibgm0as
0/hcJ3OZKYolt34DPEYPushVXRq5ejcdkyMCzJqxMfbTgORpA9OwPXTwMW+xUJA06jWZRbysyGdU
hgkymqbhxsoYw99Kt2SMgz2ncaMAAfMJzxo+R8yKaXVVEdfLiIFPwLULWfOE7Dugqu4gQqLTceMh
qpX0X5HTTQvcS6qmbZmsmKabwFvMDdLIQLJt9aeXRhjNTeot2PECL282cWASc2KBOS4m1fyqqOjs
efJOI2JR90DK5nQ/eKVdRgbMlfEQoJzGSBpk5KJYDZtdh/5kLwBMXzNLipFHGhBlU+b1jxYqZY9R
7+B+BstBnshIUD3dUrHLrQbOYSnc+coh7/YCmjYlnX6VasPsuDzNXdC6WKOloO4sSUdBYQmgUsXG
Y8F7ZuUrh0vkhB1Ra6KrfIscYYVLFV8TuNil9+vlUE82nC0xernE7b4mWzdxHSA4PPBVZaun/xWO
/0nhqPVr6J7+deH46SvZnHX/be34x9/8af0TvzCOJQWaiLj3IvCftaNv/+KgrQJ76KBjYvzLkf6w
/qGr4H+A/6ElhVSJPiXfn5IL6xeg2QJIInxDgQzC/29qR10afiPysuBukOTl8wk5iOOYP5SOgYBh
gFzTPQaku8BYSKHrJrw8vjkn/0EJGHgCEhYeCkbZ2HF+BDLGILwtm0HPcchrnqijGQabYI6b17on
XrryeACX1CqoJFfq0p8fW/9e335FPJfCpvojX4vT5nOyv6+OCRPHlEdS5TFxwqbY+1KR/DwLjsuY
6iGHD/SWhFUbblSd2RGDhuzrbKCP3nnSs6NSipWMQzws/RiUWBCMjqRPOnQV5NiC8pJ1WL/IdqeS
ZIXb6BP0hJs9+j98CQQ7IdwX1Du487//EqZ0Wrvq1/CI8NgiIpKCoTJw9WSo/j92NuVzLAoMZgYZ
k+xSsW5NFN7MlxME7H0WkmxeE4jWKPDJ5ogik8Jx3Y8M1aHZjQXSfISyVTb0mOHWnjz1Ckncz7/D
j12K/h0CnyYpCAJCjawfJJkKae6A1Ds8ZjaZrpKMMLISIL77Tf7bz4/E3uQvvzjEGhvcihu4f9l2
uKNQ6Gw40oio5Liw9ER4HXRn2dvdvemiZ/j58X64id6vsJD2wtEWNYD2+gr8RoBrCVKxK6PkeEkm
73miMLYaqHR+fpS/OX/sbxyEWwF7JPtHSWsITitgghkcpYWGOOCstXaYHQsVPP78QO+S5W8eCvr7
uBaYYJ8bz/7rQyFHVRlOXINHC8zcafUVgAIIUodl4YdbKpvSSqQetv2mLx6WEV9vWzKicXJSzhhS
r5fKdbt7CcEE2egI8YOEZ4apowC+k+i+lH32csi4Nj/iiKOwww8BeTLJJ3TyTsJBkM5YO3re7Kgs
Tz1N3podf/4l7UBfb999S9x7JHdiyNbgodDVuspvfjVdFw3pKufjlGOir7SdnnWXOhnaYt8gzN94
uO5naJd6akoboC354ApYwr/b9LVhH5kV3v0eFz8sP/NJkLR544aL8+prsz/xqTspJuuDCCsd5Ia/
YCs9CKCWWZAzR12Jagd4AAkgLJg0UKAggjsfk1ceZ8XR09CBZLDc46hBBLxd0mMF8GFHMGB2NAhX
3zYaXYAHWhyU3QSP5Jvmp9xAgVlDAu83pMt+TnnxsNErkhN0CXAOeBygOGpUQqWhCWPsuTt2QM7W
w/m2xTgJXaEXCdFssik+9bAXSg1hqDWOgeEhwVMLBohAwxqQlNkHN3YgOOReSkxJ0XqRoQEPLgKL
x3ZQ1RNSsuK3luwjVAlmyHIxJKwINVnDiqbBbfbs0+1GvkZJgLwqT7nGS6xd6N16GjkBWL+GD1Jl
0y04lu5X1t94A6FUGBpXkcKtMDTAwgCjHTlJRo/ry3NVeXxqT3RsxsLTPBr1DaBs3JNzPcHG0JgM
UmEOZptf6fMZNSWJRCxhjY3SeA0B8sXFwYuVOjV1RF515Wgch/FO5hD0bTdi0FHci0Z3mLxftgS8
2AfqxeDEqNV+k7Gn7kBgqPrUmwODQl+hNHf2tYaDSI0JGTrbfms0OqRILVyf7YzAgVBL+bFGgbdt
CtLiMDABkNUIkgkWSZra91YMCohn23jq8TMSFIldX+PovzA6rCLpifZ+keV1FgPsotVnz5GUQzRo
EAqz1WErTfKlLRy+ZgKjMw/n5EOdJ9dx4r2mGqmSarhKrDErufSekMu8WVVdR5NUOSFFHuZmXIp7
W0px5c/DdGbtAZhzXMG4YCvfDDneRdawOMExWvCIAvwiqjqnT2nmixGAhSnUDHZPo2IMDY1pNT4G
sYSzBdOECwqfhxYOj4g0eQ0hhEoCD/7MlGFoSIDSSKWMi7s2zVWvkTWSWLO3fFIm7Yby6f3f6Tam
lbe36zvzRigB/mYRziklQvkoNBzHb7hdPIMxcYEEz0IqtiMRPEWnBDpv7dN4yxah/ixHJ3nOUT99
8Xy1PNujnM5VEIynYgyRn6KAu5ImyMSOnQ5xSeZ4GgT3l7EUeO7LZUlsFFO+EnjjQ3/tItERo1RB
nkais84fndGs98gS0pNZJO3OKRtQJgtDI7w12QFsaH2VzcjsQfH3ml1fX+X1gHyJ9WN3Zl5WRB5B
bAR8scvslFkAzRmX34h+m5obc0nKKNYztXWkO5IN4YKtVQVRlvDmECtTEssc2p05TtaObyzPvofp
ccJZFFmpuVzW3lRPazg5txY36s0CaImY7xj30sZsm/ErE7IpAhq9HhdmIZ9TH9cTvZ//6b23hpqM
6cakvigbAtWLYqI6GSn5moaZEeI5+vwYd323GQTTxhne1EOZON0zyeRFRDraRNw5daHhkmZZFsI+
TQ5wqBZT26emV+Wpy1z1ZTVIhi1z/Ik52N8NvJ312isbBg6hw+da7PbGTtf47INnPeB/97Gj2qRO
5Y1ep8iRb45Y91ZrUiN3sDEh9iBOyTxJble/pZcvnJW/scKSQYDnaQ2SzSeB7QApdySiPGbPzEbP
9mm++iJ3d3aYureCBwN0SpUdWiLVjyYEh23oD/GZWsXdtrEXIl0u5XmE9IgoNl1+owYeP2U4mnZ2
Y3XnfIElzEzNsQ7CrLpDXBsu/MrGeFg4AG4ZpElQB3yoAO6Suq84pCSmHy/tH0wftwgd4PAgTSxo
knCCZzNwkUOhkfPHrjmo3FonJKqmfXFn89B3PBSEHOyb0e6cfZt2M3YvyyNYNaeVteMUgzUCgtiw
tlPfZxu3IFWdzd6djOtwZJqWkDXZjkt64PT7xWfpBF16JXFDjlzNLpHpc810sa+Ilpc2EsurEAlC
y5N1gWQFBNRJb+bJmqv19P56/59R4N8YBZD76+7qXzesT19V//8+ZTLJ6uztu7b197/8s2316TI9
Ty8vqAVpDvlH/1x5QJl0QUzhOHlfeGjl1J9tKzRL+lxKYZ+GN0Ax9I+21fZ/oWf1dFGJkQBNePjf
tK1e8Jdq2PbYm2C9Y/mC1etHE1CyOFPJuys9qQo3Mvhx5pvEs6iLDdMggqvPs7MA8/KghLFZqgT+
WTZnEcEW07FIpZHv4njwGeOG8gOTVYPnbhl+gqldHnAJaozYEGr4E5g/sjR6VAVF6p5UDGRiP+RD
zIbTcCbo6IHL4JAkEi8aQ56f4CfmYxc7ZwRLA8P2JZEs9ILko6gVMvjR1WRqL8dtOX2CkhyjnScx
4+Paj4iyJ5DF2WjA+GWyd59MjTj3Tc2WF6afVs4bMOmBdnUPLmqOK/4Ej6k0/fHQNsZ9Fre5itI5
n47Sxo28Tku9mZVtPiEUHC+k9i2PlDH2HuFhquNzSG8NV/3N0R2rnVV5eE1FjsrH15jZdFqqD0nq
onS353bLxjaLgCKISyiyjw07Xr3zH68DZ6F5LMkF7cwmSpgOMoDKnP5D0eb+XdwImIqObZLj4iHO
YHsx8I3LwFgjRB0hqTAj2qR2JA976cqIz8yqV/XO1mlYjFoGi9t4tp+GomiPrLuvfIDOBzGkt+iI
2aqyVXHKyKcOY1BHPHHN9MyhNpAjEIDa67FZrP0mrvojKhj0nIr31abNVrEzRgvTQb7YFaPc2uX3
cIerNbCOfW6+wNB3o4HvsuOl9ymukQ0wUP64YKTYhiQtv0L2W84CjTe2lCClPwBMJ3o3IiYweVAO
luxo9BEDY8nuboicRioellXqb9qq8ajplXdX2NDXjNQfX2IZW/dYVfKdi4Duiti5r71lJ6ipl9Uj
PjZL7tYpV+c5pIfIPSzfgZiv6LhAvAkvjjCyxPfC7p8RjtVbFgzFKSW1JrlgGinH+zlMmu4NXZsC
9NwNBASM4t6rWveiJz0fCs8hM9MlKokZY+dt+7HilE1tJa9xBb9OMxGXBEkbFEnmV6euaG2mBn+K
W3fgx5xhU6I3v4U3IFRUySV4gaYwPK4GEdv5GJc7D9KeDnMfhupoOoObI/xpCCgqSbF9TZHJmJFY
howBitHhXChyKdj6LNbO9VGIZTq96H4k+HlbmKl51XZgcbezWEj2bq27yRUvqwpfTDlQO9rhTvpm
xfrBywDvORR08kBMpnUwE8t7onZ9xAn71bSGmCky4pQd7yuS38txDG7Tklk4SKtsm6eedUx45jzw
L7A/s1WK5jG70EVOpxlFAZ2v56TzdkjUZF2rUK3JIYiBtVAjtC8VwUC8gSG48ZEINTCG+G4caorb
rmivWQeNkdJSnsEMD6iKUsgs69jdW+yRQFTHgkAd8oHyS2ETIbzLFBFBG/YS7rVCHL7z7SY9pVUs
dl3bT6x0DCMSrRc8QSpd3E2/XmrTN45Jr9IDcbS6MrCMvRvDhgjNZdrXDtgJhvzFM4DYJarybrqA
8tw7dU/4D/ylAcSSQ1inBBUAJKrYtV5BRviUVttgpFDP4XOC5LfXqBkGlKTAMLejqJLraXRxcg+5
lqRD9Dy5fSCvZ7M3YJBE6VBeGKInUVUqjLhZ0gQ7hBbVPm8vJLQ/I6xiKSiVdZrXeN25/L8upYuY
UZQ2+yuX4F656ZrOMinWkNueCm8MeFLJ7t4Opf3IIIi1EV6KKHUJKt8uLG2Rw5FFDkqgKF5W7eZ3
Zh++qSMYb8nxlfYyZ2EzpDO+zFDuLdeDaLKON+WaLL8xGkD7Pvr+HluXU+ILaAeWKeozZHaCAvwU
7Vfq6Q0EpfQprpZy2+DMucrK4ZUXC/ok9PHHeiXGbaOtpCvc7mmiE6+y/jOMJrvc+YSxXcH3DPdj
Ij4khGAebaMyLxl1HETYID+UvlFtmFEcFeSnjeAFu4NOuqBqMfCpyNo8mQs1agyu7eRN2HYoKs2L
11Nm88YO9gqBO4sHEV7m2s92s1U+xN4K51Al/mFqQ3YKscx+Q8A4aAxD4GyqlmfvJEizYMzVnbpQ
kBiWk0MfmVobCE7YaGYLVgK36HXaJhnpxwgyC+gm22XFxebiwzszcotZEXWXuao6PDez+uI2cibq
pgUbwILwiugY2FnQyk9yRd8Z9tUpceWXLoS+ORTTr1WFucgUC+u+gdeNkOkpkCo5DlNpR1Uc3IzM
mhhO2Dd2hYUsGEb3foJTtpeGukmW/GEwlXE/pfndzHk9xzN6UmmWN4lfrfvZK4gsYxnp0o6MysMo
pmTkwE0iW3TEjCKpTz/ismZNP3BeHzq2WR4L3H7B+gs1pEEftQq5sbKZVXNv2gsgEXBTiwnAMljJ
L4vDdv1QZWZoPE+KXXqU+X6wRjQu5OKNRe2vm7kQJdYoVppiORJo9sF9X8+u76tahU7vZsRTxWXl
CntjQVJt2LfL6uvyvu01B3yFVmMZKYtsuT7Z7TA/VY05n329MR707pjwDFSV2BRmhFBLMZ7ptCYe
/WXNORhTNs96By0qnphBYXhvi95Qs4bIz0zoBxszLxvsAGjYuTIrFaG02Pl+OO0xE7PxtgbjoPQW
XC1Bt5+CTjAZ0EvyilznTdHZnKBiwU6NGCv55CxxG/k5zSw4e0XRUdnOMXtfxJurOzAQGsTEGMmm
P2kYdl8kYcPprrckKrSNtQz0j7y5zL2LVDjeBEuKgFb5A6EIBZSpRUHhA7qhxuFkpstwIf7OYJSn
NQRmbA7FBqt7eCuwDvaE/K5dti/cDn5UAI86wo7nRUSpmy94uVIs47mZ3wepJJAoZLyAC2vJtg3K
oAMpI/MeU7h3JDIY7UNX4Mrc4CX3gYJoeUQZhmEUa8lE9a6eKLWQYkWdsUclf7BJoSAh+V1yEbDC
4++JRVdakYFxEnGGgeN1Z6OrvXEWj0ENFVAHvAJ3wcnRCg8gxjmZbGacbpNBS0DadzmIKnpzm8m+
f+bhve6gLGNwDcWviHJxmviuWWGUGlhflgUobHSyGM+mfiBPWw4E2ve9R3yw46XVLcnfAZ1ykQ67
3k2vW3dq96HWtkxa5QIKCMFLDbLyXr3LYJRblwdH63hZJdvYzrVgpiT5+gsqDhxM1NwfUTT4l9hB
w6qlwj5cJUqzKE5EEl5XpgtWa/Gfe720XPT60tOLTDKfkq01u+ZJWssqtyrPvRcbptK0BQQp2SH4
PAcwJF6XzNm+WrCM4dJl4o3naXbOJkNgAXa85xG/A8lGsvKxAHVIzSMEmkjL6UjZdPT2wyAae+d6
Uw2Syy92hZOFh3BmzObO43hZ/XG6oVWdHhTy5g3o9plYK7JZGuA6bwvq4I41cePsRdb03qYVrdx1
1thvq2aG7kTe+c7w8CNao+l/sdjAXLVwSm4C3D4fWiRA7pbnef4bjDz1GNZm+ZwI0rhp7PPw3CxJ
fM6IxDsj6ur2PtfrxewSD3puP5G73jYnazU5wIqyVvhOu1tISqL2N+EZsTKHW9QTMVWUVb2fEDod
wGrWp9mkFm8hfz1CarD3hil3BErkt1lCiHieV+NNDszjwkOCoJQq5WbxkaQrOFrXdkFODlIlDAea
Y77g1ERmMJJo1JDQTMUAPqPNqFFKMC4UUH35OS08dz1C9p12WTd4zKfQjhBNmOJALsP5GvXNbO8n
6TT7//X//9HCGigG66mf9P+Z+twwfqq/7/3f/+pPuaP3Cw8wy6Xx/wcK4I/eP7R+gUjr4SZiIsAS
T1uW/uz9/V9MEABOwJbPsdgo8zH+ubKmRffBpXlYnQJGB/9V7//d3gZGAKsal8ko6nUIBp6tt3/f
7G1YXKUFkizvQl8jj7Jik+uKWgMoFuAaPRph5h7/OEF/s73+fp34+wEZhpghgFaT3Zhe/31zwIJv
jQanci828u/oHZ+3Ily686BOHxPePDc/P973o40/jud4nC/ATAExHt8fj4wnWhqEXBe/Sb23POQA
BJSKR+WS0vrzQ+m18T93YO+H4qfmt3a1PtL8MTkZFVSaDIVwLmS/wQTxc7Yw/YqVwSOW4aZf1/CT
X+TihsXS/PDzQ//Nt+RKcrkaAgDG/o8DnKnjyWEa0rkoK0fwE7RYL2hDtTkkgSzy84MJVBY/flGu
QBHqIh60gr5Hvv0NZ1gElEGZc5kajwP5rWQhOeUmnJqx93nR1jZ8uzPmNcAni0xH6E2igcqKHMrY
mhqq+vNP9Nevzyws8FjkIWlks69/mW8uKhJfSUxLYucSTDTVWxaE2cE0Cv7j/3YswcvExgEouHB+
uKASRj9lSvj7xVYT5ErHUF/oraHW5Na/U1vo8/j9BYWSBcUKYmSE+qb7wyo861tpsJhwLqR4/aYs
ODqDVRn/5tf8u3PHQwjhCgfjKfXDj2kydkA7VjoXBG7NJQ9GoF6BRwciVo1N/fkPJb7fE+t7xANT
jPMHWwmn8EfvJK5/Ma6GsC+5lRV4tEaOyUQc4miJx/0l6Ar3DV4UNykyi4cFpMApAQzy+0D7X4u8
/3oFeyaDMgAs3KoOu/7vL5jYEhbu6MK5kONpne2iZnLXxeCxW0NxhZJlUu2KwsKAtKwAU6P3m5f4
B+CroZLHn5+Uv/sFHALX4SDzSxP3/v2HKQCowPqGb6FYUj6YJvraibQy4Kky3P33h/IYJoNS5dVi
/XhFzW0gG+l39iUj3vIhDDVr2yhnHvWBxy/x84N9/6jn8Y3aASUHKYIWh/vL5dumPd66riV6ctEc
UgN940ttAy9eNah7ZDcb/JtrWXz/CNaHRM/hE9jjcZ2h7vjhdQYQClkJMIuzSSt+cIIa6pSSUKFB
SM8PmYr5XW0XmhQND7Avjaaq5h5ZuFEjlMBc2SFr5fX3/gTpnUJzDlYLFFOc4hJloot04OcnyX1/
xf7zLkdyBsAUTZrLKN9m4/Bj0FAdzLkz08CdVWlWexAl677JPOAAQhUDBrpqmZNtWeayibdEyC/e
TvCP3bN4h1O95CWfMa7g5m1jN+mJSqz6LzPOHKbp6cp9ZcE/TyNT5mLcuO/kcloF561LwR6XHqwp
M+fPJEqzk0+Em8T2CpB40hj5nrHrJUgc+yxzTuB7JO1dkpWG3IEdYoG9YvbapmHciaNQrlZLQomf
oiqEtQYbOiMpNxky2zuUdccxAs60p9LlruuQk2wcZM3phmklLugUwgHEING+LFTa68GI19A7T63G
yvYJ6NpFCkhcdKf9lyIvuxe/ZUFxrkS2PAgmuHcE9xrAnCFrZa+CWAvU3ytkADJr0Nh/QvzJtdcX
3luBa4nlADPpt4WcvC/IcPUbehzdt2oprM8tDPIjNJDuQXp9dXAnWCp+lsCf5fk7QuMJXd4wzFLY
yrIYuDjaheQQ/LG1Z/DP79zzxbGyQ2zD6ZcKu5PRWCCi36FmIXr/B6WS9ZOFlOfL71R7BOPhJzFL
9aWoEksrZWAxr4oc1W2wSAxe7cKvifnSPoVxzVmuchjOiPuADTKZgaes33I1b2p8ashv2dCkMkeh
N+N/WnyfK9uByb4wS1hW/5zqwgQ063yXaJiZmVtQrpvFm3elaYCZpwkVN11GGmjE1BTKvqex1Mz6
W8YfTUAwJ6IE3zu3+nlpjH6nDsoZUb+gC+bDoBGCCiN73otek3L/NWYC+ayC4XmTGhXst+WdOhk3
4KMiHzMbQ593J6eoba5lAnnCTwp0tpbro7pjsDnftULLsnum8QCbodrgs6/ZtG1brKEkMzJk3AJ/
dt/GpnPfvHSAhatqGZY0f0KCZFut47pOOIGtxHNe63GsH4M1W67LjuEck/JGbHKjFAGtpynPWdmM
pwQpN/9KOc8EC6/NEJkq9h7h5QPgAEOAq8R38+WG0DnzUjlp08KCD0H6uIqROuusLdq/5bFAgbjD
cdGiEDe1tY1rEisKTft936qgxi8wVF8bV/a/Bc6Kr9byh5vQc8mBWOYcS/hQ8GTariUPLrpUTIe9
sbTPyHkgvmLo9T7PLNYjhcTyqlGmTPYmukHMuwORtcTR14exGZqbkDXFhEVapa+JDVMK0yTTc5rp
Q1cv8UUgg+4OgZq8lzartGyxXV8J92rO0DPYncyTs77WZVfQC1vrVjHSxG8Su+MWPUL9mrOd6qN6
TBWCA+kfdDHKBGfudNSzrIxdRw1IrJJV7TH19frBBC4fTcnDwPSKOMauPeUyVfvFHZavpIZNO9IJ
jHtYVtVzVozECTBewBkB0yPvFATyQr75vcP9ka0GTN0q3Q6jFPuKNj4njedGi414/NsxMhi4AUyh
PL+0m35b6JWHu5HMdpNG//LtdEWlizrPFosb1dmIUimOORBcszhyBpaiQQNCrGQHEK2Ai9ntNcPH
tvC6djvWag/6iCFOan4ufdU8g9q1MMYL7C4GhCMyJ80DDNjqnrcSOOKVx/uV53TkDyUmv6ifWPkV
WWCExfZDe1cqdlVbAwRo/7bEsP4N1Dd4ADQpc9eggcgvvwdCsEXsOyZ2PA0TafJAgg0uHn/H6MNu
AL/uD3iUgoGhzw5lxkzSZdNRpTO6AVpouUbzEpP4c4dyxNj6SymPPasX4oQHlxy50nJY18qSG8AU
c6sORdbzCOJpTGHWNjxtZ/oopXJKOI/F6ePYOtz6Q+p2R2d28pmMjKJ9aVsuWz3z0OtjwDEknHYJ
9VyKu1ygz2i09FG11StzwqD9bWlHBzOo3zP08Hu1q3Nn+loF0Le2bmG4T6EXg1NPQ3VEr8WMuP7/
7J3ZUtvKFoZfhcq9XJplXexddTABgoNJQsh04xLYSG1Llq3ZfvrztWyzkQ0kO3JVqFNHxQ3YLPW4
evUa/r/yBREzbRLcpkXmTeYWzidT+H5vuER9fAuJmynXYjWPjXMYUnFzJxPRs+EqfBuUJdyBir06
XXZlETG0vECIOWZ5Q0w5+mT783s4Br9VJANewSCVAakQOiH5KxTzm/lcH/lZ4I9WQpTXfu4wc+x4
4IdAYXLJuXTK1XERCPApAJdzLmxLAFlXleE86qU2ehxOE7xg5xk8FH1zES8vFynOM3tVCVhto2lO
/JZZINMLaMEvygzkmrcUz4aXkMKZVyuxCq8Wmpl/ikQXfP9YI4xSKOFbHLHGbezaRT+z57jlrKEu
7OO0a8BpAa4v3vdV6R6TO4m6cIfAm0Vd82JZFrfDuVJel5k//ajllMskuPJ/TEt7CjhcGBD5mwAI
d7xYGv7ANZcCAl/LuFDcEqS6oPBTTxflvB+BxQpdnJX3yc4H/sLM0igh52YpTsEdAtCj0nSd0jKY
5/FhhzPjsz2dz8+LmbG6notg+F5d5quPWQAvDsx65fc8zBbELNLUFBeVqCoLkHxVsaEVK7vTgV0B
A3DmBnl6zi1XeT9xVvENdPVAqimAlcFyqDjq9Dxn8QxKTvh7rVikl/l8XpxVHIT92SSNoBiHC4fo
o8b1IkC5nVGzokE9g2Wh9PzCKT76eoFXeTYZkmQDxEnyfVplBlkIofWe4iDUKFkALpXKEPNA7RNR
pUggNtYvM2e5skDiW2hdqMQdE4WoleNYtyE6cRUAzfw5pBKmuSBLKbRX52nuiE9ppC1ucm2ZfumG
QAwW1QrwiwmOzylZ+GACBoEMqE0c0htLB5hVCO9GpLNxDmUqaeqgY4vwxGSoPhQr7imzkOSKnkWl
9JWuOtWNmpQK1dkZkSJhLIzTrmIkDsBHM+sUxkMAZWJduOlZztq9H4ZB9XXeNbK70gJhprQzkKdU
Kj/TXkohDhmacegkVAOR0gt29kKcJMFqCcxVNr+3gsr/kE4ig1NOpNmFUVZBTLLabEE2haBW03SS
BCyHWXKlhOXkra7aw+zE9SWGywrCDfiNYmCwrNzMuv1proJ3bTrFN4qQoItz/NXkSgX1Rj0eEsm9
msHVkpGpUikfAwB/e5zZqWaS11uGVf6lIgNruCmC/X8u1E9zofCSPbra7IGmfl3GEQBDTU9o/T8b
T6immh0CEBTt4w/F1SDzmTaeUFhc+Qh4JkOiM9UFOltHqKzdUXXSn0xQeVVceP84QtUOPj2H1Pou
uOrcZ/V/4wht+lpwRaqWrAdwqQcxTRys8pL+yIU0zEtNWMNFOcijkQ9VfRDePhqNJxyfMgP+0TVv
7wU7V9OkMsIIcphy0J2gOElQzl1PFAPh9oINsO+z7o36Gt94F44VvCs6BQdQyFi7HoUlmbqhhZl8
ObFC7t6Ypgo1/ZCgu10dLKQf6aTyu3cB1aCZeqbOQd9c9eLQWorZhWoQFolG8SLuOj7JNWagus4Z
sKnqGUdlPhYYvCJ6nydmqph9lZPmXQix7DD53J2Q7GqbSjz8vFxkpzh4rIuU8ClUPTFpEjDGLmZZ
j7gNYJpGQjqjXtgK8cCyMNzsxAqjRTC9Xri6XySkz8+4e57QCGKcwl5SBDLL9YuEy9rNsgqJSA4X
OXARBWB/p4CNhEbUdzJAPqzKJiKkTa3yBznNMDspAEAc4+RJIB6xTOPKVJz5qj/J3EC5LuH0MGdv
jcIfuspc5p1m1RDqxAQEpnry/2e0xqYjclNT+y2y5cd8nCw/jaFsyR7QE+SnH2Ixyz7Hv/elLQzD
04I2YHA/0UPY4bIk6CHk8CCrbvFLMkKPjuWj8V9vDLODSwoPNhqlfow3RyHAxJuPFWDkOkBkUl4n
AeZ41aPheW4AXu7beiRf/s5LbR/XkyIZzwF0RnO0634XxUmCNI7PdffpZLP7Vge3FBgcjMsf6f1d
nM8yuf58ETdia+jmX+v8joRHc+92LIrZJDT2k3Pvgs+tya7jjq2f9Qtf0Qog7sDh1G4FmB2dlCPw
Ezed5LBqrADOY7tmBcA9Lp9Xtw0s6pfaDoLT0S0ooSj/Xa+E3W2guR1u5bJomOCIfP7QbvBGGFYn
GMuJuMse21dwlGjrLbo2DX5HF5pQpgJQ73CTXXcSA6u5FEwy1HFQYyC9tv7LsELbVWASaSfXiqAp
rLHy2TsLWAWmrBKWMfg/og2fnX9sNmmntlMFbocwiUkwTkbIefbm32b+LZyGhJbl8+pUAZRv9rpR
LXaBAfUCDnIO1/UosKwau0AHtWqLEPDKVgH4fHprk4BVoBvU8+tcFuSDidXovzwQnK6uU8by2nYB
iEhm6/l3OmZdvkytTf3sHoj1/NsksIMtLJ9/sQt+wXR4MLF7gQhHtXEtxulTNvhzX9ialvufb8xK
aTtK66nxRWlrr9+9NjDl73831E1t+j76cGsK1+/Z/Pumg/uvbrxr26vtH8/FOPEoZ1zWHyw3zRx4
EQb6f0Lv1ou8xllXa+Z/WvLXm0Y7H2nBnwhOpztyZQZHa7mAvcVN0vK1mdZe8NSbpV66baKcRlJj
WX5tJfe8UNzHyU7h2tquai07DuPEGzVQANcXl/aSwQ6/ywSMCdshqG9F+I62vz95gXw4I19aHSfj
0Cu9ZLyVJCV3YYPb/t5C8sZ6O4rvj/Ck5NFts17Q1SSkYtvBoQQ4EaPm8tZIt2kv+WwcU+TYlMzl
EYuobZvPGXEhtnLq5W3UmZBtBb8beUFjAW6s5dZyIYmHJKS5IzkYDrD+3s1GwtvRIiY5i9vR+f31
9y4um5MHehBHXNux6O/rJhL+DrBf+rQsv5sut02s14U8frd/+P2heB8DX7A3zK7exfBvOx6XENA1
tAeR40McL5ceQSVvNtq2UA4HNAeHmMJLL029OyJl4yxrrGly48xDDIm4C4TvNb04FFdhRrYebSF5
JHY52ritH2DDwAabyp/5vKGbAPaXpnH7lqdkcye7og/ScADUdnTI5prcttGD8W3i7VhPuJCoPW89
HoNx4TXPrc3Vtn2by6NzL5qngWge68h3D6AAB+Py6GKcpOOGpsJHrR1I+OW4EneNY2zjAD/EyHyP
k+l28mqVQuX/AZT3AL7O4KjnAaMrmqcZkMXawV7wPD/j87Udv2QGPodf3VbsNMQiad5qgMZ2D6Bk
r5Kxv+sor50ibVfJB6h6UjBSvJ1rApn/Ehy6rfhPQTwaH71L9842B+9ze/HXcf7MQoTEWKamt23/
+gX7C1GKP4A9+CJRUsvV+HlcNW+VBo3Gmdh2SG4yL9hKkTpl451qK/YFaNCWA/EkfAtZ2gdYf189
zp2ZD6pIY0TW/qq2I/JT7JmW4/L1pdq2trKfzxV5UfJTnqaH6Oy+/2kbdX3q35rONfmNu3DsJX//
FwAA//8=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11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4.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microsoft.com/office/2014/relationships/chartEx" Target="../charts/chartEx3.xml"/><Relationship Id="rId4" Type="http://schemas.openxmlformats.org/officeDocument/2006/relationships/chart" Target="../charts/chart11.xml"/><Relationship Id="rId9" Type="http://schemas.openxmlformats.org/officeDocument/2006/relationships/image" Target="../media/image4.emf"/><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342900</xdr:colOff>
      <xdr:row>2</xdr:row>
      <xdr:rowOff>114300</xdr:rowOff>
    </xdr:from>
    <xdr:to>
      <xdr:col>13</xdr:col>
      <xdr:colOff>38100</xdr:colOff>
      <xdr:row>17</xdr:row>
      <xdr:rowOff>114300</xdr:rowOff>
    </xdr:to>
    <xdr:graphicFrame macro="">
      <xdr:nvGraphicFramePr>
        <xdr:cNvPr id="3" name="Chart 2">
          <a:extLst>
            <a:ext uri="{FF2B5EF4-FFF2-40B4-BE49-F238E27FC236}">
              <a16:creationId xmlns:a16="http://schemas.microsoft.com/office/drawing/2014/main" id="{00EAC9B5-DC4F-1D61-6C92-3E0C9FF0E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xdr:colOff>
      <xdr:row>1</xdr:row>
      <xdr:rowOff>146050</xdr:rowOff>
    </xdr:from>
    <xdr:to>
      <xdr:col>13</xdr:col>
      <xdr:colOff>361950</xdr:colOff>
      <xdr:row>16</xdr:row>
      <xdr:rowOff>127000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650FA4A-1BB1-BCDA-B15A-D90073CCFF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27270" y="328930"/>
              <a:ext cx="4572000" cy="2724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45720</xdr:rowOff>
    </xdr:from>
    <xdr:to>
      <xdr:col>11</xdr:col>
      <xdr:colOff>548640</xdr:colOff>
      <xdr:row>21</xdr:row>
      <xdr:rowOff>45720</xdr:rowOff>
    </xdr:to>
    <xdr:graphicFrame macro="">
      <xdr:nvGraphicFramePr>
        <xdr:cNvPr id="2" name="Chart 1">
          <a:extLst>
            <a:ext uri="{FF2B5EF4-FFF2-40B4-BE49-F238E27FC236}">
              <a16:creationId xmlns:a16="http://schemas.microsoft.com/office/drawing/2014/main" id="{333C1F07-098B-B3A1-9AAA-C9AC8F388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175260</xdr:colOff>
      <xdr:row>3</xdr:row>
      <xdr:rowOff>87630</xdr:rowOff>
    </xdr:from>
    <xdr:to>
      <xdr:col>13</xdr:col>
      <xdr:colOff>480060</xdr:colOff>
      <xdr:row>18</xdr:row>
      <xdr:rowOff>87630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AF55288-B1D2-409B-9A1B-7DB601A4EB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64480" y="6362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6</xdr:row>
      <xdr:rowOff>45720</xdr:rowOff>
    </xdr:from>
    <xdr:to>
      <xdr:col>11</xdr:col>
      <xdr:colOff>594360</xdr:colOff>
      <xdr:row>21</xdr:row>
      <xdr:rowOff>45720</xdr:rowOff>
    </xdr:to>
    <xdr:graphicFrame macro="">
      <xdr:nvGraphicFramePr>
        <xdr:cNvPr id="2" name="Chart 1">
          <a:extLst>
            <a:ext uri="{FF2B5EF4-FFF2-40B4-BE49-F238E27FC236}">
              <a16:creationId xmlns:a16="http://schemas.microsoft.com/office/drawing/2014/main" id="{81658CDD-91A9-E6D8-6756-2D1901844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22860</xdr:rowOff>
    </xdr:from>
    <xdr:to>
      <xdr:col>2</xdr:col>
      <xdr:colOff>15240</xdr:colOff>
      <xdr:row>21</xdr:row>
      <xdr:rowOff>167640</xdr:rowOff>
    </xdr:to>
    <xdr:graphicFrame macro="">
      <xdr:nvGraphicFramePr>
        <xdr:cNvPr id="2" name="Chart 1">
          <a:extLst>
            <a:ext uri="{FF2B5EF4-FFF2-40B4-BE49-F238E27FC236}">
              <a16:creationId xmlns:a16="http://schemas.microsoft.com/office/drawing/2014/main" id="{858B0252-E406-FF50-4FCB-C207F6577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586740</xdr:colOff>
      <xdr:row>16</xdr:row>
      <xdr:rowOff>167640</xdr:rowOff>
    </xdr:from>
    <xdr:to>
      <xdr:col>5</xdr:col>
      <xdr:colOff>22860</xdr:colOff>
      <xdr:row>21</xdr:row>
      <xdr:rowOff>144780</xdr:rowOff>
    </xdr:to>
    <xdr:graphicFrame macro="">
      <xdr:nvGraphicFramePr>
        <xdr:cNvPr id="3" name="Chart 2">
          <a:extLst>
            <a:ext uri="{FF2B5EF4-FFF2-40B4-BE49-F238E27FC236}">
              <a16:creationId xmlns:a16="http://schemas.microsoft.com/office/drawing/2014/main" id="{177146AD-727C-DEAD-DDE9-A706388BC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144780</xdr:rowOff>
    </xdr:from>
    <xdr:to>
      <xdr:col>7</xdr:col>
      <xdr:colOff>967740</xdr:colOff>
      <xdr:row>21</xdr:row>
      <xdr:rowOff>60960</xdr:rowOff>
    </xdr:to>
    <xdr:graphicFrame macro="">
      <xdr:nvGraphicFramePr>
        <xdr:cNvPr id="4" name="Chart 3">
          <a:extLst>
            <a:ext uri="{FF2B5EF4-FFF2-40B4-BE49-F238E27FC236}">
              <a16:creationId xmlns:a16="http://schemas.microsoft.com/office/drawing/2014/main" id="{A3EA4D9B-57FE-6809-3853-6BB98782F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xdr:colOff>
      <xdr:row>17</xdr:row>
      <xdr:rowOff>15240</xdr:rowOff>
    </xdr:from>
    <xdr:to>
      <xdr:col>11</xdr:col>
      <xdr:colOff>0</xdr:colOff>
      <xdr:row>21</xdr:row>
      <xdr:rowOff>99060</xdr:rowOff>
    </xdr:to>
    <xdr:graphicFrame macro="">
      <xdr:nvGraphicFramePr>
        <xdr:cNvPr id="5" name="Chart 4">
          <a:extLst>
            <a:ext uri="{FF2B5EF4-FFF2-40B4-BE49-F238E27FC236}">
              <a16:creationId xmlns:a16="http://schemas.microsoft.com/office/drawing/2014/main" id="{717290B6-417A-B7D5-5F2D-595B9F940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15240</xdr:colOff>
      <xdr:row>17</xdr:row>
      <xdr:rowOff>0</xdr:rowOff>
    </xdr:from>
    <xdr:to>
      <xdr:col>13</xdr:col>
      <xdr:colOff>853440</xdr:colOff>
      <xdr:row>21</xdr:row>
      <xdr:rowOff>160020</xdr:rowOff>
    </xdr:to>
    <xdr:graphicFrame macro="">
      <xdr:nvGraphicFramePr>
        <xdr:cNvPr id="6" name="Chart 5">
          <a:extLst>
            <a:ext uri="{FF2B5EF4-FFF2-40B4-BE49-F238E27FC236}">
              <a16:creationId xmlns:a16="http://schemas.microsoft.com/office/drawing/2014/main" id="{004015CD-B089-DF36-13CC-EB5DA5371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144780</xdr:colOff>
      <xdr:row>0</xdr:row>
      <xdr:rowOff>76200</xdr:rowOff>
    </xdr:from>
    <xdr:to>
      <xdr:col>22</xdr:col>
      <xdr:colOff>426720</xdr:colOff>
      <xdr:row>2</xdr:row>
      <xdr:rowOff>167640</xdr:rowOff>
    </xdr:to>
    <xdr:sp macro="" textlink="">
      <xdr:nvSpPr>
        <xdr:cNvPr id="2" name="Rectangle: Rounded Corners 1">
          <a:extLst>
            <a:ext uri="{FF2B5EF4-FFF2-40B4-BE49-F238E27FC236}">
              <a16:creationId xmlns:a16="http://schemas.microsoft.com/office/drawing/2014/main" id="{83C843FF-2B04-313B-3970-5844059655F4}"/>
            </a:ext>
          </a:extLst>
        </xdr:cNvPr>
        <xdr:cNvSpPr/>
      </xdr:nvSpPr>
      <xdr:spPr>
        <a:xfrm>
          <a:off x="144780" y="76200"/>
          <a:ext cx="1369314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ECOMMERCE</a:t>
          </a:r>
          <a:r>
            <a:rPr lang="en-IN" sz="1400" baseline="0">
              <a:latin typeface="Lato Black" panose="020F0502020204030203" pitchFamily="34" charset="0"/>
              <a:ea typeface="Lato Black" panose="020F0502020204030203" pitchFamily="34" charset="0"/>
              <a:cs typeface="Lato Black" panose="020F0502020204030203" pitchFamily="34" charset="0"/>
            </a:rPr>
            <a:t> SALES ANALYSIS DASHBOARD</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236220</xdr:colOff>
      <xdr:row>3</xdr:row>
      <xdr:rowOff>99060</xdr:rowOff>
    </xdr:from>
    <xdr:to>
      <xdr:col>4</xdr:col>
      <xdr:colOff>350520</xdr:colOff>
      <xdr:row>5</xdr:row>
      <xdr:rowOff>45720</xdr:rowOff>
    </xdr:to>
    <xdr:sp macro="" textlink="">
      <xdr:nvSpPr>
        <xdr:cNvPr id="3" name="Rectangle: Rounded Corners 2">
          <a:extLst>
            <a:ext uri="{FF2B5EF4-FFF2-40B4-BE49-F238E27FC236}">
              <a16:creationId xmlns:a16="http://schemas.microsoft.com/office/drawing/2014/main" id="{99928F44-28CE-0F7B-6CA0-AC168DCA714B}"/>
            </a:ext>
          </a:extLst>
        </xdr:cNvPr>
        <xdr:cNvSpPr/>
      </xdr:nvSpPr>
      <xdr:spPr>
        <a:xfrm>
          <a:off x="236220" y="647700"/>
          <a:ext cx="255270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p>
        <a:p>
          <a:pPr algn="ctr"/>
          <a:r>
            <a:rPr lang="en-IN" sz="1600">
              <a:latin typeface="Lato Black" panose="020F0502020204030203" pitchFamily="34" charset="0"/>
              <a:ea typeface="Lato Black" panose="020F0502020204030203" pitchFamily="34" charset="0"/>
              <a:cs typeface="Lato Black" panose="020F0502020204030203" pitchFamily="34" charset="0"/>
            </a:rPr>
            <a:t>CCCC</a:t>
          </a:r>
        </a:p>
      </xdr:txBody>
    </xdr:sp>
    <xdr:clientData/>
  </xdr:twoCellAnchor>
  <xdr:twoCellAnchor>
    <xdr:from>
      <xdr:col>0</xdr:col>
      <xdr:colOff>205740</xdr:colOff>
      <xdr:row>5</xdr:row>
      <xdr:rowOff>137160</xdr:rowOff>
    </xdr:from>
    <xdr:to>
      <xdr:col>4</xdr:col>
      <xdr:colOff>342900</xdr:colOff>
      <xdr:row>11</xdr:row>
      <xdr:rowOff>137160</xdr:rowOff>
    </xdr:to>
    <xdr:sp macro="" textlink="">
      <xdr:nvSpPr>
        <xdr:cNvPr id="4" name="Rectangle: Rounded Corners 3">
          <a:extLst>
            <a:ext uri="{FF2B5EF4-FFF2-40B4-BE49-F238E27FC236}">
              <a16:creationId xmlns:a16="http://schemas.microsoft.com/office/drawing/2014/main" id="{03B5331D-7D0B-4F0F-86AD-4E1398087833}"/>
            </a:ext>
          </a:extLst>
        </xdr:cNvPr>
        <xdr:cNvSpPr/>
      </xdr:nvSpPr>
      <xdr:spPr>
        <a:xfrm>
          <a:off x="205740" y="1051560"/>
          <a:ext cx="2575560" cy="109728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5</xdr:row>
      <xdr:rowOff>175260</xdr:rowOff>
    </xdr:from>
    <xdr:to>
      <xdr:col>4</xdr:col>
      <xdr:colOff>335280</xdr:colOff>
      <xdr:row>7</xdr:row>
      <xdr:rowOff>68580</xdr:rowOff>
    </xdr:to>
    <xdr:sp macro="" textlink="KPI!B24">
      <xdr:nvSpPr>
        <xdr:cNvPr id="5" name="Rectangle: Rounded Corners 4">
          <a:extLst>
            <a:ext uri="{FF2B5EF4-FFF2-40B4-BE49-F238E27FC236}">
              <a16:creationId xmlns:a16="http://schemas.microsoft.com/office/drawing/2014/main" id="{089AF0E1-C195-443B-8854-4ACAD67642C0}"/>
            </a:ext>
          </a:extLst>
        </xdr:cNvPr>
        <xdr:cNvSpPr/>
      </xdr:nvSpPr>
      <xdr:spPr>
        <a:xfrm>
          <a:off x="205740" y="1089660"/>
          <a:ext cx="25679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81B5C8-9ED5-4190-8D25-E6EBEC19B2F2}"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 2,25,855.27 </a:t>
          </a:fld>
          <a:endPar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205738</xdr:colOff>
      <xdr:row>6</xdr:row>
      <xdr:rowOff>175260</xdr:rowOff>
    </xdr:from>
    <xdr:to>
      <xdr:col>4</xdr:col>
      <xdr:colOff>304799</xdr:colOff>
      <xdr:row>9</xdr:row>
      <xdr:rowOff>106680</xdr:rowOff>
    </xdr:to>
    <xdr:graphicFrame macro="">
      <xdr:nvGraphicFramePr>
        <xdr:cNvPr id="6" name="Chart 5">
          <a:extLst>
            <a:ext uri="{FF2B5EF4-FFF2-40B4-BE49-F238E27FC236}">
              <a16:creationId xmlns:a16="http://schemas.microsoft.com/office/drawing/2014/main" id="{C79859F3-5AAF-4A3A-A9DC-190E7BCF0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9</xdr:row>
      <xdr:rowOff>129540</xdr:rowOff>
    </xdr:from>
    <xdr:to>
      <xdr:col>2</xdr:col>
      <xdr:colOff>586740</xdr:colOff>
      <xdr:row>11</xdr:row>
      <xdr:rowOff>76200</xdr:rowOff>
    </xdr:to>
    <xdr:sp macro="" textlink="">
      <xdr:nvSpPr>
        <xdr:cNvPr id="7" name="Rectangle: Rounded Corners 6">
          <a:extLst>
            <a:ext uri="{FF2B5EF4-FFF2-40B4-BE49-F238E27FC236}">
              <a16:creationId xmlns:a16="http://schemas.microsoft.com/office/drawing/2014/main" id="{8E92D1AB-77E5-42AF-A3E8-F56E9829AD93}"/>
            </a:ext>
          </a:extLst>
        </xdr:cNvPr>
        <xdr:cNvSpPr/>
      </xdr:nvSpPr>
      <xdr:spPr>
        <a:xfrm>
          <a:off x="228600" y="1775460"/>
          <a:ext cx="1577340" cy="31242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350520</xdr:colOff>
          <xdr:row>9</xdr:row>
          <xdr:rowOff>158609</xdr:rowOff>
        </xdr:from>
        <xdr:to>
          <xdr:col>4</xdr:col>
          <xdr:colOff>204046</xdr:colOff>
          <xdr:row>11</xdr:row>
          <xdr:rowOff>74789</xdr:rowOff>
        </xdr:to>
        <xdr:pic>
          <xdr:nvPicPr>
            <xdr:cNvPr id="73" name="Picture 72">
              <a:extLst>
                <a:ext uri="{FF2B5EF4-FFF2-40B4-BE49-F238E27FC236}">
                  <a16:creationId xmlns:a16="http://schemas.microsoft.com/office/drawing/2014/main" id="{554CC1A4-3308-B537-03C9-F9065C09AB4C}"/>
                </a:ext>
              </a:extLst>
            </xdr:cNvPr>
            <xdr:cNvPicPr>
              <a:picLocks noChangeAspect="1" noChangeArrowheads="1"/>
              <a:extLst>
                <a:ext uri="{84589F7E-364E-4C9E-8A38-B11213B215E9}">
                  <a14:cameraTool cellRange="'KPI YOY'!$D$11" spid="_x0000_s11383"/>
                </a:ext>
              </a:extLst>
            </xdr:cNvPicPr>
          </xdr:nvPicPr>
          <xdr:blipFill>
            <a:blip xmlns:r="http://schemas.openxmlformats.org/officeDocument/2006/relationships" r:embed="rId2"/>
            <a:srcRect/>
            <a:stretch>
              <a:fillRect/>
            </a:stretch>
          </xdr:blipFill>
          <xdr:spPr bwMode="auto">
            <a:xfrm>
              <a:off x="1569720" y="1804529"/>
              <a:ext cx="1072726" cy="281940"/>
            </a:xfrm>
            <a:prstGeom prst="rect">
              <a:avLst/>
            </a:prstGeom>
            <a:noFill/>
          </xdr:spPr>
        </xdr:pic>
        <xdr:clientData/>
      </xdr:twoCellAnchor>
    </mc:Choice>
    <mc:Fallback/>
  </mc:AlternateContent>
  <xdr:twoCellAnchor>
    <xdr:from>
      <xdr:col>5</xdr:col>
      <xdr:colOff>7620</xdr:colOff>
      <xdr:row>3</xdr:row>
      <xdr:rowOff>121920</xdr:rowOff>
    </xdr:from>
    <xdr:to>
      <xdr:col>9</xdr:col>
      <xdr:colOff>121920</xdr:colOff>
      <xdr:row>5</xdr:row>
      <xdr:rowOff>68580</xdr:rowOff>
    </xdr:to>
    <xdr:sp macro="" textlink="">
      <xdr:nvSpPr>
        <xdr:cNvPr id="98" name="Rectangle: Rounded Corners 97">
          <a:extLst>
            <a:ext uri="{FF2B5EF4-FFF2-40B4-BE49-F238E27FC236}">
              <a16:creationId xmlns:a16="http://schemas.microsoft.com/office/drawing/2014/main" id="{85154000-50CB-D7FD-1A0C-5F07F966E0B0}"/>
            </a:ext>
          </a:extLst>
        </xdr:cNvPr>
        <xdr:cNvSpPr/>
      </xdr:nvSpPr>
      <xdr:spPr>
        <a:xfrm>
          <a:off x="3055620" y="670560"/>
          <a:ext cx="255270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p>
      </xdr:txBody>
    </xdr:sp>
    <xdr:clientData/>
  </xdr:twoCellAnchor>
  <xdr:twoCellAnchor>
    <xdr:from>
      <xdr:col>9</xdr:col>
      <xdr:colOff>381000</xdr:colOff>
      <xdr:row>3</xdr:row>
      <xdr:rowOff>114300</xdr:rowOff>
    </xdr:from>
    <xdr:to>
      <xdr:col>13</xdr:col>
      <xdr:colOff>495300</xdr:colOff>
      <xdr:row>5</xdr:row>
      <xdr:rowOff>60960</xdr:rowOff>
    </xdr:to>
    <xdr:sp macro="" textlink="">
      <xdr:nvSpPr>
        <xdr:cNvPr id="99" name="Rectangle: Rounded Corners 98">
          <a:extLst>
            <a:ext uri="{FF2B5EF4-FFF2-40B4-BE49-F238E27FC236}">
              <a16:creationId xmlns:a16="http://schemas.microsoft.com/office/drawing/2014/main" id="{88478DDE-BB02-53D7-F73D-8D07035DF653}"/>
            </a:ext>
          </a:extLst>
        </xdr:cNvPr>
        <xdr:cNvSpPr/>
      </xdr:nvSpPr>
      <xdr:spPr>
        <a:xfrm>
          <a:off x="5867400" y="662940"/>
          <a:ext cx="255270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QUANTITY</a:t>
          </a:r>
        </a:p>
      </xdr:txBody>
    </xdr:sp>
    <xdr:clientData/>
  </xdr:twoCellAnchor>
  <xdr:twoCellAnchor>
    <xdr:from>
      <xdr:col>14</xdr:col>
      <xdr:colOff>38100</xdr:colOff>
      <xdr:row>3</xdr:row>
      <xdr:rowOff>99060</xdr:rowOff>
    </xdr:from>
    <xdr:to>
      <xdr:col>18</xdr:col>
      <xdr:colOff>152400</xdr:colOff>
      <xdr:row>5</xdr:row>
      <xdr:rowOff>45720</xdr:rowOff>
    </xdr:to>
    <xdr:sp macro="" textlink="">
      <xdr:nvSpPr>
        <xdr:cNvPr id="100" name="Rectangle: Rounded Corners 99">
          <a:extLst>
            <a:ext uri="{FF2B5EF4-FFF2-40B4-BE49-F238E27FC236}">
              <a16:creationId xmlns:a16="http://schemas.microsoft.com/office/drawing/2014/main" id="{ADF21497-6DAA-305E-BA6D-104420D8CAB7}"/>
            </a:ext>
          </a:extLst>
        </xdr:cNvPr>
        <xdr:cNvSpPr/>
      </xdr:nvSpPr>
      <xdr:spPr>
        <a:xfrm>
          <a:off x="8572500" y="647700"/>
          <a:ext cx="255270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NO</a:t>
          </a:r>
          <a:r>
            <a:rPr lang="en-IN"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289560</xdr:colOff>
      <xdr:row>3</xdr:row>
      <xdr:rowOff>114300</xdr:rowOff>
    </xdr:from>
    <xdr:to>
      <xdr:col>22</xdr:col>
      <xdr:colOff>403860</xdr:colOff>
      <xdr:row>5</xdr:row>
      <xdr:rowOff>60960</xdr:rowOff>
    </xdr:to>
    <xdr:sp macro="" textlink="">
      <xdr:nvSpPr>
        <xdr:cNvPr id="101" name="Rectangle: Rounded Corners 100">
          <a:extLst>
            <a:ext uri="{FF2B5EF4-FFF2-40B4-BE49-F238E27FC236}">
              <a16:creationId xmlns:a16="http://schemas.microsoft.com/office/drawing/2014/main" id="{69DCC65F-7AC5-0E21-1BF3-E568AC14E284}"/>
            </a:ext>
          </a:extLst>
        </xdr:cNvPr>
        <xdr:cNvSpPr/>
      </xdr:nvSpPr>
      <xdr:spPr>
        <a:xfrm>
          <a:off x="11262360" y="662940"/>
          <a:ext cx="255270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r>
            <a:rPr lang="en-IN" sz="1600" baseline="0">
              <a:latin typeface="Lato Black" panose="020F0502020204030203" pitchFamily="34" charset="0"/>
              <a:ea typeface="Lato Black" panose="020F0502020204030203" pitchFamily="34" charset="0"/>
              <a:cs typeface="Lato Black" panose="020F0502020204030203" pitchFamily="34" charset="0"/>
            </a:rPr>
            <a:t> MARGIN</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601980</xdr:colOff>
      <xdr:row>5</xdr:row>
      <xdr:rowOff>152400</xdr:rowOff>
    </xdr:from>
    <xdr:to>
      <xdr:col>9</xdr:col>
      <xdr:colOff>129540</xdr:colOff>
      <xdr:row>11</xdr:row>
      <xdr:rowOff>129540</xdr:rowOff>
    </xdr:to>
    <xdr:sp macro="" textlink="">
      <xdr:nvSpPr>
        <xdr:cNvPr id="102" name="Rectangle: Rounded Corners 101">
          <a:extLst>
            <a:ext uri="{FF2B5EF4-FFF2-40B4-BE49-F238E27FC236}">
              <a16:creationId xmlns:a16="http://schemas.microsoft.com/office/drawing/2014/main" id="{8A87D340-03AC-84E7-30CD-031458F8BD99}"/>
            </a:ext>
          </a:extLst>
        </xdr:cNvPr>
        <xdr:cNvSpPr/>
      </xdr:nvSpPr>
      <xdr:spPr>
        <a:xfrm>
          <a:off x="3040380" y="1066800"/>
          <a:ext cx="2575560" cy="107442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579120</xdr:colOff>
      <xdr:row>6</xdr:row>
      <xdr:rowOff>30480</xdr:rowOff>
    </xdr:from>
    <xdr:to>
      <xdr:col>9</xdr:col>
      <xdr:colOff>99060</xdr:colOff>
      <xdr:row>7</xdr:row>
      <xdr:rowOff>106680</xdr:rowOff>
    </xdr:to>
    <xdr:sp macro="" textlink="KPI!$E$24">
      <xdr:nvSpPr>
        <xdr:cNvPr id="103" name="Rectangle: Rounded Corners 102">
          <a:extLst>
            <a:ext uri="{FF2B5EF4-FFF2-40B4-BE49-F238E27FC236}">
              <a16:creationId xmlns:a16="http://schemas.microsoft.com/office/drawing/2014/main" id="{94F73D63-A0D9-9ECC-19DA-10B0833295CD}"/>
            </a:ext>
          </a:extLst>
        </xdr:cNvPr>
        <xdr:cNvSpPr/>
      </xdr:nvSpPr>
      <xdr:spPr>
        <a:xfrm>
          <a:off x="3017520" y="1127760"/>
          <a:ext cx="25679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C1988E-4166-4C4A-A98F-4B9C6D8FE63E}"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34,437.43</a:t>
          </a:fld>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601980</xdr:colOff>
      <xdr:row>9</xdr:row>
      <xdr:rowOff>137160</xdr:rowOff>
    </xdr:from>
    <xdr:to>
      <xdr:col>7</xdr:col>
      <xdr:colOff>350520</xdr:colOff>
      <xdr:row>11</xdr:row>
      <xdr:rowOff>83820</xdr:rowOff>
    </xdr:to>
    <xdr:sp macro="" textlink="">
      <xdr:nvSpPr>
        <xdr:cNvPr id="105" name="Rectangle: Rounded Corners 104">
          <a:extLst>
            <a:ext uri="{FF2B5EF4-FFF2-40B4-BE49-F238E27FC236}">
              <a16:creationId xmlns:a16="http://schemas.microsoft.com/office/drawing/2014/main" id="{52A32A42-E9A1-9C41-EF6E-E1908D875CFC}"/>
            </a:ext>
          </a:extLst>
        </xdr:cNvPr>
        <xdr:cNvSpPr/>
      </xdr:nvSpPr>
      <xdr:spPr>
        <a:xfrm>
          <a:off x="3040380" y="1783080"/>
          <a:ext cx="1577340" cy="31242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350520</xdr:colOff>
      <xdr:row>5</xdr:row>
      <xdr:rowOff>137160</xdr:rowOff>
    </xdr:from>
    <xdr:to>
      <xdr:col>13</xdr:col>
      <xdr:colOff>487680</xdr:colOff>
      <xdr:row>11</xdr:row>
      <xdr:rowOff>114300</xdr:rowOff>
    </xdr:to>
    <xdr:sp macro="" textlink="">
      <xdr:nvSpPr>
        <xdr:cNvPr id="106" name="Rectangle: Rounded Corners 105">
          <a:extLst>
            <a:ext uri="{FF2B5EF4-FFF2-40B4-BE49-F238E27FC236}">
              <a16:creationId xmlns:a16="http://schemas.microsoft.com/office/drawing/2014/main" id="{42046C42-A22F-9FF9-2DAE-FD86A4BFF4EF}"/>
            </a:ext>
          </a:extLst>
        </xdr:cNvPr>
        <xdr:cNvSpPr/>
      </xdr:nvSpPr>
      <xdr:spPr>
        <a:xfrm>
          <a:off x="5836920" y="1051560"/>
          <a:ext cx="2575560" cy="107442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350520</xdr:colOff>
      <xdr:row>6</xdr:row>
      <xdr:rowOff>45720</xdr:rowOff>
    </xdr:from>
    <xdr:to>
      <xdr:col>13</xdr:col>
      <xdr:colOff>480060</xdr:colOff>
      <xdr:row>7</xdr:row>
      <xdr:rowOff>121920</xdr:rowOff>
    </xdr:to>
    <xdr:sp macro="" textlink="KPI!H23">
      <xdr:nvSpPr>
        <xdr:cNvPr id="107" name="Rectangle: Rounded Corners 106">
          <a:extLst>
            <a:ext uri="{FF2B5EF4-FFF2-40B4-BE49-F238E27FC236}">
              <a16:creationId xmlns:a16="http://schemas.microsoft.com/office/drawing/2014/main" id="{F23FE163-7BE0-C377-3D76-9A09049BDFFE}"/>
            </a:ext>
          </a:extLst>
        </xdr:cNvPr>
        <xdr:cNvSpPr/>
      </xdr:nvSpPr>
      <xdr:spPr>
        <a:xfrm>
          <a:off x="5836920" y="1143000"/>
          <a:ext cx="25679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339BFB-EFFC-43C4-A703-BAB301E32E39}"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3630</a:t>
          </a:fld>
          <a:endParaRPr lang="en-IN"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373380</xdr:colOff>
      <xdr:row>9</xdr:row>
      <xdr:rowOff>114300</xdr:rowOff>
    </xdr:from>
    <xdr:to>
      <xdr:col>12</xdr:col>
      <xdr:colOff>121920</xdr:colOff>
      <xdr:row>11</xdr:row>
      <xdr:rowOff>60960</xdr:rowOff>
    </xdr:to>
    <xdr:sp macro="" textlink="">
      <xdr:nvSpPr>
        <xdr:cNvPr id="109" name="Rectangle: Rounded Corners 108">
          <a:extLst>
            <a:ext uri="{FF2B5EF4-FFF2-40B4-BE49-F238E27FC236}">
              <a16:creationId xmlns:a16="http://schemas.microsoft.com/office/drawing/2014/main" id="{FB360C99-4C6F-CD75-F627-8EF5A77DD71B}"/>
            </a:ext>
          </a:extLst>
        </xdr:cNvPr>
        <xdr:cNvSpPr/>
      </xdr:nvSpPr>
      <xdr:spPr>
        <a:xfrm>
          <a:off x="5859780" y="1760220"/>
          <a:ext cx="1577340" cy="31242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30480</xdr:colOff>
      <xdr:row>5</xdr:row>
      <xdr:rowOff>129540</xdr:rowOff>
    </xdr:from>
    <xdr:to>
      <xdr:col>18</xdr:col>
      <xdr:colOff>167640</xdr:colOff>
      <xdr:row>11</xdr:row>
      <xdr:rowOff>129540</xdr:rowOff>
    </xdr:to>
    <xdr:sp macro="" textlink="">
      <xdr:nvSpPr>
        <xdr:cNvPr id="110" name="Rectangle: Rounded Corners 109">
          <a:extLst>
            <a:ext uri="{FF2B5EF4-FFF2-40B4-BE49-F238E27FC236}">
              <a16:creationId xmlns:a16="http://schemas.microsoft.com/office/drawing/2014/main" id="{F5285DAF-EE94-B25A-7FB9-6682A9A469EB}"/>
            </a:ext>
          </a:extLst>
        </xdr:cNvPr>
        <xdr:cNvSpPr/>
      </xdr:nvSpPr>
      <xdr:spPr>
        <a:xfrm>
          <a:off x="8564880" y="1043940"/>
          <a:ext cx="2575560" cy="109728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xdr:colOff>
      <xdr:row>6</xdr:row>
      <xdr:rowOff>45720</xdr:rowOff>
    </xdr:from>
    <xdr:to>
      <xdr:col>18</xdr:col>
      <xdr:colOff>137160</xdr:colOff>
      <xdr:row>7</xdr:row>
      <xdr:rowOff>121920</xdr:rowOff>
    </xdr:to>
    <xdr:sp macro="" textlink="KPI!K23">
      <xdr:nvSpPr>
        <xdr:cNvPr id="111" name="Rectangle: Rounded Corners 110">
          <a:extLst>
            <a:ext uri="{FF2B5EF4-FFF2-40B4-BE49-F238E27FC236}">
              <a16:creationId xmlns:a16="http://schemas.microsoft.com/office/drawing/2014/main" id="{6B019676-6513-14C0-F6BB-E53D82C58A0F}"/>
            </a:ext>
          </a:extLst>
        </xdr:cNvPr>
        <xdr:cNvSpPr/>
      </xdr:nvSpPr>
      <xdr:spPr>
        <a:xfrm>
          <a:off x="8542020" y="1143000"/>
          <a:ext cx="25679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4770E4-EA15-4043-9FDA-32CE43458D94}"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960</a:t>
          </a:fld>
          <a:endParaRPr lang="en-IN"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68580</xdr:colOff>
      <xdr:row>9</xdr:row>
      <xdr:rowOff>129540</xdr:rowOff>
    </xdr:from>
    <xdr:to>
      <xdr:col>16</xdr:col>
      <xdr:colOff>426720</xdr:colOff>
      <xdr:row>11</xdr:row>
      <xdr:rowOff>76200</xdr:rowOff>
    </xdr:to>
    <xdr:sp macro="" textlink="">
      <xdr:nvSpPr>
        <xdr:cNvPr id="113" name="Rectangle: Rounded Corners 112">
          <a:extLst>
            <a:ext uri="{FF2B5EF4-FFF2-40B4-BE49-F238E27FC236}">
              <a16:creationId xmlns:a16="http://schemas.microsoft.com/office/drawing/2014/main" id="{A12EDF9A-B39C-CF3F-6E9D-7845AB2A0523}"/>
            </a:ext>
          </a:extLst>
        </xdr:cNvPr>
        <xdr:cNvSpPr/>
      </xdr:nvSpPr>
      <xdr:spPr>
        <a:xfrm>
          <a:off x="8602980" y="1775460"/>
          <a:ext cx="1577340" cy="31242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304800</xdr:colOff>
      <xdr:row>5</xdr:row>
      <xdr:rowOff>137160</xdr:rowOff>
    </xdr:from>
    <xdr:to>
      <xdr:col>22</xdr:col>
      <xdr:colOff>441960</xdr:colOff>
      <xdr:row>11</xdr:row>
      <xdr:rowOff>167640</xdr:rowOff>
    </xdr:to>
    <xdr:sp macro="" textlink="">
      <xdr:nvSpPr>
        <xdr:cNvPr id="114" name="Rectangle: Rounded Corners 113">
          <a:extLst>
            <a:ext uri="{FF2B5EF4-FFF2-40B4-BE49-F238E27FC236}">
              <a16:creationId xmlns:a16="http://schemas.microsoft.com/office/drawing/2014/main" id="{0AE55244-9331-212D-C388-13F722C09B30}"/>
            </a:ext>
          </a:extLst>
        </xdr:cNvPr>
        <xdr:cNvSpPr/>
      </xdr:nvSpPr>
      <xdr:spPr>
        <a:xfrm>
          <a:off x="11277600" y="1051560"/>
          <a:ext cx="2575560" cy="112776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312420</xdr:colOff>
      <xdr:row>6</xdr:row>
      <xdr:rowOff>45720</xdr:rowOff>
    </xdr:from>
    <xdr:to>
      <xdr:col>22</xdr:col>
      <xdr:colOff>441960</xdr:colOff>
      <xdr:row>7</xdr:row>
      <xdr:rowOff>121920</xdr:rowOff>
    </xdr:to>
    <xdr:sp macro="" textlink="KPI!N23">
      <xdr:nvSpPr>
        <xdr:cNvPr id="115" name="Rectangle: Rounded Corners 114">
          <a:extLst>
            <a:ext uri="{FF2B5EF4-FFF2-40B4-BE49-F238E27FC236}">
              <a16:creationId xmlns:a16="http://schemas.microsoft.com/office/drawing/2014/main" id="{F9860BB0-73D1-540F-2800-04AFD02E829B}"/>
            </a:ext>
          </a:extLst>
        </xdr:cNvPr>
        <xdr:cNvSpPr/>
      </xdr:nvSpPr>
      <xdr:spPr>
        <a:xfrm>
          <a:off x="11285220" y="1143000"/>
          <a:ext cx="256794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5E2410-6B0A-4046-8D48-F08CE9D67CF9}"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15.25%</a:t>
          </a:fld>
          <a:endParaRPr lang="en-IN"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335280</xdr:colOff>
      <xdr:row>9</xdr:row>
      <xdr:rowOff>129540</xdr:rowOff>
    </xdr:from>
    <xdr:to>
      <xdr:col>21</xdr:col>
      <xdr:colOff>83820</xdr:colOff>
      <xdr:row>11</xdr:row>
      <xdr:rowOff>76200</xdr:rowOff>
    </xdr:to>
    <xdr:sp macro="" textlink="">
      <xdr:nvSpPr>
        <xdr:cNvPr id="117" name="Rectangle: Rounded Corners 116">
          <a:extLst>
            <a:ext uri="{FF2B5EF4-FFF2-40B4-BE49-F238E27FC236}">
              <a16:creationId xmlns:a16="http://schemas.microsoft.com/office/drawing/2014/main" id="{6C8F0767-A9F1-3D56-D13F-B8D5E42BCA8F}"/>
            </a:ext>
          </a:extLst>
        </xdr:cNvPr>
        <xdr:cNvSpPr/>
      </xdr:nvSpPr>
      <xdr:spPr>
        <a:xfrm>
          <a:off x="11308080" y="1775460"/>
          <a:ext cx="1577340" cy="31242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YOY</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GROWTH</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594360</xdr:colOff>
      <xdr:row>6</xdr:row>
      <xdr:rowOff>106680</xdr:rowOff>
    </xdr:from>
    <xdr:to>
      <xdr:col>9</xdr:col>
      <xdr:colOff>68580</xdr:colOff>
      <xdr:row>10</xdr:row>
      <xdr:rowOff>68580</xdr:rowOff>
    </xdr:to>
    <xdr:graphicFrame macro="">
      <xdr:nvGraphicFramePr>
        <xdr:cNvPr id="118" name="Chart 117">
          <a:extLst>
            <a:ext uri="{FF2B5EF4-FFF2-40B4-BE49-F238E27FC236}">
              <a16:creationId xmlns:a16="http://schemas.microsoft.com/office/drawing/2014/main" id="{1C46568B-2BA3-4180-8E4C-F551CB5B5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5</xdr:row>
      <xdr:rowOff>91440</xdr:rowOff>
    </xdr:from>
    <xdr:to>
      <xdr:col>13</xdr:col>
      <xdr:colOff>464820</xdr:colOff>
      <xdr:row>10</xdr:row>
      <xdr:rowOff>7620</xdr:rowOff>
    </xdr:to>
    <xdr:graphicFrame macro="">
      <xdr:nvGraphicFramePr>
        <xdr:cNvPr id="119" name="Chart 118">
          <a:extLst>
            <a:ext uri="{FF2B5EF4-FFF2-40B4-BE49-F238E27FC236}">
              <a16:creationId xmlns:a16="http://schemas.microsoft.com/office/drawing/2014/main" id="{ECC2D152-78FB-4538-A14B-91AEE6E0A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91440</xdr:colOff>
      <xdr:row>6</xdr:row>
      <xdr:rowOff>45720</xdr:rowOff>
    </xdr:from>
    <xdr:to>
      <xdr:col>18</xdr:col>
      <xdr:colOff>144780</xdr:colOff>
      <xdr:row>10</xdr:row>
      <xdr:rowOff>99060</xdr:rowOff>
    </xdr:to>
    <xdr:graphicFrame macro="">
      <xdr:nvGraphicFramePr>
        <xdr:cNvPr id="120" name="Chart 119">
          <a:extLst>
            <a:ext uri="{FF2B5EF4-FFF2-40B4-BE49-F238E27FC236}">
              <a16:creationId xmlns:a16="http://schemas.microsoft.com/office/drawing/2014/main" id="{0FA1E851-A55F-4877-A07D-185CF09A5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213360</xdr:colOff>
      <xdr:row>7</xdr:row>
      <xdr:rowOff>83820</xdr:rowOff>
    </xdr:from>
    <xdr:to>
      <xdr:col>22</xdr:col>
      <xdr:colOff>342900</xdr:colOff>
      <xdr:row>10</xdr:row>
      <xdr:rowOff>175260</xdr:rowOff>
    </xdr:to>
    <xdr:graphicFrame macro="">
      <xdr:nvGraphicFramePr>
        <xdr:cNvPr id="121" name="Chart 120">
          <a:extLst>
            <a:ext uri="{FF2B5EF4-FFF2-40B4-BE49-F238E27FC236}">
              <a16:creationId xmlns:a16="http://schemas.microsoft.com/office/drawing/2014/main" id="{38EBD060-ED15-487D-B8AE-DCF058687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563880</xdr:colOff>
          <xdr:row>9</xdr:row>
          <xdr:rowOff>160020</xdr:rowOff>
        </xdr:from>
        <xdr:to>
          <xdr:col>22</xdr:col>
          <xdr:colOff>320040</xdr:colOff>
          <xdr:row>11</xdr:row>
          <xdr:rowOff>76200</xdr:rowOff>
        </xdr:to>
        <xdr:pic>
          <xdr:nvPicPr>
            <xdr:cNvPr id="125" name="Picture 124">
              <a:extLst>
                <a:ext uri="{FF2B5EF4-FFF2-40B4-BE49-F238E27FC236}">
                  <a16:creationId xmlns:a16="http://schemas.microsoft.com/office/drawing/2014/main" id="{6694D621-0C8F-F3DA-D268-133BE47B99E4}"/>
                </a:ext>
              </a:extLst>
            </xdr:cNvPr>
            <xdr:cNvPicPr>
              <a:picLocks noChangeAspect="1" noChangeArrowheads="1"/>
              <a:extLst>
                <a:ext uri="{84589F7E-364E-4C9E-8A38-B11213B215E9}">
                  <a14:cameraTool cellRange="'KPI YOY'!$F$10" spid="_x0000_s11384"/>
                </a:ext>
              </a:extLst>
            </xdr:cNvPicPr>
          </xdr:nvPicPr>
          <xdr:blipFill>
            <a:blip xmlns:r="http://schemas.openxmlformats.org/officeDocument/2006/relationships" r:embed="rId7"/>
            <a:srcRect/>
            <a:stretch>
              <a:fillRect/>
            </a:stretch>
          </xdr:blipFill>
          <xdr:spPr bwMode="auto">
            <a:xfrm>
              <a:off x="12755880" y="1805940"/>
              <a:ext cx="975360" cy="2819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396240</xdr:colOff>
          <xdr:row>9</xdr:row>
          <xdr:rowOff>167640</xdr:rowOff>
        </xdr:from>
        <xdr:to>
          <xdr:col>18</xdr:col>
          <xdr:colOff>121920</xdr:colOff>
          <xdr:row>11</xdr:row>
          <xdr:rowOff>91440</xdr:rowOff>
        </xdr:to>
        <xdr:pic>
          <xdr:nvPicPr>
            <xdr:cNvPr id="127" name="Picture 126">
              <a:extLst>
                <a:ext uri="{FF2B5EF4-FFF2-40B4-BE49-F238E27FC236}">
                  <a16:creationId xmlns:a16="http://schemas.microsoft.com/office/drawing/2014/main" id="{EEFFF9A7-D9A3-88F0-BD16-0C2B2E6697A5}"/>
                </a:ext>
              </a:extLst>
            </xdr:cNvPr>
            <xdr:cNvPicPr>
              <a:picLocks noChangeAspect="1" noChangeArrowheads="1"/>
              <a:extLst>
                <a:ext uri="{84589F7E-364E-4C9E-8A38-B11213B215E9}">
                  <a14:cameraTool cellRange="'KPI YOY'!$E$10" spid="_x0000_s11385"/>
                </a:ext>
              </a:extLst>
            </xdr:cNvPicPr>
          </xdr:nvPicPr>
          <xdr:blipFill>
            <a:blip xmlns:r="http://schemas.openxmlformats.org/officeDocument/2006/relationships" r:embed="rId8"/>
            <a:srcRect/>
            <a:stretch>
              <a:fillRect/>
            </a:stretch>
          </xdr:blipFill>
          <xdr:spPr bwMode="auto">
            <a:xfrm>
              <a:off x="10149840" y="1813560"/>
              <a:ext cx="944880" cy="2895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xdr:row>
          <xdr:rowOff>144780</xdr:rowOff>
        </xdr:from>
        <xdr:to>
          <xdr:col>13</xdr:col>
          <xdr:colOff>449580</xdr:colOff>
          <xdr:row>11</xdr:row>
          <xdr:rowOff>68580</xdr:rowOff>
        </xdr:to>
        <xdr:pic>
          <xdr:nvPicPr>
            <xdr:cNvPr id="129" name="Picture 128">
              <a:extLst>
                <a:ext uri="{FF2B5EF4-FFF2-40B4-BE49-F238E27FC236}">
                  <a16:creationId xmlns:a16="http://schemas.microsoft.com/office/drawing/2014/main" id="{4DF2010F-0E57-CE6F-5E49-00EB14EBED3C}"/>
                </a:ext>
              </a:extLst>
            </xdr:cNvPr>
            <xdr:cNvPicPr>
              <a:picLocks noChangeAspect="1" noChangeArrowheads="1"/>
              <a:extLst>
                <a:ext uri="{84589F7E-364E-4C9E-8A38-B11213B215E9}">
                  <a14:cameraTool cellRange="'KPI YOY'!$D$10" spid="_x0000_s11386"/>
                </a:ext>
              </a:extLst>
            </xdr:cNvPicPr>
          </xdr:nvPicPr>
          <xdr:blipFill>
            <a:blip xmlns:r="http://schemas.openxmlformats.org/officeDocument/2006/relationships" r:embed="rId9"/>
            <a:srcRect/>
            <a:stretch>
              <a:fillRect/>
            </a:stretch>
          </xdr:blipFill>
          <xdr:spPr bwMode="auto">
            <a:xfrm>
              <a:off x="7315200" y="1790700"/>
              <a:ext cx="1059180" cy="2895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167640</xdr:colOff>
      <xdr:row>12</xdr:row>
      <xdr:rowOff>38100</xdr:rowOff>
    </xdr:from>
    <xdr:to>
      <xdr:col>8</xdr:col>
      <xdr:colOff>15240</xdr:colOff>
      <xdr:row>23</xdr:row>
      <xdr:rowOff>76200</xdr:rowOff>
    </xdr:to>
    <xdr:sp macro="" textlink="">
      <xdr:nvSpPr>
        <xdr:cNvPr id="131" name="Rectangle: Rounded Corners 130">
          <a:extLst>
            <a:ext uri="{FF2B5EF4-FFF2-40B4-BE49-F238E27FC236}">
              <a16:creationId xmlns:a16="http://schemas.microsoft.com/office/drawing/2014/main" id="{238F3C86-1FCB-4153-9983-490A11A45B10}"/>
            </a:ext>
          </a:extLst>
        </xdr:cNvPr>
        <xdr:cNvSpPr/>
      </xdr:nvSpPr>
      <xdr:spPr>
        <a:xfrm>
          <a:off x="167640" y="2232660"/>
          <a:ext cx="4724400" cy="204978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23</xdr:row>
      <xdr:rowOff>129540</xdr:rowOff>
    </xdr:from>
    <xdr:to>
      <xdr:col>7</xdr:col>
      <xdr:colOff>594360</xdr:colOff>
      <xdr:row>35</xdr:row>
      <xdr:rowOff>99060</xdr:rowOff>
    </xdr:to>
    <xdr:sp macro="" textlink="">
      <xdr:nvSpPr>
        <xdr:cNvPr id="162" name="Rectangle: Rounded Corners 161">
          <a:extLst>
            <a:ext uri="{FF2B5EF4-FFF2-40B4-BE49-F238E27FC236}">
              <a16:creationId xmlns:a16="http://schemas.microsoft.com/office/drawing/2014/main" id="{82C955C6-56A4-8226-9571-68976B6BC85A}"/>
            </a:ext>
          </a:extLst>
        </xdr:cNvPr>
        <xdr:cNvSpPr/>
      </xdr:nvSpPr>
      <xdr:spPr>
        <a:xfrm>
          <a:off x="137160" y="4335780"/>
          <a:ext cx="4724400" cy="226314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99060</xdr:colOff>
      <xdr:row>12</xdr:row>
      <xdr:rowOff>22860</xdr:rowOff>
    </xdr:from>
    <xdr:to>
      <xdr:col>15</xdr:col>
      <xdr:colOff>556260</xdr:colOff>
      <xdr:row>23</xdr:row>
      <xdr:rowOff>38100</xdr:rowOff>
    </xdr:to>
    <xdr:sp macro="" textlink="">
      <xdr:nvSpPr>
        <xdr:cNvPr id="163" name="Rectangle: Rounded Corners 162">
          <a:extLst>
            <a:ext uri="{FF2B5EF4-FFF2-40B4-BE49-F238E27FC236}">
              <a16:creationId xmlns:a16="http://schemas.microsoft.com/office/drawing/2014/main" id="{EF1F728B-21E2-0FDD-28D4-5CE832FF7F85}"/>
            </a:ext>
          </a:extLst>
        </xdr:cNvPr>
        <xdr:cNvSpPr/>
      </xdr:nvSpPr>
      <xdr:spPr>
        <a:xfrm>
          <a:off x="4975860" y="2217420"/>
          <a:ext cx="4724400" cy="202692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68580</xdr:colOff>
      <xdr:row>23</xdr:row>
      <xdr:rowOff>121920</xdr:rowOff>
    </xdr:from>
    <xdr:to>
      <xdr:col>15</xdr:col>
      <xdr:colOff>525780</xdr:colOff>
      <xdr:row>35</xdr:row>
      <xdr:rowOff>68580</xdr:rowOff>
    </xdr:to>
    <xdr:sp macro="" textlink="">
      <xdr:nvSpPr>
        <xdr:cNvPr id="164" name="Rectangle: Rounded Corners 163">
          <a:extLst>
            <a:ext uri="{FF2B5EF4-FFF2-40B4-BE49-F238E27FC236}">
              <a16:creationId xmlns:a16="http://schemas.microsoft.com/office/drawing/2014/main" id="{A676784B-E256-492D-6935-BEC832AE3009}"/>
            </a:ext>
          </a:extLst>
        </xdr:cNvPr>
        <xdr:cNvSpPr/>
      </xdr:nvSpPr>
      <xdr:spPr>
        <a:xfrm>
          <a:off x="4945380" y="4328160"/>
          <a:ext cx="4724400" cy="224028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53340</xdr:colOff>
      <xdr:row>12</xdr:row>
      <xdr:rowOff>45720</xdr:rowOff>
    </xdr:from>
    <xdr:to>
      <xdr:col>22</xdr:col>
      <xdr:colOff>472440</xdr:colOff>
      <xdr:row>26</xdr:row>
      <xdr:rowOff>68580</xdr:rowOff>
    </xdr:to>
    <xdr:sp macro="" textlink="">
      <xdr:nvSpPr>
        <xdr:cNvPr id="165" name="Rectangle: Rounded Corners 164">
          <a:extLst>
            <a:ext uri="{FF2B5EF4-FFF2-40B4-BE49-F238E27FC236}">
              <a16:creationId xmlns:a16="http://schemas.microsoft.com/office/drawing/2014/main" id="{D59A783F-0082-4A7D-5E28-71BF79691E81}"/>
            </a:ext>
          </a:extLst>
        </xdr:cNvPr>
        <xdr:cNvSpPr/>
      </xdr:nvSpPr>
      <xdr:spPr>
        <a:xfrm>
          <a:off x="9806940" y="2240280"/>
          <a:ext cx="4076700" cy="258318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60960</xdr:colOff>
      <xdr:row>26</xdr:row>
      <xdr:rowOff>175260</xdr:rowOff>
    </xdr:from>
    <xdr:to>
      <xdr:col>22</xdr:col>
      <xdr:colOff>426720</xdr:colOff>
      <xdr:row>35</xdr:row>
      <xdr:rowOff>68580</xdr:rowOff>
    </xdr:to>
    <xdr:sp macro="" textlink="">
      <xdr:nvSpPr>
        <xdr:cNvPr id="166" name="Rectangle: Rounded Corners 165">
          <a:extLst>
            <a:ext uri="{FF2B5EF4-FFF2-40B4-BE49-F238E27FC236}">
              <a16:creationId xmlns:a16="http://schemas.microsoft.com/office/drawing/2014/main" id="{76C74D5D-677C-9F68-65DA-C8182ABCA131}"/>
            </a:ext>
          </a:extLst>
        </xdr:cNvPr>
        <xdr:cNvSpPr/>
      </xdr:nvSpPr>
      <xdr:spPr>
        <a:xfrm>
          <a:off x="9814560" y="4930140"/>
          <a:ext cx="4023360" cy="1638300"/>
        </a:xfrm>
        <a:prstGeom prst="roundRect">
          <a:avLst>
            <a:gd name="adj" fmla="val 567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12</xdr:row>
      <xdr:rowOff>68580</xdr:rowOff>
    </xdr:from>
    <xdr:to>
      <xdr:col>4</xdr:col>
      <xdr:colOff>205740</xdr:colOff>
      <xdr:row>13</xdr:row>
      <xdr:rowOff>167640</xdr:rowOff>
    </xdr:to>
    <xdr:sp macro="" textlink="">
      <xdr:nvSpPr>
        <xdr:cNvPr id="167" name="Rectangle: Rounded Corners 166">
          <a:extLst>
            <a:ext uri="{FF2B5EF4-FFF2-40B4-BE49-F238E27FC236}">
              <a16:creationId xmlns:a16="http://schemas.microsoft.com/office/drawing/2014/main" id="{F93CF67C-61BF-48B1-955C-A12C57DA1DC2}"/>
            </a:ext>
          </a:extLst>
        </xdr:cNvPr>
        <xdr:cNvSpPr/>
      </xdr:nvSpPr>
      <xdr:spPr>
        <a:xfrm>
          <a:off x="190500" y="2263140"/>
          <a:ext cx="2453640" cy="2819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r>
            <a:rPr lang="en-IN" sz="12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 AND PROFIT </a:t>
          </a:r>
          <a:r>
            <a:rPr lang="en-IN" sz="1100" baseline="0">
              <a:solidFill>
                <a:schemeClr val="lt1"/>
              </a:solidFill>
              <a:latin typeface="Lato Black" panose="020F0502020204030203" pitchFamily="34" charset="0"/>
              <a:ea typeface="Lato Black" panose="020F0502020204030203" pitchFamily="34" charset="0"/>
              <a:cs typeface="Lato Black" panose="020F0502020204030203" pitchFamily="34" charset="0"/>
            </a:rPr>
            <a:t>ANALYSIS</a:t>
          </a:r>
          <a:endParaRPr lang="en-IN" sz="1200">
            <a:solidFill>
              <a:schemeClr val="lt1"/>
            </a:solidFill>
            <a:latin typeface="Lato Black" panose="020F0502020204030203" pitchFamily="34" charset="0"/>
            <a:ea typeface="Lato Black" panose="020F0502020204030203" pitchFamily="34" charset="0"/>
            <a:cs typeface="Lato Black" panose="020F0502020204030203" pitchFamily="34" charset="0"/>
          </a:endParaRPr>
        </a:p>
        <a:p>
          <a:pPr algn="l"/>
          <a:r>
            <a:rPr lang="en-IN" sz="1200">
              <a:latin typeface="Lato Black" panose="020F0502020204030203" pitchFamily="34" charset="0"/>
              <a:ea typeface="Lato Black" panose="020F0502020204030203" pitchFamily="34" charset="0"/>
              <a:cs typeface="Lato Black" panose="020F0502020204030203" pitchFamily="34" charset="0"/>
            </a:rPr>
            <a:t>CCCC</a:t>
          </a:r>
        </a:p>
      </xdr:txBody>
    </xdr:sp>
    <xdr:clientData/>
  </xdr:twoCellAnchor>
  <xdr:twoCellAnchor>
    <xdr:from>
      <xdr:col>8</xdr:col>
      <xdr:colOff>137160</xdr:colOff>
      <xdr:row>12</xdr:row>
      <xdr:rowOff>38100</xdr:rowOff>
    </xdr:from>
    <xdr:to>
      <xdr:col>11</xdr:col>
      <xdr:colOff>396240</xdr:colOff>
      <xdr:row>13</xdr:row>
      <xdr:rowOff>167640</xdr:rowOff>
    </xdr:to>
    <xdr:sp macro="" textlink="">
      <xdr:nvSpPr>
        <xdr:cNvPr id="168" name="Rectangle: Rounded Corners 167">
          <a:extLst>
            <a:ext uri="{FF2B5EF4-FFF2-40B4-BE49-F238E27FC236}">
              <a16:creationId xmlns:a16="http://schemas.microsoft.com/office/drawing/2014/main" id="{08DDE4F1-970B-4C05-BCD4-41C99E2D4813}"/>
            </a:ext>
          </a:extLst>
        </xdr:cNvPr>
        <xdr:cNvSpPr/>
      </xdr:nvSpPr>
      <xdr:spPr>
        <a:xfrm>
          <a:off x="5013960" y="2232660"/>
          <a:ext cx="208788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a:t>
          </a:r>
          <a:r>
            <a:rPr lang="en-IN" sz="1200" baseline="0">
              <a:latin typeface="Lato Black" panose="020F0502020204030203" pitchFamily="34" charset="0"/>
              <a:ea typeface="Lato Black" panose="020F0502020204030203" pitchFamily="34" charset="0"/>
              <a:cs typeface="Lato Black" panose="020F0502020204030203" pitchFamily="34" charset="0"/>
            </a:rPr>
            <a:t> WISE REPORT</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167640</xdr:colOff>
      <xdr:row>23</xdr:row>
      <xdr:rowOff>152400</xdr:rowOff>
    </xdr:from>
    <xdr:to>
      <xdr:col>2</xdr:col>
      <xdr:colOff>441960</xdr:colOff>
      <xdr:row>25</xdr:row>
      <xdr:rowOff>99060</xdr:rowOff>
    </xdr:to>
    <xdr:sp macro="" textlink="">
      <xdr:nvSpPr>
        <xdr:cNvPr id="169" name="Rectangle: Rounded Corners 168">
          <a:extLst>
            <a:ext uri="{FF2B5EF4-FFF2-40B4-BE49-F238E27FC236}">
              <a16:creationId xmlns:a16="http://schemas.microsoft.com/office/drawing/2014/main" id="{EE7507D6-FADC-4D71-939C-459848595A8C}"/>
            </a:ext>
          </a:extLst>
        </xdr:cNvPr>
        <xdr:cNvSpPr/>
      </xdr:nvSpPr>
      <xdr:spPr>
        <a:xfrm>
          <a:off x="167640" y="4358640"/>
          <a:ext cx="149352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SALES</a:t>
          </a:r>
          <a:r>
            <a:rPr lang="en-IN" sz="1100" baseline="0">
              <a:latin typeface="Lato Black" panose="020F0502020204030203" pitchFamily="34" charset="0"/>
              <a:ea typeface="Lato Black" panose="020F0502020204030203" pitchFamily="34" charset="0"/>
              <a:cs typeface="Lato Black" panose="020F0502020204030203" pitchFamily="34" charset="0"/>
            </a:rPr>
            <a:t> BY STATES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99060</xdr:colOff>
      <xdr:row>23</xdr:row>
      <xdr:rowOff>152400</xdr:rowOff>
    </xdr:from>
    <xdr:to>
      <xdr:col>11</xdr:col>
      <xdr:colOff>236220</xdr:colOff>
      <xdr:row>25</xdr:row>
      <xdr:rowOff>99060</xdr:rowOff>
    </xdr:to>
    <xdr:sp macro="" textlink="">
      <xdr:nvSpPr>
        <xdr:cNvPr id="170" name="Rectangle: Rounded Corners 169">
          <a:extLst>
            <a:ext uri="{FF2B5EF4-FFF2-40B4-BE49-F238E27FC236}">
              <a16:creationId xmlns:a16="http://schemas.microsoft.com/office/drawing/2014/main" id="{8144409F-01E7-4D80-90B8-D07277E36611}"/>
            </a:ext>
          </a:extLst>
        </xdr:cNvPr>
        <xdr:cNvSpPr/>
      </xdr:nvSpPr>
      <xdr:spPr>
        <a:xfrm>
          <a:off x="4975860" y="4358640"/>
          <a:ext cx="196596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TOP</a:t>
          </a:r>
          <a:r>
            <a:rPr lang="en-IN" sz="1100" baseline="0">
              <a:latin typeface="Lato Black" panose="020F0502020204030203" pitchFamily="34" charset="0"/>
              <a:ea typeface="Lato Black" panose="020F0502020204030203" pitchFamily="34" charset="0"/>
              <a:cs typeface="Lato Black" panose="020F0502020204030203" pitchFamily="34" charset="0"/>
            </a:rPr>
            <a:t> 10 SUB CATEGORIES</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99060</xdr:colOff>
      <xdr:row>12</xdr:row>
      <xdr:rowOff>53340</xdr:rowOff>
    </xdr:from>
    <xdr:to>
      <xdr:col>20</xdr:col>
      <xdr:colOff>243840</xdr:colOff>
      <xdr:row>14</xdr:row>
      <xdr:rowOff>0</xdr:rowOff>
    </xdr:to>
    <xdr:sp macro="" textlink="">
      <xdr:nvSpPr>
        <xdr:cNvPr id="171" name="Rectangle: Rounded Corners 170">
          <a:extLst>
            <a:ext uri="{FF2B5EF4-FFF2-40B4-BE49-F238E27FC236}">
              <a16:creationId xmlns:a16="http://schemas.microsoft.com/office/drawing/2014/main" id="{1B74A78F-0E49-4767-90F1-3E49A1B1F46B}"/>
            </a:ext>
          </a:extLst>
        </xdr:cNvPr>
        <xdr:cNvSpPr/>
      </xdr:nvSpPr>
      <xdr:spPr>
        <a:xfrm>
          <a:off x="9852660" y="2247900"/>
          <a:ext cx="2583180" cy="31242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a:latin typeface="Lato Black" panose="020F0502020204030203" pitchFamily="34" charset="0"/>
              <a:ea typeface="Lato Black" panose="020F0502020204030203" pitchFamily="34" charset="0"/>
              <a:cs typeface="Lato Black" panose="020F0502020204030203" pitchFamily="34" charset="0"/>
            </a:rPr>
            <a:t>CATEGORY</a:t>
          </a:r>
          <a:r>
            <a:rPr lang="en-IN" sz="1100" baseline="0">
              <a:latin typeface="Lato Black" panose="020F0502020204030203" pitchFamily="34" charset="0"/>
              <a:ea typeface="Lato Black" panose="020F0502020204030203" pitchFamily="34" charset="0"/>
              <a:cs typeface="Lato Black" panose="020F0502020204030203" pitchFamily="34" charset="0"/>
            </a:rPr>
            <a:t> WISE SALES SHARE %</a:t>
          </a:r>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152400</xdr:colOff>
      <xdr:row>14</xdr:row>
      <xdr:rowOff>7620</xdr:rowOff>
    </xdr:from>
    <xdr:to>
      <xdr:col>15</xdr:col>
      <xdr:colOff>457200</xdr:colOff>
      <xdr:row>23</xdr:row>
      <xdr:rowOff>22860</xdr:rowOff>
    </xdr:to>
    <mc:AlternateContent xmlns:mc="http://schemas.openxmlformats.org/markup-compatibility/2006">
      <mc:Choice xmlns:cx1="http://schemas.microsoft.com/office/drawing/2015/9/8/chartex" Requires="cx1">
        <xdr:graphicFrame macro="">
          <xdr:nvGraphicFramePr>
            <xdr:cNvPr id="173" name="Chart 172">
              <a:extLst>
                <a:ext uri="{FF2B5EF4-FFF2-40B4-BE49-F238E27FC236}">
                  <a16:creationId xmlns:a16="http://schemas.microsoft.com/office/drawing/2014/main" id="{BBC9D5B6-C3DE-4D9C-ACEA-8A7E27622D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029200" y="2567940"/>
              <a:ext cx="4572000" cy="1661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129540</xdr:colOff>
      <xdr:row>14</xdr:row>
      <xdr:rowOff>22860</xdr:rowOff>
    </xdr:from>
    <xdr:to>
      <xdr:col>22</xdr:col>
      <xdr:colOff>304800</xdr:colOff>
      <xdr:row>26</xdr:row>
      <xdr:rowOff>22860</xdr:rowOff>
    </xdr:to>
    <xdr:graphicFrame macro="">
      <xdr:nvGraphicFramePr>
        <xdr:cNvPr id="174" name="Chart 173">
          <a:extLst>
            <a:ext uri="{FF2B5EF4-FFF2-40B4-BE49-F238E27FC236}">
              <a16:creationId xmlns:a16="http://schemas.microsoft.com/office/drawing/2014/main" id="{20C27502-32CC-44BE-A1C3-4B05C9D91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266700</xdr:colOff>
      <xdr:row>25</xdr:row>
      <xdr:rowOff>152400</xdr:rowOff>
    </xdr:from>
    <xdr:to>
      <xdr:col>8</xdr:col>
      <xdr:colOff>99060</xdr:colOff>
      <xdr:row>35</xdr:row>
      <xdr:rowOff>7620</xdr:rowOff>
    </xdr:to>
    <mc:AlternateContent xmlns:mc="http://schemas.openxmlformats.org/markup-compatibility/2006">
      <mc:Choice xmlns:cx4="http://schemas.microsoft.com/office/drawing/2016/5/10/chartex" Requires="cx4">
        <xdr:graphicFrame macro="">
          <xdr:nvGraphicFramePr>
            <xdr:cNvPr id="175" name="Chart 174">
              <a:extLst>
                <a:ext uri="{FF2B5EF4-FFF2-40B4-BE49-F238E27FC236}">
                  <a16:creationId xmlns:a16="http://schemas.microsoft.com/office/drawing/2014/main" id="{C77F0BFC-0DFF-4FA8-855C-2DE66A9D3C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66700" y="4724400"/>
              <a:ext cx="4709160" cy="1783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129540</xdr:colOff>
      <xdr:row>26</xdr:row>
      <xdr:rowOff>22860</xdr:rowOff>
    </xdr:from>
    <xdr:to>
      <xdr:col>15</xdr:col>
      <xdr:colOff>434340</xdr:colOff>
      <xdr:row>35</xdr:row>
      <xdr:rowOff>22860</xdr:rowOff>
    </xdr:to>
    <xdr:graphicFrame macro="">
      <xdr:nvGraphicFramePr>
        <xdr:cNvPr id="176" name="Chart 175">
          <a:extLst>
            <a:ext uri="{FF2B5EF4-FFF2-40B4-BE49-F238E27FC236}">
              <a16:creationId xmlns:a16="http://schemas.microsoft.com/office/drawing/2014/main" id="{D427473F-9BA9-4752-8F1E-720EED167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121920</xdr:colOff>
      <xdr:row>27</xdr:row>
      <xdr:rowOff>7621</xdr:rowOff>
    </xdr:from>
    <xdr:to>
      <xdr:col>22</xdr:col>
      <xdr:colOff>396240</xdr:colOff>
      <xdr:row>34</xdr:row>
      <xdr:rowOff>129540</xdr:rowOff>
    </xdr:to>
    <mc:AlternateContent xmlns:mc="http://schemas.openxmlformats.org/markup-compatibility/2006" xmlns:a14="http://schemas.microsoft.com/office/drawing/2010/main">
      <mc:Choice Requires="a14">
        <xdr:graphicFrame macro="">
          <xdr:nvGraphicFramePr>
            <xdr:cNvPr id="177" name="Year">
              <a:extLst>
                <a:ext uri="{FF2B5EF4-FFF2-40B4-BE49-F238E27FC236}">
                  <a16:creationId xmlns:a16="http://schemas.microsoft.com/office/drawing/2014/main" id="{019413E2-FF5C-31FB-40F4-0E4C3351E28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13920" y="4945381"/>
              <a:ext cx="149352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563880</xdr:colOff>
      <xdr:row>27</xdr:row>
      <xdr:rowOff>68580</xdr:rowOff>
    </xdr:from>
    <xdr:to>
      <xdr:col>20</xdr:col>
      <xdr:colOff>152400</xdr:colOff>
      <xdr:row>34</xdr:row>
      <xdr:rowOff>152399</xdr:rowOff>
    </xdr:to>
    <mc:AlternateContent xmlns:mc="http://schemas.openxmlformats.org/markup-compatibility/2006" xmlns:a14="http://schemas.microsoft.com/office/drawing/2010/main">
      <mc:Choice Requires="a14">
        <xdr:graphicFrame macro="">
          <xdr:nvGraphicFramePr>
            <xdr:cNvPr id="178" name="Segment">
              <a:extLst>
                <a:ext uri="{FF2B5EF4-FFF2-40B4-BE49-F238E27FC236}">
                  <a16:creationId xmlns:a16="http://schemas.microsoft.com/office/drawing/2014/main" id="{24CECBA3-56F1-17D1-37B0-53BC89CBD72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927080" y="5006340"/>
              <a:ext cx="141732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27</xdr:row>
      <xdr:rowOff>121920</xdr:rowOff>
    </xdr:from>
    <xdr:to>
      <xdr:col>17</xdr:col>
      <xdr:colOff>563880</xdr:colOff>
      <xdr:row>35</xdr:row>
      <xdr:rowOff>15240</xdr:rowOff>
    </xdr:to>
    <mc:AlternateContent xmlns:mc="http://schemas.openxmlformats.org/markup-compatibility/2006" xmlns:a14="http://schemas.microsoft.com/office/drawing/2010/main">
      <mc:Choice Requires="a14">
        <xdr:graphicFrame macro="">
          <xdr:nvGraphicFramePr>
            <xdr:cNvPr id="179" name="Region">
              <a:extLst>
                <a:ext uri="{FF2B5EF4-FFF2-40B4-BE49-F238E27FC236}">
                  <a16:creationId xmlns:a16="http://schemas.microsoft.com/office/drawing/2014/main" id="{4ACC8C64-361B-991E-2022-1311CC3D6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45040" y="5059680"/>
              <a:ext cx="10820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7</xdr:col>
          <xdr:colOff>160020</xdr:colOff>
          <xdr:row>9</xdr:row>
          <xdr:rowOff>152400</xdr:rowOff>
        </xdr:from>
        <xdr:to>
          <xdr:col>9</xdr:col>
          <xdr:colOff>76200</xdr:colOff>
          <xdr:row>11</xdr:row>
          <xdr:rowOff>68580</xdr:rowOff>
        </xdr:to>
        <xdr:pic>
          <xdr:nvPicPr>
            <xdr:cNvPr id="181" name="Picture 180">
              <a:extLst>
                <a:ext uri="{FF2B5EF4-FFF2-40B4-BE49-F238E27FC236}">
                  <a16:creationId xmlns:a16="http://schemas.microsoft.com/office/drawing/2014/main" id="{7CF11D71-F42E-3B1E-B0F8-A6AA91D2BDDF}"/>
                </a:ext>
              </a:extLst>
            </xdr:cNvPr>
            <xdr:cNvPicPr>
              <a:picLocks noChangeAspect="1" noChangeArrowheads="1"/>
              <a:extLst>
                <a:ext uri="{84589F7E-364E-4C9E-8A38-B11213B215E9}">
                  <a14:cameraTool cellRange="'KPI YOY'!$D$12" spid="_x0000_s11387"/>
                </a:ext>
              </a:extLst>
            </xdr:cNvPicPr>
          </xdr:nvPicPr>
          <xdr:blipFill>
            <a:blip xmlns:r="http://schemas.openxmlformats.org/officeDocument/2006/relationships" r:embed="rId14"/>
            <a:srcRect/>
            <a:stretch>
              <a:fillRect/>
            </a:stretch>
          </xdr:blipFill>
          <xdr:spPr bwMode="auto">
            <a:xfrm>
              <a:off x="4427220" y="1798320"/>
              <a:ext cx="1135380" cy="281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205740</xdr:colOff>
      <xdr:row>14</xdr:row>
      <xdr:rowOff>7620</xdr:rowOff>
    </xdr:from>
    <xdr:to>
      <xdr:col>8</xdr:col>
      <xdr:colOff>83820</xdr:colOff>
      <xdr:row>23</xdr:row>
      <xdr:rowOff>30480</xdr:rowOff>
    </xdr:to>
    <xdr:graphicFrame macro="">
      <xdr:nvGraphicFramePr>
        <xdr:cNvPr id="182" name="Chart 181">
          <a:extLst>
            <a:ext uri="{FF2B5EF4-FFF2-40B4-BE49-F238E27FC236}">
              <a16:creationId xmlns:a16="http://schemas.microsoft.com/office/drawing/2014/main" id="{E8016FC3-797B-4710-9F6B-5568A4E02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 kumar" refreshedDate="46180.725007407411" createdVersion="8" refreshedVersion="8" minRefreshableVersion="3" recordCount="9994" xr:uid="{6ABFC7F7-822D-450D-A431-D9322481C62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580708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9D91C7-982E-48DC-956B-1871487ADC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5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6FEC3-2288-485F-A33A-C2C68E7BB7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CEBCF1-F709-479E-8CB4-7D7078B949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6E292-66A1-4358-9168-2B7AE99F2C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1">
    <i>
      <x v="1"/>
    </i>
    <i>
      <x v="3"/>
    </i>
    <i>
      <x v="4"/>
    </i>
    <i>
      <x v="10"/>
    </i>
    <i>
      <x v="24"/>
    </i>
    <i>
      <x v="26"/>
    </i>
    <i>
      <x v="29"/>
    </i>
    <i>
      <x v="35"/>
    </i>
    <i>
      <x v="42"/>
    </i>
    <i>
      <x v="45"/>
    </i>
    <i t="grand">
      <x/>
    </i>
  </rowItems>
  <colItems count="1">
    <i/>
  </colItems>
  <dataFields count="1">
    <dataField name="Sum of Sales" fld="18" baseField="11" baseItem="0" numFmtId="1"/>
  </dataFields>
  <formats count="6">
    <format dxfId="152">
      <pivotArea type="all" dataOnly="0" outline="0" fieldPosition="0"/>
    </format>
    <format dxfId="151">
      <pivotArea outline="0" collapsedLevelsAreSubtotals="1" fieldPosition="0"/>
    </format>
    <format dxfId="150">
      <pivotArea field="11" type="button" dataOnly="0" labelOnly="1" outline="0" axis="axisRow" fieldPosition="0"/>
    </format>
    <format dxfId="149">
      <pivotArea dataOnly="0" labelOnly="1" fieldPosition="0">
        <references count="1">
          <reference field="11" count="0"/>
        </references>
      </pivotArea>
    </format>
    <format dxfId="148">
      <pivotArea dataOnly="0" labelOnly="1" grandRow="1" outline="0" fieldPosition="0"/>
    </format>
    <format dxfId="14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3B773-D673-4EA3-8ED1-21A542AFDD3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i>
    <i>
      <x v="14"/>
    </i>
    <i>
      <x v="13"/>
    </i>
    <i>
      <x v="16"/>
    </i>
    <i>
      <x v="5"/>
    </i>
    <i t="grand">
      <x/>
    </i>
  </rowItems>
  <colItems count="1">
    <i/>
  </colItems>
  <dataFields count="1">
    <dataField name="Sum of Sales" fld="18" baseField="0" baseItem="0" numFmtId="1"/>
  </dataFields>
  <formats count="1">
    <format dxfId="1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D66EB6-6ED5-4C9A-90C3-0CB6B6D22E7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14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0CD405-E8E6-498D-8A36-FAD888BF03F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numFmtId="166"/>
  </dataFields>
  <formats count="1">
    <format dxfId="14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1D243A-7CAF-4BA0-AA43-891A962E4C3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10"/>
  </dataFields>
  <formats count="2">
    <format dxfId="143">
      <pivotArea collapsedLevelsAreSubtotals="1" fieldPosition="0">
        <references count="1">
          <reference field="22" count="1">
            <x v="1"/>
          </reference>
        </references>
      </pivotArea>
    </format>
    <format dxfId="142">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19A4FF-4264-47A7-AEE2-1CED0470828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numFmtId="1"/>
  </dataFields>
  <formats count="1">
    <format dxfId="14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AF970C-E34E-492C-BF6E-C326A27EEB1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numFmtId="1"/>
  </dataFields>
  <formats count="1">
    <format dxfId="145">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781DA5-48BC-4B96-97B5-E3D70D24DF3C}"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numFmtId="1"/>
    <dataField name="Sum of Profit" fld="21" baseField="0" baseItem="0" numFmtId="1"/>
    <dataField name="Sum of Profit Margin" fld="25" baseField="0" baseItem="0" numFmtId="10"/>
    <dataField name="Count of Order ID" fld="1" subtotal="count" baseField="0" baseItem="0"/>
    <dataField name="Sum of Quantity" fld="19" baseField="0" baseItem="0"/>
  </dataFields>
  <formats count="14">
    <format dxfId="139">
      <pivotArea outline="0" collapsedLevelsAreSubtotals="1" fieldPosition="0">
        <references count="1">
          <reference field="4294967294" count="1" selected="0">
            <x v="1"/>
          </reference>
        </references>
      </pivotArea>
    </format>
    <format dxfId="138">
      <pivotArea outline="0" collapsedLevelsAreSubtotals="1" fieldPosition="0">
        <references count="1">
          <reference field="4294967294" count="1" selected="0">
            <x v="0"/>
          </reference>
        </references>
      </pivotArea>
    </format>
    <format dxfId="137">
      <pivotArea outline="0" collapsedLevelsAreSubtotals="1" fieldPosition="0">
        <references count="1">
          <reference field="4294967294" count="1" selected="0">
            <x v="2"/>
          </reference>
        </references>
      </pivotArea>
    </format>
    <format dxfId="136">
      <pivotArea outline="0" collapsedLevelsAreSubtotals="1" fieldPosition="0"/>
    </format>
    <format dxfId="135">
      <pivotArea dataOnly="0" labelOnly="1" outline="0" fieldPosition="0">
        <references count="1">
          <reference field="4294967294" count="5">
            <x v="0"/>
            <x v="1"/>
            <x v="2"/>
            <x v="3"/>
            <x v="4"/>
          </reference>
        </references>
      </pivotArea>
    </format>
    <format dxfId="134">
      <pivotArea outline="0" collapsedLevelsAreSubtotals="1" fieldPosition="0"/>
    </format>
    <format dxfId="133">
      <pivotArea dataOnly="0" labelOnly="1" outline="0" fieldPosition="0">
        <references count="1">
          <reference field="4294967294" count="5">
            <x v="0"/>
            <x v="1"/>
            <x v="2"/>
            <x v="3"/>
            <x v="4"/>
          </reference>
        </references>
      </pivotArea>
    </format>
    <format dxfId="132">
      <pivotArea outline="0" collapsedLevelsAreSubtotals="1" fieldPosition="0">
        <references count="1">
          <reference field="4294967294" count="1" selected="0">
            <x v="0"/>
          </reference>
        </references>
      </pivotArea>
    </format>
    <format dxfId="131">
      <pivotArea dataOnly="0" labelOnly="1" outline="0" fieldPosition="0">
        <references count="1">
          <reference field="4294967294" count="1">
            <x v="0"/>
          </reference>
        </references>
      </pivotArea>
    </format>
    <format dxfId="130">
      <pivotArea type="all" dataOnly="0" outline="0" fieldPosition="0"/>
    </format>
    <format dxfId="129">
      <pivotArea outline="0" collapsedLevelsAreSubtotals="1" fieldPosition="0"/>
    </format>
    <format dxfId="128">
      <pivotArea field="24" type="button" dataOnly="0" labelOnly="1" outline="0" axis="axisRow" fieldPosition="0"/>
    </format>
    <format dxfId="127">
      <pivotArea dataOnly="0" labelOnly="1" fieldPosition="0">
        <references count="1">
          <reference field="24" count="4">
            <x v="1"/>
            <x v="2"/>
            <x v="3"/>
            <x v="4"/>
          </reference>
        </references>
      </pivotArea>
    </format>
    <format dxfId="126">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CFCD559-9301-4197-9BC1-C861FD0E8CE9}" sourceName="Year">
  <pivotTables>
    <pivotTable tabId="8" name="PivotTable8"/>
    <pivotTable tabId="3" name="PivotTable1"/>
    <pivotTable tabId="9" name="PivotTable10"/>
    <pivotTable tabId="9" name="PivotTable11"/>
    <pivotTable tabId="9" name="PivotTable12"/>
    <pivotTable tabId="9" name="PivotTable13"/>
    <pivotTable tabId="9" name="PivotTable9"/>
    <pivotTable tabId="7" name="PivotTable7"/>
    <pivotTable tabId="6" name="PivotTable6"/>
    <pivotTable tabId="4" name="PivotTable2"/>
  </pivotTables>
  <data>
    <tabular pivotCacheId="15807089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37525E3-E4B7-4172-BA52-2A89E8DBC935}" sourceName="Segment">
  <pivotTables>
    <pivotTable tabId="8" name="PivotTable8"/>
    <pivotTable tabId="3" name="PivotTable1"/>
    <pivotTable tabId="9" name="PivotTable10"/>
    <pivotTable tabId="9" name="PivotTable11"/>
    <pivotTable tabId="9" name="PivotTable12"/>
    <pivotTable tabId="9" name="PivotTable13"/>
    <pivotTable tabId="9" name="PivotTable9"/>
    <pivotTable tabId="10" name="PivotTable14"/>
    <pivotTable tabId="7" name="PivotTable7"/>
    <pivotTable tabId="6" name="PivotTable6"/>
    <pivotTable tabId="4" name="PivotTable2"/>
  </pivotTables>
  <data>
    <tabular pivotCacheId="1580708973">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7E660B-7A92-4CAC-BD05-9BD9E8F47D8D}" sourceName="Region">
  <pivotTables>
    <pivotTable tabId="8" name="PivotTable8"/>
    <pivotTable tabId="3" name="PivotTable1"/>
    <pivotTable tabId="9" name="PivotTable10"/>
    <pivotTable tabId="9" name="PivotTable11"/>
    <pivotTable tabId="9" name="PivotTable12"/>
    <pivotTable tabId="9" name="PivotTable13"/>
    <pivotTable tabId="9" name="PivotTable9"/>
    <pivotTable tabId="10" name="PivotTable14"/>
    <pivotTable tabId="7" name="PivotTable7"/>
    <pivotTable tabId="6" name="PivotTable6"/>
    <pivotTable tabId="4" name="PivotTable2"/>
  </pivotTables>
  <data>
    <tabular pivotCacheId="1580708973">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D04CFF-B46F-4796-B7EF-666E1E18B791}" cache="Slicer_Year" caption="Year" style="SlicerStyleLight1 2 2 2" rowHeight="234950"/>
  <slicer name="Segment" xr10:uid="{D4ECE2BD-CA31-42CB-9906-8BA637058186}" cache="Slicer_Segment" caption="Segment" style="SlicerStyleLight1 2 2 2" rowHeight="234950"/>
  <slicer name="Region" xr10:uid="{054FAD48-D2CF-49A4-BA70-9D76ADE05C00}" cache="Slicer_Region" caption="Region" style="SlicerStyleLight1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5747-FA1F-4B52-9890-26B7696FEE0C}">
  <dimension ref="A3:C16"/>
  <sheetViews>
    <sheetView workbookViewId="0">
      <selection activeCell="B8" sqref="B8"/>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6" t="s">
        <v>10932</v>
      </c>
      <c r="B3" s="4" t="s">
        <v>10950</v>
      </c>
      <c r="C3" s="10" t="s">
        <v>10951</v>
      </c>
    </row>
    <row r="4" spans="1:3" x14ac:dyDescent="0.3">
      <c r="A4" s="7" t="s">
        <v>10938</v>
      </c>
      <c r="B4" s="11">
        <v>3705.9459999999999</v>
      </c>
      <c r="C4" s="12">
        <v>730.20659999999998</v>
      </c>
    </row>
    <row r="5" spans="1:3" x14ac:dyDescent="0.3">
      <c r="A5" s="8" t="s">
        <v>10939</v>
      </c>
      <c r="B5" s="13">
        <v>6622.8639999999968</v>
      </c>
      <c r="C5" s="14">
        <v>1138.5829999999994</v>
      </c>
    </row>
    <row r="6" spans="1:3" x14ac:dyDescent="0.3">
      <c r="A6" s="8" t="s">
        <v>10940</v>
      </c>
      <c r="B6" s="13">
        <v>25565.98</v>
      </c>
      <c r="C6" s="14">
        <v>4358.8912999999984</v>
      </c>
    </row>
    <row r="7" spans="1:3" x14ac:dyDescent="0.3">
      <c r="A7" s="8" t="s">
        <v>10941</v>
      </c>
      <c r="B7" s="13">
        <v>14219.011000000002</v>
      </c>
      <c r="C7" s="14">
        <v>2237.1077999999993</v>
      </c>
    </row>
    <row r="8" spans="1:3" x14ac:dyDescent="0.3">
      <c r="A8" s="8" t="s">
        <v>10942</v>
      </c>
      <c r="B8" s="13">
        <v>13297.954500000003</v>
      </c>
      <c r="C8" s="14">
        <v>1260.0067000000001</v>
      </c>
    </row>
    <row r="9" spans="1:3" x14ac:dyDescent="0.3">
      <c r="A9" s="8" t="s">
        <v>10943</v>
      </c>
      <c r="B9" s="13">
        <v>9876.0540000000019</v>
      </c>
      <c r="C9" s="14">
        <v>2091.9339999999997</v>
      </c>
    </row>
    <row r="10" spans="1:3" x14ac:dyDescent="0.3">
      <c r="A10" s="8" t="s">
        <v>10944</v>
      </c>
      <c r="B10" s="13">
        <v>23627.624999999996</v>
      </c>
      <c r="C10" s="14">
        <v>3517.9279999999999</v>
      </c>
    </row>
    <row r="11" spans="1:3" x14ac:dyDescent="0.3">
      <c r="A11" s="8" t="s">
        <v>10945</v>
      </c>
      <c r="B11" s="13">
        <v>26189.992999999995</v>
      </c>
      <c r="C11" s="14">
        <v>5276.824599999999</v>
      </c>
    </row>
    <row r="12" spans="1:3" x14ac:dyDescent="0.3">
      <c r="A12" s="8" t="s">
        <v>10946</v>
      </c>
      <c r="B12" s="13">
        <v>23754.678500000009</v>
      </c>
      <c r="C12" s="14">
        <v>3480.5183999999999</v>
      </c>
    </row>
    <row r="13" spans="1:3" x14ac:dyDescent="0.3">
      <c r="A13" s="8" t="s">
        <v>10947</v>
      </c>
      <c r="B13" s="13">
        <v>22187.042999999987</v>
      </c>
      <c r="C13" s="14">
        <v>3309.6647999999996</v>
      </c>
    </row>
    <row r="14" spans="1:3" x14ac:dyDescent="0.3">
      <c r="A14" s="8" t="s">
        <v>10948</v>
      </c>
      <c r="B14" s="13">
        <v>22600.390499999998</v>
      </c>
      <c r="C14" s="14">
        <v>3976.7724999999969</v>
      </c>
    </row>
    <row r="15" spans="1:3" x14ac:dyDescent="0.3">
      <c r="A15" s="8" t="s">
        <v>10949</v>
      </c>
      <c r="B15" s="13">
        <v>34207.735000000008</v>
      </c>
      <c r="C15" s="14">
        <v>3058.9921999999997</v>
      </c>
    </row>
    <row r="16" spans="1:3" x14ac:dyDescent="0.3">
      <c r="A16" s="9" t="s">
        <v>10933</v>
      </c>
      <c r="B16" s="15">
        <v>225855.2745</v>
      </c>
      <c r="C16" s="16">
        <v>34437.429899999988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40F54-E1A4-43A2-B7F7-25EB5BB0B98B}">
  <dimension ref="A3:E7"/>
  <sheetViews>
    <sheetView zoomScale="120" zoomScaleNormal="120" workbookViewId="0">
      <selection activeCell="E14" sqref="E14"/>
    </sheetView>
  </sheetViews>
  <sheetFormatPr defaultRowHeight="14.4" x14ac:dyDescent="0.3"/>
  <cols>
    <col min="1" max="1" width="13.44140625" bestFit="1" customWidth="1"/>
    <col min="2" max="2" width="11.88671875" bestFit="1" customWidth="1"/>
    <col min="4" max="4" width="13.44140625" bestFit="1" customWidth="1"/>
    <col min="5" max="5" width="13" bestFit="1" customWidth="1"/>
  </cols>
  <sheetData>
    <row r="3" spans="1:5" x14ac:dyDescent="0.3">
      <c r="A3" s="6" t="s">
        <v>10932</v>
      </c>
      <c r="B3" s="5" t="s">
        <v>10951</v>
      </c>
      <c r="D3" t="s">
        <v>15</v>
      </c>
      <c r="E3" t="s">
        <v>21</v>
      </c>
    </row>
    <row r="4" spans="1:5" x14ac:dyDescent="0.3">
      <c r="A4" s="7" t="s">
        <v>32</v>
      </c>
      <c r="B4" s="44">
        <v>3968.6658999999968</v>
      </c>
      <c r="D4" t="str">
        <f>A4</f>
        <v>Furniture</v>
      </c>
      <c r="E4" s="18">
        <f>GETPIVOTDATA("Profit",$A$3,"Category",A4)</f>
        <v>3968.6658999999968</v>
      </c>
    </row>
    <row r="5" spans="1:5" x14ac:dyDescent="0.3">
      <c r="A5" s="8" t="s">
        <v>46</v>
      </c>
      <c r="B5" s="45">
        <v>18527.700799999981</v>
      </c>
      <c r="D5" t="str">
        <f t="shared" ref="D5:D7" si="0">A5</f>
        <v>Office Supplies</v>
      </c>
      <c r="E5" s="18">
        <f t="shared" ref="E5:E6" si="1">GETPIVOTDATA("Profit",$A$3,"Category",A5)</f>
        <v>18527.700799999981</v>
      </c>
    </row>
    <row r="6" spans="1:5" x14ac:dyDescent="0.3">
      <c r="A6" s="8" t="s">
        <v>71</v>
      </c>
      <c r="B6" s="45">
        <v>11941.063200000002</v>
      </c>
      <c r="D6" t="str">
        <f t="shared" si="0"/>
        <v>Technology</v>
      </c>
      <c r="E6" s="18">
        <f t="shared" si="1"/>
        <v>11941.063200000002</v>
      </c>
    </row>
    <row r="7" spans="1:5" x14ac:dyDescent="0.3">
      <c r="A7" s="9" t="s">
        <v>10933</v>
      </c>
      <c r="B7" s="46">
        <v>34437.429899999981</v>
      </c>
      <c r="D7" t="str">
        <f t="shared" si="0"/>
        <v>Grand Total</v>
      </c>
      <c r="E7" s="18">
        <f>GETPIVOTDATA("Profit",$A$3)</f>
        <v>34437.429899999981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3E09-B478-47DC-B5FC-C47A0317000A}">
  <dimension ref="A3:B7"/>
  <sheetViews>
    <sheetView workbookViewId="0">
      <selection activeCell="P12" sqref="P12"/>
    </sheetView>
  </sheetViews>
  <sheetFormatPr defaultRowHeight="14.4" x14ac:dyDescent="0.3"/>
  <cols>
    <col min="1" max="1" width="13.109375" bestFit="1" customWidth="1"/>
    <col min="2" max="2" width="11.21875" bestFit="1" customWidth="1"/>
  </cols>
  <sheetData>
    <row r="3" spans="1:2" x14ac:dyDescent="0.3">
      <c r="A3" s="6" t="s">
        <v>10932</v>
      </c>
      <c r="B3" s="5" t="s">
        <v>10950</v>
      </c>
    </row>
    <row r="4" spans="1:2" x14ac:dyDescent="0.3">
      <c r="A4" s="7" t="s">
        <v>32</v>
      </c>
      <c r="B4" s="19">
        <v>0.36784665172829495</v>
      </c>
    </row>
    <row r="5" spans="1:2" x14ac:dyDescent="0.3">
      <c r="A5" s="8" t="s">
        <v>46</v>
      </c>
      <c r="B5" s="20">
        <v>0.34151894911801167</v>
      </c>
    </row>
    <row r="6" spans="1:2" x14ac:dyDescent="0.3">
      <c r="A6" s="8" t="s">
        <v>71</v>
      </c>
      <c r="B6" s="20">
        <v>0.29063439915369338</v>
      </c>
    </row>
    <row r="7" spans="1:2" x14ac:dyDescent="0.3">
      <c r="A7" s="9" t="s">
        <v>10933</v>
      </c>
      <c r="B7" s="21">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2661B-ABDF-4F4F-ABC5-64C043863D77}">
  <dimension ref="A3:E52"/>
  <sheetViews>
    <sheetView workbookViewId="0">
      <selection activeCell="Q13" sqref="Q13"/>
    </sheetView>
  </sheetViews>
  <sheetFormatPr defaultRowHeight="14.4" x14ac:dyDescent="0.3"/>
  <cols>
    <col min="1" max="1" width="12.44140625" bestFit="1" customWidth="1"/>
    <col min="2" max="2" width="11.21875" bestFit="1" customWidth="1"/>
    <col min="4" max="4" width="17.33203125" bestFit="1" customWidth="1"/>
    <col min="5" max="5" width="12" bestFit="1" customWidth="1"/>
  </cols>
  <sheetData>
    <row r="3" spans="1:5" x14ac:dyDescent="0.3">
      <c r="A3" s="22" t="s">
        <v>10932</v>
      </c>
      <c r="B3" s="23" t="s">
        <v>10950</v>
      </c>
      <c r="D3" t="s">
        <v>11</v>
      </c>
      <c r="E3" t="s">
        <v>10950</v>
      </c>
    </row>
    <row r="4" spans="1:5" x14ac:dyDescent="0.3">
      <c r="A4" s="24" t="s">
        <v>310</v>
      </c>
      <c r="B4" s="23">
        <v>11736.322000000007</v>
      </c>
      <c r="D4" s="29" t="str" cm="1">
        <f t="array" ref="D4:D52">A4:A52</f>
        <v>Arizona</v>
      </c>
      <c r="E4" s="18" cm="1">
        <f t="array" ref="E4:E52">B4:B52</f>
        <v>11736.322000000007</v>
      </c>
    </row>
    <row r="5" spans="1:5" x14ac:dyDescent="0.3">
      <c r="A5" s="25" t="s">
        <v>43</v>
      </c>
      <c r="B5" s="26">
        <v>147174.7264999999</v>
      </c>
      <c r="D5" t="str">
        <v>California</v>
      </c>
      <c r="E5" s="18">
        <v>147174.7264999999</v>
      </c>
    </row>
    <row r="6" spans="1:5" x14ac:dyDescent="0.3">
      <c r="A6" s="25" t="s">
        <v>457</v>
      </c>
      <c r="B6" s="26">
        <v>9945.9120000000021</v>
      </c>
      <c r="D6" t="str">
        <v>Colorado</v>
      </c>
      <c r="E6" s="18">
        <v>9945.9120000000021</v>
      </c>
    </row>
    <row r="7" spans="1:5" x14ac:dyDescent="0.3">
      <c r="A7" s="25" t="s">
        <v>6260</v>
      </c>
      <c r="B7" s="26">
        <v>2630.2499999999995</v>
      </c>
      <c r="D7" t="str">
        <v>Idaho</v>
      </c>
      <c r="E7" s="18">
        <v>2630.2499999999995</v>
      </c>
    </row>
    <row r="8" spans="1:5" x14ac:dyDescent="0.3">
      <c r="A8" s="25" t="s">
        <v>1762</v>
      </c>
      <c r="B8" s="26">
        <v>48.188000000000002</v>
      </c>
      <c r="D8" t="str">
        <v>Montana</v>
      </c>
      <c r="E8" s="18">
        <v>48.188000000000002</v>
      </c>
    </row>
    <row r="9" spans="1:5" x14ac:dyDescent="0.3">
      <c r="A9" s="25" t="s">
        <v>1392</v>
      </c>
      <c r="B9" s="26">
        <v>4802.4060000000009</v>
      </c>
      <c r="D9" t="str">
        <v>Nevada</v>
      </c>
      <c r="E9" s="18">
        <v>4802.4060000000009</v>
      </c>
    </row>
    <row r="10" spans="1:5" x14ac:dyDescent="0.3">
      <c r="A10" s="25" t="s">
        <v>668</v>
      </c>
      <c r="B10" s="26">
        <v>1269.7760000000001</v>
      </c>
      <c r="D10" t="str">
        <v>New Mexico</v>
      </c>
      <c r="E10" s="18">
        <v>1269.7760000000001</v>
      </c>
    </row>
    <row r="11" spans="1:5" x14ac:dyDescent="0.3">
      <c r="A11" s="25" t="s">
        <v>420</v>
      </c>
      <c r="B11" s="26">
        <v>6563.97</v>
      </c>
      <c r="D11" t="str">
        <v>Oregon</v>
      </c>
      <c r="E11" s="18">
        <v>6563.97</v>
      </c>
    </row>
    <row r="12" spans="1:5" x14ac:dyDescent="0.3">
      <c r="A12" s="25" t="s">
        <v>121</v>
      </c>
      <c r="B12" s="26">
        <v>1956.6140000000003</v>
      </c>
      <c r="D12" t="str">
        <v>Utah</v>
      </c>
      <c r="E12" s="18">
        <v>1956.6140000000003</v>
      </c>
    </row>
    <row r="13" spans="1:5" x14ac:dyDescent="0.3">
      <c r="A13" s="25" t="s">
        <v>96</v>
      </c>
      <c r="B13" s="26">
        <v>39727.109999999979</v>
      </c>
      <c r="D13" t="str">
        <v>Washington</v>
      </c>
      <c r="E13" s="18">
        <v>39727.109999999979</v>
      </c>
    </row>
    <row r="14" spans="1:5" x14ac:dyDescent="0.3">
      <c r="A14" s="27" t="s">
        <v>10933</v>
      </c>
      <c r="B14" s="28">
        <v>225855.27449999991</v>
      </c>
      <c r="D14" t="str">
        <v>Grand Total</v>
      </c>
      <c r="E14" s="18">
        <v>225855.27449999991</v>
      </c>
    </row>
    <row r="15" spans="1:5" x14ac:dyDescent="0.3">
      <c r="D15">
        <v>0</v>
      </c>
      <c r="E15" s="18">
        <v>0</v>
      </c>
    </row>
    <row r="16" spans="1:5" x14ac:dyDescent="0.3">
      <c r="D16">
        <v>0</v>
      </c>
      <c r="E16" s="18">
        <v>0</v>
      </c>
    </row>
    <row r="17" spans="4:5" x14ac:dyDescent="0.3">
      <c r="D17">
        <v>0</v>
      </c>
      <c r="E17" s="18">
        <v>0</v>
      </c>
    </row>
    <row r="18" spans="4:5" x14ac:dyDescent="0.3">
      <c r="D18">
        <v>0</v>
      </c>
      <c r="E18" s="18">
        <v>0</v>
      </c>
    </row>
    <row r="19" spans="4:5" x14ac:dyDescent="0.3">
      <c r="D19">
        <v>0</v>
      </c>
      <c r="E19" s="18">
        <v>0</v>
      </c>
    </row>
    <row r="20" spans="4:5" x14ac:dyDescent="0.3">
      <c r="D20">
        <v>0</v>
      </c>
      <c r="E20" s="18">
        <v>0</v>
      </c>
    </row>
    <row r="21" spans="4:5" x14ac:dyDescent="0.3">
      <c r="D21">
        <v>0</v>
      </c>
      <c r="E21" s="18">
        <v>0</v>
      </c>
    </row>
    <row r="22" spans="4:5" x14ac:dyDescent="0.3">
      <c r="D22">
        <v>0</v>
      </c>
      <c r="E22" s="18">
        <v>0</v>
      </c>
    </row>
    <row r="23" spans="4:5" x14ac:dyDescent="0.3">
      <c r="D23">
        <v>0</v>
      </c>
      <c r="E23" s="18">
        <v>0</v>
      </c>
    </row>
    <row r="24" spans="4:5" x14ac:dyDescent="0.3">
      <c r="D24">
        <v>0</v>
      </c>
      <c r="E24" s="18">
        <v>0</v>
      </c>
    </row>
    <row r="25" spans="4:5" x14ac:dyDescent="0.3">
      <c r="D25">
        <v>0</v>
      </c>
      <c r="E25" s="18">
        <v>0</v>
      </c>
    </row>
    <row r="26" spans="4:5" x14ac:dyDescent="0.3">
      <c r="D26">
        <v>0</v>
      </c>
      <c r="E26" s="18">
        <v>0</v>
      </c>
    </row>
    <row r="27" spans="4:5" x14ac:dyDescent="0.3">
      <c r="D27">
        <v>0</v>
      </c>
      <c r="E27" s="18">
        <v>0</v>
      </c>
    </row>
    <row r="28" spans="4:5" x14ac:dyDescent="0.3">
      <c r="D28">
        <v>0</v>
      </c>
      <c r="E28" s="18">
        <v>0</v>
      </c>
    </row>
    <row r="29" spans="4:5" x14ac:dyDescent="0.3">
      <c r="D29">
        <v>0</v>
      </c>
      <c r="E29" s="18">
        <v>0</v>
      </c>
    </row>
    <row r="30" spans="4:5" x14ac:dyDescent="0.3">
      <c r="D30">
        <v>0</v>
      </c>
      <c r="E30" s="18">
        <v>0</v>
      </c>
    </row>
    <row r="31" spans="4:5" x14ac:dyDescent="0.3">
      <c r="D31">
        <v>0</v>
      </c>
      <c r="E31" s="18">
        <v>0</v>
      </c>
    </row>
    <row r="32" spans="4:5" x14ac:dyDescent="0.3">
      <c r="D32">
        <v>0</v>
      </c>
      <c r="E32" s="18">
        <v>0</v>
      </c>
    </row>
    <row r="33" spans="4:5" x14ac:dyDescent="0.3">
      <c r="D33">
        <v>0</v>
      </c>
      <c r="E33" s="18">
        <v>0</v>
      </c>
    </row>
    <row r="34" spans="4:5" x14ac:dyDescent="0.3">
      <c r="D34">
        <v>0</v>
      </c>
      <c r="E34" s="18">
        <v>0</v>
      </c>
    </row>
    <row r="35" spans="4:5" x14ac:dyDescent="0.3">
      <c r="D35">
        <v>0</v>
      </c>
      <c r="E35" s="18">
        <v>0</v>
      </c>
    </row>
    <row r="36" spans="4:5" x14ac:dyDescent="0.3">
      <c r="D36">
        <v>0</v>
      </c>
      <c r="E36" s="18">
        <v>0</v>
      </c>
    </row>
    <row r="37" spans="4:5" x14ac:dyDescent="0.3">
      <c r="D37">
        <v>0</v>
      </c>
      <c r="E37" s="18">
        <v>0</v>
      </c>
    </row>
    <row r="38" spans="4:5" x14ac:dyDescent="0.3">
      <c r="D38">
        <v>0</v>
      </c>
      <c r="E38" s="18">
        <v>0</v>
      </c>
    </row>
    <row r="39" spans="4:5" x14ac:dyDescent="0.3">
      <c r="D39">
        <v>0</v>
      </c>
      <c r="E39" s="18">
        <v>0</v>
      </c>
    </row>
    <row r="40" spans="4:5" x14ac:dyDescent="0.3">
      <c r="D40">
        <v>0</v>
      </c>
      <c r="E40" s="18">
        <v>0</v>
      </c>
    </row>
    <row r="41" spans="4:5" x14ac:dyDescent="0.3">
      <c r="D41">
        <v>0</v>
      </c>
      <c r="E41" s="18">
        <v>0</v>
      </c>
    </row>
    <row r="42" spans="4:5" x14ac:dyDescent="0.3">
      <c r="D42">
        <v>0</v>
      </c>
      <c r="E42" s="18">
        <v>0</v>
      </c>
    </row>
    <row r="43" spans="4:5" x14ac:dyDescent="0.3">
      <c r="D43">
        <v>0</v>
      </c>
      <c r="E43" s="18">
        <v>0</v>
      </c>
    </row>
    <row r="44" spans="4:5" x14ac:dyDescent="0.3">
      <c r="D44">
        <v>0</v>
      </c>
      <c r="E44" s="18">
        <v>0</v>
      </c>
    </row>
    <row r="45" spans="4:5" x14ac:dyDescent="0.3">
      <c r="D45">
        <v>0</v>
      </c>
      <c r="E45" s="18">
        <v>0</v>
      </c>
    </row>
    <row r="46" spans="4:5" x14ac:dyDescent="0.3">
      <c r="D46">
        <v>0</v>
      </c>
      <c r="E46" s="18">
        <v>0</v>
      </c>
    </row>
    <row r="47" spans="4:5" x14ac:dyDescent="0.3">
      <c r="D47">
        <v>0</v>
      </c>
      <c r="E47" s="18">
        <v>0</v>
      </c>
    </row>
    <row r="48" spans="4:5" x14ac:dyDescent="0.3">
      <c r="D48">
        <v>0</v>
      </c>
      <c r="E48" s="18">
        <v>0</v>
      </c>
    </row>
    <row r="49" spans="4:5" x14ac:dyDescent="0.3">
      <c r="D49">
        <v>0</v>
      </c>
      <c r="E49" s="18">
        <v>0</v>
      </c>
    </row>
    <row r="50" spans="4:5" x14ac:dyDescent="0.3">
      <c r="D50">
        <v>0</v>
      </c>
      <c r="E50" s="18">
        <v>0</v>
      </c>
    </row>
    <row r="51" spans="4:5" x14ac:dyDescent="0.3">
      <c r="D51">
        <v>0</v>
      </c>
      <c r="E51" s="18">
        <v>0</v>
      </c>
    </row>
    <row r="52" spans="4:5" x14ac:dyDescent="0.3">
      <c r="D52">
        <v>0</v>
      </c>
      <c r="E52" s="18">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4300-EADB-4AC4-BE7B-8070630BB3FA}">
  <dimension ref="A3:B9"/>
  <sheetViews>
    <sheetView workbookViewId="0">
      <selection activeCell="N19" sqref="N19"/>
    </sheetView>
  </sheetViews>
  <sheetFormatPr defaultRowHeight="14.4" x14ac:dyDescent="0.3"/>
  <cols>
    <col min="1" max="1" width="12.44140625" bestFit="1" customWidth="1"/>
    <col min="2" max="2" width="11.21875" bestFit="1" customWidth="1"/>
  </cols>
  <sheetData>
    <row r="3" spans="1:2" x14ac:dyDescent="0.3">
      <c r="A3" s="6" t="s">
        <v>10932</v>
      </c>
      <c r="B3" s="5" t="s">
        <v>10950</v>
      </c>
    </row>
    <row r="4" spans="1:2" x14ac:dyDescent="0.3">
      <c r="A4" s="7" t="s">
        <v>161</v>
      </c>
      <c r="B4" s="23">
        <v>20071.872000000003</v>
      </c>
    </row>
    <row r="5" spans="1:2" x14ac:dyDescent="0.3">
      <c r="A5" s="8" t="s">
        <v>59</v>
      </c>
      <c r="B5" s="26">
        <v>24803.766</v>
      </c>
    </row>
    <row r="6" spans="1:2" x14ac:dyDescent="0.3">
      <c r="A6" s="8" t="s">
        <v>72</v>
      </c>
      <c r="B6" s="26">
        <v>24832.768000000007</v>
      </c>
    </row>
    <row r="7" spans="1:2" x14ac:dyDescent="0.3">
      <c r="A7" s="8" t="s">
        <v>56</v>
      </c>
      <c r="B7" s="26">
        <v>28137.891</v>
      </c>
    </row>
    <row r="8" spans="1:2" x14ac:dyDescent="0.3">
      <c r="A8" s="8" t="s">
        <v>36</v>
      </c>
      <c r="B8" s="26">
        <v>36279.223999999987</v>
      </c>
    </row>
    <row r="9" spans="1:2" x14ac:dyDescent="0.3">
      <c r="A9" s="9" t="s">
        <v>10933</v>
      </c>
      <c r="B9" s="28">
        <v>134125.52100000001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50C20-C977-4783-9CB5-D8D7C48487F2}">
  <dimension ref="A3:N24"/>
  <sheetViews>
    <sheetView workbookViewId="0">
      <selection activeCell="E8" sqref="E8"/>
    </sheetView>
  </sheetViews>
  <sheetFormatPr defaultRowHeight="14.4" x14ac:dyDescent="0.3"/>
  <cols>
    <col min="1" max="1" width="12.44140625" bestFit="1" customWidth="1"/>
    <col min="2" max="2" width="11.21875" bestFit="1" customWidth="1"/>
    <col min="3" max="3" width="3.21875" customWidth="1"/>
    <col min="4" max="4" width="12.44140625" bestFit="1" customWidth="1"/>
    <col min="5" max="5" width="11.6640625" bestFit="1" customWidth="1"/>
    <col min="6" max="6" width="4.21875" customWidth="1"/>
    <col min="7" max="7" width="12.44140625" bestFit="1" customWidth="1"/>
    <col min="8" max="8" width="14.21875" bestFit="1" customWidth="1"/>
    <col min="9" max="9" width="5" customWidth="1"/>
    <col min="10" max="10" width="12.44140625" bestFit="1" customWidth="1"/>
    <col min="11" max="11" width="15.5546875" bestFit="1" customWidth="1"/>
    <col min="12" max="12" width="5.5546875" customWidth="1"/>
    <col min="13" max="13" width="12.44140625" bestFit="1" customWidth="1"/>
    <col min="14" max="14" width="18" bestFit="1" customWidth="1"/>
    <col min="15" max="15" width="19" bestFit="1" customWidth="1"/>
  </cols>
  <sheetData>
    <row r="3" spans="1:14" x14ac:dyDescent="0.3">
      <c r="A3" s="6" t="s">
        <v>10932</v>
      </c>
      <c r="B3" s="5" t="s">
        <v>10950</v>
      </c>
      <c r="D3" s="6" t="s">
        <v>10932</v>
      </c>
      <c r="E3" s="5" t="s">
        <v>10951</v>
      </c>
      <c r="G3" s="6" t="s">
        <v>10932</v>
      </c>
      <c r="H3" s="5" t="s">
        <v>10952</v>
      </c>
      <c r="J3" s="6" t="s">
        <v>10932</v>
      </c>
      <c r="K3" s="5" t="s">
        <v>10953</v>
      </c>
      <c r="M3" s="6" t="s">
        <v>10932</v>
      </c>
      <c r="N3" s="5" t="s">
        <v>10954</v>
      </c>
    </row>
    <row r="4" spans="1:14" x14ac:dyDescent="0.3">
      <c r="A4" s="7" t="s">
        <v>10938</v>
      </c>
      <c r="B4" s="30">
        <v>3705.9459999999999</v>
      </c>
      <c r="D4" s="7" t="s">
        <v>10938</v>
      </c>
      <c r="E4" s="30">
        <v>730.20659999999998</v>
      </c>
      <c r="G4" s="7" t="s">
        <v>10938</v>
      </c>
      <c r="H4" s="23">
        <v>110</v>
      </c>
      <c r="J4" s="7" t="s">
        <v>10938</v>
      </c>
      <c r="K4" s="23">
        <v>26</v>
      </c>
      <c r="M4" s="7" t="s">
        <v>10938</v>
      </c>
      <c r="N4" s="19">
        <v>0.1970364921669123</v>
      </c>
    </row>
    <row r="5" spans="1:14" x14ac:dyDescent="0.3">
      <c r="A5" s="8" t="s">
        <v>10939</v>
      </c>
      <c r="B5" s="31">
        <v>6622.8639999999968</v>
      </c>
      <c r="D5" s="8" t="s">
        <v>10939</v>
      </c>
      <c r="E5" s="31">
        <v>1138.5829999999994</v>
      </c>
      <c r="G5" s="8" t="s">
        <v>10939</v>
      </c>
      <c r="H5" s="26">
        <v>123</v>
      </c>
      <c r="J5" s="8" t="s">
        <v>10939</v>
      </c>
      <c r="K5" s="26">
        <v>37</v>
      </c>
      <c r="M5" s="8" t="s">
        <v>10939</v>
      </c>
      <c r="N5" s="20">
        <v>0.17191701354580133</v>
      </c>
    </row>
    <row r="6" spans="1:14" x14ac:dyDescent="0.3">
      <c r="A6" s="8" t="s">
        <v>10940</v>
      </c>
      <c r="B6" s="31">
        <v>25565.98</v>
      </c>
      <c r="D6" s="8" t="s">
        <v>10940</v>
      </c>
      <c r="E6" s="31">
        <v>4358.8912999999984</v>
      </c>
      <c r="G6" s="8" t="s">
        <v>10940</v>
      </c>
      <c r="H6" s="26">
        <v>263</v>
      </c>
      <c r="J6" s="8" t="s">
        <v>10940</v>
      </c>
      <c r="K6" s="26">
        <v>72</v>
      </c>
      <c r="M6" s="8" t="s">
        <v>10940</v>
      </c>
      <c r="N6" s="20">
        <v>0.17049576429301747</v>
      </c>
    </row>
    <row r="7" spans="1:14" x14ac:dyDescent="0.3">
      <c r="A7" s="8" t="s">
        <v>10941</v>
      </c>
      <c r="B7" s="31">
        <v>14219.011000000002</v>
      </c>
      <c r="D7" s="8" t="s">
        <v>10941</v>
      </c>
      <c r="E7" s="31">
        <v>2237.1077999999993</v>
      </c>
      <c r="G7" s="8" t="s">
        <v>10941</v>
      </c>
      <c r="H7" s="26">
        <v>183</v>
      </c>
      <c r="J7" s="8" t="s">
        <v>10941</v>
      </c>
      <c r="K7" s="26">
        <v>52</v>
      </c>
      <c r="M7" s="8" t="s">
        <v>10941</v>
      </c>
      <c r="N7" s="20">
        <v>0.15733216606977793</v>
      </c>
    </row>
    <row r="8" spans="1:14" x14ac:dyDescent="0.3">
      <c r="A8" s="8" t="s">
        <v>10942</v>
      </c>
      <c r="B8" s="31">
        <v>13297.954500000003</v>
      </c>
      <c r="D8" s="8" t="s">
        <v>10942</v>
      </c>
      <c r="E8" s="31">
        <v>1260.0067000000001</v>
      </c>
      <c r="G8" s="8" t="s">
        <v>10942</v>
      </c>
      <c r="H8" s="26">
        <v>247</v>
      </c>
      <c r="J8" s="8" t="s">
        <v>10942</v>
      </c>
      <c r="K8" s="26">
        <v>59</v>
      </c>
      <c r="M8" s="8" t="s">
        <v>10942</v>
      </c>
      <c r="N8" s="20">
        <v>9.4751918424747186E-2</v>
      </c>
    </row>
    <row r="9" spans="1:14" x14ac:dyDescent="0.3">
      <c r="A9" s="8" t="s">
        <v>10943</v>
      </c>
      <c r="B9" s="31">
        <v>9876.0540000000019</v>
      </c>
      <c r="D9" s="8" t="s">
        <v>10943</v>
      </c>
      <c r="E9" s="31">
        <v>2091.9339999999997</v>
      </c>
      <c r="G9" s="8" t="s">
        <v>10943</v>
      </c>
      <c r="H9" s="26">
        <v>195</v>
      </c>
      <c r="J9" s="8" t="s">
        <v>10943</v>
      </c>
      <c r="K9" s="26">
        <v>45</v>
      </c>
      <c r="M9" s="8" t="s">
        <v>10943</v>
      </c>
      <c r="N9" s="20">
        <v>0.21181880941517728</v>
      </c>
    </row>
    <row r="10" spans="1:14" x14ac:dyDescent="0.3">
      <c r="A10" s="8" t="s">
        <v>10944</v>
      </c>
      <c r="B10" s="31">
        <v>23627.624999999996</v>
      </c>
      <c r="D10" s="8" t="s">
        <v>10944</v>
      </c>
      <c r="E10" s="31">
        <v>3517.9279999999999</v>
      </c>
      <c r="G10" s="8" t="s">
        <v>10944</v>
      </c>
      <c r="H10" s="26">
        <v>235</v>
      </c>
      <c r="J10" s="8" t="s">
        <v>10944</v>
      </c>
      <c r="K10" s="26">
        <v>61</v>
      </c>
      <c r="M10" s="8" t="s">
        <v>10944</v>
      </c>
      <c r="N10" s="20">
        <v>0.14889046190634905</v>
      </c>
    </row>
    <row r="11" spans="1:14" x14ac:dyDescent="0.3">
      <c r="A11" s="8" t="s">
        <v>10945</v>
      </c>
      <c r="B11" s="31">
        <v>26189.992999999995</v>
      </c>
      <c r="D11" s="8" t="s">
        <v>10945</v>
      </c>
      <c r="E11" s="31">
        <v>5276.824599999999</v>
      </c>
      <c r="G11" s="8" t="s">
        <v>10945</v>
      </c>
      <c r="H11" s="26">
        <v>275</v>
      </c>
      <c r="J11" s="8" t="s">
        <v>10945</v>
      </c>
      <c r="K11" s="26">
        <v>77</v>
      </c>
      <c r="M11" s="8" t="s">
        <v>10945</v>
      </c>
      <c r="N11" s="20">
        <v>0.20148247462303637</v>
      </c>
    </row>
    <row r="12" spans="1:14" x14ac:dyDescent="0.3">
      <c r="A12" s="8" t="s">
        <v>10946</v>
      </c>
      <c r="B12" s="31">
        <v>23754.678500000009</v>
      </c>
      <c r="D12" s="8" t="s">
        <v>10946</v>
      </c>
      <c r="E12" s="31">
        <v>3480.5183999999999</v>
      </c>
      <c r="G12" s="8" t="s">
        <v>10946</v>
      </c>
      <c r="H12" s="26">
        <v>517</v>
      </c>
      <c r="J12" s="8" t="s">
        <v>10946</v>
      </c>
      <c r="K12" s="26">
        <v>144</v>
      </c>
      <c r="M12" s="8" t="s">
        <v>10946</v>
      </c>
      <c r="N12" s="20">
        <v>0.14651928040196371</v>
      </c>
    </row>
    <row r="13" spans="1:14" x14ac:dyDescent="0.3">
      <c r="A13" s="8" t="s">
        <v>10947</v>
      </c>
      <c r="B13" s="31">
        <v>22187.042999999987</v>
      </c>
      <c r="D13" s="8" t="s">
        <v>10947</v>
      </c>
      <c r="E13" s="31">
        <v>3309.6647999999996</v>
      </c>
      <c r="G13" s="8" t="s">
        <v>10947</v>
      </c>
      <c r="H13" s="26">
        <v>451</v>
      </c>
      <c r="J13" s="8" t="s">
        <v>10947</v>
      </c>
      <c r="K13" s="26">
        <v>119</v>
      </c>
      <c r="M13" s="8" t="s">
        <v>10947</v>
      </c>
      <c r="N13" s="20">
        <v>0.14917106348962328</v>
      </c>
    </row>
    <row r="14" spans="1:14" x14ac:dyDescent="0.3">
      <c r="A14" s="8" t="s">
        <v>10948</v>
      </c>
      <c r="B14" s="31">
        <v>22600.390499999998</v>
      </c>
      <c r="D14" s="8" t="s">
        <v>10948</v>
      </c>
      <c r="E14" s="31">
        <v>3976.7724999999969</v>
      </c>
      <c r="G14" s="8" t="s">
        <v>10948</v>
      </c>
      <c r="H14" s="26">
        <v>378</v>
      </c>
      <c r="J14" s="8" t="s">
        <v>10948</v>
      </c>
      <c r="K14" s="26">
        <v>99</v>
      </c>
      <c r="M14" s="8" t="s">
        <v>10948</v>
      </c>
      <c r="N14" s="20">
        <v>0.17596034457900173</v>
      </c>
    </row>
    <row r="15" spans="1:14" x14ac:dyDescent="0.3">
      <c r="A15" s="8" t="s">
        <v>10949</v>
      </c>
      <c r="B15" s="31">
        <v>34207.735000000008</v>
      </c>
      <c r="D15" s="8" t="s">
        <v>10949</v>
      </c>
      <c r="E15" s="31">
        <v>3058.9921999999997</v>
      </c>
      <c r="G15" s="8" t="s">
        <v>10949</v>
      </c>
      <c r="H15" s="26">
        <v>653</v>
      </c>
      <c r="J15" s="8" t="s">
        <v>10949</v>
      </c>
      <c r="K15" s="26">
        <v>169</v>
      </c>
      <c r="M15" s="8" t="s">
        <v>10949</v>
      </c>
      <c r="N15" s="20">
        <v>8.9423991386743354E-2</v>
      </c>
    </row>
    <row r="16" spans="1:14" x14ac:dyDescent="0.3">
      <c r="A16" s="9" t="s">
        <v>10933</v>
      </c>
      <c r="B16" s="32">
        <v>225855.2745</v>
      </c>
      <c r="D16" s="9" t="s">
        <v>10933</v>
      </c>
      <c r="E16" s="32">
        <v>34437.429899999988</v>
      </c>
      <c r="G16" s="9" t="s">
        <v>10933</v>
      </c>
      <c r="H16" s="28">
        <v>3630</v>
      </c>
      <c r="J16" s="9" t="s">
        <v>10933</v>
      </c>
      <c r="K16" s="28">
        <v>960</v>
      </c>
      <c r="M16" s="9" t="s">
        <v>10933</v>
      </c>
      <c r="N16" s="21">
        <v>0.15247565050777631</v>
      </c>
    </row>
    <row r="23" spans="2:14" x14ac:dyDescent="0.3">
      <c r="H23">
        <f>GETPIVOTDATA("Quantity",$G$3)</f>
        <v>3630</v>
      </c>
      <c r="K23">
        <f>GETPIVOTDATA("Order ID",$J$3)</f>
        <v>960</v>
      </c>
      <c r="N23" s="35">
        <f>GETPIVOTDATA("Profit Margin",$M$3)</f>
        <v>0.15247565050777631</v>
      </c>
    </row>
    <row r="24" spans="2:14" x14ac:dyDescent="0.3">
      <c r="B24" s="34">
        <f>GETPIVOTDATA("Sales",$A$3)</f>
        <v>225855.2745</v>
      </c>
      <c r="E24" s="17">
        <f>GETPIVOTDATA("Profit",$D$3)</f>
        <v>34437.429899999988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28EC-F8C8-4E61-AD54-2552A5C87BAD}">
  <dimension ref="A3:G12"/>
  <sheetViews>
    <sheetView workbookViewId="0">
      <selection activeCell="G1" sqref="G1"/>
    </sheetView>
  </sheetViews>
  <sheetFormatPr defaultRowHeight="14.4" x14ac:dyDescent="0.3"/>
  <cols>
    <col min="1" max="1" width="12.44140625" bestFit="1" customWidth="1"/>
    <col min="2" max="2" width="11.21875" bestFit="1" customWidth="1"/>
    <col min="3" max="3" width="11.6640625" bestFit="1" customWidth="1"/>
    <col min="4" max="4" width="18" bestFit="1" customWidth="1"/>
    <col min="5" max="5" width="15.5546875" bestFit="1" customWidth="1"/>
    <col min="6" max="6" width="14.21875" bestFit="1" customWidth="1"/>
  </cols>
  <sheetData>
    <row r="3" spans="1:7" x14ac:dyDescent="0.3">
      <c r="A3" s="37" t="s">
        <v>10932</v>
      </c>
      <c r="B3" s="38" t="s">
        <v>10950</v>
      </c>
      <c r="C3" s="38" t="s">
        <v>10951</v>
      </c>
      <c r="D3" s="38" t="s">
        <v>10954</v>
      </c>
      <c r="E3" s="38" t="s">
        <v>10953</v>
      </c>
      <c r="F3" s="38" t="s">
        <v>10952</v>
      </c>
    </row>
    <row r="4" spans="1:7" x14ac:dyDescent="0.3">
      <c r="A4" s="39" t="s">
        <v>10934</v>
      </c>
      <c r="B4" s="40">
        <v>36208.14049999998</v>
      </c>
      <c r="C4" s="40">
        <v>5257.181099999998</v>
      </c>
      <c r="D4" s="41">
        <v>0.14519334678343951</v>
      </c>
      <c r="E4" s="47">
        <v>199</v>
      </c>
      <c r="F4" s="47">
        <v>751</v>
      </c>
    </row>
    <row r="5" spans="1:7" x14ac:dyDescent="0.3">
      <c r="A5" s="39" t="s">
        <v>10935</v>
      </c>
      <c r="B5" s="40">
        <v>36853.2065</v>
      </c>
      <c r="C5" s="40">
        <v>6785.7479000000003</v>
      </c>
      <c r="D5" s="41">
        <v>0.184129104206984</v>
      </c>
      <c r="E5" s="47">
        <v>176</v>
      </c>
      <c r="F5" s="47">
        <v>663</v>
      </c>
    </row>
    <row r="6" spans="1:7" x14ac:dyDescent="0.3">
      <c r="A6" s="39" t="s">
        <v>10936</v>
      </c>
      <c r="B6" s="40">
        <v>66238.660499999954</v>
      </c>
      <c r="C6" s="40">
        <v>6550.8395000000037</v>
      </c>
      <c r="D6" s="41">
        <v>9.8897523750499275E-2</v>
      </c>
      <c r="E6" s="47">
        <v>249</v>
      </c>
      <c r="F6" s="47">
        <v>932</v>
      </c>
    </row>
    <row r="7" spans="1:7" x14ac:dyDescent="0.3">
      <c r="A7" s="39" t="s">
        <v>10937</v>
      </c>
      <c r="B7" s="40">
        <v>86555.267000000051</v>
      </c>
      <c r="C7" s="40">
        <v>15843.661400000005</v>
      </c>
      <c r="D7" s="41">
        <v>0.18304676248067026</v>
      </c>
      <c r="E7" s="47">
        <v>336</v>
      </c>
      <c r="F7" s="47">
        <v>1284</v>
      </c>
    </row>
    <row r="10" spans="1:7" ht="22.2" x14ac:dyDescent="0.4">
      <c r="D10" s="36">
        <f>GETPIVOTDATA("Sum of Quantity",$A$3,"Years (Order Date)",2014)/GETPIVOTDATA("Sum of Quantity",$A$3,"Years (Order Date)",2013)-1</f>
        <v>0.37768240343347648</v>
      </c>
      <c r="E10" s="36">
        <f>GETPIVOTDATA("Count of Order ID",$A$3,"Years (Order Date)",2014)/GETPIVOTDATA("Count of Order ID",$A$3,"Years (Order Date)",2013)-1</f>
        <v>0.34939759036144569</v>
      </c>
      <c r="F10" s="36">
        <f>GETPIVOTDATA("Sum of Profit Margin",$A$3,"Years (Order Date)",2014)/GETPIVOTDATA("Sum of Profit Margin",$A$3,"Years (Order Date)",2013)-1</f>
        <v>0.85087306070943125</v>
      </c>
      <c r="G10" s="33"/>
    </row>
    <row r="11" spans="1:7" ht="22.2" x14ac:dyDescent="0.3">
      <c r="D11" s="36">
        <f>GETPIVOTDATA("Sum of Sales",$A$3,"Years (Order Date)",2014)/GETPIVOTDATA("Sum of Sales",$A$3,"Years (Order Date)",2013)-1</f>
        <v>0.30671825708190625</v>
      </c>
    </row>
    <row r="12" spans="1:7" ht="22.2" x14ac:dyDescent="0.3">
      <c r="D12" s="36">
        <f>GETPIVOTDATA("Sum of Profit",$A$3,"Years (Order Date)",2014)/GETPIVOTDATA("Sum of Profit",$A$3,"Years (Order Date)",2013)-1</f>
        <v>1.4185696199700812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6" sqref="A2:V9995"/>
    </sheetView>
  </sheetViews>
  <sheetFormatPr defaultColWidth="14.44140625" defaultRowHeight="15" customHeight="1" x14ac:dyDescent="0.3"/>
  <cols>
    <col min="1" max="1" width="9.6640625" bestFit="1"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2B38-C5C6-4270-AEEF-CFB677290681}">
  <dimension ref="Q34"/>
  <sheetViews>
    <sheetView showGridLines="0" tabSelected="1" topLeftCell="A8" zoomScaleNormal="100" workbookViewId="0">
      <selection activeCell="A5" sqref="A5"/>
    </sheetView>
  </sheetViews>
  <sheetFormatPr defaultRowHeight="14.4" x14ac:dyDescent="0.3"/>
  <cols>
    <col min="1" max="16384" width="8.88671875" style="43"/>
  </cols>
  <sheetData>
    <row r="34" spans="17:17" ht="22.2" x14ac:dyDescent="0.3">
      <c r="Q34" s="4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Waterdall Chart</vt:lpstr>
      <vt:lpstr>Pie Chart</vt:lpstr>
      <vt:lpstr>Map Chart</vt:lpstr>
      <vt:lpstr>Top 5 Sub Category</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ankur kumar</cp:lastModifiedBy>
  <dcterms:created xsi:type="dcterms:W3CDTF">2015-06-05T18:17:20Z</dcterms:created>
  <dcterms:modified xsi:type="dcterms:W3CDTF">2026-06-13T15:30:30Z</dcterms:modified>
</cp:coreProperties>
</file>