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nkush\OptionLovers\OptionGainers\"/>
    </mc:Choice>
  </mc:AlternateContent>
  <bookViews>
    <workbookView xWindow="0" yWindow="0" windowWidth="19200" windowHeight="7450"/>
  </bookViews>
  <sheets>
    <sheet name="Notes" sheetId="1" r:id="rId1"/>
    <sheet name="Calculations"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3" l="1"/>
  <c r="H4" i="3" s="1"/>
  <c r="G5" i="3"/>
  <c r="C3" i="3"/>
  <c r="D3" i="3" s="1"/>
  <c r="C2" i="3"/>
  <c r="G2" i="3"/>
  <c r="H2" i="3" s="1"/>
  <c r="D4" i="3"/>
  <c r="E3" i="3" s="1"/>
  <c r="D5" i="3"/>
  <c r="E4" i="3" s="1"/>
  <c r="D2" i="3"/>
  <c r="H5" i="3" l="1"/>
  <c r="G3" i="3"/>
  <c r="D6" i="3"/>
  <c r="E5" i="3" s="1"/>
  <c r="E6" i="3" s="1"/>
  <c r="G6" i="3" l="1"/>
  <c r="H3" i="3"/>
  <c r="H6" i="3" s="1"/>
</calcChain>
</file>

<file path=xl/sharedStrings.xml><?xml version="1.0" encoding="utf-8"?>
<sst xmlns="http://schemas.openxmlformats.org/spreadsheetml/2006/main" count="304" uniqueCount="144">
  <si>
    <t>Nifty range identification</t>
  </si>
  <si>
    <t>Check point</t>
  </si>
  <si>
    <t>Reliable/Moderate Reliable</t>
  </si>
  <si>
    <t>Best way to check</t>
  </si>
  <si>
    <t>Chart</t>
  </si>
  <si>
    <t>Reliable spent more time (for positional 1 hr, for intraday 5 min chart is effective)</t>
  </si>
  <si>
    <t>Tradingview</t>
  </si>
  <si>
    <t>https://www.tradingview.com/chart/77qxPnI3/</t>
  </si>
  <si>
    <t>Vix Range</t>
  </si>
  <si>
    <t>Reliable</t>
  </si>
  <si>
    <t>Formula</t>
  </si>
  <si>
    <t>Excel</t>
  </si>
  <si>
    <t>Open Interest</t>
  </si>
  <si>
    <t>Not Reliable but need to tally with range- matching/not matching (Reliable only nearer to expiry)</t>
  </si>
  <si>
    <t>Opstra/Quantsapp</t>
  </si>
  <si>
    <t>OI Change</t>
  </si>
  <si>
    <t>Max Pain</t>
  </si>
  <si>
    <t>Quantsapp</t>
  </si>
  <si>
    <t>https://web.quantsapp.com/chain</t>
  </si>
  <si>
    <t>Modified Max pain</t>
  </si>
  <si>
    <t>Moderate Reliable but need to tally with range- matching/not matching</t>
  </si>
  <si>
    <t>Opstra</t>
  </si>
  <si>
    <t>https://opstra.definedge.com/openinterest</t>
  </si>
  <si>
    <t>PCR</t>
  </si>
  <si>
    <t>Moderate Reliable to find Bull/Bear</t>
  </si>
  <si>
    <t>Strategy Building</t>
  </si>
  <si>
    <t>Sensibull/Opstra-&gt;Greek value+Option Chain (Quantapp)</t>
  </si>
  <si>
    <t>Sensibull/Opstra/Quantsapp</t>
  </si>
  <si>
    <t>https://web.sensibull.com/login?broker=mosl</t>
  </si>
  <si>
    <t>Weekly Strategy-1</t>
  </si>
  <si>
    <t>Tawa Dhosa</t>
  </si>
  <si>
    <t>4 LEG Calendar-3:2/5:3/5:2 depends upon middle portion profitable up to 2%</t>
  </si>
  <si>
    <t>Purpose</t>
  </si>
  <si>
    <t>Purpose of this strategy to keep wide break even and pro-adjusted, where middle portion to give profit approximately 2%, this one is one of the weekly safest strategy where you can earn at least 2% of total capital deployed</t>
  </si>
  <si>
    <t>Strategy</t>
  </si>
  <si>
    <t xml:space="preserve">Sell X Nifty as per range you received from your analysis of next week </t>
  </si>
  <si>
    <t>Buy next week (calendar) call and put at the premium &gt;12-15 from sell premium (Try to keep as much nearer to the sell strike-out side of sell strike)</t>
  </si>
  <si>
    <t>It can be made different ration but strictly with 4 leg</t>
  </si>
  <si>
    <t>When to deploy</t>
  </si>
  <si>
    <t>Wednesday 03:00 pm is the best to deploy</t>
  </si>
  <si>
    <t>Buy PEX2 (Cal)</t>
  </si>
  <si>
    <t>Sell PEX3/5</t>
  </si>
  <si>
    <t>Index</t>
  </si>
  <si>
    <t>Sell CEX3/5</t>
  </si>
  <si>
    <t>Buy CEX2 (Cal)</t>
  </si>
  <si>
    <t>When to take profit</t>
  </si>
  <si>
    <t>2% of total capital of margin</t>
  </si>
  <si>
    <t>Hedge</t>
  </si>
  <si>
    <t>Range</t>
  </si>
  <si>
    <t>What are checking point</t>
  </si>
  <si>
    <t>This is non-directional strategy so when you deploy try to see it should be in range and consolidated, otherwise do not deploy, and always keep PUT side safe.</t>
  </si>
  <si>
    <t>How to adjust</t>
  </si>
  <si>
    <t>When pre-determined range will come nearer to 80-50 points, then adjust remove one CE/PE, and slowly if index cross vibrantly then cut another one slowly-&gt; same time slow move CE/PE side (opposite side) by keeping safe distance of range by 50/100 point.Do not touch hedge</t>
  </si>
  <si>
    <t>Flexibility</t>
  </si>
  <si>
    <t>Can make with 3:1, main purpose to keep wide BE and middle 2%</t>
  </si>
  <si>
    <t>Things need to check</t>
  </si>
  <si>
    <t>During deploying if you find India VIX&gt;30, do not deploy</t>
  </si>
  <si>
    <t>Step-1</t>
  </si>
  <si>
    <t>Calendar</t>
  </si>
  <si>
    <t>Index Bear</t>
  </si>
  <si>
    <t>During trading days</t>
  </si>
  <si>
    <t>If you find Vix suddeny goes high&gt;30</t>
  </si>
  <si>
    <t>Option1: Cut your full strategy and take the loss</t>
  </si>
  <si>
    <t>Option2: Cut full PUT side stay quite- can increas call writing if market falling</t>
  </si>
  <si>
    <t>Cut 1 PE</t>
  </si>
  <si>
    <t>Shift CE to 50 point</t>
  </si>
  <si>
    <t>Step-2</t>
  </si>
  <si>
    <t>Cut 1 PE again</t>
  </si>
  <si>
    <t>Shift CE to 100 point</t>
  </si>
  <si>
    <t>Now BUY dominant- you are safe on PUT side</t>
  </si>
  <si>
    <t>If available mergin add more CE writing</t>
  </si>
  <si>
    <t>Additional TIP</t>
  </si>
  <si>
    <t>If you find Wednesday moving index price any side of you BE, then wait as per pay-off you will get more profit at any side of end</t>
  </si>
  <si>
    <t>Step-2.1</t>
  </si>
  <si>
    <t>Do the same thing if index goes up opposite to bear</t>
  </si>
  <si>
    <t>Weekly Strategy-2</t>
  </si>
  <si>
    <t xml:space="preserve">Safest Tawa Dhosa </t>
  </si>
  <si>
    <t>6 LEG Calendar-4:1:1 middle portion profitable up to 2%</t>
  </si>
  <si>
    <t>Purpose of this strategy to keep wide break even and pro-adjusted, where middle portion to give profit approximately 1-5% to 2%, this one is one of the weekly safest strategy where you can earn at least 1-5%-2% of total capital deployed</t>
  </si>
  <si>
    <t>Buy same week expiry call and put at the premium &gt;12-15 from sell premium (Try to keep as much nearer to the sell strike 50-100 as per premium matching-inside of sell's strike)</t>
  </si>
  <si>
    <t>Buy next week (calendar) call and put at the premium &gt;12-15 from sell premium (Try to keep as much nearer to the sell strike-outside of sell strike)</t>
  </si>
  <si>
    <t>It can be made different ration but strictly with 6 legs</t>
  </si>
  <si>
    <t>same exp as sell</t>
  </si>
  <si>
    <t xml:space="preserve">Buy PEX2 </t>
  </si>
  <si>
    <t xml:space="preserve">Buy CEX2 </t>
  </si>
  <si>
    <t>Hedge1</t>
  </si>
  <si>
    <t>Hrdge2</t>
  </si>
  <si>
    <t>Hedge2</t>
  </si>
  <si>
    <t>4 LEG -3:2/5:2 depends upon middle portion profitable up to 2%</t>
  </si>
  <si>
    <t>Purpose of this strategy to keep wide break even and pro-adjusted, where middle portion to give profit approximately 3-4%, this one is one of the safest monthly strategy where you can earn at least 3-4% of total capital deployed</t>
  </si>
  <si>
    <t>Buy same expiry strike call and put at the premium &gt;20-25 from sell premium (Try to keep as much nearer to the sell strike-inside of sell strike)</t>
  </si>
  <si>
    <t>It can be made different ratio but strictly with 4 leg</t>
  </si>
  <si>
    <t>3rd week of month for the next month's, 20th-22nd of the month</t>
  </si>
  <si>
    <t>Buy PEX2</t>
  </si>
  <si>
    <t>Buy CEX2</t>
  </si>
  <si>
    <t>3-4% of total capital of margin, normally comes before 10th as date</t>
  </si>
  <si>
    <t>This strategy when you deploy try to see the range again and double check with vix should not be more than 30, if you find it is more than 30 then hold for few days- always keep PUT side safe.</t>
  </si>
  <si>
    <t>As it is wide range- so price is huge flexible</t>
  </si>
  <si>
    <t>Try to collect sell premium 70-80 around to control,</t>
  </si>
  <si>
    <t>Shift CE to 200 point</t>
  </si>
  <si>
    <t>Now BUY dominant- you are safe in PUT side</t>
  </si>
  <si>
    <t>Simple Bull/Bear</t>
  </si>
  <si>
    <t>Not always,</t>
  </si>
  <si>
    <t>2 LEG Calendar-1:1 and follow the market - this works perfectly when index having huge resistance and trying to breakdown immediate support</t>
  </si>
  <si>
    <t>Purpose of this strategy to get as much as profit while market starts to go with one direction/or might have huge resistance and giving signal of reversal</t>
  </si>
  <si>
    <t>Choosing strike: Sell 1x nifty(Calendar-next weekly expiry)atleast 200 point above- where you find market might go for reversal, strictly when you get the confirmation- use all technical tools to use the market breath</t>
  </si>
  <si>
    <t>Buy 1x nifty (same amount of sell) above 200 point weekly expiry (this buy is not for hedging but keeping the sell margin)</t>
  </si>
  <si>
    <t>This strategy should be with strict SL</t>
  </si>
  <si>
    <t>SL</t>
  </si>
  <si>
    <t>If index reverse back and again comes 100 point nearer to the seel strik-then get out of the trading</t>
  </si>
  <si>
    <t>Try to make cheap call premium above 200 point of strike sell</t>
  </si>
  <si>
    <t>Anytime when you will find resistance snf index trying to reversal</t>
  </si>
  <si>
    <t>200point</t>
  </si>
  <si>
    <t>Sell CE1x</t>
  </si>
  <si>
    <t>Buy CE1x</t>
  </si>
  <si>
    <t>Follow the market by chasing the SL - complete weekly exp.</t>
  </si>
  <si>
    <t>weekly</t>
  </si>
  <si>
    <t>For Margin</t>
  </si>
  <si>
    <t>This is directional strategy when market falling/reversal.</t>
  </si>
  <si>
    <t>Buy PE1x</t>
  </si>
  <si>
    <t>Sell PE1x</t>
  </si>
  <si>
    <t>Adjustment means of SL and out of the trading, otherwise chase SL and follow with the market, take profit at highest support/resistance</t>
  </si>
  <si>
    <t>Play with only sell strike to get more profit-but aways try to 200 point at week starting and slowly nearer to the expiry 100 point above the underlying price</t>
  </si>
  <si>
    <t>Move CE below slowly 100 point eache support break</t>
  </si>
  <si>
    <t>If it your favour then keep the strategy- if not comfortable then cut the position</t>
  </si>
  <si>
    <t>Carry until it hits SL</t>
  </si>
  <si>
    <t>Step-1.1</t>
  </si>
  <si>
    <t xml:space="preserve"> </t>
  </si>
  <si>
    <t>Premium collected</t>
  </si>
  <si>
    <t>Current Price</t>
  </si>
  <si>
    <t>Strikes</t>
  </si>
  <si>
    <t>Premium</t>
  </si>
  <si>
    <t>Quantity</t>
  </si>
  <si>
    <t>BoughtPrice</t>
  </si>
  <si>
    <t>Investment</t>
  </si>
  <si>
    <t>Overall currentprice</t>
  </si>
  <si>
    <t>Final result</t>
  </si>
  <si>
    <t>Monthly Strategy</t>
  </si>
  <si>
    <t>Batman(MoreOfIronCondor)</t>
  </si>
  <si>
    <t>Weekly Strategy-4</t>
  </si>
  <si>
    <t>M1 Inside Hedge.</t>
  </si>
  <si>
    <t>Yeh Andar Ka Mamala hai</t>
  </si>
  <si>
    <t>Nearer to 10 of month.</t>
  </si>
  <si>
    <t>2percent of capital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</si>
</sst>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4"/>
      <color theme="0"/>
      <name val="Calibri"/>
      <family val="2"/>
      <scheme val="minor"/>
    </font>
    <font>
      <sz val="10"/>
      <color theme="1"/>
      <name val="Calibri"/>
      <family val="2"/>
      <scheme val="minor"/>
    </font>
    <font>
      <sz val="9"/>
      <color theme="1"/>
      <name val="Calibri"/>
      <family val="2"/>
      <scheme val="minor"/>
    </font>
  </fonts>
  <fills count="13">
    <fill>
      <patternFill patternType="none"/>
    </fill>
    <fill>
      <patternFill patternType="gray125"/>
    </fill>
    <fill>
      <patternFill patternType="solid">
        <fgColor theme="2" tint="-0.499984740745262"/>
        <bgColor indexed="64"/>
      </patternFill>
    </fill>
    <fill>
      <patternFill patternType="solid">
        <fgColor theme="8" tint="0.79998168889431442"/>
        <bgColor indexed="64"/>
      </patternFill>
    </fill>
    <fill>
      <patternFill patternType="solid">
        <fgColor rgb="FF66FF66"/>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8" tint="-0.249977111117893"/>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5" fillId="2" borderId="0" xfId="0" applyFont="1" applyFill="1"/>
    <xf numFmtId="0" fontId="2" fillId="3" borderId="0" xfId="0" applyFont="1" applyFill="1"/>
    <xf numFmtId="0" fontId="0" fillId="0" borderId="0" xfId="0" applyAlignment="1">
      <alignment horizontal="center"/>
    </xf>
    <xf numFmtId="0" fontId="0" fillId="4" borderId="0" xfId="0" applyFill="1"/>
    <xf numFmtId="0" fontId="2" fillId="0" borderId="0" xfId="0" applyFont="1"/>
    <xf numFmtId="0" fontId="4" fillId="0" borderId="0" xfId="1"/>
    <xf numFmtId="0" fontId="0" fillId="5" borderId="0" xfId="0" applyFill="1"/>
    <xf numFmtId="0" fontId="0" fillId="6" borderId="0" xfId="0" applyFill="1"/>
    <xf numFmtId="0" fontId="3" fillId="7" borderId="0" xfId="0" applyFont="1" applyFill="1"/>
    <xf numFmtId="0" fontId="3" fillId="8" borderId="0" xfId="0" applyFont="1" applyFill="1"/>
    <xf numFmtId="0" fontId="0" fillId="9" borderId="0" xfId="0" applyFill="1" applyAlignment="1">
      <alignment horizontal="center"/>
    </xf>
    <xf numFmtId="0" fontId="0" fillId="4" borderId="0" xfId="0" applyFill="1" applyAlignment="1">
      <alignment horizontal="center"/>
    </xf>
    <xf numFmtId="0" fontId="0" fillId="10" borderId="0" xfId="0" applyFill="1"/>
    <xf numFmtId="0" fontId="0" fillId="9" borderId="0" xfId="0" applyFill="1"/>
    <xf numFmtId="0" fontId="0" fillId="11" borderId="0" xfId="0" applyFill="1"/>
    <xf numFmtId="0" fontId="6" fillId="12" borderId="0" xfId="0" applyFont="1" applyFill="1"/>
    <xf numFmtId="0" fontId="0" fillId="12" borderId="0" xfId="0" applyFill="1"/>
    <xf numFmtId="0" fontId="1" fillId="0" borderId="0" xfId="0" applyFont="1"/>
    <xf numFmtId="0" fontId="7" fillId="0" borderId="0" xfId="0" applyFont="1"/>
    <xf numFmtId="0" fontId="6"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eb.sensibull.com/login?broker=mosl" TargetMode="External"/><Relationship Id="rId2" Type="http://schemas.openxmlformats.org/officeDocument/2006/relationships/hyperlink" Target="https://web.quantsapp.com/chain" TargetMode="External"/><Relationship Id="rId1" Type="http://schemas.openxmlformats.org/officeDocument/2006/relationships/hyperlink" Target="https://opstra.definedge.com/openinterest" TargetMode="External"/><Relationship Id="rId4" Type="http://schemas.openxmlformats.org/officeDocument/2006/relationships/hyperlink" Target="https://www.tradingview.com/chart/77qxPnI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abSelected="1" topLeftCell="A61" workbookViewId="0">
      <selection activeCell="C75" sqref="C75"/>
    </sheetView>
  </sheetViews>
  <sheetFormatPr defaultRowHeight="14.5" x14ac:dyDescent="0.35"/>
  <cols>
    <col min="1" max="1" width="4.26953125" customWidth="1"/>
    <col min="2" max="2" width="31" customWidth="1"/>
    <col min="3" max="3" width="85.81640625" customWidth="1"/>
    <col min="4" max="4" width="16.453125" customWidth="1"/>
    <col min="5" max="5" width="15" customWidth="1"/>
    <col min="6" max="6" width="10.81640625" bestFit="1" customWidth="1"/>
    <col min="7" max="7" width="9.453125" bestFit="1" customWidth="1"/>
    <col min="10" max="10" width="10.81640625" bestFit="1" customWidth="1"/>
    <col min="11" max="11" width="17.81640625" bestFit="1" customWidth="1"/>
    <col min="12" max="12" width="8.81640625" bestFit="1" customWidth="1"/>
  </cols>
  <sheetData>
    <row r="1" spans="1:6" ht="18.5" x14ac:dyDescent="0.45">
      <c r="A1" s="1" t="s">
        <v>0</v>
      </c>
      <c r="B1" s="1"/>
      <c r="C1" s="1"/>
    </row>
    <row r="2" spans="1:6" x14ac:dyDescent="0.35">
      <c r="B2" s="2" t="s">
        <v>1</v>
      </c>
      <c r="C2" s="2" t="s">
        <v>2</v>
      </c>
      <c r="D2" s="2" t="s">
        <v>3</v>
      </c>
    </row>
    <row r="3" spans="1:6" x14ac:dyDescent="0.35">
      <c r="A3" s="3">
        <v>1</v>
      </c>
      <c r="B3" s="4" t="s">
        <v>4</v>
      </c>
      <c r="C3" s="4" t="s">
        <v>5</v>
      </c>
      <c r="D3" s="5" t="s">
        <v>6</v>
      </c>
      <c r="F3" s="6" t="s">
        <v>7</v>
      </c>
    </row>
    <row r="4" spans="1:6" x14ac:dyDescent="0.35">
      <c r="A4" s="3">
        <v>2</v>
      </c>
      <c r="B4" s="4" t="s">
        <v>8</v>
      </c>
      <c r="C4" s="4" t="s">
        <v>9</v>
      </c>
      <c r="D4" s="5" t="s">
        <v>10</v>
      </c>
      <c r="F4" t="s">
        <v>11</v>
      </c>
    </row>
    <row r="5" spans="1:6" x14ac:dyDescent="0.35">
      <c r="A5" s="3">
        <v>3</v>
      </c>
      <c r="B5" s="7" t="s">
        <v>12</v>
      </c>
      <c r="C5" s="7" t="s">
        <v>13</v>
      </c>
      <c r="D5" s="5" t="s">
        <v>14</v>
      </c>
    </row>
    <row r="6" spans="1:6" x14ac:dyDescent="0.35">
      <c r="A6" s="3">
        <v>4</v>
      </c>
      <c r="B6" s="4" t="s">
        <v>15</v>
      </c>
      <c r="C6" s="4" t="s">
        <v>9</v>
      </c>
      <c r="D6" s="5" t="s">
        <v>14</v>
      </c>
    </row>
    <row r="7" spans="1:6" x14ac:dyDescent="0.35">
      <c r="A7" s="3">
        <v>5</v>
      </c>
      <c r="B7" s="4" t="s">
        <v>16</v>
      </c>
      <c r="C7" s="4" t="s">
        <v>9</v>
      </c>
      <c r="D7" s="5" t="s">
        <v>17</v>
      </c>
      <c r="F7" s="6" t="s">
        <v>18</v>
      </c>
    </row>
    <row r="8" spans="1:6" x14ac:dyDescent="0.35">
      <c r="A8" s="3">
        <v>6</v>
      </c>
      <c r="B8" s="7" t="s">
        <v>19</v>
      </c>
      <c r="C8" s="7" t="s">
        <v>20</v>
      </c>
      <c r="D8" s="5" t="s">
        <v>21</v>
      </c>
      <c r="F8" s="6" t="s">
        <v>22</v>
      </c>
    </row>
    <row r="9" spans="1:6" x14ac:dyDescent="0.35">
      <c r="A9" s="3">
        <v>7</v>
      </c>
      <c r="B9" s="7" t="s">
        <v>23</v>
      </c>
      <c r="C9" s="7" t="s">
        <v>24</v>
      </c>
      <c r="D9" s="5" t="s">
        <v>17</v>
      </c>
    </row>
    <row r="10" spans="1:6" x14ac:dyDescent="0.35">
      <c r="A10" s="3">
        <v>8</v>
      </c>
      <c r="B10" s="8" t="s">
        <v>25</v>
      </c>
      <c r="C10" s="8" t="s">
        <v>26</v>
      </c>
      <c r="D10" s="5" t="s">
        <v>27</v>
      </c>
      <c r="F10" s="6" t="s">
        <v>28</v>
      </c>
    </row>
    <row r="11" spans="1:6" x14ac:dyDescent="0.35">
      <c r="B11" s="9" t="s">
        <v>29</v>
      </c>
      <c r="C11" s="9" t="s">
        <v>30</v>
      </c>
    </row>
    <row r="12" spans="1:6" x14ac:dyDescent="0.35">
      <c r="C12" t="s">
        <v>31</v>
      </c>
    </row>
    <row r="13" spans="1:6" x14ac:dyDescent="0.35">
      <c r="B13" s="10" t="s">
        <v>32</v>
      </c>
      <c r="C13" t="s">
        <v>33</v>
      </c>
    </row>
    <row r="14" spans="1:6" x14ac:dyDescent="0.35">
      <c r="B14" s="10" t="s">
        <v>34</v>
      </c>
      <c r="C14" t="s">
        <v>35</v>
      </c>
    </row>
    <row r="15" spans="1:6" x14ac:dyDescent="0.35">
      <c r="C15" t="s">
        <v>36</v>
      </c>
    </row>
    <row r="16" spans="1:6" x14ac:dyDescent="0.35">
      <c r="C16" t="s">
        <v>37</v>
      </c>
      <c r="F16" t="s">
        <v>127</v>
      </c>
    </row>
    <row r="17" spans="2:12" x14ac:dyDescent="0.35">
      <c r="B17" s="10" t="s">
        <v>38</v>
      </c>
      <c r="C17" t="s">
        <v>39</v>
      </c>
      <c r="E17" s="11" t="s">
        <v>40</v>
      </c>
      <c r="F17" s="11" t="s">
        <v>41</v>
      </c>
      <c r="G17" s="11"/>
      <c r="H17" s="11" t="s">
        <v>42</v>
      </c>
      <c r="I17" s="11"/>
      <c r="J17" s="11" t="s">
        <v>43</v>
      </c>
      <c r="K17" s="11" t="s">
        <v>44</v>
      </c>
    </row>
    <row r="18" spans="2:12" x14ac:dyDescent="0.35">
      <c r="B18" s="10" t="s">
        <v>45</v>
      </c>
      <c r="C18" t="s">
        <v>46</v>
      </c>
      <c r="E18" s="3" t="s">
        <v>47</v>
      </c>
      <c r="F18" s="12"/>
      <c r="G18" s="12"/>
      <c r="H18" s="12" t="s">
        <v>48</v>
      </c>
      <c r="I18" s="12"/>
      <c r="J18" s="12"/>
      <c r="K18" s="3" t="s">
        <v>47</v>
      </c>
    </row>
    <row r="19" spans="2:12" x14ac:dyDescent="0.35">
      <c r="B19" s="10" t="s">
        <v>49</v>
      </c>
      <c r="C19" t="s">
        <v>50</v>
      </c>
    </row>
    <row r="20" spans="2:12" x14ac:dyDescent="0.35">
      <c r="B20" s="10" t="s">
        <v>51</v>
      </c>
      <c r="C20" t="s">
        <v>52</v>
      </c>
    </row>
    <row r="21" spans="2:12" x14ac:dyDescent="0.35">
      <c r="B21" s="10" t="s">
        <v>53</v>
      </c>
      <c r="C21" t="s">
        <v>54</v>
      </c>
    </row>
    <row r="22" spans="2:12" x14ac:dyDescent="0.35">
      <c r="B22" s="10" t="s">
        <v>55</v>
      </c>
      <c r="C22" t="s">
        <v>56</v>
      </c>
      <c r="D22" t="s">
        <v>57</v>
      </c>
      <c r="E22" t="s">
        <v>58</v>
      </c>
      <c r="F22" s="13" t="s">
        <v>59</v>
      </c>
      <c r="G22" s="13"/>
      <c r="K22" t="s">
        <v>58</v>
      </c>
    </row>
    <row r="23" spans="2:12" x14ac:dyDescent="0.35">
      <c r="B23" s="10" t="s">
        <v>60</v>
      </c>
      <c r="C23" t="s">
        <v>61</v>
      </c>
      <c r="E23" s="14" t="s">
        <v>40</v>
      </c>
      <c r="F23" s="14" t="s">
        <v>41</v>
      </c>
      <c r="G23" s="14"/>
      <c r="H23" s="14"/>
      <c r="I23" s="14"/>
      <c r="J23" s="14" t="s">
        <v>43</v>
      </c>
      <c r="K23" s="14" t="s">
        <v>44</v>
      </c>
    </row>
    <row r="24" spans="2:12" x14ac:dyDescent="0.35">
      <c r="C24" t="s">
        <v>62</v>
      </c>
      <c r="E24" s="3" t="s">
        <v>47</v>
      </c>
      <c r="F24" s="12"/>
      <c r="G24" s="12"/>
      <c r="H24" s="12" t="s">
        <v>48</v>
      </c>
      <c r="I24" s="12"/>
      <c r="J24" s="12"/>
      <c r="K24" s="3" t="s">
        <v>47</v>
      </c>
    </row>
    <row r="25" spans="2:12" x14ac:dyDescent="0.35">
      <c r="C25" t="s">
        <v>63</v>
      </c>
      <c r="F25" t="s">
        <v>64</v>
      </c>
      <c r="K25" s="15" t="s">
        <v>65</v>
      </c>
    </row>
    <row r="26" spans="2:12" x14ac:dyDescent="0.35">
      <c r="D26" t="s">
        <v>66</v>
      </c>
      <c r="E26" s="13" t="s">
        <v>59</v>
      </c>
      <c r="F26" s="13"/>
      <c r="G26" s="13"/>
    </row>
    <row r="27" spans="2:12" x14ac:dyDescent="0.35">
      <c r="E27" s="14" t="s">
        <v>40</v>
      </c>
      <c r="F27" s="14" t="s">
        <v>41</v>
      </c>
      <c r="G27" s="14"/>
      <c r="H27" s="14"/>
      <c r="I27" s="14"/>
      <c r="J27" s="14" t="s">
        <v>43</v>
      </c>
      <c r="K27" s="14" t="s">
        <v>44</v>
      </c>
    </row>
    <row r="28" spans="2:12" x14ac:dyDescent="0.35">
      <c r="E28" s="3" t="s">
        <v>47</v>
      </c>
      <c r="F28" s="12"/>
      <c r="G28" s="12"/>
      <c r="H28" s="12" t="s">
        <v>48</v>
      </c>
      <c r="I28" s="12"/>
      <c r="J28" s="12"/>
      <c r="K28" s="3" t="s">
        <v>47</v>
      </c>
    </row>
    <row r="29" spans="2:12" x14ac:dyDescent="0.35">
      <c r="F29" t="s">
        <v>67</v>
      </c>
      <c r="J29" s="15" t="s">
        <v>68</v>
      </c>
      <c r="K29" s="15"/>
    </row>
    <row r="30" spans="2:12" x14ac:dyDescent="0.35">
      <c r="E30" t="s">
        <v>69</v>
      </c>
      <c r="J30" s="16" t="s">
        <v>70</v>
      </c>
      <c r="K30" s="16"/>
      <c r="L30" s="17"/>
    </row>
    <row r="31" spans="2:12" x14ac:dyDescent="0.35">
      <c r="B31" s="10" t="s">
        <v>71</v>
      </c>
      <c r="C31" t="s">
        <v>72</v>
      </c>
    </row>
    <row r="32" spans="2:12" x14ac:dyDescent="0.35">
      <c r="D32" s="18" t="s">
        <v>73</v>
      </c>
      <c r="E32" s="18" t="s">
        <v>74</v>
      </c>
      <c r="F32" s="18"/>
      <c r="G32" s="18"/>
      <c r="H32" s="18"/>
      <c r="I32" s="18"/>
    </row>
    <row r="34" spans="2:12" x14ac:dyDescent="0.35">
      <c r="B34" s="9" t="s">
        <v>75</v>
      </c>
      <c r="C34" s="9" t="s">
        <v>76</v>
      </c>
    </row>
    <row r="35" spans="2:12" x14ac:dyDescent="0.35">
      <c r="C35" t="s">
        <v>77</v>
      </c>
    </row>
    <row r="36" spans="2:12" x14ac:dyDescent="0.35">
      <c r="B36" s="10" t="s">
        <v>32</v>
      </c>
      <c r="C36" t="s">
        <v>78</v>
      </c>
    </row>
    <row r="37" spans="2:12" x14ac:dyDescent="0.35">
      <c r="B37" s="10" t="s">
        <v>34</v>
      </c>
      <c r="C37" t="s">
        <v>35</v>
      </c>
    </row>
    <row r="38" spans="2:12" x14ac:dyDescent="0.35">
      <c r="C38" t="s">
        <v>79</v>
      </c>
    </row>
    <row r="39" spans="2:12" x14ac:dyDescent="0.35">
      <c r="C39" t="s">
        <v>80</v>
      </c>
    </row>
    <row r="40" spans="2:12" x14ac:dyDescent="0.35">
      <c r="C40" t="s">
        <v>81</v>
      </c>
      <c r="F40" s="19" t="s">
        <v>82</v>
      </c>
      <c r="J40" s="19" t="s">
        <v>82</v>
      </c>
    </row>
    <row r="41" spans="2:12" x14ac:dyDescent="0.35">
      <c r="B41" s="10" t="s">
        <v>38</v>
      </c>
      <c r="C41" t="s">
        <v>39</v>
      </c>
      <c r="D41" s="11"/>
      <c r="E41" s="11" t="s">
        <v>40</v>
      </c>
      <c r="F41" s="11" t="s">
        <v>41</v>
      </c>
      <c r="G41" s="11" t="s">
        <v>83</v>
      </c>
      <c r="H41" s="11" t="s">
        <v>42</v>
      </c>
      <c r="I41" s="11" t="s">
        <v>84</v>
      </c>
      <c r="J41" s="11" t="s">
        <v>43</v>
      </c>
      <c r="K41" s="11" t="s">
        <v>44</v>
      </c>
      <c r="L41" s="11"/>
    </row>
    <row r="42" spans="2:12" x14ac:dyDescent="0.35">
      <c r="B42" s="10" t="s">
        <v>45</v>
      </c>
      <c r="C42" t="s">
        <v>46</v>
      </c>
      <c r="E42" s="3" t="s">
        <v>85</v>
      </c>
      <c r="F42" s="12"/>
      <c r="G42" s="12" t="s">
        <v>86</v>
      </c>
      <c r="H42" s="12" t="s">
        <v>48</v>
      </c>
      <c r="I42" s="12"/>
      <c r="J42" s="12" t="s">
        <v>87</v>
      </c>
      <c r="K42" s="3" t="s">
        <v>85</v>
      </c>
    </row>
    <row r="43" spans="2:12" x14ac:dyDescent="0.35">
      <c r="B43" s="10" t="s">
        <v>49</v>
      </c>
      <c r="C43" t="s">
        <v>50</v>
      </c>
    </row>
    <row r="44" spans="2:12" x14ac:dyDescent="0.35">
      <c r="B44" s="10" t="s">
        <v>51</v>
      </c>
      <c r="C44" t="s">
        <v>52</v>
      </c>
    </row>
    <row r="45" spans="2:12" x14ac:dyDescent="0.35">
      <c r="B45" s="10" t="s">
        <v>60</v>
      </c>
      <c r="C45" t="s">
        <v>61</v>
      </c>
    </row>
    <row r="46" spans="2:12" x14ac:dyDescent="0.35">
      <c r="C46" t="s">
        <v>62</v>
      </c>
      <c r="D46" t="s">
        <v>57</v>
      </c>
      <c r="F46" s="13" t="s">
        <v>59</v>
      </c>
      <c r="G46" s="13"/>
    </row>
    <row r="47" spans="2:12" x14ac:dyDescent="0.35">
      <c r="C47" t="s">
        <v>63</v>
      </c>
      <c r="D47" s="11"/>
      <c r="E47" s="11" t="s">
        <v>40</v>
      </c>
      <c r="F47" s="11" t="s">
        <v>41</v>
      </c>
      <c r="G47" s="11" t="s">
        <v>83</v>
      </c>
      <c r="H47" s="11" t="s">
        <v>42</v>
      </c>
      <c r="I47" s="11" t="s">
        <v>84</v>
      </c>
      <c r="J47" s="11" t="s">
        <v>43</v>
      </c>
      <c r="K47" s="11" t="s">
        <v>44</v>
      </c>
      <c r="L47" s="11"/>
    </row>
    <row r="48" spans="2:12" x14ac:dyDescent="0.35">
      <c r="E48" s="3" t="s">
        <v>85</v>
      </c>
      <c r="F48" s="12"/>
      <c r="G48" s="12" t="s">
        <v>86</v>
      </c>
      <c r="H48" s="12" t="s">
        <v>48</v>
      </c>
      <c r="I48" s="12"/>
      <c r="J48" s="12" t="s">
        <v>87</v>
      </c>
      <c r="K48" s="3" t="s">
        <v>85</v>
      </c>
    </row>
    <row r="49" spans="2:12" x14ac:dyDescent="0.35">
      <c r="B49" s="10" t="s">
        <v>71</v>
      </c>
      <c r="C49" t="s">
        <v>72</v>
      </c>
      <c r="F49" t="s">
        <v>64</v>
      </c>
      <c r="K49" s="15" t="s">
        <v>65</v>
      </c>
    </row>
    <row r="50" spans="2:12" x14ac:dyDescent="0.35">
      <c r="D50" t="s">
        <v>66</v>
      </c>
      <c r="E50" s="13" t="s">
        <v>59</v>
      </c>
      <c r="F50" s="13"/>
      <c r="G50" s="13"/>
    </row>
    <row r="51" spans="2:12" x14ac:dyDescent="0.35">
      <c r="E51" s="14" t="s">
        <v>40</v>
      </c>
      <c r="F51" s="14" t="s">
        <v>41</v>
      </c>
      <c r="G51" s="14"/>
      <c r="H51" s="14"/>
      <c r="I51" s="14"/>
      <c r="J51" s="14" t="s">
        <v>43</v>
      </c>
      <c r="K51" s="14" t="s">
        <v>44</v>
      </c>
    </row>
    <row r="52" spans="2:12" x14ac:dyDescent="0.35">
      <c r="E52" s="3" t="s">
        <v>47</v>
      </c>
      <c r="F52" s="12"/>
      <c r="G52" s="12"/>
      <c r="H52" s="12" t="s">
        <v>48</v>
      </c>
      <c r="I52" s="12"/>
      <c r="J52" s="12"/>
      <c r="K52" s="3" t="s">
        <v>47</v>
      </c>
    </row>
    <row r="53" spans="2:12" x14ac:dyDescent="0.35">
      <c r="F53" t="s">
        <v>67</v>
      </c>
      <c r="J53" s="15" t="s">
        <v>68</v>
      </c>
      <c r="K53" s="15"/>
    </row>
    <row r="54" spans="2:12" x14ac:dyDescent="0.35">
      <c r="E54" t="s">
        <v>69</v>
      </c>
      <c r="J54" s="16" t="s">
        <v>70</v>
      </c>
      <c r="K54" s="16"/>
      <c r="L54" s="17"/>
    </row>
    <row r="56" spans="2:12" x14ac:dyDescent="0.35">
      <c r="D56" s="18" t="s">
        <v>73</v>
      </c>
      <c r="E56" s="18" t="s">
        <v>74</v>
      </c>
      <c r="F56" s="18"/>
      <c r="G56" s="18"/>
      <c r="H56" s="18"/>
      <c r="I56" s="18"/>
    </row>
    <row r="57" spans="2:12" x14ac:dyDescent="0.35">
      <c r="B57" s="9" t="s">
        <v>137</v>
      </c>
      <c r="C57" s="9" t="s">
        <v>138</v>
      </c>
    </row>
    <row r="58" spans="2:12" x14ac:dyDescent="0.35">
      <c r="C58" t="s">
        <v>88</v>
      </c>
    </row>
    <row r="59" spans="2:12" x14ac:dyDescent="0.35">
      <c r="B59" s="10" t="s">
        <v>32</v>
      </c>
      <c r="C59" t="s">
        <v>89</v>
      </c>
    </row>
    <row r="60" spans="2:12" x14ac:dyDescent="0.35">
      <c r="B60" s="10" t="s">
        <v>34</v>
      </c>
      <c r="C60" t="s">
        <v>35</v>
      </c>
    </row>
    <row r="61" spans="2:12" x14ac:dyDescent="0.35">
      <c r="C61" t="s">
        <v>90</v>
      </c>
    </row>
    <row r="62" spans="2:12" x14ac:dyDescent="0.35">
      <c r="C62" t="s">
        <v>91</v>
      </c>
    </row>
    <row r="63" spans="2:12" x14ac:dyDescent="0.35">
      <c r="B63" s="10" t="s">
        <v>38</v>
      </c>
      <c r="C63" t="s">
        <v>92</v>
      </c>
      <c r="E63" s="11" t="s">
        <v>93</v>
      </c>
      <c r="F63" s="11" t="s">
        <v>41</v>
      </c>
      <c r="G63" s="11"/>
      <c r="H63" s="11" t="s">
        <v>42</v>
      </c>
      <c r="I63" s="11"/>
      <c r="J63" s="11" t="s">
        <v>43</v>
      </c>
      <c r="K63" s="11" t="s">
        <v>94</v>
      </c>
    </row>
    <row r="64" spans="2:12" x14ac:dyDescent="0.35">
      <c r="B64" s="10" t="s">
        <v>45</v>
      </c>
      <c r="C64" t="s">
        <v>95</v>
      </c>
      <c r="E64" s="3" t="s">
        <v>47</v>
      </c>
      <c r="F64" s="12"/>
      <c r="G64" s="12"/>
      <c r="H64" s="12" t="s">
        <v>48</v>
      </c>
      <c r="I64" s="12"/>
      <c r="J64" s="12"/>
      <c r="K64" s="3" t="s">
        <v>47</v>
      </c>
    </row>
    <row r="65" spans="2:12" x14ac:dyDescent="0.35">
      <c r="B65" s="10" t="s">
        <v>49</v>
      </c>
      <c r="C65" t="s">
        <v>96</v>
      </c>
    </row>
    <row r="66" spans="2:12" x14ac:dyDescent="0.35">
      <c r="B66" s="10" t="s">
        <v>51</v>
      </c>
      <c r="C66" t="s">
        <v>52</v>
      </c>
    </row>
    <row r="67" spans="2:12" x14ac:dyDescent="0.35">
      <c r="B67" s="10" t="s">
        <v>53</v>
      </c>
      <c r="C67" t="s">
        <v>97</v>
      </c>
    </row>
    <row r="68" spans="2:12" x14ac:dyDescent="0.35">
      <c r="B68" s="10" t="s">
        <v>60</v>
      </c>
      <c r="C68" t="s">
        <v>61</v>
      </c>
      <c r="D68" t="s">
        <v>57</v>
      </c>
      <c r="E68" t="s">
        <v>58</v>
      </c>
      <c r="F68" s="13" t="s">
        <v>59</v>
      </c>
      <c r="G68" s="13"/>
      <c r="K68" t="s">
        <v>58</v>
      </c>
    </row>
    <row r="69" spans="2:12" x14ac:dyDescent="0.35">
      <c r="C69" t="s">
        <v>62</v>
      </c>
      <c r="E69" s="14" t="s">
        <v>83</v>
      </c>
      <c r="F69" s="14" t="s">
        <v>41</v>
      </c>
      <c r="G69" s="14"/>
      <c r="H69" s="14"/>
      <c r="I69" s="14"/>
      <c r="J69" s="14" t="s">
        <v>43</v>
      </c>
      <c r="K69" s="14" t="s">
        <v>84</v>
      </c>
    </row>
    <row r="70" spans="2:12" x14ac:dyDescent="0.35">
      <c r="C70" t="s">
        <v>63</v>
      </c>
      <c r="E70" s="3" t="s">
        <v>47</v>
      </c>
      <c r="F70" s="12"/>
      <c r="G70" s="12"/>
      <c r="H70" s="12" t="s">
        <v>48</v>
      </c>
      <c r="I70" s="12"/>
      <c r="J70" s="12"/>
      <c r="K70" s="3" t="s">
        <v>47</v>
      </c>
    </row>
    <row r="71" spans="2:12" x14ac:dyDescent="0.35">
      <c r="F71" t="s">
        <v>64</v>
      </c>
      <c r="K71" s="15" t="s">
        <v>68</v>
      </c>
    </row>
    <row r="72" spans="2:12" x14ac:dyDescent="0.35">
      <c r="C72" t="s">
        <v>98</v>
      </c>
      <c r="D72" t="s">
        <v>66</v>
      </c>
      <c r="E72" s="13" t="s">
        <v>59</v>
      </c>
      <c r="F72" s="13"/>
      <c r="G72" s="13"/>
    </row>
    <row r="73" spans="2:12" x14ac:dyDescent="0.35">
      <c r="E73" s="14" t="s">
        <v>40</v>
      </c>
      <c r="F73" s="14" t="s">
        <v>41</v>
      </c>
      <c r="G73" s="14"/>
      <c r="H73" s="14"/>
      <c r="I73" s="14"/>
      <c r="J73" s="14" t="s">
        <v>43</v>
      </c>
      <c r="K73" s="14" t="s">
        <v>44</v>
      </c>
    </row>
    <row r="74" spans="2:12" x14ac:dyDescent="0.35">
      <c r="E74" s="3" t="s">
        <v>47</v>
      </c>
      <c r="F74" s="12"/>
      <c r="G74" s="12"/>
      <c r="H74" s="12" t="s">
        <v>48</v>
      </c>
      <c r="I74" s="12"/>
      <c r="J74" s="12"/>
      <c r="K74" s="3" t="s">
        <v>47</v>
      </c>
    </row>
    <row r="75" spans="2:12" x14ac:dyDescent="0.35">
      <c r="B75" s="10" t="s">
        <v>71</v>
      </c>
      <c r="C75" t="s">
        <v>72</v>
      </c>
      <c r="F75" t="s">
        <v>67</v>
      </c>
      <c r="J75" s="15" t="s">
        <v>99</v>
      </c>
      <c r="K75" s="15"/>
    </row>
    <row r="76" spans="2:12" x14ac:dyDescent="0.35">
      <c r="E76" t="s">
        <v>100</v>
      </c>
      <c r="J76" s="16" t="s">
        <v>70</v>
      </c>
      <c r="K76" s="16"/>
      <c r="L76" s="17"/>
    </row>
    <row r="78" spans="2:12" x14ac:dyDescent="0.35">
      <c r="D78" s="18" t="s">
        <v>73</v>
      </c>
      <c r="E78" s="18" t="s">
        <v>74</v>
      </c>
      <c r="F78" s="18"/>
      <c r="G78" s="18"/>
      <c r="H78" s="18"/>
      <c r="I78" s="18"/>
    </row>
    <row r="80" spans="2:12" x14ac:dyDescent="0.35">
      <c r="B80" s="9" t="s">
        <v>139</v>
      </c>
      <c r="C80" s="9" t="s">
        <v>101</v>
      </c>
    </row>
    <row r="81" spans="2:13" x14ac:dyDescent="0.35">
      <c r="B81" t="s">
        <v>102</v>
      </c>
      <c r="C81" t="s">
        <v>103</v>
      </c>
    </row>
    <row r="82" spans="2:13" x14ac:dyDescent="0.35">
      <c r="B82" s="10" t="s">
        <v>32</v>
      </c>
      <c r="C82" t="s">
        <v>104</v>
      </c>
    </row>
    <row r="83" spans="2:13" x14ac:dyDescent="0.35">
      <c r="B83" s="10" t="s">
        <v>34</v>
      </c>
      <c r="C83" t="s">
        <v>105</v>
      </c>
    </row>
    <row r="84" spans="2:13" x14ac:dyDescent="0.35">
      <c r="C84" t="s">
        <v>106</v>
      </c>
    </row>
    <row r="85" spans="2:13" x14ac:dyDescent="0.35">
      <c r="C85" t="s">
        <v>107</v>
      </c>
    </row>
    <row r="86" spans="2:13" x14ac:dyDescent="0.35">
      <c r="B86" s="10" t="s">
        <v>108</v>
      </c>
      <c r="C86" t="s">
        <v>109</v>
      </c>
      <c r="K86" s="20" t="s">
        <v>110</v>
      </c>
    </row>
    <row r="87" spans="2:13" x14ac:dyDescent="0.35">
      <c r="B87" s="10" t="s">
        <v>38</v>
      </c>
      <c r="C87" t="s">
        <v>111</v>
      </c>
      <c r="E87" s="11"/>
      <c r="F87" s="11"/>
      <c r="G87" s="11"/>
      <c r="H87" s="11" t="s">
        <v>42</v>
      </c>
      <c r="I87" s="11" t="s">
        <v>112</v>
      </c>
      <c r="J87" s="11" t="s">
        <v>113</v>
      </c>
      <c r="K87" s="11" t="s">
        <v>112</v>
      </c>
      <c r="L87" s="11" t="s">
        <v>114</v>
      </c>
    </row>
    <row r="88" spans="2:13" x14ac:dyDescent="0.35">
      <c r="B88" s="10" t="s">
        <v>45</v>
      </c>
      <c r="C88" t="s">
        <v>115</v>
      </c>
      <c r="E88" t="s">
        <v>116</v>
      </c>
      <c r="F88" s="3" t="s">
        <v>58</v>
      </c>
      <c r="G88" s="3"/>
      <c r="H88" s="3"/>
      <c r="I88" s="3"/>
      <c r="J88" s="3" t="s">
        <v>58</v>
      </c>
      <c r="K88" s="3" t="s">
        <v>117</v>
      </c>
      <c r="L88" t="s">
        <v>116</v>
      </c>
    </row>
    <row r="89" spans="2:13" x14ac:dyDescent="0.35">
      <c r="B89" s="10" t="s">
        <v>49</v>
      </c>
      <c r="C89" t="s">
        <v>118</v>
      </c>
      <c r="E89" s="11" t="s">
        <v>119</v>
      </c>
      <c r="F89" s="11" t="s">
        <v>112</v>
      </c>
      <c r="G89" s="11" t="s">
        <v>120</v>
      </c>
      <c r="H89" s="11" t="s">
        <v>112</v>
      </c>
      <c r="I89" s="11" t="s">
        <v>42</v>
      </c>
      <c r="J89" s="11"/>
      <c r="K89" s="11"/>
      <c r="L89" s="11"/>
    </row>
    <row r="90" spans="2:13" x14ac:dyDescent="0.35">
      <c r="B90" s="10" t="s">
        <v>51</v>
      </c>
      <c r="C90" t="s">
        <v>121</v>
      </c>
    </row>
    <row r="91" spans="2:13" x14ac:dyDescent="0.35">
      <c r="B91" s="10" t="s">
        <v>53</v>
      </c>
      <c r="C91" t="s">
        <v>122</v>
      </c>
    </row>
    <row r="92" spans="2:13" x14ac:dyDescent="0.35">
      <c r="B92" s="10" t="s">
        <v>55</v>
      </c>
      <c r="C92" t="s">
        <v>56</v>
      </c>
    </row>
    <row r="93" spans="2:13" x14ac:dyDescent="0.35">
      <c r="B93" s="10" t="s">
        <v>60</v>
      </c>
      <c r="C93" t="s">
        <v>61</v>
      </c>
      <c r="D93" t="s">
        <v>57</v>
      </c>
      <c r="F93" s="13" t="s">
        <v>59</v>
      </c>
      <c r="G93" s="13"/>
      <c r="J93" s="15" t="s">
        <v>123</v>
      </c>
      <c r="K93" s="15"/>
      <c r="L93" s="15"/>
      <c r="M93" s="15"/>
    </row>
    <row r="94" spans="2:13" x14ac:dyDescent="0.35">
      <c r="C94" t="s">
        <v>124</v>
      </c>
      <c r="E94" s="11"/>
      <c r="F94" s="11"/>
      <c r="G94" s="11"/>
      <c r="H94" s="11" t="s">
        <v>42</v>
      </c>
      <c r="I94" s="11" t="s">
        <v>112</v>
      </c>
      <c r="J94" s="11" t="s">
        <v>113</v>
      </c>
      <c r="K94" s="11" t="s">
        <v>112</v>
      </c>
      <c r="L94" s="11" t="s">
        <v>114</v>
      </c>
    </row>
    <row r="95" spans="2:13" x14ac:dyDescent="0.35">
      <c r="C95" t="s">
        <v>125</v>
      </c>
    </row>
    <row r="96" spans="2:13" x14ac:dyDescent="0.35">
      <c r="D96" s="18" t="s">
        <v>126</v>
      </c>
      <c r="E96" s="18" t="s">
        <v>74</v>
      </c>
      <c r="F96" s="18"/>
      <c r="G96" s="18"/>
      <c r="H96" s="18"/>
      <c r="I96" s="18"/>
    </row>
    <row r="99" spans="2:3" x14ac:dyDescent="0.35">
      <c r="B99" s="9" t="s">
        <v>140</v>
      </c>
      <c r="C99" s="9" t="s">
        <v>141</v>
      </c>
    </row>
    <row r="101" spans="2:3" x14ac:dyDescent="0.35">
      <c r="B101" s="10" t="s">
        <v>32</v>
      </c>
      <c r="C101" t="s">
        <v>78</v>
      </c>
    </row>
    <row r="102" spans="2:3" x14ac:dyDescent="0.35">
      <c r="B102" s="10" t="s">
        <v>34</v>
      </c>
    </row>
    <row r="106" spans="2:3" x14ac:dyDescent="0.35">
      <c r="B106" s="10" t="s">
        <v>38</v>
      </c>
      <c r="C106" t="s">
        <v>142</v>
      </c>
    </row>
    <row r="107" spans="2:3" x14ac:dyDescent="0.35">
      <c r="B107" s="10" t="s">
        <v>45</v>
      </c>
      <c r="C107" t="s">
        <v>143</v>
      </c>
    </row>
    <row r="108" spans="2:3" x14ac:dyDescent="0.35">
      <c r="B108" s="10" t="s">
        <v>49</v>
      </c>
    </row>
    <row r="109" spans="2:3" x14ac:dyDescent="0.35">
      <c r="B109" s="10" t="s">
        <v>51</v>
      </c>
    </row>
    <row r="110" spans="2:3" x14ac:dyDescent="0.35">
      <c r="B110" s="10" t="s">
        <v>60</v>
      </c>
    </row>
    <row r="114" spans="2:2" x14ac:dyDescent="0.35">
      <c r="B114" s="10" t="s">
        <v>71</v>
      </c>
    </row>
  </sheetData>
  <hyperlinks>
    <hyperlink ref="F8" r:id="rId1"/>
    <hyperlink ref="F7" r:id="rId2"/>
    <hyperlink ref="F10" r:id="rId3"/>
    <hyperlink ref="F3"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5" sqref="G5"/>
    </sheetView>
  </sheetViews>
  <sheetFormatPr defaultRowHeight="14.5" x14ac:dyDescent="0.35"/>
  <cols>
    <col min="4" max="4" width="13.54296875" customWidth="1"/>
    <col min="5" max="5" width="15.54296875" customWidth="1"/>
    <col min="6" max="6" width="13.54296875" customWidth="1"/>
    <col min="7" max="7" width="19.26953125" customWidth="1"/>
    <col min="8" max="8" width="12.453125" customWidth="1"/>
  </cols>
  <sheetData>
    <row r="1" spans="1:8" x14ac:dyDescent="0.35">
      <c r="A1" t="s">
        <v>130</v>
      </c>
      <c r="B1" t="s">
        <v>131</v>
      </c>
      <c r="C1" t="s">
        <v>132</v>
      </c>
      <c r="D1" t="s">
        <v>133</v>
      </c>
      <c r="E1" t="s">
        <v>134</v>
      </c>
      <c r="F1" t="s">
        <v>129</v>
      </c>
      <c r="G1" t="s">
        <v>135</v>
      </c>
      <c r="H1" t="s">
        <v>136</v>
      </c>
    </row>
    <row r="2" spans="1:8" x14ac:dyDescent="0.35">
      <c r="A2">
        <v>10900</v>
      </c>
      <c r="B2">
        <v>30</v>
      </c>
      <c r="C2">
        <f>-2</f>
        <v>-2</v>
      </c>
      <c r="D2">
        <f>PRODUCT(B2,C2)</f>
        <v>-60</v>
      </c>
      <c r="F2">
        <v>0.05</v>
      </c>
      <c r="G2">
        <f>PRODUCT(C2,F2)</f>
        <v>-0.1</v>
      </c>
      <c r="H2">
        <f>(G2-D2)</f>
        <v>59.9</v>
      </c>
    </row>
    <row r="3" spans="1:8" x14ac:dyDescent="0.35">
      <c r="A3">
        <v>11600</v>
      </c>
      <c r="B3">
        <v>27</v>
      </c>
      <c r="C3">
        <f>-2</f>
        <v>-2</v>
      </c>
      <c r="D3">
        <f>PRODUCT(B3,C3)</f>
        <v>-54</v>
      </c>
      <c r="E3">
        <f>PRODUCT(D4,75)</f>
        <v>3525</v>
      </c>
      <c r="F3">
        <v>0.8</v>
      </c>
      <c r="G3">
        <f>PRODUCT(C3,F3)</f>
        <v>-1.6</v>
      </c>
      <c r="H3">
        <f>(G3-D3)</f>
        <v>52.4</v>
      </c>
    </row>
    <row r="4" spans="1:8" x14ac:dyDescent="0.35">
      <c r="A4">
        <v>11700</v>
      </c>
      <c r="B4">
        <v>47</v>
      </c>
      <c r="C4">
        <v>1</v>
      </c>
      <c r="D4">
        <f>PRODUCT(B4,C4)</f>
        <v>47</v>
      </c>
      <c r="E4">
        <f>PRODUCT(D5,75)</f>
        <v>3825</v>
      </c>
      <c r="F4">
        <v>41</v>
      </c>
      <c r="G4">
        <f>PRODUCT(C4,F4)</f>
        <v>41</v>
      </c>
      <c r="H4">
        <f>(G4-D4)</f>
        <v>-6</v>
      </c>
    </row>
    <row r="5" spans="1:8" x14ac:dyDescent="0.35">
      <c r="A5">
        <v>10800</v>
      </c>
      <c r="B5">
        <v>51</v>
      </c>
      <c r="C5">
        <v>1</v>
      </c>
      <c r="D5">
        <f>PRODUCT(B5,C5)</f>
        <v>51</v>
      </c>
      <c r="E5">
        <f>PRODUCT(D6,75)</f>
        <v>-1200</v>
      </c>
      <c r="F5">
        <v>7.7</v>
      </c>
      <c r="G5">
        <f>PRODUCT(C5,F5)</f>
        <v>7.7</v>
      </c>
      <c r="H5">
        <f>(F5-D5)</f>
        <v>-43.3</v>
      </c>
    </row>
    <row r="6" spans="1:8" ht="29" x14ac:dyDescent="0.35">
      <c r="C6" s="21" t="s">
        <v>128</v>
      </c>
      <c r="D6">
        <f>SUM(D2:D5)</f>
        <v>-16</v>
      </c>
      <c r="E6">
        <f>SUM(E2:E5)</f>
        <v>6150</v>
      </c>
      <c r="G6">
        <f>SUM(G2:G5)</f>
        <v>47</v>
      </c>
      <c r="H6">
        <f>SUM(H2:H5)</f>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Sinha, Rajib Lochan QSGTL-IGQ/PC3</dc:creator>
  <cp:lastModifiedBy>Ankush Sanjay Butole</cp:lastModifiedBy>
  <dcterms:created xsi:type="dcterms:W3CDTF">2020-07-30T14:44:51Z</dcterms:created>
  <dcterms:modified xsi:type="dcterms:W3CDTF">2020-10-31T16:46:41Z</dcterms:modified>
</cp:coreProperties>
</file>