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arbsustainedhldgs-my.sharepoint.com/personal/averma_arb-tg_com/Documents/Desktop/trading_site/"/>
    </mc:Choice>
  </mc:AlternateContent>
  <xr:revisionPtr revIDLastSave="23" documentId="8_{38B16E3C-7B99-4E91-A6DF-D3C0DEA81788}" xr6:coauthVersionLast="47" xr6:coauthVersionMax="47" xr10:uidLastSave="{2C24FA63-7568-45DE-BBBC-8E075EC35508}"/>
  <bookViews>
    <workbookView xWindow="28770" yWindow="-16365" windowWidth="29040" windowHeight="16440" activeTab="9" xr2:uid="{00000000-000D-0000-FFFF-FFFF00000000}"/>
  </bookViews>
  <sheets>
    <sheet name="Outright" sheetId="1" r:id="rId1"/>
    <sheet name="3M Spread" sheetId="2" r:id="rId2"/>
    <sheet name="6M Spread" sheetId="3" r:id="rId3"/>
    <sheet name="12M Spread" sheetId="4" r:id="rId4"/>
    <sheet name="3M Fly" sheetId="5" r:id="rId5"/>
    <sheet name="6M Fly" sheetId="6" r:id="rId6"/>
    <sheet name="12M Fly" sheetId="7" r:id="rId7"/>
    <sheet name="3M Double Fly" sheetId="8" r:id="rId8"/>
    <sheet name="6M Double Fly" sheetId="9" r:id="rId9"/>
    <sheet name="12M Double F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9" i="4" l="1"/>
  <c r="B18" i="4"/>
  <c r="B17" i="4"/>
  <c r="B16" i="4"/>
  <c r="B19" i="3"/>
  <c r="B18" i="3"/>
  <c r="B21" i="3"/>
  <c r="B20" i="3"/>
  <c r="B21" i="2"/>
  <c r="B19" i="2"/>
  <c r="B18" i="2"/>
  <c r="B20" i="2"/>
  <c r="B3" i="2"/>
  <c r="B6" i="2"/>
  <c r="B7" i="2"/>
  <c r="B16" i="2"/>
  <c r="B15" i="2"/>
  <c r="B13" i="2"/>
  <c r="B5" i="2"/>
  <c r="B11" i="2"/>
  <c r="B9" i="2"/>
  <c r="B12" i="2"/>
  <c r="B14" i="2"/>
  <c r="B4" i="2"/>
  <c r="B17" i="2"/>
  <c r="B2" i="2"/>
  <c r="B10" i="2"/>
  <c r="B8" i="2"/>
  <c r="B2" i="4"/>
  <c r="B10" i="4"/>
  <c r="B3" i="4"/>
  <c r="B5" i="4"/>
  <c r="B4" i="4"/>
  <c r="B12" i="4"/>
  <c r="B7" i="4"/>
  <c r="B9" i="4"/>
  <c r="B8" i="4"/>
  <c r="B15" i="4"/>
  <c r="B13" i="4"/>
  <c r="B6" i="4"/>
  <c r="B14" i="4"/>
  <c r="B11" i="4"/>
  <c r="B10" i="3"/>
  <c r="B9" i="3"/>
  <c r="B2" i="3"/>
  <c r="B15" i="3"/>
  <c r="B14" i="3"/>
  <c r="B13" i="3"/>
  <c r="B12" i="3"/>
  <c r="B11" i="3"/>
  <c r="B17" i="3"/>
  <c r="B8" i="3"/>
  <c r="B6" i="3"/>
  <c r="B16" i="3"/>
  <c r="B7" i="3"/>
  <c r="B5" i="3"/>
  <c r="B3" i="3"/>
  <c r="B4" i="3"/>
  <c r="B17" i="5" l="1"/>
  <c r="B12" i="7"/>
  <c r="B15" i="7"/>
  <c r="B16" i="6"/>
  <c r="B17" i="6"/>
  <c r="B14" i="7"/>
  <c r="B13" i="7"/>
  <c r="B19" i="6"/>
  <c r="B18" i="6"/>
  <c r="B18" i="5"/>
  <c r="B19" i="5"/>
  <c r="B8" i="7"/>
  <c r="B9" i="7"/>
  <c r="B7" i="7"/>
  <c r="B10" i="7"/>
  <c r="B2" i="7"/>
  <c r="B7" i="6"/>
  <c r="B5" i="7"/>
  <c r="B5" i="10" s="1"/>
  <c r="B3" i="7"/>
  <c r="B6" i="7"/>
  <c r="B4" i="7"/>
  <c r="B11" i="7"/>
  <c r="B12" i="6"/>
  <c r="B4" i="6"/>
  <c r="B5" i="6"/>
  <c r="B6" i="6"/>
  <c r="B8" i="6"/>
  <c r="B11" i="6"/>
  <c r="B3" i="6"/>
  <c r="B13" i="6"/>
  <c r="B15" i="6"/>
  <c r="B10" i="6"/>
  <c r="B14" i="6"/>
  <c r="B2" i="6"/>
  <c r="B9" i="6"/>
  <c r="B15" i="5"/>
  <c r="B8" i="5"/>
  <c r="B10" i="5"/>
  <c r="B4" i="5"/>
  <c r="B14" i="5"/>
  <c r="B12" i="5"/>
  <c r="B5" i="5"/>
  <c r="B6" i="5"/>
  <c r="B16" i="5"/>
  <c r="B2" i="5"/>
  <c r="B9" i="5"/>
  <c r="B11" i="5"/>
  <c r="B3" i="5"/>
  <c r="B7" i="5"/>
  <c r="B13" i="5"/>
  <c r="B2" i="10" l="1"/>
  <c r="B4" i="10"/>
  <c r="B6" i="10"/>
  <c r="B3" i="10"/>
  <c r="B11" i="10"/>
  <c r="B10" i="10"/>
  <c r="B9" i="10"/>
  <c r="B8" i="10"/>
  <c r="B7" i="10"/>
  <c r="B5" i="9"/>
  <c r="B14" i="9"/>
  <c r="B8" i="9"/>
  <c r="B12" i="9"/>
  <c r="B6" i="9"/>
  <c r="B7" i="9"/>
  <c r="B10" i="9"/>
  <c r="B15" i="9"/>
  <c r="B3" i="9"/>
  <c r="B4" i="9"/>
  <c r="B2" i="9"/>
  <c r="B13" i="9"/>
  <c r="B9" i="9"/>
  <c r="B11" i="9"/>
  <c r="B7" i="8"/>
  <c r="B3" i="8"/>
  <c r="B11" i="8"/>
  <c r="B9" i="8"/>
  <c r="B14" i="8"/>
  <c r="B6" i="8"/>
  <c r="B2" i="8"/>
  <c r="B13" i="8"/>
  <c r="B12" i="8"/>
  <c r="B4" i="8"/>
  <c r="B8" i="8"/>
  <c r="B10" i="8"/>
  <c r="B5" i="8"/>
  <c r="B15" i="8"/>
</calcChain>
</file>

<file path=xl/sharedStrings.xml><?xml version="1.0" encoding="utf-8"?>
<sst xmlns="http://schemas.openxmlformats.org/spreadsheetml/2006/main" count="188" uniqueCount="26">
  <si>
    <t>Contract</t>
  </si>
  <si>
    <t>U5</t>
  </si>
  <si>
    <t>Z5</t>
  </si>
  <si>
    <t>H6</t>
  </si>
  <si>
    <t>M6</t>
  </si>
  <si>
    <t>U6</t>
  </si>
  <si>
    <t>Z6</t>
  </si>
  <si>
    <t>H7</t>
  </si>
  <si>
    <t>M7</t>
  </si>
  <si>
    <t>U7</t>
  </si>
  <si>
    <t>Z7</t>
  </si>
  <si>
    <t>H8</t>
  </si>
  <si>
    <t>M8</t>
  </si>
  <si>
    <t>U8</t>
  </si>
  <si>
    <t>Z8</t>
  </si>
  <si>
    <t>H9</t>
  </si>
  <si>
    <t>M9</t>
  </si>
  <si>
    <t>U9</t>
  </si>
  <si>
    <t>Z9</t>
  </si>
  <si>
    <t>H10</t>
  </si>
  <si>
    <t>M10</t>
  </si>
  <si>
    <t>Price</t>
  </si>
  <si>
    <t>H30</t>
  </si>
  <si>
    <t>M30</t>
  </si>
  <si>
    <t>U30</t>
  </si>
  <si>
    <t>Z30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</si>
</sst>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qg.rtd">
      <tp>
        <v>193</v>
        <stp/>
        <stp>ContractData</stp>
        <stp>QEAZ30</stp>
        <stp>MT_LastBidVolume</stp>
        <stp/>
        <stp>T</stp>
        <tr r="B23" s="1"/>
        <tr r="B23" s="1"/>
      </tp>
      <tp>
        <v>171</v>
        <stp/>
        <stp>ContractData</stp>
        <stp>QEAM30</stp>
        <stp>MT_LastAskVolume</stp>
        <stp/>
        <stp>T</stp>
        <tr r="B21" s="1"/>
        <tr r="B21" s="1"/>
      </tp>
      <tp>
        <v>164</v>
        <stp/>
        <stp>ContractData</stp>
        <stp>QEAU30</stp>
        <stp>MT_LastBidVolume</stp>
        <stp/>
        <stp>T</stp>
        <tr r="B22" s="1"/>
        <tr r="B22" s="1"/>
      </tp>
      <tp>
        <v>1190</v>
        <stp/>
        <stp>ContractData</stp>
        <stp>QEAH30</stp>
        <stp>MT_LastAskVolume</stp>
        <stp/>
        <stp>T</stp>
        <tr r="B20" s="1"/>
        <tr r="B20" s="1"/>
      </tp>
      <tp>
        <v>124</v>
        <stp/>
        <stp>ContractData</stp>
        <stp>QEAM9</stp>
        <stp>MT_LastAskVolume</stp>
        <stp/>
        <stp>T</stp>
        <tr r="B17" s="1"/>
        <tr r="B17" s="1"/>
      </tp>
      <tp>
        <v>14077</v>
        <stp/>
        <stp>ContractData</stp>
        <stp>QEAM8</stp>
        <stp>MT_LastAskVolume</stp>
        <stp/>
        <stp>T</stp>
        <tr r="B13" s="1"/>
        <tr r="B13" s="1"/>
      </tp>
      <tp>
        <v>4043</v>
        <stp/>
        <stp>ContractData</stp>
        <stp>QEAM7</stp>
        <stp>MT_LastAskVolume</stp>
        <stp/>
        <stp>T</stp>
        <tr r="B9" s="1"/>
        <tr r="B9" s="1"/>
      </tp>
      <tp>
        <v>183</v>
        <stp/>
        <stp>ContractData</stp>
        <stp>QEAM6</stp>
        <stp>MT_LastAskVolume</stp>
        <stp/>
        <stp>T</stp>
        <tr r="B5" s="1"/>
        <tr r="B5" s="1"/>
      </tp>
      <tp>
        <v>590</v>
        <stp/>
        <stp>ContractData</stp>
        <stp>QEAH9</stp>
        <stp>MT_LastAskVolume</stp>
        <stp/>
        <stp>T</stp>
        <tr r="B16" s="1"/>
        <tr r="B16" s="1"/>
      </tp>
      <tp>
        <v>4951</v>
        <stp/>
        <stp>ContractData</stp>
        <stp>QEAH8</stp>
        <stp>MT_LastAskVolume</stp>
        <stp/>
        <stp>T</stp>
        <tr r="B12" s="1"/>
        <tr r="B12" s="1"/>
      </tp>
      <tp>
        <v>6517</v>
        <stp/>
        <stp>ContractData</stp>
        <stp>QEAH7</stp>
        <stp>MT_LastAskVolume</stp>
        <stp/>
        <stp>T</stp>
        <tr r="B8" s="1"/>
        <tr r="B8" s="1"/>
      </tp>
      <tp>
        <v>7458</v>
        <stp/>
        <stp>ContractData</stp>
        <stp>QEAH6</stp>
        <stp>MT_LastAskVolume</stp>
        <stp/>
        <stp>T</stp>
        <tr r="B4" s="1"/>
        <tr r="B4" s="1"/>
      </tp>
      <tp>
        <v>1038</v>
        <stp/>
        <stp>ContractData</stp>
        <stp>QEAZ9</stp>
        <stp>MT_LastAskVolume</stp>
        <stp/>
        <stp>T</stp>
        <tr r="B19" s="1"/>
        <tr r="B19" s="1"/>
      </tp>
      <tp>
        <v>2342</v>
        <stp/>
        <stp>ContractData</stp>
        <stp>QEAZ8</stp>
        <stp>MT_LastAskVolume</stp>
        <stp/>
        <stp>T</stp>
        <tr r="B15" s="1"/>
        <tr r="B15" s="1"/>
      </tp>
      <tp>
        <v>15396</v>
        <stp/>
        <stp>ContractData</stp>
        <stp>QEAZ5</stp>
        <stp>MT_LastAskVolume</stp>
        <stp/>
        <stp>T</stp>
        <tr r="B3" s="1"/>
        <tr r="B3" s="1"/>
      </tp>
      <tp>
        <v>86</v>
        <stp/>
        <stp>ContractData</stp>
        <stp>QEAZ7</stp>
        <stp>MT_LastAskVolume</stp>
        <stp/>
        <stp>T</stp>
        <tr r="B11" s="1"/>
        <tr r="B11" s="1"/>
      </tp>
      <tp>
        <v>857</v>
        <stp/>
        <stp>ContractData</stp>
        <stp>QEAZ6</stp>
        <stp>MT_LastAskVolume</stp>
        <stp/>
        <stp>T</stp>
        <tr r="B7" s="1"/>
        <tr r="B7" s="1"/>
      </tp>
      <tp>
        <v>29</v>
        <stp/>
        <stp>ContractData</stp>
        <stp>QEAU9</stp>
        <stp>MT_LastAskVolume</stp>
        <stp/>
        <stp>T</stp>
        <tr r="B18" s="1"/>
        <tr r="B18" s="1"/>
      </tp>
      <tp>
        <v>356</v>
        <stp/>
        <stp>ContractData</stp>
        <stp>QEAU8</stp>
        <stp>MT_LastAskVolume</stp>
        <stp/>
        <stp>T</stp>
        <tr r="B14" s="1"/>
        <tr r="B14" s="1"/>
      </tp>
      <tp>
        <v>13218</v>
        <stp/>
        <stp>ContractData</stp>
        <stp>QEAU5</stp>
        <stp>MT_LastAskVolume</stp>
        <stp/>
        <stp>T</stp>
        <tr r="B2" s="1"/>
        <tr r="B2" s="1"/>
      </tp>
      <tp>
        <v>7659</v>
        <stp/>
        <stp>ContractData</stp>
        <stp>QEAU7</stp>
        <stp>MT_LastAskVolume</stp>
        <stp/>
        <stp>T</stp>
        <tr r="B10" s="1"/>
        <tr r="B10" s="1"/>
      </tp>
      <tp>
        <v>2512</v>
        <stp/>
        <stp>ContractData</stp>
        <stp>QEAU6</stp>
        <stp>MT_LastAskVolume</stp>
        <stp/>
        <stp>T</stp>
        <tr r="B6" s="1"/>
        <tr r="B6" s="1"/>
      </tp>
      <tp>
        <v>90</v>
        <stp/>
        <stp>ContractData</stp>
        <stp>QEAU30</stp>
        <stp>MT_LastAskVolume</stp>
        <stp/>
        <stp>T</stp>
        <tr r="B22" s="1"/>
        <tr r="B22" s="1"/>
      </tp>
      <tp>
        <v>429</v>
        <stp/>
        <stp>ContractData</stp>
        <stp>QEAM30</stp>
        <stp>MT_LastBidVolume</stp>
        <stp/>
        <stp>T</stp>
        <tr r="B21" s="1"/>
        <tr r="B21" s="1"/>
      </tp>
      <tp>
        <v>1301</v>
        <stp/>
        <stp>ContractData</stp>
        <stp>QEAH9</stp>
        <stp>MT_LastBidVolume</stp>
        <stp/>
        <stp>T</stp>
        <tr r="B16" s="1"/>
        <tr r="B16" s="1"/>
      </tp>
      <tp>
        <v>2090</v>
        <stp/>
        <stp>ContractData</stp>
        <stp>QEAH8</stp>
        <stp>MT_LastBidVolume</stp>
        <stp/>
        <stp>T</stp>
        <tr r="B12" s="1"/>
        <tr r="B12" s="1"/>
      </tp>
      <tp>
        <v>2015</v>
        <stp/>
        <stp>ContractData</stp>
        <stp>QEAH7</stp>
        <stp>MT_LastBidVolume</stp>
        <stp/>
        <stp>T</stp>
        <tr r="B8" s="1"/>
        <tr r="B8" s="1"/>
      </tp>
      <tp>
        <v>8683</v>
        <stp/>
        <stp>ContractData</stp>
        <stp>QEAH6</stp>
        <stp>MT_LastBidVolume</stp>
        <stp/>
        <stp>T</stp>
        <tr r="B4" s="1"/>
        <tr r="B4" s="1"/>
      </tp>
      <tp>
        <v>3687</v>
        <stp/>
        <stp>ContractData</stp>
        <stp>QEAM9</stp>
        <stp>MT_LastBidVolume</stp>
        <stp/>
        <stp>T</stp>
        <tr r="B17" s="1"/>
        <tr r="B17" s="1"/>
      </tp>
      <tp>
        <v>10795</v>
        <stp/>
        <stp>ContractData</stp>
        <stp>QEAM8</stp>
        <stp>MT_LastBidVolume</stp>
        <stp/>
        <stp>T</stp>
        <tr r="B13" s="1"/>
        <tr r="B13" s="1"/>
      </tp>
      <tp>
        <v>4708</v>
        <stp/>
        <stp>ContractData</stp>
        <stp>QEAM7</stp>
        <stp>MT_LastBidVolume</stp>
        <stp/>
        <stp>T</stp>
        <tr r="B9" s="1"/>
        <tr r="B9" s="1"/>
      </tp>
      <tp>
        <v>21923</v>
        <stp/>
        <stp>ContractData</stp>
        <stp>QEAM6</stp>
        <stp>MT_LastBidVolume</stp>
        <stp/>
        <stp>T</stp>
        <tr r="B5" s="1"/>
        <tr r="B5" s="1"/>
      </tp>
      <tp>
        <v>3031</v>
        <stp/>
        <stp>ContractData</stp>
        <stp>QEAU9</stp>
        <stp>MT_LastBidVolume</stp>
        <stp/>
        <stp>T</stp>
        <tr r="B18" s="1"/>
        <tr r="B18" s="1"/>
      </tp>
      <tp>
        <v>4089</v>
        <stp/>
        <stp>ContractData</stp>
        <stp>QEAU8</stp>
        <stp>MT_LastBidVolume</stp>
        <stp/>
        <stp>T</stp>
        <tr r="B14" s="1"/>
        <tr r="B14" s="1"/>
      </tp>
      <tp>
        <v>7974</v>
        <stp/>
        <stp>ContractData</stp>
        <stp>QEAU5</stp>
        <stp>MT_LastBidVolume</stp>
        <stp/>
        <stp>T</stp>
        <tr r="B2" s="1"/>
        <tr r="B2" s="1"/>
      </tp>
      <tp>
        <v>530</v>
        <stp/>
        <stp>ContractData</stp>
        <stp>QEAU7</stp>
        <stp>MT_LastBidVolume</stp>
        <stp/>
        <stp>T</stp>
        <tr r="B10" s="1"/>
        <tr r="B10" s="1"/>
      </tp>
      <tp>
        <v>10912</v>
        <stp/>
        <stp>ContractData</stp>
        <stp>QEAU6</stp>
        <stp>MT_LastBidVolume</stp>
        <stp/>
        <stp>T</stp>
        <tr r="B6" s="1"/>
        <tr r="B6" s="1"/>
      </tp>
      <tp>
        <v>287</v>
        <stp/>
        <stp>ContractData</stp>
        <stp>QEAZ9</stp>
        <stp>MT_LastBidVolume</stp>
        <stp/>
        <stp>T</stp>
        <tr r="B19" s="1"/>
        <tr r="B19" s="1"/>
      </tp>
      <tp>
        <v>143</v>
        <stp/>
        <stp>ContractData</stp>
        <stp>QEAZ8</stp>
        <stp>MT_LastBidVolume</stp>
        <stp/>
        <stp>T</stp>
        <tr r="B15" s="1"/>
        <tr r="B15" s="1"/>
      </tp>
      <tp>
        <v>3881</v>
        <stp/>
        <stp>ContractData</stp>
        <stp>QEAZ5</stp>
        <stp>MT_LastBidVolume</stp>
        <stp/>
        <stp>T</stp>
        <tr r="B3" s="1"/>
        <tr r="B3" s="1"/>
      </tp>
      <tp>
        <v>10042</v>
        <stp/>
        <stp>ContractData</stp>
        <stp>QEAZ7</stp>
        <stp>MT_LastBidVolume</stp>
        <stp/>
        <stp>T</stp>
        <tr r="B11" s="1"/>
        <tr r="B11" s="1"/>
      </tp>
      <tp>
        <v>18774</v>
        <stp/>
        <stp>ContractData</stp>
        <stp>QEAZ6</stp>
        <stp>MT_LastBidVolume</stp>
        <stp/>
        <stp>T</stp>
        <tr r="B7" s="1"/>
        <tr r="B7" s="1"/>
      </tp>
      <tp>
        <v>98.11</v>
        <stp/>
        <stp>ContractData</stp>
        <stp>QEAU6</stp>
        <stp>Ask</stp>
        <stp/>
        <stp>T</stp>
        <tr r="B6" s="1"/>
      </tp>
      <tp>
        <v>97.795000000000002</v>
        <stp/>
        <stp>ContractData</stp>
        <stp>QEAU7</stp>
        <stp>Ask</stp>
        <stp/>
        <stp>T</stp>
        <tr r="B10" s="1"/>
      </tp>
      <tp>
        <v>98.064999999999998</v>
        <stp/>
        <stp>ContractData</stp>
        <stp>QEAU5</stp>
        <stp>Ask</stp>
        <stp/>
        <stp>T</stp>
        <tr r="B2" s="1"/>
      </tp>
      <tp>
        <v>97.53</v>
        <stp/>
        <stp>ContractData</stp>
        <stp>QEAU8</stp>
        <stp>Ask</stp>
        <stp/>
        <stp>T</stp>
        <tr r="B14" s="1"/>
      </tp>
      <tp>
        <v>97.33</v>
        <stp/>
        <stp>ContractData</stp>
        <stp>QEAU9</stp>
        <stp>Ask</stp>
        <stp/>
        <stp>T</stp>
        <tr r="B18" s="1"/>
      </tp>
      <tp>
        <v>98.035000000000011</v>
        <stp/>
        <stp>ContractData</stp>
        <stp>QEAZ6</stp>
        <stp>Ask</stp>
        <stp/>
        <stp>T</stp>
        <tr r="B7" s="1"/>
      </tp>
      <tp>
        <v>97.715000000000003</v>
        <stp/>
        <stp>ContractData</stp>
        <stp>QEAZ7</stp>
        <stp>Ask</stp>
        <stp/>
        <stp>T</stp>
        <tr r="B11" s="1"/>
      </tp>
      <tp>
        <v>98.15</v>
        <stp/>
        <stp>ContractData</stp>
        <stp>QEAZ5</stp>
        <stp>Ask</stp>
        <stp/>
        <stp>T</stp>
        <tr r="B3" s="1"/>
      </tp>
      <tp>
        <v>97.48</v>
        <stp/>
        <stp>ContractData</stp>
        <stp>QEAZ8</stp>
        <stp>Ask</stp>
        <stp/>
        <stp>T</stp>
        <tr r="B15" s="1"/>
      </tp>
      <tp>
        <v>97.295000000000002</v>
        <stp/>
        <stp>ContractData</stp>
        <stp>QEAZ9</stp>
        <stp>Ask</stp>
        <stp/>
        <stp>T</stp>
        <tr r="B19" s="1"/>
      </tp>
      <tp>
        <v>98.175000000000011</v>
        <stp/>
        <stp>ContractData</stp>
        <stp>QEAH6</stp>
        <stp>Ask</stp>
        <stp/>
        <stp>T</stp>
        <tr r="B4" s="1"/>
      </tp>
      <tp>
        <v>97.954999999999998</v>
        <stp/>
        <stp>ContractData</stp>
        <stp>QEAH7</stp>
        <stp>Ask</stp>
        <stp/>
        <stp>T</stp>
        <tr r="B8" s="1"/>
      </tp>
      <tp>
        <v>97.65</v>
        <stp/>
        <stp>ContractData</stp>
        <stp>QEAH8</stp>
        <stp>Ask</stp>
        <stp/>
        <stp>T</stp>
        <tr r="B12" s="1"/>
      </tp>
      <tp>
        <v>97.425000000000011</v>
        <stp/>
        <stp>ContractData</stp>
        <stp>QEAH9</stp>
        <stp>Ask</stp>
        <stp/>
        <stp>T</stp>
        <tr r="B16" s="1"/>
      </tp>
      <tp>
        <v>98.160000000000011</v>
        <stp/>
        <stp>ContractData</stp>
        <stp>QEAM6</stp>
        <stp>Ask</stp>
        <stp/>
        <stp>T</stp>
        <tr r="B5" s="1"/>
      </tp>
      <tp>
        <v>97.875</v>
        <stp/>
        <stp>ContractData</stp>
        <stp>QEAM7</stp>
        <stp>Ask</stp>
        <stp/>
        <stp>T</stp>
        <tr r="B9" s="1"/>
      </tp>
      <tp>
        <v>97.59</v>
        <stp/>
        <stp>ContractData</stp>
        <stp>QEAM8</stp>
        <stp>Ask</stp>
        <stp/>
        <stp>T</stp>
        <tr r="B13" s="1"/>
      </tp>
      <tp>
        <v>97.375</v>
        <stp/>
        <stp>ContractData</stp>
        <stp>QEAM9</stp>
        <stp>Ask</stp>
        <stp/>
        <stp>T</stp>
        <tr r="B17" s="1"/>
      </tp>
      <tp>
        <v>97.42</v>
        <stp/>
        <stp>ContractData</stp>
        <stp>QEAH9</stp>
        <stp>Bid</stp>
        <stp/>
        <stp>T</stp>
        <tr r="B16" s="1"/>
      </tp>
      <tp>
        <v>97.64500000000001</v>
        <stp/>
        <stp>ContractData</stp>
        <stp>QEAH8</stp>
        <stp>Bid</stp>
        <stp/>
        <stp>T</stp>
        <tr r="B12" s="1"/>
      </tp>
      <tp>
        <v>97.95</v>
        <stp/>
        <stp>ContractData</stp>
        <stp>QEAH7</stp>
        <stp>Bid</stp>
        <stp/>
        <stp>T</stp>
        <tr r="B8" s="1"/>
      </tp>
      <tp>
        <v>98.17</v>
        <stp/>
        <stp>ContractData</stp>
        <stp>QEAH6</stp>
        <stp>Bid</stp>
        <stp/>
        <stp>T</stp>
        <tr r="B4" s="1"/>
      </tp>
      <tp>
        <v>97.37</v>
        <stp/>
        <stp>ContractData</stp>
        <stp>QEAM9</stp>
        <stp>Bid</stp>
        <stp/>
        <stp>T</stp>
        <tr r="B17" s="1"/>
      </tp>
      <tp>
        <v>97.58</v>
        <stp/>
        <stp>ContractData</stp>
        <stp>QEAM8</stp>
        <stp>Bid</stp>
        <stp/>
        <stp>T</stp>
        <tr r="B13" s="1"/>
      </tp>
      <tp>
        <v>97.87</v>
        <stp/>
        <stp>ContractData</stp>
        <stp>QEAM7</stp>
        <stp>Bid</stp>
        <stp/>
        <stp>T</stp>
        <tr r="B9" s="1"/>
      </tp>
      <tp>
        <v>98.155000000000001</v>
        <stp/>
        <stp>ContractData</stp>
        <stp>QEAM6</stp>
        <stp>Bid</stp>
        <stp/>
        <stp>T</stp>
        <tr r="B5" s="1"/>
      </tp>
      <tp>
        <v>97.29</v>
        <stp/>
        <stp>ContractData</stp>
        <stp>QEAZ9</stp>
        <stp>Bid</stp>
        <stp/>
        <stp>T</stp>
        <tr r="B19" s="1"/>
      </tp>
      <tp>
        <v>97.475000000000009</v>
        <stp/>
        <stp>ContractData</stp>
        <stp>QEAZ8</stp>
        <stp>Bid</stp>
        <stp/>
        <stp>T</stp>
        <tr r="B15" s="1"/>
      </tp>
      <tp>
        <v>98.14500000000001</v>
        <stp/>
        <stp>ContractData</stp>
        <stp>QEAZ5</stp>
        <stp>Bid</stp>
        <stp/>
        <stp>T</stp>
        <tr r="B3" s="1"/>
      </tp>
      <tp>
        <v>97.710000000000008</v>
        <stp/>
        <stp>ContractData</stp>
        <stp>QEAZ7</stp>
        <stp>Bid</stp>
        <stp/>
        <stp>T</stp>
        <tr r="B11" s="1"/>
      </tp>
      <tp>
        <v>98.03</v>
        <stp/>
        <stp>ContractData</stp>
        <stp>QEAZ6</stp>
        <stp>Bid</stp>
        <stp/>
        <stp>T</stp>
        <tr r="B7" s="1"/>
      </tp>
      <tp>
        <v>97.325000000000003</v>
        <stp/>
        <stp>ContractData</stp>
        <stp>QEAU9</stp>
        <stp>Bid</stp>
        <stp/>
        <stp>T</stp>
        <tr r="B18" s="1"/>
      </tp>
      <tp>
        <v>97.525000000000006</v>
        <stp/>
        <stp>ContractData</stp>
        <stp>QEAU8</stp>
        <stp>Bid</stp>
        <stp/>
        <stp>T</stp>
        <tr r="B14" s="1"/>
      </tp>
      <tp>
        <v>98.06</v>
        <stp/>
        <stp>ContractData</stp>
        <stp>QEAU5</stp>
        <stp>Bid</stp>
        <stp/>
        <stp>T</stp>
        <tr r="B2" s="1"/>
      </tp>
      <tp>
        <v>97.79</v>
        <stp/>
        <stp>ContractData</stp>
        <stp>QEAU7</stp>
        <stp>Bid</stp>
        <stp/>
        <stp>T</stp>
        <tr r="B10" s="1"/>
      </tp>
      <tp>
        <v>98.105000000000004</v>
        <stp/>
        <stp>ContractData</stp>
        <stp>QEAU6</stp>
        <stp>Bid</stp>
        <stp/>
        <stp>T</stp>
        <tr r="B6" s="1"/>
      </tp>
      <tp>
        <v>51</v>
        <stp/>
        <stp>ContractData</stp>
        <stp>QEAH30</stp>
        <stp>MT_LastBidVolume</stp>
        <stp/>
        <stp>T</stp>
        <tr r="B20" s="1"/>
        <tr r="B20" s="1"/>
      </tp>
      <tp>
        <v>22</v>
        <stp/>
        <stp>ContractData</stp>
        <stp>QEAZ30</stp>
        <stp>MT_LastAskVolume</stp>
        <stp/>
        <stp>T</stp>
        <tr r="B23" s="1"/>
        <tr r="B23" s="1"/>
      </tp>
      <tp>
        <v>97.185000000000002</v>
        <stp/>
        <stp>ContractData</stp>
        <stp>QEAU30</stp>
        <stp>Bid</stp>
        <stp/>
        <stp>T</stp>
        <tr r="B22" s="1"/>
      </tp>
      <tp>
        <v>97.195000000000007</v>
        <stp/>
        <stp>ContractData</stp>
        <stp>QEAU30</stp>
        <stp>Ask</stp>
        <stp/>
        <stp>T</stp>
        <tr r="B22" s="1"/>
      </tp>
      <tp>
        <v>97.160000000000011</v>
        <stp/>
        <stp>ContractData</stp>
        <stp>QEAZ30</stp>
        <stp>Ask</stp>
        <stp/>
        <stp>T</stp>
        <tr r="B23" s="1"/>
      </tp>
      <tp>
        <v>97.15</v>
        <stp/>
        <stp>ContractData</stp>
        <stp>QEAZ30</stp>
        <stp>Bid</stp>
        <stp/>
        <stp>T</stp>
        <tr r="B23" s="1"/>
      </tp>
      <tp>
        <v>97.22</v>
        <stp/>
        <stp>ContractData</stp>
        <stp>QEAM30</stp>
        <stp>Bid</stp>
        <stp/>
        <stp>T</stp>
        <tr r="B21" s="1"/>
      </tp>
      <tp>
        <v>97.225000000000009</v>
        <stp/>
        <stp>ContractData</stp>
        <stp>QEAM30</stp>
        <stp>Ask</stp>
        <stp/>
        <stp>T</stp>
        <tr r="B21" s="1"/>
      </tp>
      <tp>
        <v>97.25500000000001</v>
        <stp/>
        <stp>ContractData</stp>
        <stp>QEAH30</stp>
        <stp>Bid</stp>
        <stp/>
        <stp>T</stp>
        <tr r="B20" s="1"/>
      </tp>
      <tp>
        <v>97.26</v>
        <stp/>
        <stp>ContractData</stp>
        <stp>QEAH30</stp>
        <stp>Ask</stp>
        <stp/>
        <stp>T</stp>
        <tr r="B2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J22" sqref="J22"/>
    </sheetView>
  </sheetViews>
  <sheetFormatPr defaultRowHeight="15" x14ac:dyDescent="0.25"/>
  <cols>
    <col min="1" max="1" width="18.28515625" customWidth="1"/>
    <col min="2" max="2" width="15.5703125" customWidth="1"/>
  </cols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2">
        <f>(((RTD("cqg.rtd", ,"ContractData", "QEA"&amp;A2, "MT_LastBidVolume",, "T")*RTD("cqg.rtd", ,"ContractData","QEA"&amp;A2, "Ask",, "T"))+(RTD("cqg.rtd", ,"ContractData","QEA"&amp;A2, "Bid",, "T")*RTD("cqg.rtd", ,"ContractData", "QEA"&amp;A2, "MT_LastAskVolume",, "T")))/(RTD("cqg.rtd", ,"ContractData", "QEA"&amp;A2, "MT_LastBidVolume",, "T")+RTD("cqg.rtd", ,"ContractData", "QEA"&amp;A2, "MT_LastAskVolume",, "T")))</f>
        <v>98.061881370328436</v>
      </c>
    </row>
    <row r="3" spans="1:2" x14ac:dyDescent="0.25">
      <c r="A3" t="s">
        <v>2</v>
      </c>
      <c r="B3" s="2">
        <f>(((RTD("cqg.rtd", ,"ContractData", "QEA"&amp;A3, "MT_LastBidVolume",, "T")*RTD("cqg.rtd", ,"ContractData","QEA"&amp;A3, "Ask",, "T"))+(RTD("cqg.rtd", ,"ContractData","QEA"&amp;A3, "Bid",, "T")*RTD("cqg.rtd", ,"ContractData", "QEA"&amp;A3, "MT_LastAskVolume",, "T")))/(RTD("cqg.rtd", ,"ContractData", "QEA"&amp;A3, "MT_LastBidVolume",, "T")+RTD("cqg.rtd", ,"ContractData", "QEA"&amp;A3, "MT_LastAskVolume",, "T")))</f>
        <v>98.146006640037371</v>
      </c>
    </row>
    <row r="4" spans="1:2" x14ac:dyDescent="0.25">
      <c r="A4" t="s">
        <v>3</v>
      </c>
      <c r="B4" s="2">
        <f>(((RTD("cqg.rtd", ,"ContractData", "QEA"&amp;A4, "MT_LastBidVolume",, "T")*RTD("cqg.rtd", ,"ContractData","QEA"&amp;A4, "Ask",, "T"))+(RTD("cqg.rtd", ,"ContractData","QEA"&amp;A4, "Bid",, "T")*RTD("cqg.rtd", ,"ContractData", "QEA"&amp;A4, "MT_LastAskVolume",, "T")))/(RTD("cqg.rtd", ,"ContractData", "QEA"&amp;A4, "MT_LastBidVolume",, "T")+RTD("cqg.rtd", ,"ContractData", "QEA"&amp;A4, "MT_LastAskVolume",, "T")))</f>
        <v>98.172689734217229</v>
      </c>
    </row>
    <row r="5" spans="1:2" x14ac:dyDescent="0.25">
      <c r="A5" t="s">
        <v>4</v>
      </c>
      <c r="B5" s="2">
        <f>(((RTD("cqg.rtd", ,"ContractData", "QEA"&amp;A5, "MT_LastBidVolume",, "T")*RTD("cqg.rtd", ,"ContractData","QEA"&amp;A5, "Ask",, "T"))+(RTD("cqg.rtd", ,"ContractData","QEA"&amp;A5, "Bid",, "T")*RTD("cqg.rtd", ,"ContractData", "QEA"&amp;A5, "MT_LastAskVolume",, "T")))/(RTD("cqg.rtd", ,"ContractData", "QEA"&amp;A5, "MT_LastBidVolume",, "T")+RTD("cqg.rtd", ,"ContractData", "QEA"&amp;A5, "MT_LastAskVolume",, "T")))</f>
        <v>98.159958608522587</v>
      </c>
    </row>
    <row r="6" spans="1:2" x14ac:dyDescent="0.25">
      <c r="A6" t="s">
        <v>5</v>
      </c>
      <c r="B6" s="2">
        <f>(((RTD("cqg.rtd", ,"ContractData", "QEA"&amp;A6, "MT_LastBidVolume",, "T")*RTD("cqg.rtd", ,"ContractData","QEA"&amp;A6, "Ask",, "T"))+(RTD("cqg.rtd", ,"ContractData","QEA"&amp;A6, "Bid",, "T")*RTD("cqg.rtd", ,"ContractData", "QEA"&amp;A6, "MT_LastAskVolume",, "T")))/(RTD("cqg.rtd", ,"ContractData", "QEA"&amp;A6, "MT_LastBidVolume",, "T")+RTD("cqg.rtd", ,"ContractData", "QEA"&amp;A6, "MT_LastAskVolume",, "T")))</f>
        <v>98.109064362336113</v>
      </c>
    </row>
    <row r="7" spans="1:2" x14ac:dyDescent="0.25">
      <c r="A7" t="s">
        <v>6</v>
      </c>
      <c r="B7" s="2">
        <f>(((RTD("cqg.rtd", ,"ContractData", "QEA"&amp;A7, "MT_LastBidVolume",, "T")*RTD("cqg.rtd", ,"ContractData","QEA"&amp;A7, "Ask",, "T"))+(RTD("cqg.rtd", ,"ContractData","QEA"&amp;A7, "Bid",, "T")*RTD("cqg.rtd", ,"ContractData", "QEA"&amp;A7, "MT_LastAskVolume",, "T")))/(RTD("cqg.rtd", ,"ContractData", "QEA"&amp;A7, "MT_LastBidVolume",, "T")+RTD("cqg.rtd", ,"ContractData", "QEA"&amp;A7, "MT_LastAskVolume",, "T")))</f>
        <v>98.034781722785411</v>
      </c>
    </row>
    <row r="8" spans="1:2" x14ac:dyDescent="0.25">
      <c r="A8" t="s">
        <v>7</v>
      </c>
      <c r="B8" s="2">
        <f>(((RTD("cqg.rtd", ,"ContractData", "QEA"&amp;A8, "MT_LastBidVolume",, "T")*RTD("cqg.rtd", ,"ContractData","QEA"&amp;A8, "Ask",, "T"))+(RTD("cqg.rtd", ,"ContractData","QEA"&amp;A8, "Bid",, "T")*RTD("cqg.rtd", ,"ContractData", "QEA"&amp;A8, "MT_LastAskVolume",, "T")))/(RTD("cqg.rtd", ,"ContractData", "QEA"&amp;A8, "MT_LastBidVolume",, "T")+RTD("cqg.rtd", ,"ContractData", "QEA"&amp;A8, "MT_LastAskVolume",, "T")))</f>
        <v>97.95118084857009</v>
      </c>
    </row>
    <row r="9" spans="1:2" x14ac:dyDescent="0.25">
      <c r="A9" t="s">
        <v>8</v>
      </c>
      <c r="B9" s="2">
        <f>(((RTD("cqg.rtd", ,"ContractData", "QEA"&amp;A9, "MT_LastBidVolume",, "T")*RTD("cqg.rtd", ,"ContractData","QEA"&amp;A9, "Ask",, "T"))+(RTD("cqg.rtd", ,"ContractData","QEA"&amp;A9, "Bid",, "T")*RTD("cqg.rtd", ,"ContractData", "QEA"&amp;A9, "MT_LastAskVolume",, "T")))/(RTD("cqg.rtd", ,"ContractData", "QEA"&amp;A9, "MT_LastBidVolume",, "T")+RTD("cqg.rtd", ,"ContractData", "QEA"&amp;A9, "MT_LastAskVolume",, "T")))</f>
        <v>97.872689978288193</v>
      </c>
    </row>
    <row r="10" spans="1:2" x14ac:dyDescent="0.25">
      <c r="A10" t="s">
        <v>9</v>
      </c>
      <c r="B10" s="2">
        <f>(((RTD("cqg.rtd", ,"ContractData", "QEA"&amp;A10, "MT_LastBidVolume",, "T")*RTD("cqg.rtd", ,"ContractData","QEA"&amp;A10, "Ask",, "T"))+(RTD("cqg.rtd", ,"ContractData","QEA"&amp;A10, "Bid",, "T")*RTD("cqg.rtd", ,"ContractData", "QEA"&amp;A10, "MT_LastAskVolume",, "T")))/(RTD("cqg.rtd", ,"ContractData", "QEA"&amp;A10, "MT_LastBidVolume",, "T")+RTD("cqg.rtd", ,"ContractData", "QEA"&amp;A10, "MT_LastAskVolume",, "T")))</f>
        <v>97.790323604835763</v>
      </c>
    </row>
    <row r="11" spans="1:2" x14ac:dyDescent="0.25">
      <c r="A11" t="s">
        <v>10</v>
      </c>
      <c r="B11" s="2">
        <f>(((RTD("cqg.rtd", ,"ContractData", "QEA"&amp;A11, "MT_LastBidVolume",, "T")*RTD("cqg.rtd", ,"ContractData","QEA"&amp;A11, "Ask",, "T"))+(RTD("cqg.rtd", ,"ContractData","QEA"&amp;A11, "Bid",, "T")*RTD("cqg.rtd", ,"ContractData", "QEA"&amp;A11, "MT_LastAskVolume",, "T")))/(RTD("cqg.rtd", ,"ContractData", "QEA"&amp;A11, "MT_LastBidVolume",, "T")+RTD("cqg.rtd", ,"ContractData", "QEA"&amp;A11, "MT_LastAskVolume",, "T")))</f>
        <v>97.71495754344393</v>
      </c>
    </row>
    <row r="12" spans="1:2" x14ac:dyDescent="0.25">
      <c r="A12" t="s">
        <v>11</v>
      </c>
      <c r="B12" s="2">
        <f>(((RTD("cqg.rtd", ,"ContractData", "QEA"&amp;A12, "MT_LastBidVolume",, "T")*RTD("cqg.rtd", ,"ContractData","QEA"&amp;A12, "Ask",, "T"))+(RTD("cqg.rtd", ,"ContractData","QEA"&amp;A12, "Bid",, "T")*RTD("cqg.rtd", ,"ContractData", "QEA"&amp;A12, "MT_LastAskVolume",, "T")))/(RTD("cqg.rtd", ,"ContractData", "QEA"&amp;A12, "MT_LastBidVolume",, "T")+RTD("cqg.rtd", ,"ContractData", "QEA"&amp;A12, "MT_LastAskVolume",, "T")))</f>
        <v>97.646484164181231</v>
      </c>
    </row>
    <row r="13" spans="1:2" x14ac:dyDescent="0.25">
      <c r="A13" t="s">
        <v>12</v>
      </c>
      <c r="B13" s="2">
        <f>(((RTD("cqg.rtd", ,"ContractData", "QEA"&amp;A13, "MT_LastBidVolume",, "T")*RTD("cqg.rtd", ,"ContractData","QEA"&amp;A13, "Ask",, "T"))+(RTD("cqg.rtd", ,"ContractData","QEA"&amp;A13, "Bid",, "T")*RTD("cqg.rtd", ,"ContractData", "QEA"&amp;A13, "MT_LastAskVolume",, "T")))/(RTD("cqg.rtd", ,"ContractData", "QEA"&amp;A13, "MT_LastBidVolume",, "T")+RTD("cqg.rtd", ,"ContractData", "QEA"&amp;A13, "MT_LastAskVolume",, "T")))</f>
        <v>97.584340221936316</v>
      </c>
    </row>
    <row r="14" spans="1:2" x14ac:dyDescent="0.25">
      <c r="A14" t="s">
        <v>13</v>
      </c>
      <c r="B14" s="2">
        <f>(((RTD("cqg.rtd", ,"ContractData", "QEA"&amp;A14, "MT_LastBidVolume",, "T")*RTD("cqg.rtd", ,"ContractData","QEA"&amp;A14, "Ask",, "T"))+(RTD("cqg.rtd", ,"ContractData","QEA"&amp;A14, "Bid",, "T")*RTD("cqg.rtd", ,"ContractData", "QEA"&amp;A14, "MT_LastAskVolume",, "T")))/(RTD("cqg.rtd", ,"ContractData", "QEA"&amp;A14, "MT_LastBidVolume",, "T")+RTD("cqg.rtd", ,"ContractData", "QEA"&amp;A14, "MT_LastAskVolume",, "T")))</f>
        <v>97.529599550056247</v>
      </c>
    </row>
    <row r="15" spans="1:2" x14ac:dyDescent="0.25">
      <c r="A15" t="s">
        <v>14</v>
      </c>
      <c r="B15" s="2">
        <f>(((RTD("cqg.rtd", ,"ContractData", "QEA"&amp;A15, "MT_LastBidVolume",, "T")*RTD("cqg.rtd", ,"ContractData","QEA"&amp;A15, "Ask",, "T"))+(RTD("cqg.rtd", ,"ContractData","QEA"&amp;A15, "Bid",, "T")*RTD("cqg.rtd", ,"ContractData", "QEA"&amp;A15, "MT_LastAskVolume",, "T")))/(RTD("cqg.rtd", ,"ContractData", "QEA"&amp;A15, "MT_LastBidVolume",, "T")+RTD("cqg.rtd", ,"ContractData", "QEA"&amp;A15, "MT_LastAskVolume",, "T")))</f>
        <v>97.475287726358161</v>
      </c>
    </row>
    <row r="16" spans="1:2" x14ac:dyDescent="0.25">
      <c r="A16" t="s">
        <v>15</v>
      </c>
      <c r="B16" s="2">
        <f>(((RTD("cqg.rtd", ,"ContractData", "QEA"&amp;A16, "MT_LastBidVolume",, "T")*RTD("cqg.rtd", ,"ContractData","QEA"&amp;A16, "Ask",, "T"))+(RTD("cqg.rtd", ,"ContractData","QEA"&amp;A16, "Bid",, "T")*RTD("cqg.rtd", ,"ContractData", "QEA"&amp;A16, "MT_LastAskVolume",, "T")))/(RTD("cqg.rtd", ,"ContractData", "QEA"&amp;A16, "MT_LastBidVolume",, "T")+RTD("cqg.rtd", ,"ContractData", "QEA"&amp;A16, "MT_LastAskVolume",, "T")))</f>
        <v>97.423439978847185</v>
      </c>
    </row>
    <row r="17" spans="1:2" x14ac:dyDescent="0.25">
      <c r="A17" t="s">
        <v>16</v>
      </c>
      <c r="B17" s="2">
        <f>(((RTD("cqg.rtd", ,"ContractData", "QEA"&amp;A17, "MT_LastBidVolume",, "T")*RTD("cqg.rtd", ,"ContractData","QEA"&amp;A17, "Ask",, "T"))+(RTD("cqg.rtd", ,"ContractData","QEA"&amp;A17, "Bid",, "T")*RTD("cqg.rtd", ,"ContractData", "QEA"&amp;A17, "MT_LastAskVolume",, "T")))/(RTD("cqg.rtd", ,"ContractData", "QEA"&amp;A17, "MT_LastBidVolume",, "T")+RTD("cqg.rtd", ,"ContractData", "QEA"&amp;A17, "MT_LastAskVolume",, "T")))</f>
        <v>97.374837313041198</v>
      </c>
    </row>
    <row r="18" spans="1:2" x14ac:dyDescent="0.25">
      <c r="A18" t="s">
        <v>17</v>
      </c>
      <c r="B18" s="2">
        <f>(((RTD("cqg.rtd", ,"ContractData", "QEA"&amp;A18, "MT_LastBidVolume",, "T")*RTD("cqg.rtd", ,"ContractData","QEA"&amp;A18, "Ask",, "T"))+(RTD("cqg.rtd", ,"ContractData","QEA"&amp;A18, "Bid",, "T")*RTD("cqg.rtd", ,"ContractData", "QEA"&amp;A18, "MT_LastAskVolume",, "T")))/(RTD("cqg.rtd", ,"ContractData", "QEA"&amp;A18, "MT_LastBidVolume",, "T")+RTD("cqg.rtd", ,"ContractData", "QEA"&amp;A18, "MT_LastAskVolume",, "T")))</f>
        <v>97.329952614379081</v>
      </c>
    </row>
    <row r="19" spans="1:2" x14ac:dyDescent="0.25">
      <c r="A19" t="s">
        <v>18</v>
      </c>
      <c r="B19" s="2">
        <f>(((RTD("cqg.rtd", ,"ContractData", "QEA"&amp;A19, "MT_LastBidVolume",, "T")*RTD("cqg.rtd", ,"ContractData","QEA"&amp;A19, "Ask",, "T"))+(RTD("cqg.rtd", ,"ContractData","QEA"&amp;A19, "Bid",, "T")*RTD("cqg.rtd", ,"ContractData", "QEA"&amp;A19, "MT_LastAskVolume",, "T")))/(RTD("cqg.rtd", ,"ContractData", "QEA"&amp;A19, "MT_LastBidVolume",, "T")+RTD("cqg.rtd", ,"ContractData", "QEA"&amp;A19, "MT_LastAskVolume",, "T")))</f>
        <v>97.291083018867923</v>
      </c>
    </row>
    <row r="20" spans="1:2" x14ac:dyDescent="0.25">
      <c r="A20" t="s">
        <v>22</v>
      </c>
      <c r="B20" s="2">
        <f>(((RTD("cqg.rtd", ,"ContractData", "QEA"&amp;A20, "MT_LastBidVolume",, "T")*RTD("cqg.rtd", ,"ContractData","QEA"&amp;A20, "Ask",, "T"))+(RTD("cqg.rtd", ,"ContractData","QEA"&amp;A20, "Bid",, "T")*RTD("cqg.rtd", ,"ContractData", "QEA"&amp;A20, "MT_LastAskVolume",, "T")))/(RTD("cqg.rtd", ,"ContractData", "QEA"&amp;A20, "MT_LastBidVolume",, "T")+RTD("cqg.rtd", ,"ContractData", "QEA"&amp;A20, "MT_LastAskVolume",, "T")))</f>
        <v>97.255205479452059</v>
      </c>
    </row>
    <row r="21" spans="1:2" x14ac:dyDescent="0.25">
      <c r="A21" t="s">
        <v>23</v>
      </c>
      <c r="B21" s="2">
        <f>(((RTD("cqg.rtd", ,"ContractData", "QEA"&amp;A21, "MT_LastBidVolume",, "T")*RTD("cqg.rtd", ,"ContractData","QEA"&amp;A21, "Ask",, "T"))+(RTD("cqg.rtd", ,"ContractData","QEA"&amp;A21, "Bid",, "T")*RTD("cqg.rtd", ,"ContractData", "QEA"&amp;A21, "MT_LastAskVolume",, "T")))/(RTD("cqg.rtd", ,"ContractData", "QEA"&amp;A21, "MT_LastBidVolume",, "T")+RTD("cqg.rtd", ,"ContractData", "QEA"&amp;A21, "MT_LastAskVolume",, "T")))</f>
        <v>97.223575000000011</v>
      </c>
    </row>
    <row r="22" spans="1:2" x14ac:dyDescent="0.25">
      <c r="A22" t="s">
        <v>24</v>
      </c>
      <c r="B22" s="2">
        <f>(((RTD("cqg.rtd", ,"ContractData", "QEA"&amp;A22, "MT_LastBidVolume",, "T")*RTD("cqg.rtd", ,"ContractData","QEA"&amp;A22, "Ask",, "T"))+(RTD("cqg.rtd", ,"ContractData","QEA"&amp;A22, "Bid",, "T")*RTD("cqg.rtd", ,"ContractData", "QEA"&amp;A22, "MT_LastAskVolume",, "T")))/(RTD("cqg.rtd", ,"ContractData", "QEA"&amp;A22, "MT_LastBidVolume",, "T")+RTD("cqg.rtd", ,"ContractData", "QEA"&amp;A22, "MT_LastAskVolume",, "T")))</f>
        <v>97.191456692913391</v>
      </c>
    </row>
    <row r="23" spans="1:2" x14ac:dyDescent="0.25">
      <c r="A23" t="s">
        <v>25</v>
      </c>
      <c r="B23" s="2">
        <f>(((RTD("cqg.rtd", ,"ContractData", "QEA"&amp;A23, "MT_LastBidVolume",, "T")*RTD("cqg.rtd", ,"ContractData","QEA"&amp;A23, "Ask",, "T"))+(RTD("cqg.rtd", ,"ContractData","QEA"&amp;A23, "Bid",, "T")*RTD("cqg.rtd", ,"ContractData", "QEA"&amp;A23, "MT_LastAskVolume",, "T")))/(RTD("cqg.rtd", ,"ContractData", "QEA"&amp;A23, "MT_LastBidVolume",, "T")+RTD("cqg.rtd", ,"ContractData", "QEA"&amp;A23, "MT_LastAskVolume",, "T")))</f>
        <v>97.158976744186049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972A-C198-4414-9857-1BD259E95843}">
  <dimension ref="A1:B16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3">
        <f>'12M Fly'!B2-'12M Fly'!B6</f>
        <v>-42.394045222886234</v>
      </c>
    </row>
    <row r="3" spans="1:2" x14ac:dyDescent="0.25">
      <c r="A3" t="s">
        <v>2</v>
      </c>
      <c r="B3" s="3">
        <f>'12M Fly'!B3-'12M Fly'!B7</f>
        <v>-28.875362434523311</v>
      </c>
    </row>
    <row r="4" spans="1:2" x14ac:dyDescent="0.25">
      <c r="A4" t="s">
        <v>3</v>
      </c>
      <c r="B4" s="3">
        <f>'12M Fly'!B4-'12M Fly'!B8</f>
        <v>-16.484029779653042</v>
      </c>
    </row>
    <row r="5" spans="1:2" x14ac:dyDescent="0.25">
      <c r="A5" t="s">
        <v>4</v>
      </c>
      <c r="B5" s="3">
        <f>'12M Fly'!B5-'12M Fly'!B9</f>
        <v>-7.9927973574243083</v>
      </c>
    </row>
    <row r="6" spans="1:2" x14ac:dyDescent="0.25">
      <c r="A6" t="s">
        <v>5</v>
      </c>
      <c r="B6" s="3">
        <f>'12M Fly'!B6-'12M Fly'!B10</f>
        <v>-0.30604163815155516</v>
      </c>
    </row>
    <row r="7" spans="1:2" x14ac:dyDescent="0.25">
      <c r="A7" t="s">
        <v>6</v>
      </c>
      <c r="B7" s="3">
        <f>'12M Fly'!B7-'12M Fly'!B11</f>
        <v>2.4689252660181182</v>
      </c>
    </row>
    <row r="8" spans="1:2" x14ac:dyDescent="0.25">
      <c r="A8" t="s">
        <v>7</v>
      </c>
      <c r="B8" s="3">
        <f>'12M Fly'!B8-'12M Fly'!B12</f>
        <v>2.6842813115891317</v>
      </c>
    </row>
    <row r="9" spans="1:2" x14ac:dyDescent="0.25">
      <c r="A9" t="s">
        <v>8</v>
      </c>
      <c r="B9" s="3">
        <f>'12M Fly'!B9-'12M Fly'!B13</f>
        <v>2.0606251602828252</v>
      </c>
    </row>
    <row r="10" spans="1:2" x14ac:dyDescent="0.25">
      <c r="A10" t="s">
        <v>9</v>
      </c>
      <c r="B10" s="3">
        <f>'12M Fly'!B10-'12M Fly'!B14</f>
        <v>-7.3895109125032832E-3</v>
      </c>
    </row>
    <row r="11" spans="1:2" x14ac:dyDescent="0.25">
      <c r="A11" t="s">
        <v>10</v>
      </c>
      <c r="B11" s="3">
        <f>'12M Fly'!B11-'12M Fly'!B15</f>
        <v>0.33666767871665115</v>
      </c>
    </row>
    <row r="13" spans="1:2" x14ac:dyDescent="0.25">
      <c r="B13" s="3"/>
    </row>
    <row r="14" spans="1:2" x14ac:dyDescent="0.25">
      <c r="B14" s="3"/>
    </row>
    <row r="15" spans="1:2" x14ac:dyDescent="0.25">
      <c r="B15" s="3"/>
    </row>
    <row r="16" spans="1:2" x14ac:dyDescent="0.25">
      <c r="B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79DC-EC50-4ACE-A6B9-4597A62D2904}">
  <dimension ref="A1:B21"/>
  <sheetViews>
    <sheetView workbookViewId="0">
      <selection activeCell="E24" sqref="E24"/>
    </sheetView>
  </sheetViews>
  <sheetFormatPr defaultRowHeight="15" x14ac:dyDescent="0.25"/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3">
        <f>100*(Outright!B2-Outright!B3)</f>
        <v>-8.4125269708934525</v>
      </c>
    </row>
    <row r="3" spans="1:2" x14ac:dyDescent="0.25">
      <c r="A3" t="s">
        <v>2</v>
      </c>
      <c r="B3" s="3">
        <f>100*(Outright!B3-Outright!B4)</f>
        <v>-2.6683094179858813</v>
      </c>
    </row>
    <row r="4" spans="1:2" x14ac:dyDescent="0.25">
      <c r="A4" t="s">
        <v>3</v>
      </c>
      <c r="B4" s="3">
        <f>100*(Outright!B4-Outright!B5)</f>
        <v>1.2731125694642742</v>
      </c>
    </row>
    <row r="5" spans="1:2" x14ac:dyDescent="0.25">
      <c r="A5" t="s">
        <v>4</v>
      </c>
      <c r="B5" s="3">
        <f>100*(Outright!B5-Outright!B6)</f>
        <v>5.0894246186473424</v>
      </c>
    </row>
    <row r="6" spans="1:2" x14ac:dyDescent="0.25">
      <c r="A6" t="s">
        <v>5</v>
      </c>
      <c r="B6" s="3">
        <f>100*(Outright!B6-Outright!B7)</f>
        <v>7.4282639550702356</v>
      </c>
    </row>
    <row r="7" spans="1:2" x14ac:dyDescent="0.25">
      <c r="A7" t="s">
        <v>6</v>
      </c>
      <c r="B7" s="3">
        <f>100*(Outright!B7-Outright!B8)</f>
        <v>8.3600874215321141</v>
      </c>
    </row>
    <row r="8" spans="1:2" x14ac:dyDescent="0.25">
      <c r="A8" t="s">
        <v>7</v>
      </c>
      <c r="B8" s="3">
        <f>100*(Outright!B8-Outright!B9)</f>
        <v>7.8490870281896719</v>
      </c>
    </row>
    <row r="9" spans="1:2" x14ac:dyDescent="0.25">
      <c r="A9" t="s">
        <v>8</v>
      </c>
      <c r="B9" s="3">
        <f>100*(Outright!B9-Outright!B10)</f>
        <v>8.2366373452430253</v>
      </c>
    </row>
    <row r="10" spans="1:2" x14ac:dyDescent="0.25">
      <c r="A10" t="s">
        <v>9</v>
      </c>
      <c r="B10" s="3">
        <f>100*(Outright!B10-Outright!B11)</f>
        <v>7.5366061391832773</v>
      </c>
    </row>
    <row r="11" spans="1:2" x14ac:dyDescent="0.25">
      <c r="A11" t="s">
        <v>10</v>
      </c>
      <c r="B11" s="3">
        <f>100*(Outright!B11-Outright!B12)</f>
        <v>6.8473379262698586</v>
      </c>
    </row>
    <row r="12" spans="1:2" x14ac:dyDescent="0.25">
      <c r="A12" t="s">
        <v>11</v>
      </c>
      <c r="B12" s="3">
        <f>100*(Outright!B12-Outright!B13)</f>
        <v>6.2143942244915706</v>
      </c>
    </row>
    <row r="13" spans="1:2" x14ac:dyDescent="0.25">
      <c r="A13" t="s">
        <v>12</v>
      </c>
      <c r="B13" s="3">
        <f>100*(Outright!B13-Outright!B14)</f>
        <v>5.4740671880068703</v>
      </c>
    </row>
    <row r="14" spans="1:2" x14ac:dyDescent="0.25">
      <c r="A14" t="s">
        <v>13</v>
      </c>
      <c r="B14" s="3">
        <f>100*(Outright!B14-Outright!B15)</f>
        <v>5.4311823698085959</v>
      </c>
    </row>
    <row r="15" spans="1:2" x14ac:dyDescent="0.25">
      <c r="A15" t="s">
        <v>14</v>
      </c>
      <c r="B15" s="3">
        <f>100*(Outright!B15-Outright!B16)</f>
        <v>5.1847747510976205</v>
      </c>
    </row>
    <row r="16" spans="1:2" x14ac:dyDescent="0.25">
      <c r="A16" t="s">
        <v>15</v>
      </c>
      <c r="B16" s="3">
        <f>100*(Outright!B16-Outright!B17)</f>
        <v>4.8602665805987044</v>
      </c>
    </row>
    <row r="17" spans="1:2" x14ac:dyDescent="0.25">
      <c r="A17" t="s">
        <v>16</v>
      </c>
      <c r="B17" s="3">
        <f>100*(Outright!B17-Outright!B18)</f>
        <v>4.4884698662116307</v>
      </c>
    </row>
    <row r="18" spans="1:2" x14ac:dyDescent="0.25">
      <c r="A18" t="s">
        <v>17</v>
      </c>
      <c r="B18" s="3">
        <f>100*(Outright!B18-Outright!B19)</f>
        <v>3.886959551115865</v>
      </c>
    </row>
    <row r="19" spans="1:2" x14ac:dyDescent="0.25">
      <c r="A19" t="s">
        <v>18</v>
      </c>
      <c r="B19" s="3">
        <f>100*(Outright!B19-Outright!B20)</f>
        <v>3.5877539415864135</v>
      </c>
    </row>
    <row r="20" spans="1:2" x14ac:dyDescent="0.25">
      <c r="A20" t="s">
        <v>19</v>
      </c>
      <c r="B20" s="3">
        <f>100*(Outright!B20-Outright!B21)</f>
        <v>3.1630479452047666</v>
      </c>
    </row>
    <row r="21" spans="1:2" x14ac:dyDescent="0.25">
      <c r="A21" t="s">
        <v>20</v>
      </c>
      <c r="B21" s="3">
        <f>100*(Outright!B21-Outright!B22)</f>
        <v>3.211830708661978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A313-6B7F-4EE9-BA91-74F3D6B777A7}">
  <dimension ref="A1:B21"/>
  <sheetViews>
    <sheetView workbookViewId="0">
      <selection activeCell="E21" sqref="E21"/>
    </sheetView>
  </sheetViews>
  <sheetFormatPr defaultRowHeight="15" x14ac:dyDescent="0.25"/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3">
        <f>100*(Outright!B2-Outright!B4)</f>
        <v>-11.080836388879334</v>
      </c>
    </row>
    <row r="3" spans="1:2" x14ac:dyDescent="0.25">
      <c r="A3" t="s">
        <v>2</v>
      </c>
      <c r="B3" s="3">
        <f>100*(Outright!B3-Outright!B5)</f>
        <v>-1.3951968485216071</v>
      </c>
    </row>
    <row r="4" spans="1:2" x14ac:dyDescent="0.25">
      <c r="A4" t="s">
        <v>3</v>
      </c>
      <c r="B4" s="3">
        <f>100*(Outright!B4-Outright!B6)</f>
        <v>6.3625371881116166</v>
      </c>
    </row>
    <row r="5" spans="1:2" x14ac:dyDescent="0.25">
      <c r="A5" t="s">
        <v>4</v>
      </c>
      <c r="B5" s="3">
        <f>100*(Outright!B5-Outright!B7)</f>
        <v>12.517688573717578</v>
      </c>
    </row>
    <row r="6" spans="1:2" x14ac:dyDescent="0.25">
      <c r="A6" t="s">
        <v>5</v>
      </c>
      <c r="B6" s="3">
        <f>100*(Outright!B6-Outright!B8)</f>
        <v>15.78835137660235</v>
      </c>
    </row>
    <row r="7" spans="1:2" x14ac:dyDescent="0.25">
      <c r="A7" t="s">
        <v>6</v>
      </c>
      <c r="B7" s="3">
        <f>100*(Outright!B7-Outright!B9)</f>
        <v>16.209174449721786</v>
      </c>
    </row>
    <row r="8" spans="1:2" x14ac:dyDescent="0.25">
      <c r="A8" t="s">
        <v>7</v>
      </c>
      <c r="B8" s="3">
        <f>100*(Outright!B8-Outright!B10)</f>
        <v>16.085724373432697</v>
      </c>
    </row>
    <row r="9" spans="1:2" x14ac:dyDescent="0.25">
      <c r="A9" t="s">
        <v>8</v>
      </c>
      <c r="B9" s="3">
        <f>100*(Outright!B9-Outright!B11)</f>
        <v>15.773243484426303</v>
      </c>
    </row>
    <row r="10" spans="1:2" x14ac:dyDescent="0.25">
      <c r="A10" t="s">
        <v>9</v>
      </c>
      <c r="B10" s="3">
        <f>100*(Outright!B10-Outright!B12)</f>
        <v>14.383944065453136</v>
      </c>
    </row>
    <row r="11" spans="1:2" x14ac:dyDescent="0.25">
      <c r="A11" t="s">
        <v>10</v>
      </c>
      <c r="B11" s="3">
        <f>100*(Outright!B11-Outright!B13)</f>
        <v>13.061732150761429</v>
      </c>
    </row>
    <row r="12" spans="1:2" x14ac:dyDescent="0.25">
      <c r="A12" t="s">
        <v>11</v>
      </c>
      <c r="B12" s="3">
        <f>100*(Outright!B12-Outright!B14)</f>
        <v>11.688461412498441</v>
      </c>
    </row>
    <row r="13" spans="1:2" x14ac:dyDescent="0.25">
      <c r="A13" t="s">
        <v>12</v>
      </c>
      <c r="B13" s="3">
        <f>100*(Outright!B13-Outright!B15)</f>
        <v>10.905249557815466</v>
      </c>
    </row>
    <row r="14" spans="1:2" x14ac:dyDescent="0.25">
      <c r="A14" t="s">
        <v>13</v>
      </c>
      <c r="B14" s="3">
        <f>100*(Outright!B14-Outright!B16)</f>
        <v>10.615957120906216</v>
      </c>
    </row>
    <row r="15" spans="1:2" x14ac:dyDescent="0.25">
      <c r="A15" t="s">
        <v>14</v>
      </c>
      <c r="B15" s="3">
        <f>100*(Outright!B15-Outright!B17)</f>
        <v>10.045041331696325</v>
      </c>
    </row>
    <row r="16" spans="1:2" x14ac:dyDescent="0.25">
      <c r="A16" t="s">
        <v>15</v>
      </c>
      <c r="B16" s="3">
        <f>100*(Outright!B16-Outright!B18)</f>
        <v>9.3487364468103351</v>
      </c>
    </row>
    <row r="17" spans="1:2" x14ac:dyDescent="0.25">
      <c r="A17" t="s">
        <v>16</v>
      </c>
      <c r="B17" s="3">
        <f>100*(Outright!B17-Outright!B19)</f>
        <v>8.3754294173274957</v>
      </c>
    </row>
    <row r="18" spans="1:2" x14ac:dyDescent="0.25">
      <c r="A18" t="s">
        <v>17</v>
      </c>
      <c r="B18" s="3">
        <f>100*(Outright!B18-Outright!B20)</f>
        <v>7.4747134927022785</v>
      </c>
    </row>
    <row r="19" spans="1:2" x14ac:dyDescent="0.25">
      <c r="A19" t="s">
        <v>18</v>
      </c>
      <c r="B19" s="3">
        <f>100*(Outright!B19-Outright!B21)</f>
        <v>6.7508018867911801</v>
      </c>
    </row>
    <row r="20" spans="1:2" x14ac:dyDescent="0.25">
      <c r="A20" t="s">
        <v>19</v>
      </c>
      <c r="B20" s="3">
        <f>100*(Outright!B20-Outright!B22)</f>
        <v>6.3748786538667446</v>
      </c>
    </row>
    <row r="21" spans="1:2" x14ac:dyDescent="0.25">
      <c r="A21" t="s">
        <v>20</v>
      </c>
      <c r="B21" s="3">
        <f>100*(Outright!B21-Outright!B23)</f>
        <v>6.4598255813962169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7A99-3ECE-41C1-93F4-07582195FA72}">
  <dimension ref="A1:B19"/>
  <sheetViews>
    <sheetView workbookViewId="0">
      <selection activeCell="A2" sqref="A2:B19"/>
    </sheetView>
  </sheetViews>
  <sheetFormatPr defaultRowHeight="15" x14ac:dyDescent="0.25"/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3">
        <f>100*(Outright!B2-Outright!B6)</f>
        <v>-4.7182992007677171</v>
      </c>
    </row>
    <row r="3" spans="1:2" x14ac:dyDescent="0.25">
      <c r="A3" t="s">
        <v>2</v>
      </c>
      <c r="B3" s="3">
        <f>100*(Outright!B3-Outright!B7)</f>
        <v>11.122491725195971</v>
      </c>
    </row>
    <row r="4" spans="1:2" x14ac:dyDescent="0.25">
      <c r="A4" t="s">
        <v>3</v>
      </c>
      <c r="B4" s="3">
        <f>100*(Outright!B4-Outright!B8)</f>
        <v>22.150888564713966</v>
      </c>
    </row>
    <row r="5" spans="1:2" x14ac:dyDescent="0.25">
      <c r="A5" t="s">
        <v>4</v>
      </c>
      <c r="B5" s="3">
        <f>100*(Outright!B5-Outright!B9)</f>
        <v>28.726863023439364</v>
      </c>
    </row>
    <row r="6" spans="1:2" x14ac:dyDescent="0.25">
      <c r="A6" t="s">
        <v>5</v>
      </c>
      <c r="B6" s="3">
        <f>100*(Outright!B6-Outright!B10)</f>
        <v>31.874075750035047</v>
      </c>
    </row>
    <row r="7" spans="1:2" x14ac:dyDescent="0.25">
      <c r="A7" t="s">
        <v>6</v>
      </c>
      <c r="B7" s="3">
        <f>100*(Outright!B7-Outright!B11)</f>
        <v>31.982417934148089</v>
      </c>
    </row>
    <row r="8" spans="1:2" x14ac:dyDescent="0.25">
      <c r="A8" t="s">
        <v>7</v>
      </c>
      <c r="B8" s="3">
        <f>100*(Outright!B8-Outright!B12)</f>
        <v>30.469668438885833</v>
      </c>
    </row>
    <row r="9" spans="1:2" x14ac:dyDescent="0.25">
      <c r="A9" t="s">
        <v>8</v>
      </c>
      <c r="B9" s="3">
        <f>100*(Outright!B9-Outright!B13)</f>
        <v>28.834975635187732</v>
      </c>
    </row>
    <row r="10" spans="1:2" x14ac:dyDescent="0.25">
      <c r="A10" t="s">
        <v>9</v>
      </c>
      <c r="B10" s="3">
        <f>100*(Outright!B10-Outright!B14)</f>
        <v>26.072405477951577</v>
      </c>
    </row>
    <row r="11" spans="1:2" x14ac:dyDescent="0.25">
      <c r="A11" t="s">
        <v>10</v>
      </c>
      <c r="B11" s="3">
        <f>100*(Outright!B11-Outright!B15)</f>
        <v>23.966981708576895</v>
      </c>
    </row>
    <row r="12" spans="1:2" x14ac:dyDescent="0.25">
      <c r="A12" t="s">
        <v>11</v>
      </c>
      <c r="B12" s="3">
        <f>100*(Outright!B12-Outright!B16)</f>
        <v>22.304418533404657</v>
      </c>
    </row>
    <row r="13" spans="1:2" x14ac:dyDescent="0.25">
      <c r="A13" t="s">
        <v>12</v>
      </c>
      <c r="B13" s="3">
        <f>100*(Outright!B13-Outright!B17)</f>
        <v>20.950290889511791</v>
      </c>
    </row>
    <row r="14" spans="1:2" x14ac:dyDescent="0.25">
      <c r="A14" t="s">
        <v>13</v>
      </c>
      <c r="B14" s="3">
        <f>100*(Outright!B14-Outright!B18)</f>
        <v>19.964693567716552</v>
      </c>
    </row>
    <row r="15" spans="1:2" x14ac:dyDescent="0.25">
      <c r="A15" t="s">
        <v>14</v>
      </c>
      <c r="B15" s="3">
        <f>100*(Outright!B15-Outright!B19)</f>
        <v>18.420470749023821</v>
      </c>
    </row>
    <row r="16" spans="1:2" x14ac:dyDescent="0.25">
      <c r="A16" t="s">
        <v>15</v>
      </c>
      <c r="B16" s="3">
        <f>100*(Outright!B16-Outright!B20)</f>
        <v>16.823449939512614</v>
      </c>
    </row>
    <row r="17" spans="1:2" x14ac:dyDescent="0.25">
      <c r="A17" t="s">
        <v>16</v>
      </c>
      <c r="B17" s="3">
        <f>100*(Outright!B17-Outright!B21)</f>
        <v>15.126231304118676</v>
      </c>
    </row>
    <row r="18" spans="1:2" x14ac:dyDescent="0.25">
      <c r="A18" t="s">
        <v>17</v>
      </c>
      <c r="B18" s="3">
        <f>100*(Outright!B18-Outright!B22)</f>
        <v>13.849592146569023</v>
      </c>
    </row>
    <row r="19" spans="1:2" x14ac:dyDescent="0.25">
      <c r="A19" t="s">
        <v>18</v>
      </c>
      <c r="B19" s="3">
        <f>100*(Outright!B19-Outright!B23)</f>
        <v>13.210627468187397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2D09-1A63-4FD2-8288-42940222FF5F}">
  <dimension ref="A1:B19"/>
  <sheetViews>
    <sheetView workbookViewId="0">
      <selection activeCell="A2" sqref="A2:B19"/>
    </sheetView>
  </sheetViews>
  <sheetFormatPr defaultRowHeight="15" x14ac:dyDescent="0.25"/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3">
        <f>'3M Spread'!B2-'3M Spread'!B3</f>
        <v>-5.7442175529075712</v>
      </c>
    </row>
    <row r="3" spans="1:2" x14ac:dyDescent="0.25">
      <c r="A3" t="s">
        <v>2</v>
      </c>
      <c r="B3" s="3">
        <f>'3M Spread'!B3-'3M Spread'!B4</f>
        <v>-3.9414219874501555</v>
      </c>
    </row>
    <row r="4" spans="1:2" x14ac:dyDescent="0.25">
      <c r="A4" t="s">
        <v>3</v>
      </c>
      <c r="B4" s="3">
        <f>'3M Spread'!B4-'3M Spread'!B5</f>
        <v>-3.8163120491830682</v>
      </c>
    </row>
    <row r="5" spans="1:2" x14ac:dyDescent="0.25">
      <c r="A5" t="s">
        <v>4</v>
      </c>
      <c r="B5" s="3">
        <f>'3M Spread'!B5-'3M Spread'!B6</f>
        <v>-2.3388393364228932</v>
      </c>
    </row>
    <row r="6" spans="1:2" x14ac:dyDescent="0.25">
      <c r="A6" t="s">
        <v>5</v>
      </c>
      <c r="B6" s="3">
        <f>'3M Spread'!B6-'3M Spread'!B7</f>
        <v>-0.93182346646187852</v>
      </c>
    </row>
    <row r="7" spans="1:2" x14ac:dyDescent="0.25">
      <c r="A7" t="s">
        <v>6</v>
      </c>
      <c r="B7" s="3">
        <f>'3M Spread'!B7-'3M Spread'!B8</f>
        <v>0.51100039334244229</v>
      </c>
    </row>
    <row r="8" spans="1:2" x14ac:dyDescent="0.25">
      <c r="A8" t="s">
        <v>7</v>
      </c>
      <c r="B8" s="3">
        <f>'3M Spread'!B8-'3M Spread'!B9</f>
        <v>-0.38755031705335341</v>
      </c>
    </row>
    <row r="9" spans="1:2" x14ac:dyDescent="0.25">
      <c r="A9" t="s">
        <v>8</v>
      </c>
      <c r="B9" s="3">
        <f>'3M Spread'!B9-'3M Spread'!B10</f>
        <v>0.700031206059748</v>
      </c>
    </row>
    <row r="10" spans="1:2" x14ac:dyDescent="0.25">
      <c r="A10" t="s">
        <v>9</v>
      </c>
      <c r="B10" s="3">
        <f>'3M Spread'!B10-'3M Spread'!B11</f>
        <v>0.68926821291341867</v>
      </c>
    </row>
    <row r="11" spans="1:2" x14ac:dyDescent="0.25">
      <c r="A11" t="s">
        <v>10</v>
      </c>
      <c r="B11" s="3">
        <f>'3M Spread'!B11-'3M Spread'!B12</f>
        <v>0.63294370177828796</v>
      </c>
    </row>
    <row r="12" spans="1:2" x14ac:dyDescent="0.25">
      <c r="A12" t="s">
        <v>11</v>
      </c>
      <c r="B12" s="3">
        <f>'3M Spread'!B12-'3M Spread'!B13</f>
        <v>0.74032703648470033</v>
      </c>
    </row>
    <row r="13" spans="1:2" x14ac:dyDescent="0.25">
      <c r="A13" t="s">
        <v>12</v>
      </c>
      <c r="B13" s="3">
        <f>'3M Spread'!B13-'3M Spread'!B14</f>
        <v>4.2884818198274388E-2</v>
      </c>
    </row>
    <row r="14" spans="1:2" x14ac:dyDescent="0.25">
      <c r="A14" t="s">
        <v>13</v>
      </c>
      <c r="B14" s="3">
        <f>'3M Spread'!B14-'3M Spread'!B15</f>
        <v>0.24640761871097538</v>
      </c>
    </row>
    <row r="15" spans="1:2" x14ac:dyDescent="0.25">
      <c r="A15" t="s">
        <v>14</v>
      </c>
      <c r="B15" s="3">
        <f>'3M Spread'!B15-'3M Spread'!B16</f>
        <v>0.32450817049891612</v>
      </c>
    </row>
    <row r="16" spans="1:2" x14ac:dyDescent="0.25">
      <c r="A16" t="s">
        <v>15</v>
      </c>
      <c r="B16" s="3">
        <f>'3M Spread'!B16-'3M Spread'!B17</f>
        <v>0.37179671438707373</v>
      </c>
    </row>
    <row r="17" spans="1:2" x14ac:dyDescent="0.25">
      <c r="A17" t="s">
        <v>16</v>
      </c>
      <c r="B17" s="3">
        <f>'3M Spread'!B17-'3M Spread'!B18</f>
        <v>0.60151031509576569</v>
      </c>
    </row>
    <row r="18" spans="1:2" x14ac:dyDescent="0.25">
      <c r="A18" t="s">
        <v>17</v>
      </c>
      <c r="B18" s="3">
        <f>'3M Spread'!B18-'3M Spread'!B19</f>
        <v>0.29920560952945152</v>
      </c>
    </row>
    <row r="19" spans="1:2" x14ac:dyDescent="0.25">
      <c r="A19" t="s">
        <v>18</v>
      </c>
      <c r="B19" s="3">
        <f>'3M Spread'!B19-'3M Spread'!B20</f>
        <v>0.42470599638164686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6D94-C1C8-4BC1-A523-D839D4E92D61}">
  <dimension ref="A1:B19"/>
  <sheetViews>
    <sheetView workbookViewId="0">
      <selection activeCell="A2" sqref="A2:B19"/>
    </sheetView>
  </sheetViews>
  <sheetFormatPr defaultRowHeight="15" x14ac:dyDescent="0.25"/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3">
        <f>'6M Spread'!B2-'6M Spread'!B4</f>
        <v>-17.44337357699095</v>
      </c>
    </row>
    <row r="3" spans="1:2" x14ac:dyDescent="0.25">
      <c r="A3" t="s">
        <v>2</v>
      </c>
      <c r="B3" s="3">
        <f>'6M Spread'!B3-'6M Spread'!B5</f>
        <v>-13.912885422239185</v>
      </c>
    </row>
    <row r="4" spans="1:2" x14ac:dyDescent="0.25">
      <c r="A4" t="s">
        <v>3</v>
      </c>
      <c r="B4" s="3">
        <f>'6M Spread'!B4-'6M Spread'!B6</f>
        <v>-9.4258141884907332</v>
      </c>
    </row>
    <row r="5" spans="1:2" x14ac:dyDescent="0.25">
      <c r="A5" t="s">
        <v>4</v>
      </c>
      <c r="B5" s="3">
        <f>'6M Spread'!B5-'6M Spread'!B7</f>
        <v>-3.691485876004208</v>
      </c>
    </row>
    <row r="6" spans="1:2" x14ac:dyDescent="0.25">
      <c r="A6" t="s">
        <v>5</v>
      </c>
      <c r="B6" s="3">
        <f>'6M Spread'!B6-'6M Spread'!B8</f>
        <v>-0.29737299683034735</v>
      </c>
    </row>
    <row r="7" spans="1:2" x14ac:dyDescent="0.25">
      <c r="A7" t="s">
        <v>6</v>
      </c>
      <c r="B7" s="3">
        <f>'6M Spread'!B7-'6M Spread'!B9</f>
        <v>0.43593096529548347</v>
      </c>
    </row>
    <row r="8" spans="1:2" x14ac:dyDescent="0.25">
      <c r="A8" t="s">
        <v>7</v>
      </c>
      <c r="B8" s="3">
        <f>'6M Spread'!B8-'6M Spread'!B10</f>
        <v>1.7017803079795613</v>
      </c>
    </row>
    <row r="9" spans="1:2" x14ac:dyDescent="0.25">
      <c r="A9" t="s">
        <v>8</v>
      </c>
      <c r="B9" s="3">
        <f>'6M Spread'!B9-'6M Spread'!B11</f>
        <v>2.7115113336648733</v>
      </c>
    </row>
    <row r="10" spans="1:2" x14ac:dyDescent="0.25">
      <c r="A10" t="s">
        <v>9</v>
      </c>
      <c r="B10" s="3">
        <f>'6M Spread'!B10-'6M Spread'!B12</f>
        <v>2.6954826529546949</v>
      </c>
    </row>
    <row r="11" spans="1:2" x14ac:dyDescent="0.25">
      <c r="A11" t="s">
        <v>10</v>
      </c>
      <c r="B11" s="3">
        <f>'6M Spread'!B11-'6M Spread'!B13</f>
        <v>2.156482592945963</v>
      </c>
    </row>
    <row r="12" spans="1:2" x14ac:dyDescent="0.25">
      <c r="A12" t="s">
        <v>11</v>
      </c>
      <c r="B12" s="3">
        <f>'6M Spread'!B12-'6M Spread'!B14</f>
        <v>1.0725042915922245</v>
      </c>
    </row>
    <row r="13" spans="1:2" x14ac:dyDescent="0.25">
      <c r="A13" t="s">
        <v>12</v>
      </c>
      <c r="B13" s="3">
        <f>'6M Spread'!B13-'6M Spread'!B15</f>
        <v>0.86020822611914127</v>
      </c>
    </row>
    <row r="14" spans="1:2" x14ac:dyDescent="0.25">
      <c r="A14" t="s">
        <v>13</v>
      </c>
      <c r="B14" s="3">
        <f>'6M Spread'!B14-'6M Spread'!B16</f>
        <v>1.2672206740958813</v>
      </c>
    </row>
    <row r="15" spans="1:2" x14ac:dyDescent="0.25">
      <c r="A15" t="s">
        <v>14</v>
      </c>
      <c r="B15" s="3">
        <f>'6M Spread'!B15-'6M Spread'!B17</f>
        <v>1.6696119143688293</v>
      </c>
    </row>
    <row r="16" spans="1:2" x14ac:dyDescent="0.25">
      <c r="A16" t="s">
        <v>15</v>
      </c>
      <c r="B16" s="3">
        <f>'6M Spread'!B16-'6M Spread'!B18</f>
        <v>1.8740229541080566</v>
      </c>
    </row>
    <row r="17" spans="1:2" x14ac:dyDescent="0.25">
      <c r="A17" t="s">
        <v>16</v>
      </c>
      <c r="B17" s="3">
        <f>'6M Spread'!B17-'6M Spread'!B19</f>
        <v>1.6246275305363156</v>
      </c>
    </row>
    <row r="18" spans="1:2" x14ac:dyDescent="0.25">
      <c r="A18" t="s">
        <v>17</v>
      </c>
      <c r="B18" s="3">
        <f>'6M Spread'!B18-'6M Spread'!B20</f>
        <v>1.0998348388355339</v>
      </c>
    </row>
    <row r="19" spans="1:2" x14ac:dyDescent="0.25">
      <c r="A19" t="s">
        <v>18</v>
      </c>
      <c r="B19" s="3">
        <f>'6M Spread'!B19-'6M Spread'!B21</f>
        <v>0.29097630539496322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3C61-1EEE-447E-B93E-3235E661FF4D}">
  <dimension ref="A1:B17"/>
  <sheetViews>
    <sheetView workbookViewId="0">
      <selection activeCell="A2" sqref="A2:B15"/>
    </sheetView>
  </sheetViews>
  <sheetFormatPr defaultRowHeight="15" x14ac:dyDescent="0.25"/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3">
        <f>'12M Spread'!B2-'12M Spread'!B6</f>
        <v>-36.592374950802764</v>
      </c>
    </row>
    <row r="3" spans="1:2" x14ac:dyDescent="0.25">
      <c r="A3" t="s">
        <v>2</v>
      </c>
      <c r="B3" s="3">
        <f>'12M Spread'!B3-'12M Spread'!B7</f>
        <v>-20.859926208952118</v>
      </c>
    </row>
    <row r="4" spans="1:2" x14ac:dyDescent="0.25">
      <c r="A4" t="s">
        <v>3</v>
      </c>
      <c r="B4" s="3">
        <f>'12M Spread'!B4-'12M Spread'!B8</f>
        <v>-8.3187798741718666</v>
      </c>
    </row>
    <row r="5" spans="1:2" x14ac:dyDescent="0.25">
      <c r="A5" t="s">
        <v>4</v>
      </c>
      <c r="B5" s="3">
        <f>'12M Spread'!B5-'12M Spread'!B9</f>
        <v>-0.10811261174836773</v>
      </c>
    </row>
    <row r="6" spans="1:2" x14ac:dyDescent="0.25">
      <c r="A6" t="s">
        <v>5</v>
      </c>
      <c r="B6" s="3">
        <f>'12M Spread'!B6-'12M Spread'!B10</f>
        <v>5.8016702720834701</v>
      </c>
    </row>
    <row r="7" spans="1:2" x14ac:dyDescent="0.25">
      <c r="A7" t="s">
        <v>6</v>
      </c>
      <c r="B7" s="3">
        <f>'12M Spread'!B7-'12M Spread'!B11</f>
        <v>8.0154362255711931</v>
      </c>
    </row>
    <row r="8" spans="1:2" x14ac:dyDescent="0.25">
      <c r="A8" t="s">
        <v>7</v>
      </c>
      <c r="B8" s="3">
        <f>'12M Spread'!B8-'12M Spread'!B12</f>
        <v>8.1652499054811756</v>
      </c>
    </row>
    <row r="9" spans="1:2" x14ac:dyDescent="0.25">
      <c r="A9" t="s">
        <v>8</v>
      </c>
      <c r="B9" s="3">
        <f>'12M Spread'!B9-'12M Spread'!B13</f>
        <v>7.8846847456759406</v>
      </c>
    </row>
    <row r="10" spans="1:2" x14ac:dyDescent="0.25">
      <c r="A10" t="s">
        <v>9</v>
      </c>
      <c r="B10" s="3">
        <f>'12M Spread'!B10-'12M Spread'!B14</f>
        <v>6.1077119102350252</v>
      </c>
    </row>
    <row r="11" spans="1:2" x14ac:dyDescent="0.25">
      <c r="A11" t="s">
        <v>10</v>
      </c>
      <c r="B11" s="3">
        <f>'12M Spread'!B11-'12M Spread'!B15</f>
        <v>5.5465109595530748</v>
      </c>
    </row>
    <row r="12" spans="1:2" x14ac:dyDescent="0.25">
      <c r="A12" t="s">
        <v>11</v>
      </c>
      <c r="B12" s="3">
        <f>'12M Spread'!B12-'12M Spread'!B16</f>
        <v>5.4809685938920438</v>
      </c>
    </row>
    <row r="13" spans="1:2" x14ac:dyDescent="0.25">
      <c r="A13" t="s">
        <v>12</v>
      </c>
      <c r="B13" s="3">
        <f>'12M Spread'!B13-'12M Spread'!B17</f>
        <v>5.8240595853931154</v>
      </c>
    </row>
    <row r="14" spans="1:2" x14ac:dyDescent="0.25">
      <c r="A14" t="s">
        <v>13</v>
      </c>
      <c r="B14" s="3">
        <f>'12M Spread'!B14-'12M Spread'!B18</f>
        <v>6.1151014211475285</v>
      </c>
    </row>
    <row r="15" spans="1:2" x14ac:dyDescent="0.25">
      <c r="A15" t="s">
        <v>14</v>
      </c>
      <c r="B15" s="3">
        <f>'12M Spread'!B15-'12M Spread'!B19</f>
        <v>5.2098432808364237</v>
      </c>
    </row>
    <row r="17" spans="2:2" x14ac:dyDescent="0.25">
      <c r="B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419-474B-4B82-B7CD-397F7F98D53D}">
  <dimension ref="A1:B15"/>
  <sheetViews>
    <sheetView workbookViewId="0">
      <selection activeCell="A2" sqref="A2:B15"/>
    </sheetView>
  </sheetViews>
  <sheetFormatPr defaultRowHeight="15" x14ac:dyDescent="0.25"/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3">
        <f>'3M Fly'!B2-'3M Fly'!B3</f>
        <v>-1.8027955654574157</v>
      </c>
    </row>
    <row r="3" spans="1:2" x14ac:dyDescent="0.25">
      <c r="A3" t="s">
        <v>2</v>
      </c>
      <c r="B3" s="3">
        <f>'3M Fly'!B3-'3M Fly'!B4</f>
        <v>-0.12510993826708727</v>
      </c>
    </row>
    <row r="4" spans="1:2" x14ac:dyDescent="0.25">
      <c r="A4" t="s">
        <v>3</v>
      </c>
      <c r="B4" s="3">
        <f>'3M Fly'!B4-'3M Fly'!B5</f>
        <v>-1.477472712760175</v>
      </c>
    </row>
    <row r="5" spans="1:2" x14ac:dyDescent="0.25">
      <c r="A5" t="s">
        <v>4</v>
      </c>
      <c r="B5" s="3">
        <f>'3M Fly'!B5-'3M Fly'!B6</f>
        <v>-1.4070158699610147</v>
      </c>
    </row>
    <row r="6" spans="1:2" x14ac:dyDescent="0.25">
      <c r="A6" t="s">
        <v>5</v>
      </c>
      <c r="B6" s="3">
        <f>'3M Fly'!B6-'3M Fly'!B7</f>
        <v>-1.4428238598043208</v>
      </c>
    </row>
    <row r="7" spans="1:2" x14ac:dyDescent="0.25">
      <c r="A7" t="s">
        <v>6</v>
      </c>
      <c r="B7" s="3">
        <f>'3M Fly'!B7-'3M Fly'!B8</f>
        <v>0.8985507103957957</v>
      </c>
    </row>
    <row r="8" spans="1:2" x14ac:dyDescent="0.25">
      <c r="A8" t="s">
        <v>7</v>
      </c>
      <c r="B8" s="3">
        <f>'3M Fly'!B8-'3M Fly'!B9</f>
        <v>-1.0875815231131014</v>
      </c>
    </row>
    <row r="9" spans="1:2" x14ac:dyDescent="0.25">
      <c r="A9" t="s">
        <v>8</v>
      </c>
      <c r="B9" s="3">
        <f>'3M Fly'!B9-'3M Fly'!B10</f>
        <v>1.0762993146329336E-2</v>
      </c>
    </row>
    <row r="10" spans="1:2" x14ac:dyDescent="0.25">
      <c r="A10" t="s">
        <v>9</v>
      </c>
      <c r="B10" s="3">
        <f>'3M Fly'!B10-'3M Fly'!B11</f>
        <v>5.6324511135130706E-2</v>
      </c>
    </row>
    <row r="11" spans="1:2" x14ac:dyDescent="0.25">
      <c r="A11" t="s">
        <v>10</v>
      </c>
      <c r="B11" s="3">
        <f>'3M Fly'!B11-'3M Fly'!B12</f>
        <v>-0.10738333470641237</v>
      </c>
    </row>
    <row r="12" spans="1:2" x14ac:dyDescent="0.25">
      <c r="A12" t="s">
        <v>11</v>
      </c>
      <c r="B12" s="3">
        <f>'3M Fly'!B12-'3M Fly'!B13</f>
        <v>0.69744221828642594</v>
      </c>
    </row>
    <row r="13" spans="1:2" x14ac:dyDescent="0.25">
      <c r="A13" t="s">
        <v>12</v>
      </c>
      <c r="B13" s="3">
        <f>'3M Fly'!B13-'3M Fly'!B14</f>
        <v>-0.203522800512701</v>
      </c>
    </row>
    <row r="14" spans="1:2" x14ac:dyDescent="0.25">
      <c r="A14" t="s">
        <v>13</v>
      </c>
      <c r="B14" s="3">
        <f>'3M Fly'!B14-'3M Fly'!B15</f>
        <v>-7.8100551787940731E-2</v>
      </c>
    </row>
    <row r="15" spans="1:2" x14ac:dyDescent="0.25">
      <c r="A15" t="s">
        <v>14</v>
      </c>
      <c r="B15" s="3">
        <f>'3M Fly'!B15-'3M Fly'!B16</f>
        <v>-4.7288543888157619E-2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2E80-0F95-4F9F-B4C0-859E0D390C94}">
  <dimension ref="A1:B15"/>
  <sheetViews>
    <sheetView workbookViewId="0">
      <selection activeCell="A2" sqref="A2:B15"/>
    </sheetView>
  </sheetViews>
  <sheetFormatPr defaultRowHeight="15" x14ac:dyDescent="0.25"/>
  <sheetData>
    <row r="1" spans="1:2" x14ac:dyDescent="0.25">
      <c r="A1" s="1" t="s">
        <v>0</v>
      </c>
      <c r="B1" s="1" t="s">
        <v>21</v>
      </c>
    </row>
    <row r="2" spans="1:2" x14ac:dyDescent="0.25">
      <c r="A2" t="s">
        <v>1</v>
      </c>
      <c r="B2" s="3">
        <f>'6M Fly'!B2-'6M Fly'!B4</f>
        <v>-8.0175593885002172</v>
      </c>
    </row>
    <row r="3" spans="1:2" x14ac:dyDescent="0.25">
      <c r="A3" t="s">
        <v>2</v>
      </c>
      <c r="B3" s="3">
        <f>'6M Fly'!B3-'6M Fly'!B5</f>
        <v>-10.221399546234977</v>
      </c>
    </row>
    <row r="4" spans="1:2" x14ac:dyDescent="0.25">
      <c r="A4" t="s">
        <v>3</v>
      </c>
      <c r="B4" s="3">
        <f>'6M Fly'!B4-'6M Fly'!B6</f>
        <v>-9.1284411916603858</v>
      </c>
    </row>
    <row r="5" spans="1:2" x14ac:dyDescent="0.25">
      <c r="A5" t="s">
        <v>4</v>
      </c>
      <c r="B5" s="3">
        <f>'6M Fly'!B5-'6M Fly'!B7</f>
        <v>-4.1274168412996914</v>
      </c>
    </row>
    <row r="6" spans="1:2" x14ac:dyDescent="0.25">
      <c r="A6" t="s">
        <v>5</v>
      </c>
      <c r="B6" s="3">
        <f>'6M Fly'!B6-'6M Fly'!B8</f>
        <v>-1.9991533048099086</v>
      </c>
    </row>
    <row r="7" spans="1:2" x14ac:dyDescent="0.25">
      <c r="A7" t="s">
        <v>6</v>
      </c>
      <c r="B7" s="3">
        <f>'6M Fly'!B7-'6M Fly'!B9</f>
        <v>-2.2755803683693898</v>
      </c>
    </row>
    <row r="8" spans="1:2" x14ac:dyDescent="0.25">
      <c r="A8" t="s">
        <v>7</v>
      </c>
      <c r="B8" s="3">
        <f>'6M Fly'!B8-'6M Fly'!B10</f>
        <v>-0.99370234497513366</v>
      </c>
    </row>
    <row r="9" spans="1:2" x14ac:dyDescent="0.25">
      <c r="A9" t="s">
        <v>8</v>
      </c>
      <c r="B9" s="3">
        <f>'6M Fly'!B9-'6M Fly'!B11</f>
        <v>0.55502874071891029</v>
      </c>
    </row>
    <row r="10" spans="1:2" x14ac:dyDescent="0.25">
      <c r="A10" t="s">
        <v>9</v>
      </c>
      <c r="B10" s="3">
        <f>'6M Fly'!B10-'6M Fly'!B12</f>
        <v>1.6229783613624704</v>
      </c>
    </row>
    <row r="11" spans="1:2" x14ac:dyDescent="0.25">
      <c r="A11" t="s">
        <v>10</v>
      </c>
      <c r="B11" s="3">
        <f>'6M Fly'!B11-'6M Fly'!B13</f>
        <v>1.2962743668268217</v>
      </c>
    </row>
    <row r="12" spans="1:2" x14ac:dyDescent="0.25">
      <c r="A12" t="s">
        <v>11</v>
      </c>
      <c r="B12" s="3">
        <f>'6M Fly'!B12-'6M Fly'!B14</f>
        <v>-0.19471638250365686</v>
      </c>
    </row>
    <row r="13" spans="1:2" x14ac:dyDescent="0.25">
      <c r="A13" t="s">
        <v>12</v>
      </c>
      <c r="B13" s="3">
        <f>'6M Fly'!B13-'6M Fly'!B15</f>
        <v>-0.809403688249688</v>
      </c>
    </row>
    <row r="14" spans="1:2" x14ac:dyDescent="0.25">
      <c r="A14" t="s">
        <v>13</v>
      </c>
      <c r="B14" s="3">
        <f>'6M Fly'!B14-'6M Fly'!B16</f>
        <v>-0.60680228001217529</v>
      </c>
    </row>
    <row r="15" spans="1:2" x14ac:dyDescent="0.25">
      <c r="A15" t="s">
        <v>14</v>
      </c>
      <c r="B15" s="3">
        <f>'6M Fly'!B15-'6M Fly'!B17</f>
        <v>4.4984383832513686E-2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Outright</vt:lpstr>
      <vt:lpstr>3M Spread</vt:lpstr>
      <vt:lpstr>6M Spread</vt:lpstr>
      <vt:lpstr>12M Spread</vt:lpstr>
      <vt:lpstr>3M Fly</vt:lpstr>
      <vt:lpstr>6M Fly</vt:lpstr>
      <vt:lpstr>12M Fly</vt:lpstr>
      <vt:lpstr>3M Double Fly</vt:lpstr>
      <vt:lpstr>6M Double Fly</vt:lpstr>
      <vt:lpstr>12M Double Fly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</dc:creator>
  <cp:lastModifiedBy>Ankit Verma ARB</cp:lastModifiedBy>
  <dcterms:created xsi:type="dcterms:W3CDTF">2015-06-05T18:17:20Z</dcterms:created>
  <dcterms:modified xsi:type="dcterms:W3CDTF">2025-07-11T10:01:31Z</dcterms:modified>
</cp:coreProperties>
</file>