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9" r:id="rId1"/>
    <sheet name="Sheet2" sheetId="10" r:id="rId2"/>
    <sheet name="计划部审核明细看板" sheetId="2" state="hidden" r:id="rId3"/>
  </sheets>
  <definedNames>
    <definedName name="_xlnm._FilterDatabase" localSheetId="0" hidden="1">Sheet1!$A$3:$CK$5</definedName>
  </definedNames>
  <calcPr calcId="144525"/>
</workbook>
</file>

<file path=xl/sharedStrings.xml><?xml version="1.0" encoding="utf-8"?>
<sst xmlns="http://schemas.openxmlformats.org/spreadsheetml/2006/main" count="421" uniqueCount="326">
  <si>
    <t>新增</t>
  </si>
  <si>
    <t>待确定计算公式</t>
  </si>
  <si>
    <t>计算公式=推荐日期+总备货天数D6</t>
  </si>
  <si>
    <t>{curMonth}</t>
  </si>
  <si>
    <t>{curMonthAdd1}</t>
  </si>
  <si>
    <t>{curMonthAdd2}</t>
  </si>
  <si>
    <t>{curMonthAdd3}</t>
  </si>
  <si>
    <t>{curMonthAdd4}</t>
  </si>
  <si>
    <t>{curMonthAdd5}</t>
  </si>
  <si>
    <t>{curMonthAdd6}</t>
  </si>
  <si>
    <t>计算公式=推荐日期+备货用生产周期D6+订单处理天数</t>
  </si>
  <si>
    <t>额外备货天数=销售需求备货天数-总备货天数D6</t>
  </si>
  <si>
    <t>计算公式=推荐日期+销售需求备货天数</t>
  </si>
  <si>
    <t>计算公式=(销售需求-AZ海外总库存D6)</t>
  </si>
  <si>
    <t>计算公式=（申请区域备货数量+AZ海外总库存D6）/日均销量D6</t>
  </si>
  <si>
    <t>计算日期</t>
  </si>
  <si>
    <t>数据维度</t>
  </si>
  <si>
    <t>产品属性</t>
  </si>
  <si>
    <t>库存数据</t>
  </si>
  <si>
    <t>物流信息</t>
  </si>
  <si>
    <t>销量分析</t>
  </si>
  <si>
    <t>备货监控指标</t>
  </si>
  <si>
    <t>备货参数</t>
  </si>
  <si>
    <t>运营填写</t>
  </si>
  <si>
    <t>系统计算数值</t>
  </si>
  <si>
    <t>系统信息数据，请勿变动</t>
  </si>
  <si>
    <t>推荐日期</t>
  </si>
  <si>
    <t>平台</t>
  </si>
  <si>
    <t>事业部</t>
  </si>
  <si>
    <t>Team</t>
  </si>
  <si>
    <t>物料编码</t>
  </si>
  <si>
    <t>物料创建日期</t>
  </si>
  <si>
    <t>运营大类</t>
  </si>
  <si>
    <t>产品名称</t>
  </si>
  <si>
    <t>款式</t>
  </si>
  <si>
    <t>主材料</t>
  </si>
  <si>
    <t>图案</t>
  </si>
  <si>
    <t>公司品牌</t>
  </si>
  <si>
    <t>适用品牌或对象</t>
  </si>
  <si>
    <t>型号</t>
  </si>
  <si>
    <t>二级类目</t>
  </si>
  <si>
    <t>颜色</t>
  </si>
  <si>
    <t>尺码</t>
  </si>
  <si>
    <t>包装数量</t>
  </si>
  <si>
    <t>版本</t>
  </si>
  <si>
    <t>版本描述</t>
  </si>
  <si>
    <t>适用机型</t>
  </si>
  <si>
    <t>MOQ</t>
  </si>
  <si>
    <t>节日标签</t>
  </si>
  <si>
    <t>季节标签</t>
  </si>
  <si>
    <t>区域</t>
  </si>
  <si>
    <t>AZ海外总库存D6</t>
  </si>
  <si>
    <t>国内待发货数量D6</t>
  </si>
  <si>
    <t>AZ店铺即时库存总数D6</t>
  </si>
  <si>
    <t>Az在库库存D6</t>
  </si>
  <si>
    <t>Az物流待发数量D6</t>
  </si>
  <si>
    <t>Az空运来货数量D6</t>
  </si>
  <si>
    <t>Az海运来货数量D6</t>
  </si>
  <si>
    <t>Az铁运来货数量D6</t>
  </si>
  <si>
    <t>Az卡航来货数量D6</t>
  </si>
  <si>
    <t>海外仓总库存D6</t>
  </si>
  <si>
    <t>海外仓库存数量D6</t>
  </si>
  <si>
    <t>海外仓在途数量D6</t>
  </si>
  <si>
    <t>国内可用库存</t>
  </si>
  <si>
    <t>采购未交订单</t>
  </si>
  <si>
    <t>申请审核中数量</t>
  </si>
  <si>
    <t>头程在途预计最近到货时间</t>
  </si>
  <si>
    <t>头程在途到货数量</t>
  </si>
  <si>
    <t>销售等级标签</t>
  </si>
  <si>
    <t>Az7天销售数量D6</t>
  </si>
  <si>
    <t>Az14天销售数量D6</t>
  </si>
  <si>
    <t>Az30天销售数量D6</t>
  </si>
  <si>
    <t>今年上月/去年上月</t>
  </si>
  <si>
    <t>日均销量D6</t>
  </si>
  <si>
    <t>Az海外总库存供货天数D6</t>
  </si>
  <si>
    <t>AZ超180天库龄数量占比D6</t>
  </si>
  <si>
    <t>推荐运输方式D6</t>
  </si>
  <si>
    <t>总备货天数D6</t>
  </si>
  <si>
    <t>备货用生产周期D6</t>
  </si>
  <si>
    <t>安全销售天数D6</t>
  </si>
  <si>
    <t>订货天数D6</t>
  </si>
  <si>
    <t>运输天数D6</t>
  </si>
  <si>
    <t>订单处理天数D6</t>
  </si>
  <si>
    <t>海外仓处理天数D6</t>
  </si>
  <si>
    <t>国内仓处理天数D6</t>
  </si>
  <si>
    <t>预估销售数量D6</t>
  </si>
  <si>
    <t>建议备货数量D6</t>
  </si>
  <si>
    <t>推荐备货覆盖销售日期D6</t>
  </si>
  <si>
    <t>销售需求备货天数</t>
  </si>
  <si>
    <t>运营期望交期D6</t>
  </si>
  <si>
    <t>申请备货原因</t>
  </si>
  <si>
    <t>额外备货天数</t>
  </si>
  <si>
    <t>销售需求</t>
  </si>
  <si>
    <t>销售需求覆盖日期</t>
  </si>
  <si>
    <t>申请区域备货数量</t>
  </si>
  <si>
    <t>申请区域备货后周转天数</t>
  </si>
  <si>
    <t>备注</t>
  </si>
  <si>
    <t>数据记录id</t>
  </si>
  <si>
    <t>bizdate</t>
  </si>
  <si>
    <t>platform</t>
  </si>
  <si>
    <t>department</t>
  </si>
  <si>
    <t>team</t>
  </si>
  <si>
    <t>materialCode</t>
  </si>
  <si>
    <t>createDate</t>
  </si>
  <si>
    <t>productType</t>
  </si>
  <si>
    <t>productName</t>
  </si>
  <si>
    <t>style</t>
  </si>
  <si>
    <t>mainMaterial</t>
  </si>
  <si>
    <t>pattern</t>
  </si>
  <si>
    <t>companyBrand</t>
  </si>
  <si>
    <t>brand</t>
  </si>
  <si>
    <t>model</t>
  </si>
  <si>
    <t>matstylesecondlabel</t>
  </si>
  <si>
    <t>color</t>
  </si>
  <si>
    <t>sizes</t>
  </si>
  <si>
    <t>packing</t>
  </si>
  <si>
    <t>version</t>
  </si>
  <si>
    <t>versionDes</t>
  </si>
  <si>
    <t>type</t>
  </si>
  <si>
    <t>minpoqty</t>
  </si>
  <si>
    <t>festivalLabel</t>
  </si>
  <si>
    <t>seasonLabel</t>
  </si>
  <si>
    <t>area</t>
  </si>
  <si>
    <t>totalVolume</t>
  </si>
  <si>
    <t>internalStayDeliverQty</t>
  </si>
  <si>
    <t>storeOntimeTotalQty</t>
  </si>
  <si>
    <t>inStockQty</t>
  </si>
  <si>
    <t>amazonStayDeliverQty</t>
  </si>
  <si>
    <t>airQty</t>
  </si>
  <si>
    <t>shippingQty</t>
  </si>
  <si>
    <t>trainQty</t>
  </si>
  <si>
    <t>carQty</t>
  </si>
  <si>
    <t>totalInventoryNumOversea</t>
  </si>
  <si>
    <t>inventoryNumOversea</t>
  </si>
  <si>
    <t>deliveryNumOversea</t>
  </si>
  <si>
    <t>canuseqty</t>
  </si>
  <si>
    <t>unpurchase</t>
  </si>
  <si>
    <t>approveQty</t>
  </si>
  <si>
    <t>firstRouteInstockDate</t>
  </si>
  <si>
    <t>firstRouteDeliveryQty</t>
  </si>
  <si>
    <t>curMonthMinus3Qty</t>
  </si>
  <si>
    <t>curMonthMinus2Qty</t>
  </si>
  <si>
    <t>curMonthMinus1Qty</t>
  </si>
  <si>
    <t>curMonthQty</t>
  </si>
  <si>
    <t>curMonthAdd1Qty</t>
  </si>
  <si>
    <t>curMonthAdd2Qty</t>
  </si>
  <si>
    <t>curMonthAdd3Qty</t>
  </si>
  <si>
    <t>curMonthAdd4Qty</t>
  </si>
  <si>
    <t>curMonthAdd5Qty</t>
  </si>
  <si>
    <t>curMonthAdd6Qty</t>
  </si>
  <si>
    <t>productSaleLevel</t>
  </si>
  <si>
    <t>day7qty</t>
  </si>
  <si>
    <t>day14qty</t>
  </si>
  <si>
    <t>day30qty</t>
  </si>
  <si>
    <t>curPreDivideLastPreMonth</t>
  </si>
  <si>
    <t>dayavgqty</t>
  </si>
  <si>
    <t>prepareDays</t>
  </si>
  <si>
    <t>overD180InvAgeQtyRate</t>
  </si>
  <si>
    <t>recomDeliveryType</t>
  </si>
  <si>
    <t>totalBackDays</t>
  </si>
  <si>
    <t>supplycle</t>
  </si>
  <si>
    <t>safeSaledays</t>
  </si>
  <si>
    <t>orderDays</t>
  </si>
  <si>
    <t>deliveryDays</t>
  </si>
  <si>
    <t>orderDealDay</t>
  </si>
  <si>
    <t>outerDealDay</t>
  </si>
  <si>
    <t>innerDealDay</t>
  </si>
  <si>
    <t>preSaleQty</t>
  </si>
  <si>
    <t>recomPreQty</t>
  </si>
  <si>
    <t>recomBackOverDays</t>
  </si>
  <si>
    <t>operCurMonthQty</t>
  </si>
  <si>
    <t>operCurMonthAdd1Qty</t>
  </si>
  <si>
    <t>operCurMonthAdd2Qty</t>
  </si>
  <si>
    <t>operCurMonthAdd3Qty</t>
  </si>
  <si>
    <t>operCurMonthAdd4Qty</t>
  </si>
  <si>
    <t>operCurMonthAdd5Qty</t>
  </si>
  <si>
    <t>operCurMonthAdd6Qty</t>
  </si>
  <si>
    <t>salesStockDays</t>
  </si>
  <si>
    <t>operExpectedDate</t>
  </si>
  <si>
    <t>stockReason</t>
  </si>
  <si>
    <t>extraDays</t>
  </si>
  <si>
    <t>salesDemand</t>
  </si>
  <si>
    <t>operCoversSalesDate</t>
  </si>
  <si>
    <t>stockQtyArea</t>
  </si>
  <si>
    <t>turnoverDaysArea</t>
  </si>
  <si>
    <t>note</t>
  </si>
  <si>
    <t>id</t>
  </si>
  <si>
    <t>{.bizdate}</t>
  </si>
  <si>
    <t>{.platform}</t>
  </si>
  <si>
    <t>{.department}</t>
  </si>
  <si>
    <t>{.team}</t>
  </si>
  <si>
    <t>{.materialCode}</t>
  </si>
  <si>
    <t>{.createDate}</t>
  </si>
  <si>
    <t>{.productType}</t>
  </si>
  <si>
    <t>{.productName}</t>
  </si>
  <si>
    <t>{.style}</t>
  </si>
  <si>
    <t>{.mainMaterial}</t>
  </si>
  <si>
    <t>{.pattern}</t>
  </si>
  <si>
    <t>{.companyBrand}</t>
  </si>
  <si>
    <t>{.brand}</t>
  </si>
  <si>
    <t>{.model}</t>
  </si>
  <si>
    <t>{.matstylesecondlabel}</t>
  </si>
  <si>
    <t>{.color}</t>
  </si>
  <si>
    <t>{.sizes}</t>
  </si>
  <si>
    <t>{.packing}</t>
  </si>
  <si>
    <t>{.version}</t>
  </si>
  <si>
    <t>{.versionDes}</t>
  </si>
  <si>
    <t>{.type}</t>
  </si>
  <si>
    <t>{.minpoqty}</t>
  </si>
  <si>
    <t>{.festivalLabel}</t>
  </si>
  <si>
    <t>{.seasonLabel}</t>
  </si>
  <si>
    <t>{.area}</t>
  </si>
  <si>
    <t>{.totalVolume}</t>
  </si>
  <si>
    <t>{.internalStayDeliverQty}</t>
  </si>
  <si>
    <t>{.storeOntimeTotalQty}</t>
  </si>
  <si>
    <t>{.inStockQty}</t>
  </si>
  <si>
    <t>{.amazonStayDeliverQty}</t>
  </si>
  <si>
    <t>{.airQty}</t>
  </si>
  <si>
    <t>{.shippingQty}</t>
  </si>
  <si>
    <t>{.trainQty}</t>
  </si>
  <si>
    <t>{.carQty}</t>
  </si>
  <si>
    <t>{.totalInventoryNumOversea}</t>
  </si>
  <si>
    <t>{.inventoryNumOversea}</t>
  </si>
  <si>
    <t>{.deliveryNumOversea}</t>
  </si>
  <si>
    <t>{.canuseqty}</t>
  </si>
  <si>
    <t>{.unpurchase}</t>
  </si>
  <si>
    <t>{.approveQty}</t>
  </si>
  <si>
    <t>{.firstRouteInstockDate}</t>
  </si>
  <si>
    <t>{.firstRouteDeliveryQty}</t>
  </si>
  <si>
    <t>{.curMonthMinus3Qty}</t>
  </si>
  <si>
    <t>{.curMonthMinus2Qty}</t>
  </si>
  <si>
    <t>{.curMonthMinus1Qty}</t>
  </si>
  <si>
    <t>{.curMonthQty}</t>
  </si>
  <si>
    <t>{.curMonthAdd1Qty}</t>
  </si>
  <si>
    <t>{.curMonthAdd2Qty}</t>
  </si>
  <si>
    <t>{.curMonthAdd3Qty}</t>
  </si>
  <si>
    <t>{.curMonthAdd4Qty}</t>
  </si>
  <si>
    <t>{.curMonthAdd5Qty}</t>
  </si>
  <si>
    <t>{.curMonthAdd6Qty}</t>
  </si>
  <si>
    <t>{.productSaleLevel}</t>
  </si>
  <si>
    <t>{.day7qty}</t>
  </si>
  <si>
    <t>{.day14qty}</t>
  </si>
  <si>
    <t>{.day30qty}</t>
  </si>
  <si>
    <t>{.curPreDivideLastPreMonth}</t>
  </si>
  <si>
    <t>{.dayavgqty}</t>
  </si>
  <si>
    <t>{.prepareDays}</t>
  </si>
  <si>
    <t>{.overD180InvAgeQtyRate}</t>
  </si>
  <si>
    <t>{.recomDeliveryType}</t>
  </si>
  <si>
    <t>{.totalBackDays}</t>
  </si>
  <si>
    <t>{.supplycle}</t>
  </si>
  <si>
    <t>{.safeSaledays}</t>
  </si>
  <si>
    <t>{.orderDays}</t>
  </si>
  <si>
    <t>{.deliveryDays}</t>
  </si>
  <si>
    <t>{.orderDealDay}</t>
  </si>
  <si>
    <t>{.outerDealDay}</t>
  </si>
  <si>
    <t>{.innerDealDay}</t>
  </si>
  <si>
    <t>{.preSaleQty}</t>
  </si>
  <si>
    <t>{.recomPreQty}</t>
  </si>
  <si>
    <t>{.recomBackOverDays}</t>
  </si>
  <si>
    <t>{.operCurMonthQty}</t>
  </si>
  <si>
    <t>{.operCurMonthAdd1Qty}</t>
  </si>
  <si>
    <t>{.operCurMonthAdd2Qty}</t>
  </si>
  <si>
    <t>{.operCurMonthAdd3Qty}</t>
  </si>
  <si>
    <t>{.operCurMonthAdd4Qty}</t>
  </si>
  <si>
    <t>{.operCurMonthAdd5Qty}</t>
  </si>
  <si>
    <t>{.operCurMonthAdd6Qty}</t>
  </si>
  <si>
    <t>{.salesStockDays}</t>
  </si>
  <si>
    <t>{.operExpectedDate}</t>
  </si>
  <si>
    <t>{.stockReason}</t>
  </si>
  <si>
    <t>{.extraDays}</t>
  </si>
  <si>
    <t>{.salesDemand}</t>
  </si>
  <si>
    <t>{.operCoversSalesDate}</t>
  </si>
  <si>
    <t>{.stockQtyArea}</t>
  </si>
  <si>
    <t>{.turnoverDaysArea}</t>
  </si>
  <si>
    <t>{.note}</t>
  </si>
  <si>
    <t>{.id}</t>
  </si>
  <si>
    <t>asin</t>
  </si>
  <si>
    <t>{curMonthAdd1Qty</t>
  </si>
  <si>
    <t>shopSupplydays</t>
  </si>
  <si>
    <t>日常采购申请</t>
  </si>
  <si>
    <t>分类属性</t>
  </si>
  <si>
    <t>关键属性</t>
  </si>
  <si>
    <t>一般属性</t>
  </si>
  <si>
    <t>库存信息</t>
  </si>
  <si>
    <t>其他信息</t>
  </si>
  <si>
    <t>编辑信息</t>
  </si>
  <si>
    <t>类目：
运营大类：
产品名称：
款式：
主材料：
图案：</t>
  </si>
  <si>
    <t>公司品牌：
适用品牌：
型号：
颜色：
尺码：
包装数量</t>
  </si>
  <si>
    <t>适用机型：
二级类目：
版本描述：
节日标签：
季节标签：</t>
  </si>
  <si>
    <t xml:space="preserve">AZ海外总库存D4：
国内可用库存:
采购未完成数量：
申请审核中数量：
</t>
  </si>
  <si>
    <t xml:space="preserve">物料创建日期：
物料编码：
推荐运输方式D4：
MOQ:
</t>
  </si>
  <si>
    <t>计算合计下单数量：
申请采购数量：
事业部审核说明：</t>
  </si>
  <si>
    <t>Team审核申请记录明细</t>
  </si>
  <si>
    <t>2022年3月销量</t>
  </si>
  <si>
    <t>2022年4月销量</t>
  </si>
  <si>
    <t>2022年5月销量</t>
  </si>
  <si>
    <t>2022年6月销量</t>
  </si>
  <si>
    <t>2022年7月销量</t>
  </si>
  <si>
    <t>2022年8月销量</t>
  </si>
  <si>
    <t>2022年9月销量</t>
  </si>
  <si>
    <t>2022年10月销量</t>
  </si>
  <si>
    <t>2022年11月销量</t>
  </si>
  <si>
    <t>2022年12月销量</t>
  </si>
  <si>
    <t>期望交期</t>
  </si>
  <si>
    <t>AZ海外总库存</t>
  </si>
  <si>
    <t>国内待发货数量</t>
  </si>
  <si>
    <t>AZ店铺即时库存总数</t>
  </si>
  <si>
    <t>海外仓总库存</t>
  </si>
  <si>
    <t>Amazon店铺库存供货天数</t>
  </si>
  <si>
    <t>AZ超180天库龄数量占比</t>
  </si>
  <si>
    <t>AMZ</t>
  </si>
  <si>
    <t>UX</t>
  </si>
  <si>
    <t>CA</t>
  </si>
  <si>
    <t>EU</t>
  </si>
  <si>
    <t>JP</t>
  </si>
  <si>
    <t>小站点</t>
  </si>
  <si>
    <t>2021年3月销量</t>
  </si>
  <si>
    <t>2021年4月销量</t>
  </si>
  <si>
    <t>2021年5月销量</t>
  </si>
  <si>
    <t>2021年6月销量</t>
  </si>
  <si>
    <t>2021年7月销量</t>
  </si>
  <si>
    <t>2021年8月销量</t>
  </si>
  <si>
    <t>2021年9月销量</t>
  </si>
  <si>
    <t>2021年10月销量</t>
  </si>
  <si>
    <t>2021年11月销量</t>
  </si>
  <si>
    <t>2021年12月销量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</si>
</sst>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##,###,###,###,###,##0"/>
    <numFmt numFmtId="177" formatCode="0_);[Red]\(0\)"/>
    <numFmt numFmtId="178" formatCode="yyyy/m/d;@"/>
    <numFmt numFmtId="179" formatCode="0_ "/>
  </numFmts>
  <fonts count="3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F3F6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25" fillId="23" borderId="8" applyNumberFormat="0" applyAlignment="0" applyProtection="0">
      <alignment vertical="center"/>
    </xf>
    <xf numFmtId="0" fontId="26" fillId="24" borderId="1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1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2" borderId="1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4" xfId="0" applyFont="1" applyBorder="1"/>
    <xf numFmtId="176" fontId="2" fillId="0" borderId="4" xfId="0" applyNumberFormat="1" applyFont="1" applyBorder="1" applyAlignment="1">
      <alignment horizontal="right" vertical="center"/>
    </xf>
    <xf numFmtId="0" fontId="0" fillId="0" borderId="4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3" borderId="3" xfId="49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/>
    </xf>
    <xf numFmtId="14" fontId="1" fillId="0" borderId="4" xfId="0" applyNumberFormat="1" applyFont="1" applyBorder="1" applyAlignment="1">
      <alignment vertical="center"/>
    </xf>
    <xf numFmtId="177" fontId="1" fillId="0" borderId="4" xfId="0" applyNumberFormat="1" applyFont="1" applyBorder="1" applyAlignment="1">
      <alignment horizontal="right" vertical="center"/>
    </xf>
    <xf numFmtId="14" fontId="3" fillId="0" borderId="4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4" xfId="0" applyFont="1" applyBorder="1" applyAlignment="1"/>
    <xf numFmtId="0" fontId="1" fillId="0" borderId="4" xfId="0" applyFont="1" applyBorder="1" applyAlignment="1">
      <alignment vertical="center"/>
    </xf>
    <xf numFmtId="177" fontId="1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left" vertical="center"/>
    </xf>
    <xf numFmtId="176" fontId="5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77" fontId="6" fillId="0" borderId="4" xfId="0" applyNumberFormat="1" applyFont="1" applyBorder="1" applyAlignment="1">
      <alignment vertical="center"/>
    </xf>
    <xf numFmtId="14" fontId="4" fillId="0" borderId="4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177" fontId="4" fillId="0" borderId="4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 vertical="center"/>
    </xf>
    <xf numFmtId="178" fontId="8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178" fontId="4" fillId="0" borderId="4" xfId="0" applyNumberFormat="1" applyFont="1" applyFill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8" fillId="4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2" borderId="3" xfId="49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1" fillId="7" borderId="4" xfId="49" applyFont="1" applyFill="1" applyBorder="1" applyAlignment="1">
      <alignment vertical="center" wrapText="1"/>
    </xf>
    <xf numFmtId="177" fontId="9" fillId="8" borderId="4" xfId="0" applyNumberFormat="1" applyFont="1" applyFill="1" applyBorder="1" applyAlignment="1">
      <alignment vertical="center" wrapText="1"/>
    </xf>
    <xf numFmtId="177" fontId="10" fillId="8" borderId="4" xfId="0" applyNumberFormat="1" applyFont="1" applyFill="1" applyBorder="1" applyAlignment="1">
      <alignment vertical="center" wrapText="1"/>
    </xf>
    <xf numFmtId="0" fontId="9" fillId="8" borderId="3" xfId="0" applyFont="1" applyFill="1" applyBorder="1" applyAlignment="1">
      <alignment vertical="center" wrapText="1"/>
    </xf>
    <xf numFmtId="0" fontId="9" fillId="8" borderId="4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/>
    </xf>
    <xf numFmtId="179" fontId="8" fillId="10" borderId="4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 wrapText="1"/>
    </xf>
    <xf numFmtId="179" fontId="11" fillId="10" borderId="3" xfId="49" applyNumberFormat="1" applyFont="1" applyFill="1" applyBorder="1" applyAlignment="1">
      <alignment vertical="center" wrapText="1"/>
    </xf>
    <xf numFmtId="0" fontId="11" fillId="10" borderId="3" xfId="0" applyFont="1" applyFill="1" applyBorder="1" applyAlignment="1">
      <alignment horizontal="center" vertical="center" wrapText="1"/>
    </xf>
    <xf numFmtId="179" fontId="6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" fillId="10" borderId="3" xfId="49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8" fillId="11" borderId="1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vertical="center" wrapText="1"/>
    </xf>
    <xf numFmtId="0" fontId="1" fillId="11" borderId="3" xfId="49" applyFont="1" applyFill="1" applyBorder="1" applyAlignment="1">
      <alignment vertical="center" wrapText="1"/>
    </xf>
    <xf numFmtId="178" fontId="0" fillId="0" borderId="0" xfId="0" applyNumberFormat="1" applyFill="1" applyAlignment="1">
      <alignment wrapText="1"/>
    </xf>
    <xf numFmtId="178" fontId="8" fillId="11" borderId="5" xfId="0" applyNumberFormat="1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1" fillId="12" borderId="5" xfId="49" applyFont="1" applyFill="1" applyBorder="1" applyAlignment="1">
      <alignment horizontal="center" vertical="center" wrapText="1"/>
    </xf>
    <xf numFmtId="178" fontId="1" fillId="12" borderId="5" xfId="49" applyNumberFormat="1" applyFont="1" applyFill="1" applyBorder="1" applyAlignment="1">
      <alignment horizontal="center" vertical="center" wrapText="1"/>
    </xf>
    <xf numFmtId="0" fontId="1" fillId="12" borderId="2" xfId="49" applyFont="1" applyFill="1" applyBorder="1" applyAlignment="1">
      <alignment horizontal="center" vertical="center" wrapText="1"/>
    </xf>
    <xf numFmtId="0" fontId="1" fillId="13" borderId="2" xfId="49" applyFont="1" applyFill="1" applyBorder="1" applyAlignment="1">
      <alignment horizontal="center" vertical="center" wrapText="1"/>
    </xf>
    <xf numFmtId="178" fontId="1" fillId="11" borderId="3" xfId="49" applyNumberFormat="1" applyFont="1" applyFill="1" applyBorder="1" applyAlignment="1">
      <alignment vertical="center" wrapText="1"/>
    </xf>
    <xf numFmtId="0" fontId="1" fillId="12" borderId="3" xfId="49" applyFont="1" applyFill="1" applyBorder="1" applyAlignment="1">
      <alignment vertical="center" wrapText="1"/>
    </xf>
    <xf numFmtId="0" fontId="1" fillId="12" borderId="3" xfId="49" applyFont="1" applyFill="1" applyBorder="1" applyAlignment="1">
      <alignment horizontal="right" vertical="center" wrapText="1"/>
    </xf>
    <xf numFmtId="178" fontId="1" fillId="12" borderId="3" xfId="49" applyNumberFormat="1" applyFont="1" applyFill="1" applyBorder="1" applyAlignment="1">
      <alignment vertical="center" wrapText="1"/>
    </xf>
    <xf numFmtId="0" fontId="1" fillId="13" borderId="6" xfId="49" applyFont="1" applyFill="1" applyBorder="1" applyAlignment="1">
      <alignment horizontal="center" vertical="center" wrapText="1"/>
    </xf>
    <xf numFmtId="178" fontId="4" fillId="0" borderId="4" xfId="0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8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BF3F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27</xdr:row>
      <xdr:rowOff>18370</xdr:rowOff>
    </xdr:from>
    <xdr:to>
      <xdr:col>18</xdr:col>
      <xdr:colOff>45111</xdr:colOff>
      <xdr:row>38</xdr:row>
      <xdr:rowOff>72887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904355"/>
          <a:ext cx="11960860" cy="2045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K5"/>
  <sheetViews>
    <sheetView tabSelected="1" topLeftCell="BY1" workbookViewId="0">
      <pane ySplit="3" topLeftCell="A4" activePane="bottomLeft" state="frozen"/>
      <selection/>
      <selection pane="bottomLeft" activeCell="AS3" sqref="AS3"/>
    </sheetView>
  </sheetViews>
  <sheetFormatPr defaultColWidth="9" defaultRowHeight="14.25" outlineLevelRow="4"/>
  <cols>
    <col min="1" max="1" width="13" style="48" customWidth="1"/>
    <col min="2" max="2" width="14.625" customWidth="1"/>
    <col min="3" max="3" width="10.75" customWidth="1"/>
    <col min="4" max="4" width="12.5" customWidth="1"/>
    <col min="5" max="5" width="14.125" customWidth="1"/>
    <col min="6" max="6" width="16.625" customWidth="1"/>
    <col min="7" max="7" width="14.875" customWidth="1"/>
    <col min="8" max="9" width="10.75" customWidth="1"/>
    <col min="10" max="10" width="11.625" customWidth="1"/>
    <col min="11" max="24" width="10.75" customWidth="1"/>
    <col min="25" max="25" width="11.125" customWidth="1"/>
    <col min="26" max="40" width="12.625" customWidth="1"/>
    <col min="41" max="41" width="13.625" customWidth="1"/>
    <col min="42" max="42" width="12.625" customWidth="1"/>
    <col min="43" max="56" width="11.25" customWidth="1"/>
    <col min="57" max="57" width="28.625" customWidth="1"/>
    <col min="58" max="58" width="11.375" customWidth="1"/>
    <col min="59" max="59" width="15" customWidth="1"/>
    <col min="60" max="60" width="11.75" customWidth="1"/>
    <col min="61" max="61" width="12.125" customWidth="1"/>
    <col min="62" max="62" width="18.125" style="49" customWidth="1"/>
    <col min="63" max="63" width="15.75" style="2" customWidth="1"/>
    <col min="64" max="69" width="12.125" style="2" customWidth="1"/>
    <col min="70" max="72" width="12.125" customWidth="1"/>
    <col min="73" max="80" width="14.5" customWidth="1"/>
    <col min="81" max="81" width="28.625" style="48" customWidth="1"/>
    <col min="82" max="84" width="14.5" customWidth="1"/>
    <col min="85" max="85" width="14.5" style="48" customWidth="1"/>
    <col min="86" max="88" width="14.5" customWidth="1"/>
    <col min="89" max="89" width="19.875" style="50" hidden="1" customWidth="1"/>
  </cols>
  <sheetData>
    <row r="1" ht="71.25" hidden="1" spans="19:88">
      <c r="S1" t="s">
        <v>0</v>
      </c>
      <c r="AB1" s="61" t="s">
        <v>1</v>
      </c>
      <c r="BG1" s="61"/>
      <c r="BH1" s="61"/>
      <c r="BT1" s="61" t="s">
        <v>2</v>
      </c>
      <c r="BU1" s="87" t="s">
        <v>3</v>
      </c>
      <c r="BV1" s="88" t="s">
        <v>4</v>
      </c>
      <c r="BW1" s="88" t="s">
        <v>5</v>
      </c>
      <c r="BX1" s="88" t="s">
        <v>6</v>
      </c>
      <c r="BY1" s="88" t="s">
        <v>7</v>
      </c>
      <c r="BZ1" s="88" t="s">
        <v>8</v>
      </c>
      <c r="CA1" s="88" t="s">
        <v>9</v>
      </c>
      <c r="CB1" s="88"/>
      <c r="CC1" s="93" t="s">
        <v>10</v>
      </c>
      <c r="CD1" s="88"/>
      <c r="CE1" s="87" t="s">
        <v>11</v>
      </c>
      <c r="CF1" s="87"/>
      <c r="CG1" s="93" t="s">
        <v>12</v>
      </c>
      <c r="CH1" s="87" t="s">
        <v>13</v>
      </c>
      <c r="CI1" s="87" t="s">
        <v>14</v>
      </c>
      <c r="CJ1" s="87"/>
    </row>
    <row r="2" s="46" customFormat="1" ht="39" customHeight="1" spans="1:89">
      <c r="A2" s="51" t="s">
        <v>15</v>
      </c>
      <c r="B2" s="52" t="s">
        <v>16</v>
      </c>
      <c r="C2" s="52"/>
      <c r="D2" s="52"/>
      <c r="E2" s="52"/>
      <c r="F2" s="53" t="s">
        <v>17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60"/>
      <c r="Y2" s="62" t="s">
        <v>16</v>
      </c>
      <c r="Z2" s="63" t="s">
        <v>18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9" t="s">
        <v>19</v>
      </c>
      <c r="AP2" s="69"/>
      <c r="AQ2" s="70" t="s">
        <v>20</v>
      </c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6" t="s">
        <v>21</v>
      </c>
      <c r="BH2" s="76"/>
      <c r="BI2" s="77" t="s">
        <v>22</v>
      </c>
      <c r="BJ2" s="78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89" t="s">
        <v>23</v>
      </c>
      <c r="BV2" s="90"/>
      <c r="BW2" s="90"/>
      <c r="BX2" s="90"/>
      <c r="BY2" s="90"/>
      <c r="BZ2" s="90"/>
      <c r="CA2" s="90"/>
      <c r="CB2" s="90"/>
      <c r="CC2" s="94"/>
      <c r="CD2" s="95"/>
      <c r="CE2" s="96" t="s">
        <v>24</v>
      </c>
      <c r="CF2" s="96"/>
      <c r="CG2" s="97"/>
      <c r="CH2" s="96"/>
      <c r="CI2" s="98"/>
      <c r="CJ2" s="99"/>
      <c r="CK2" s="107" t="s">
        <v>25</v>
      </c>
    </row>
    <row r="3" s="47" customFormat="1" ht="67.5" customHeight="1" spans="1:89">
      <c r="A3" s="55" t="s">
        <v>26</v>
      </c>
      <c r="B3" s="56" t="s">
        <v>27</v>
      </c>
      <c r="C3" s="56" t="s">
        <v>28</v>
      </c>
      <c r="D3" s="56" t="s">
        <v>29</v>
      </c>
      <c r="E3" s="56" t="s">
        <v>30</v>
      </c>
      <c r="F3" s="57" t="s">
        <v>31</v>
      </c>
      <c r="G3" s="58" t="s">
        <v>32</v>
      </c>
      <c r="H3" s="58" t="s">
        <v>33</v>
      </c>
      <c r="I3" s="58" t="s">
        <v>34</v>
      </c>
      <c r="J3" s="58" t="s">
        <v>35</v>
      </c>
      <c r="K3" s="58" t="s">
        <v>36</v>
      </c>
      <c r="L3" s="58" t="s">
        <v>37</v>
      </c>
      <c r="M3" s="58" t="s">
        <v>38</v>
      </c>
      <c r="N3" s="58" t="s">
        <v>39</v>
      </c>
      <c r="O3" s="58" t="s">
        <v>40</v>
      </c>
      <c r="P3" s="58" t="s">
        <v>41</v>
      </c>
      <c r="Q3" s="58" t="s">
        <v>42</v>
      </c>
      <c r="R3" s="58" t="s">
        <v>43</v>
      </c>
      <c r="S3" s="58" t="s">
        <v>44</v>
      </c>
      <c r="T3" s="58" t="s">
        <v>45</v>
      </c>
      <c r="U3" s="58" t="s">
        <v>46</v>
      </c>
      <c r="V3" s="58" t="s">
        <v>47</v>
      </c>
      <c r="W3" s="58" t="s">
        <v>48</v>
      </c>
      <c r="X3" s="58" t="s">
        <v>49</v>
      </c>
      <c r="Y3" s="64" t="s">
        <v>50</v>
      </c>
      <c r="Z3" s="65" t="s">
        <v>51</v>
      </c>
      <c r="AA3" s="65" t="s">
        <v>52</v>
      </c>
      <c r="AB3" s="66" t="s">
        <v>53</v>
      </c>
      <c r="AC3" s="67" t="s">
        <v>54</v>
      </c>
      <c r="AD3" s="67" t="s">
        <v>55</v>
      </c>
      <c r="AE3" s="67" t="s">
        <v>56</v>
      </c>
      <c r="AF3" s="67" t="s">
        <v>57</v>
      </c>
      <c r="AG3" s="67" t="s">
        <v>58</v>
      </c>
      <c r="AH3" s="67" t="s">
        <v>59</v>
      </c>
      <c r="AI3" s="67" t="s">
        <v>60</v>
      </c>
      <c r="AJ3" s="67" t="s">
        <v>61</v>
      </c>
      <c r="AK3" s="67" t="s">
        <v>62</v>
      </c>
      <c r="AL3" s="68" t="s">
        <v>63</v>
      </c>
      <c r="AM3" s="68" t="s">
        <v>64</v>
      </c>
      <c r="AN3" s="68" t="s">
        <v>65</v>
      </c>
      <c r="AO3" s="71" t="s">
        <v>66</v>
      </c>
      <c r="AP3" s="71" t="s">
        <v>67</v>
      </c>
      <c r="AQ3" s="72" t="e">
        <f>_xlfn.CONCAT((IF((BU1-3)&gt;0,(BU1-3),(BU1+12-3))),"月")</f>
        <v>#VALUE!</v>
      </c>
      <c r="AR3" s="72" t="e">
        <f>_xlfn.CONCAT((IF((BU1-2)&gt;0,(BU1-2),(BU1+12-2))),"月")</f>
        <v>#VALUE!</v>
      </c>
      <c r="AS3" s="72" t="e">
        <f>_xlfn.CONCAT((IF((BU1-1)&gt;0,(BU1-1),(BU1+12-1))),"月")</f>
        <v>#VALUE!</v>
      </c>
      <c r="AT3" s="73" t="str">
        <f>BU3</f>
        <v>{curMonth}月</v>
      </c>
      <c r="AU3" s="72" t="str">
        <f t="shared" ref="AU3:AZ3" si="0">BV3</f>
        <v>{curMonthAdd1}月</v>
      </c>
      <c r="AV3" s="72" t="str">
        <f t="shared" si="0"/>
        <v>{curMonthAdd2}月</v>
      </c>
      <c r="AW3" s="72" t="str">
        <f t="shared" si="0"/>
        <v>{curMonthAdd3}月</v>
      </c>
      <c r="AX3" s="72" t="str">
        <f t="shared" si="0"/>
        <v>{curMonthAdd4}月</v>
      </c>
      <c r="AY3" s="72" t="str">
        <f t="shared" si="0"/>
        <v>{curMonthAdd5}月</v>
      </c>
      <c r="AZ3" s="72" t="str">
        <f t="shared" si="0"/>
        <v>{curMonthAdd6}月</v>
      </c>
      <c r="BA3" s="74" t="s">
        <v>68</v>
      </c>
      <c r="BB3" s="75" t="s">
        <v>69</v>
      </c>
      <c r="BC3" s="75" t="s">
        <v>70</v>
      </c>
      <c r="BD3" s="75" t="s">
        <v>71</v>
      </c>
      <c r="BE3" s="74" t="s">
        <v>72</v>
      </c>
      <c r="BF3" s="74" t="s">
        <v>73</v>
      </c>
      <c r="BG3" s="79" t="s">
        <v>74</v>
      </c>
      <c r="BH3" s="79" t="s">
        <v>75</v>
      </c>
      <c r="BI3" s="80" t="s">
        <v>76</v>
      </c>
      <c r="BJ3" s="81" t="s">
        <v>77</v>
      </c>
      <c r="BK3" s="82" t="s">
        <v>78</v>
      </c>
      <c r="BL3" s="82" t="s">
        <v>79</v>
      </c>
      <c r="BM3" s="82" t="s">
        <v>80</v>
      </c>
      <c r="BN3" s="82" t="s">
        <v>81</v>
      </c>
      <c r="BO3" s="82" t="s">
        <v>82</v>
      </c>
      <c r="BP3" s="82" t="s">
        <v>83</v>
      </c>
      <c r="BQ3" s="82" t="s">
        <v>84</v>
      </c>
      <c r="BR3" s="85" t="s">
        <v>85</v>
      </c>
      <c r="BS3" s="86" t="s">
        <v>86</v>
      </c>
      <c r="BT3" s="85" t="s">
        <v>87</v>
      </c>
      <c r="BU3" s="91" t="str">
        <f t="shared" ref="BU3:CA3" si="1">_xlfn.CONCAT(BU1,"月")</f>
        <v>{curMonth}月</v>
      </c>
      <c r="BV3" s="91" t="str">
        <f t="shared" si="1"/>
        <v>{curMonthAdd1}月</v>
      </c>
      <c r="BW3" s="91" t="str">
        <f t="shared" si="1"/>
        <v>{curMonthAdd2}月</v>
      </c>
      <c r="BX3" s="91" t="str">
        <f t="shared" si="1"/>
        <v>{curMonthAdd3}月</v>
      </c>
      <c r="BY3" s="91" t="str">
        <f t="shared" si="1"/>
        <v>{curMonthAdd4}月</v>
      </c>
      <c r="BZ3" s="91" t="str">
        <f t="shared" si="1"/>
        <v>{curMonthAdd5}月</v>
      </c>
      <c r="CA3" s="91" t="str">
        <f t="shared" si="1"/>
        <v>{curMonthAdd6}月</v>
      </c>
      <c r="CB3" s="92" t="s">
        <v>88</v>
      </c>
      <c r="CC3" s="100" t="s">
        <v>89</v>
      </c>
      <c r="CD3" s="92" t="s">
        <v>90</v>
      </c>
      <c r="CE3" s="101" t="s">
        <v>91</v>
      </c>
      <c r="CF3" s="102" t="s">
        <v>92</v>
      </c>
      <c r="CG3" s="103" t="s">
        <v>93</v>
      </c>
      <c r="CH3" s="101" t="s">
        <v>94</v>
      </c>
      <c r="CI3" s="101" t="s">
        <v>95</v>
      </c>
      <c r="CJ3" s="104" t="s">
        <v>96</v>
      </c>
      <c r="CK3" s="108" t="s">
        <v>97</v>
      </c>
    </row>
    <row r="4" s="33" customFormat="1" ht="27.95" customHeight="1" spans="1:89">
      <c r="A4" s="59" t="s">
        <v>98</v>
      </c>
      <c r="B4" s="34" t="s">
        <v>99</v>
      </c>
      <c r="C4" s="35" t="s">
        <v>100</v>
      </c>
      <c r="D4" s="36" t="s">
        <v>101</v>
      </c>
      <c r="E4" s="36" t="s">
        <v>102</v>
      </c>
      <c r="F4" s="36" t="s">
        <v>103</v>
      </c>
      <c r="G4" s="36" t="s">
        <v>104</v>
      </c>
      <c r="H4" s="36" t="s">
        <v>105</v>
      </c>
      <c r="I4" s="35" t="s">
        <v>106</v>
      </c>
      <c r="J4" s="35" t="s">
        <v>107</v>
      </c>
      <c r="K4" s="35" t="s">
        <v>108</v>
      </c>
      <c r="L4" s="35" t="s">
        <v>109</v>
      </c>
      <c r="M4" s="35" t="s">
        <v>110</v>
      </c>
      <c r="N4" s="35" t="s">
        <v>111</v>
      </c>
      <c r="O4" s="35" t="s">
        <v>112</v>
      </c>
      <c r="P4" s="35" t="s">
        <v>113</v>
      </c>
      <c r="Q4" s="35" t="s">
        <v>114</v>
      </c>
      <c r="R4" s="35" t="s">
        <v>115</v>
      </c>
      <c r="S4" s="35" t="s">
        <v>116</v>
      </c>
      <c r="T4" s="35" t="s">
        <v>117</v>
      </c>
      <c r="U4" s="35" t="s">
        <v>118</v>
      </c>
      <c r="V4" s="35" t="s">
        <v>119</v>
      </c>
      <c r="W4" s="35" t="s">
        <v>120</v>
      </c>
      <c r="X4" s="35" t="s">
        <v>121</v>
      </c>
      <c r="Y4" s="36" t="s">
        <v>122</v>
      </c>
      <c r="Z4" s="35" t="s">
        <v>123</v>
      </c>
      <c r="AA4" s="35" t="s">
        <v>124</v>
      </c>
      <c r="AB4" s="37" t="s">
        <v>125</v>
      </c>
      <c r="AC4" s="35" t="s">
        <v>126</v>
      </c>
      <c r="AD4" s="35" t="s">
        <v>127</v>
      </c>
      <c r="AE4" s="35" t="s">
        <v>128</v>
      </c>
      <c r="AF4" s="35" t="s">
        <v>129</v>
      </c>
      <c r="AG4" s="35" t="s">
        <v>130</v>
      </c>
      <c r="AH4" s="35" t="s">
        <v>131</v>
      </c>
      <c r="AI4" s="35" t="s">
        <v>132</v>
      </c>
      <c r="AJ4" s="35" t="s">
        <v>133</v>
      </c>
      <c r="AK4" s="35" t="s">
        <v>134</v>
      </c>
      <c r="AL4" s="35" t="s">
        <v>135</v>
      </c>
      <c r="AM4" s="35" t="s">
        <v>136</v>
      </c>
      <c r="AN4" s="35" t="s">
        <v>137</v>
      </c>
      <c r="AO4" s="38" t="s">
        <v>138</v>
      </c>
      <c r="AP4" s="38" t="s">
        <v>139</v>
      </c>
      <c r="AQ4" s="39" t="s">
        <v>140</v>
      </c>
      <c r="AR4" s="40" t="s">
        <v>141</v>
      </c>
      <c r="AS4" s="40" t="s">
        <v>142</v>
      </c>
      <c r="AT4" s="40" t="s">
        <v>143</v>
      </c>
      <c r="AU4" s="40" t="s">
        <v>144</v>
      </c>
      <c r="AV4" s="40" t="s">
        <v>145</v>
      </c>
      <c r="AW4" s="40" t="s">
        <v>146</v>
      </c>
      <c r="AX4" s="40" t="s">
        <v>147</v>
      </c>
      <c r="AY4" s="40" t="s">
        <v>148</v>
      </c>
      <c r="AZ4" s="40" t="s">
        <v>149</v>
      </c>
      <c r="BA4" s="35" t="s">
        <v>150</v>
      </c>
      <c r="BB4" s="35" t="s">
        <v>151</v>
      </c>
      <c r="BC4" s="35" t="s">
        <v>152</v>
      </c>
      <c r="BD4" s="35" t="s">
        <v>153</v>
      </c>
      <c r="BE4" s="35" t="s">
        <v>154</v>
      </c>
      <c r="BF4" s="35" t="s">
        <v>155</v>
      </c>
      <c r="BG4" s="35" t="s">
        <v>156</v>
      </c>
      <c r="BH4" s="35" t="s">
        <v>157</v>
      </c>
      <c r="BI4" s="35" t="s">
        <v>158</v>
      </c>
      <c r="BJ4" s="83" t="s">
        <v>159</v>
      </c>
      <c r="BK4" s="84" t="s">
        <v>160</v>
      </c>
      <c r="BL4" s="36" t="s">
        <v>161</v>
      </c>
      <c r="BM4" s="36" t="s">
        <v>162</v>
      </c>
      <c r="BN4" s="36" t="s">
        <v>163</v>
      </c>
      <c r="BO4" s="36" t="s">
        <v>164</v>
      </c>
      <c r="BP4" s="36" t="s">
        <v>165</v>
      </c>
      <c r="BQ4" s="36" t="s">
        <v>166</v>
      </c>
      <c r="BR4" s="42" t="s">
        <v>167</v>
      </c>
      <c r="BS4" s="35" t="s">
        <v>168</v>
      </c>
      <c r="BT4" s="43" t="s">
        <v>169</v>
      </c>
      <c r="BU4" s="40" t="s">
        <v>170</v>
      </c>
      <c r="BV4" s="40" t="s">
        <v>171</v>
      </c>
      <c r="BW4" s="40" t="s">
        <v>172</v>
      </c>
      <c r="BX4" s="40" t="s">
        <v>173</v>
      </c>
      <c r="BY4" s="40" t="s">
        <v>174</v>
      </c>
      <c r="BZ4" s="40" t="s">
        <v>175</v>
      </c>
      <c r="CA4" s="40" t="s">
        <v>176</v>
      </c>
      <c r="CB4" s="35" t="s">
        <v>177</v>
      </c>
      <c r="CC4" s="105" t="s">
        <v>178</v>
      </c>
      <c r="CD4" s="35" t="s">
        <v>179</v>
      </c>
      <c r="CE4" s="35" t="s">
        <v>180</v>
      </c>
      <c r="CF4" s="44" t="s">
        <v>181</v>
      </c>
      <c r="CG4" s="105" t="s">
        <v>182</v>
      </c>
      <c r="CH4" s="45" t="s">
        <v>183</v>
      </c>
      <c r="CI4" s="41" t="s">
        <v>184</v>
      </c>
      <c r="CJ4" s="106" t="s">
        <v>185</v>
      </c>
      <c r="CK4" s="109" t="s">
        <v>186</v>
      </c>
    </row>
    <row r="5" s="33" customFormat="1" ht="27.95" customHeight="1" spans="1:89">
      <c r="A5" s="59" t="s">
        <v>187</v>
      </c>
      <c r="B5" s="34" t="s">
        <v>188</v>
      </c>
      <c r="C5" s="35" t="s">
        <v>189</v>
      </c>
      <c r="D5" s="36" t="s">
        <v>190</v>
      </c>
      <c r="E5" s="36" t="s">
        <v>191</v>
      </c>
      <c r="F5" s="36" t="s">
        <v>192</v>
      </c>
      <c r="G5" s="36" t="s">
        <v>193</v>
      </c>
      <c r="H5" s="36" t="s">
        <v>194</v>
      </c>
      <c r="I5" s="35" t="s">
        <v>195</v>
      </c>
      <c r="J5" s="35" t="s">
        <v>196</v>
      </c>
      <c r="K5" s="35" t="s">
        <v>197</v>
      </c>
      <c r="L5" s="35" t="s">
        <v>198</v>
      </c>
      <c r="M5" s="35" t="s">
        <v>199</v>
      </c>
      <c r="N5" s="35" t="s">
        <v>200</v>
      </c>
      <c r="O5" s="35" t="s">
        <v>201</v>
      </c>
      <c r="P5" s="35" t="s">
        <v>202</v>
      </c>
      <c r="Q5" s="35" t="s">
        <v>203</v>
      </c>
      <c r="R5" s="35" t="s">
        <v>204</v>
      </c>
      <c r="S5" s="35" t="s">
        <v>205</v>
      </c>
      <c r="T5" s="35" t="s">
        <v>206</v>
      </c>
      <c r="U5" s="35" t="s">
        <v>207</v>
      </c>
      <c r="V5" s="35" t="s">
        <v>208</v>
      </c>
      <c r="W5" s="35" t="s">
        <v>209</v>
      </c>
      <c r="X5" s="35" t="s">
        <v>210</v>
      </c>
      <c r="Y5" s="36" t="s">
        <v>211</v>
      </c>
      <c r="Z5" s="35" t="s">
        <v>212</v>
      </c>
      <c r="AA5" s="35" t="s">
        <v>213</v>
      </c>
      <c r="AB5" s="37" t="s">
        <v>214</v>
      </c>
      <c r="AC5" s="35" t="s">
        <v>215</v>
      </c>
      <c r="AD5" s="35" t="s">
        <v>216</v>
      </c>
      <c r="AE5" s="35" t="s">
        <v>217</v>
      </c>
      <c r="AF5" s="35" t="s">
        <v>218</v>
      </c>
      <c r="AG5" s="35" t="s">
        <v>219</v>
      </c>
      <c r="AH5" s="35" t="s">
        <v>220</v>
      </c>
      <c r="AI5" s="35" t="s">
        <v>221</v>
      </c>
      <c r="AJ5" s="35" t="s">
        <v>222</v>
      </c>
      <c r="AK5" s="35" t="s">
        <v>223</v>
      </c>
      <c r="AL5" s="35" t="s">
        <v>224</v>
      </c>
      <c r="AM5" s="35" t="s">
        <v>225</v>
      </c>
      <c r="AN5" s="35" t="s">
        <v>226</v>
      </c>
      <c r="AO5" s="35" t="s">
        <v>227</v>
      </c>
      <c r="AP5" s="35" t="s">
        <v>228</v>
      </c>
      <c r="AQ5" s="39" t="s">
        <v>229</v>
      </c>
      <c r="AR5" s="40" t="s">
        <v>230</v>
      </c>
      <c r="AS5" s="40" t="s">
        <v>231</v>
      </c>
      <c r="AT5" s="40" t="s">
        <v>232</v>
      </c>
      <c r="AU5" s="40" t="s">
        <v>233</v>
      </c>
      <c r="AV5" s="40" t="s">
        <v>234</v>
      </c>
      <c r="AW5" s="40" t="s">
        <v>235</v>
      </c>
      <c r="AX5" s="40" t="s">
        <v>236</v>
      </c>
      <c r="AY5" s="40" t="s">
        <v>237</v>
      </c>
      <c r="AZ5" s="40" t="s">
        <v>238</v>
      </c>
      <c r="BA5" s="35" t="s">
        <v>239</v>
      </c>
      <c r="BB5" s="35" t="s">
        <v>240</v>
      </c>
      <c r="BC5" s="35" t="s">
        <v>241</v>
      </c>
      <c r="BD5" s="35" t="s">
        <v>242</v>
      </c>
      <c r="BE5" s="35" t="s">
        <v>243</v>
      </c>
      <c r="BF5" s="35" t="s">
        <v>244</v>
      </c>
      <c r="BG5" s="35" t="s">
        <v>245</v>
      </c>
      <c r="BH5" s="35" t="s">
        <v>246</v>
      </c>
      <c r="BI5" s="35" t="s">
        <v>247</v>
      </c>
      <c r="BJ5" s="83" t="s">
        <v>248</v>
      </c>
      <c r="BK5" s="41" t="s">
        <v>249</v>
      </c>
      <c r="BL5" s="36" t="s">
        <v>250</v>
      </c>
      <c r="BM5" s="36" t="s">
        <v>251</v>
      </c>
      <c r="BN5" s="36" t="s">
        <v>252</v>
      </c>
      <c r="BO5" s="36" t="s">
        <v>253</v>
      </c>
      <c r="BP5" s="36" t="s">
        <v>254</v>
      </c>
      <c r="BQ5" s="36" t="s">
        <v>255</v>
      </c>
      <c r="BR5" s="42" t="s">
        <v>256</v>
      </c>
      <c r="BS5" s="35" t="s">
        <v>257</v>
      </c>
      <c r="BT5" s="43" t="s">
        <v>258</v>
      </c>
      <c r="BU5" s="40" t="s">
        <v>259</v>
      </c>
      <c r="BV5" s="40" t="s">
        <v>260</v>
      </c>
      <c r="BW5" s="40" t="s">
        <v>261</v>
      </c>
      <c r="BX5" s="40" t="s">
        <v>262</v>
      </c>
      <c r="BY5" s="40" t="s">
        <v>263</v>
      </c>
      <c r="BZ5" s="40" t="s">
        <v>264</v>
      </c>
      <c r="CA5" s="40" t="s">
        <v>265</v>
      </c>
      <c r="CB5" s="35" t="s">
        <v>266</v>
      </c>
      <c r="CC5" s="105" t="s">
        <v>267</v>
      </c>
      <c r="CD5" s="35" t="s">
        <v>268</v>
      </c>
      <c r="CE5" s="35" t="s">
        <v>269</v>
      </c>
      <c r="CF5" s="44" t="s">
        <v>270</v>
      </c>
      <c r="CG5" s="105" t="s">
        <v>271</v>
      </c>
      <c r="CH5" s="45" t="s">
        <v>272</v>
      </c>
      <c r="CI5" s="41" t="s">
        <v>273</v>
      </c>
      <c r="CJ5" s="106" t="s">
        <v>274</v>
      </c>
      <c r="CK5" s="110" t="s">
        <v>275</v>
      </c>
    </row>
  </sheetData>
  <autoFilter ref="A3:CK5">
    <extLst/>
  </autoFilter>
  <mergeCells count="9">
    <mergeCell ref="B2:E2"/>
    <mergeCell ref="F2:X2"/>
    <mergeCell ref="Z2:AN2"/>
    <mergeCell ref="AO2:AP2"/>
    <mergeCell ref="AQ2:BF2"/>
    <mergeCell ref="BG2:BH2"/>
    <mergeCell ref="BI2:BT2"/>
    <mergeCell ref="BU2:CD2"/>
    <mergeCell ref="CE2:CI2"/>
  </mergeCell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"/>
  <sheetViews>
    <sheetView workbookViewId="0">
      <selection activeCell="A1" sqref="$A1:$XFD1"/>
    </sheetView>
  </sheetViews>
  <sheetFormatPr defaultColWidth="9" defaultRowHeight="14.25"/>
  <cols>
    <col min="1" max="1" width="15.625" customWidth="1"/>
  </cols>
  <sheetData>
    <row r="1" s="33" customFormat="1" ht="27.95" customHeight="1" spans="1:87">
      <c r="A1" s="34" t="s">
        <v>98</v>
      </c>
      <c r="B1" s="34" t="s">
        <v>99</v>
      </c>
      <c r="C1" s="35" t="s">
        <v>100</v>
      </c>
      <c r="D1" s="36" t="s">
        <v>101</v>
      </c>
      <c r="E1" s="36" t="s">
        <v>102</v>
      </c>
      <c r="F1" s="36" t="s">
        <v>276</v>
      </c>
      <c r="G1" s="36" t="s">
        <v>103</v>
      </c>
      <c r="H1" s="36" t="s">
        <v>104</v>
      </c>
      <c r="I1" s="36" t="s">
        <v>105</v>
      </c>
      <c r="J1" s="35" t="s">
        <v>106</v>
      </c>
      <c r="K1" s="35" t="s">
        <v>107</v>
      </c>
      <c r="L1" s="35" t="s">
        <v>108</v>
      </c>
      <c r="M1" s="35" t="s">
        <v>109</v>
      </c>
      <c r="N1" s="35" t="s">
        <v>110</v>
      </c>
      <c r="O1" s="35" t="s">
        <v>111</v>
      </c>
      <c r="P1" s="35" t="s">
        <v>112</v>
      </c>
      <c r="Q1" s="35" t="s">
        <v>113</v>
      </c>
      <c r="R1" s="35" t="s">
        <v>114</v>
      </c>
      <c r="S1" s="35" t="s">
        <v>115</v>
      </c>
      <c r="T1" s="35" t="s">
        <v>117</v>
      </c>
      <c r="U1" s="35" t="s">
        <v>118</v>
      </c>
      <c r="V1" s="35" t="s">
        <v>119</v>
      </c>
      <c r="W1" s="35" t="s">
        <v>120</v>
      </c>
      <c r="X1" s="35" t="s">
        <v>121</v>
      </c>
      <c r="Y1" s="36"/>
      <c r="Z1" s="35" t="s">
        <v>123</v>
      </c>
      <c r="AA1" s="35" t="s">
        <v>124</v>
      </c>
      <c r="AB1" s="37" t="s">
        <v>125</v>
      </c>
      <c r="AC1" s="35" t="s">
        <v>126</v>
      </c>
      <c r="AD1" s="35" t="s">
        <v>127</v>
      </c>
      <c r="AE1" s="35" t="s">
        <v>128</v>
      </c>
      <c r="AF1" s="35" t="s">
        <v>129</v>
      </c>
      <c r="AG1" s="35" t="s">
        <v>130</v>
      </c>
      <c r="AH1" s="35" t="s">
        <v>131</v>
      </c>
      <c r="AI1" s="35" t="s">
        <v>132</v>
      </c>
      <c r="AJ1" s="35" t="s">
        <v>133</v>
      </c>
      <c r="AK1" s="35" t="s">
        <v>134</v>
      </c>
      <c r="AL1" s="35" t="s">
        <v>135</v>
      </c>
      <c r="AM1" s="35" t="s">
        <v>136</v>
      </c>
      <c r="AN1" s="35" t="s">
        <v>137</v>
      </c>
      <c r="AO1" s="38" t="s">
        <v>138</v>
      </c>
      <c r="AP1" s="38" t="s">
        <v>139</v>
      </c>
      <c r="AQ1" s="39" t="s">
        <v>140</v>
      </c>
      <c r="AR1" s="40" t="s">
        <v>141</v>
      </c>
      <c r="AS1" s="40" t="s">
        <v>142</v>
      </c>
      <c r="AT1" s="40" t="s">
        <v>143</v>
      </c>
      <c r="AU1" s="40" t="s">
        <v>277</v>
      </c>
      <c r="AV1" s="40" t="s">
        <v>145</v>
      </c>
      <c r="AW1" s="40" t="s">
        <v>146</v>
      </c>
      <c r="AX1" s="40" t="s">
        <v>147</v>
      </c>
      <c r="AY1" s="40" t="s">
        <v>148</v>
      </c>
      <c r="AZ1" s="40" t="s">
        <v>149</v>
      </c>
      <c r="BA1" s="35" t="s">
        <v>150</v>
      </c>
      <c r="BB1" s="35" t="s">
        <v>151</v>
      </c>
      <c r="BC1" s="35" t="s">
        <v>152</v>
      </c>
      <c r="BD1" s="35" t="s">
        <v>153</v>
      </c>
      <c r="BE1" s="35" t="s">
        <v>154</v>
      </c>
      <c r="BF1" s="35" t="s">
        <v>155</v>
      </c>
      <c r="BG1" s="35" t="s">
        <v>278</v>
      </c>
      <c r="BH1" s="35" t="s">
        <v>157</v>
      </c>
      <c r="BI1" s="35" t="s">
        <v>158</v>
      </c>
      <c r="BJ1" s="41" t="s">
        <v>159</v>
      </c>
      <c r="BK1" s="36" t="s">
        <v>160</v>
      </c>
      <c r="BL1" s="36" t="s">
        <v>161</v>
      </c>
      <c r="BM1" s="36" t="s">
        <v>162</v>
      </c>
      <c r="BN1" s="36" t="s">
        <v>163</v>
      </c>
      <c r="BO1" s="36" t="s">
        <v>164</v>
      </c>
      <c r="BP1" s="36" t="s">
        <v>165</v>
      </c>
      <c r="BQ1" s="36" t="s">
        <v>166</v>
      </c>
      <c r="BR1" s="42" t="s">
        <v>167</v>
      </c>
      <c r="BS1" s="35"/>
      <c r="BT1" s="43" t="s">
        <v>169</v>
      </c>
      <c r="BU1" s="40"/>
      <c r="BV1" s="40"/>
      <c r="BW1" s="40"/>
      <c r="BX1" s="40"/>
      <c r="BY1" s="40"/>
      <c r="BZ1" s="40"/>
      <c r="CA1" s="40"/>
      <c r="CB1" s="35"/>
      <c r="CC1" s="43" t="s">
        <v>178</v>
      </c>
      <c r="CD1" s="35"/>
      <c r="CE1" s="35" t="s">
        <v>180</v>
      </c>
      <c r="CF1" s="44" t="s">
        <v>181</v>
      </c>
      <c r="CG1" s="43" t="s">
        <v>182</v>
      </c>
      <c r="CH1" s="45" t="s">
        <v>183</v>
      </c>
      <c r="CI1" s="41" t="s">
        <v>184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workbookViewId="0">
      <selection activeCell="O21" sqref="O21"/>
    </sheetView>
  </sheetViews>
  <sheetFormatPr defaultColWidth="9" defaultRowHeight="14.25"/>
  <cols>
    <col min="1" max="2" width="8.125" customWidth="1"/>
    <col min="3" max="3" width="8" customWidth="1"/>
    <col min="4" max="4" width="8.25" customWidth="1"/>
    <col min="5" max="5" width="7.75" customWidth="1"/>
    <col min="6" max="6" width="8.125" customWidth="1"/>
    <col min="7" max="7" width="7.625" customWidth="1"/>
    <col min="8" max="8" width="8.125" customWidth="1"/>
    <col min="9" max="9" width="7.875" customWidth="1"/>
    <col min="10" max="10" width="8.875" customWidth="1"/>
    <col min="11" max="12" width="9.125" customWidth="1"/>
    <col min="13" max="13" width="8.625" style="2" customWidth="1"/>
    <col min="14" max="14" width="11.375" customWidth="1"/>
    <col min="15" max="15" width="10.125" customWidth="1"/>
    <col min="16" max="16" width="10.375" customWidth="1"/>
    <col min="17" max="17" width="8" customWidth="1"/>
    <col min="18" max="18" width="8.75" customWidth="1"/>
    <col min="19" max="19" width="10.75" customWidth="1"/>
    <col min="20" max="20" width="7.125" customWidth="1"/>
    <col min="21" max="21" width="11.25" customWidth="1"/>
    <col min="22" max="22" width="9.5" customWidth="1"/>
    <col min="23" max="23" width="7.625" customWidth="1"/>
    <col min="24" max="24" width="8.875" customWidth="1"/>
    <col min="25" max="25" width="14.375" customWidth="1"/>
  </cols>
  <sheetData>
    <row r="1" ht="16.5" spans="1:24">
      <c r="A1" s="3" t="s">
        <v>279</v>
      </c>
      <c r="B1" s="3"/>
      <c r="C1" s="4"/>
      <c r="D1" s="4"/>
      <c r="E1" s="4"/>
      <c r="F1" s="5"/>
      <c r="G1" s="5"/>
      <c r="H1" s="5"/>
      <c r="I1" s="5"/>
      <c r="J1" s="5"/>
      <c r="K1" s="5"/>
      <c r="L1" s="5"/>
      <c r="M1" s="15"/>
      <c r="N1" s="5"/>
      <c r="O1" s="5"/>
      <c r="P1" s="5"/>
      <c r="Q1" s="25"/>
      <c r="R1" s="4"/>
      <c r="S1" s="5"/>
      <c r="T1" s="26"/>
      <c r="U1" s="26"/>
      <c r="V1" s="5"/>
      <c r="W1" s="5"/>
      <c r="X1" s="5"/>
    </row>
    <row r="2" s="1" customFormat="1" ht="16.5" spans="1:24">
      <c r="A2" s="6" t="s">
        <v>280</v>
      </c>
      <c r="B2" s="6"/>
      <c r="C2" s="6"/>
      <c r="D2" s="6"/>
      <c r="E2" s="6" t="s">
        <v>281</v>
      </c>
      <c r="F2" s="6"/>
      <c r="G2" s="6"/>
      <c r="H2" s="6"/>
      <c r="I2" s="16" t="s">
        <v>282</v>
      </c>
      <c r="J2" s="16"/>
      <c r="K2" s="16"/>
      <c r="L2" s="16"/>
      <c r="M2" s="6" t="s">
        <v>283</v>
      </c>
      <c r="N2" s="6"/>
      <c r="O2" s="6"/>
      <c r="P2" s="6"/>
      <c r="Q2" s="6" t="s">
        <v>284</v>
      </c>
      <c r="R2" s="6"/>
      <c r="S2" s="6"/>
      <c r="T2" s="6"/>
      <c r="U2" s="27" t="s">
        <v>285</v>
      </c>
      <c r="V2" s="27"/>
      <c r="W2" s="27"/>
      <c r="X2" s="27"/>
    </row>
    <row r="3" ht="16.5" customHeight="1" spans="1:24">
      <c r="A3" s="7" t="s">
        <v>286</v>
      </c>
      <c r="B3" s="8"/>
      <c r="C3" s="8"/>
      <c r="D3" s="8"/>
      <c r="E3" s="7" t="s">
        <v>287</v>
      </c>
      <c r="F3" s="8"/>
      <c r="G3" s="8"/>
      <c r="H3" s="8"/>
      <c r="I3" s="17" t="s">
        <v>288</v>
      </c>
      <c r="J3" s="18"/>
      <c r="K3" s="18"/>
      <c r="L3" s="18"/>
      <c r="M3" s="17" t="s">
        <v>289</v>
      </c>
      <c r="N3" s="18"/>
      <c r="O3" s="18"/>
      <c r="P3" s="18"/>
      <c r="Q3" s="17" t="s">
        <v>290</v>
      </c>
      <c r="R3" s="18"/>
      <c r="S3" s="18"/>
      <c r="T3" s="18"/>
      <c r="U3" s="28" t="s">
        <v>291</v>
      </c>
      <c r="V3" s="29"/>
      <c r="W3" s="29"/>
      <c r="X3" s="29"/>
    </row>
    <row r="4" ht="16.5" customHeight="1" spans="1:24">
      <c r="A4" s="8"/>
      <c r="B4" s="8"/>
      <c r="C4" s="8"/>
      <c r="D4" s="8"/>
      <c r="E4" s="8"/>
      <c r="F4" s="8"/>
      <c r="G4" s="8"/>
      <c r="H4" s="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29"/>
      <c r="V4" s="29"/>
      <c r="W4" s="29"/>
      <c r="X4" s="29"/>
    </row>
    <row r="5" ht="20.25" customHeight="1" spans="1:24">
      <c r="A5" s="8"/>
      <c r="B5" s="8"/>
      <c r="C5" s="8"/>
      <c r="D5" s="8"/>
      <c r="E5" s="8"/>
      <c r="F5" s="8"/>
      <c r="G5" s="8"/>
      <c r="H5" s="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29"/>
      <c r="V5" s="29"/>
      <c r="W5" s="29"/>
      <c r="X5" s="29"/>
    </row>
    <row r="6" ht="20.25" customHeight="1" spans="1:24">
      <c r="A6" s="8"/>
      <c r="B6" s="8"/>
      <c r="C6" s="8"/>
      <c r="D6" s="8"/>
      <c r="E6" s="8"/>
      <c r="F6" s="8"/>
      <c r="G6" s="8"/>
      <c r="H6" s="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29"/>
      <c r="V6" s="29"/>
      <c r="W6" s="29"/>
      <c r="X6" s="29"/>
    </row>
    <row r="7" ht="20.25" customHeight="1" spans="1:24">
      <c r="A7" s="8"/>
      <c r="B7" s="8"/>
      <c r="C7" s="8"/>
      <c r="D7" s="8"/>
      <c r="E7" s="8"/>
      <c r="F7" s="8"/>
      <c r="G7" s="8"/>
      <c r="H7" s="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29"/>
      <c r="V7" s="29"/>
      <c r="W7" s="29"/>
      <c r="X7" s="29"/>
    </row>
    <row r="8" spans="1:24">
      <c r="A8" s="8"/>
      <c r="B8" s="8"/>
      <c r="C8" s="8"/>
      <c r="D8" s="8"/>
      <c r="E8" s="8"/>
      <c r="F8" s="8"/>
      <c r="G8" s="8"/>
      <c r="H8" s="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29"/>
      <c r="V8" s="29"/>
      <c r="W8" s="29"/>
      <c r="X8" s="29"/>
    </row>
    <row r="9" ht="64.5" customHeight="1" spans="1:24">
      <c r="A9" s="8"/>
      <c r="B9" s="8"/>
      <c r="C9" s="8"/>
      <c r="D9" s="8"/>
      <c r="E9" s="8"/>
      <c r="F9" s="8"/>
      <c r="G9" s="8"/>
      <c r="H9" s="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29"/>
      <c r="V9" s="29"/>
      <c r="W9" s="29"/>
      <c r="X9" s="29"/>
    </row>
    <row r="10" ht="25.5" customHeight="1" spans="1:24">
      <c r="A10" s="8"/>
      <c r="B10" s="8"/>
      <c r="C10" s="8"/>
      <c r="D10" s="8"/>
      <c r="E10" s="8"/>
      <c r="F10" s="8"/>
      <c r="G10" s="8"/>
      <c r="H10" s="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9"/>
      <c r="V10" s="29"/>
      <c r="W10" s="29"/>
      <c r="X10" s="29"/>
    </row>
    <row r="11" ht="18" customHeight="1" spans="1:24">
      <c r="A11" s="9" t="s">
        <v>292</v>
      </c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1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="1" customFormat="1" ht="49.5" spans="1:24">
      <c r="A12" s="11" t="s">
        <v>27</v>
      </c>
      <c r="B12" s="11" t="s">
        <v>50</v>
      </c>
      <c r="C12" s="11" t="s">
        <v>293</v>
      </c>
      <c r="D12" s="11" t="s">
        <v>294</v>
      </c>
      <c r="E12" s="11" t="s">
        <v>295</v>
      </c>
      <c r="F12" s="11" t="s">
        <v>296</v>
      </c>
      <c r="G12" s="11" t="s">
        <v>297</v>
      </c>
      <c r="H12" s="11" t="s">
        <v>298</v>
      </c>
      <c r="I12" s="11" t="s">
        <v>299</v>
      </c>
      <c r="J12" s="11" t="s">
        <v>300</v>
      </c>
      <c r="K12" s="11" t="s">
        <v>301</v>
      </c>
      <c r="L12" s="11" t="s">
        <v>302</v>
      </c>
      <c r="M12" s="19" t="s">
        <v>88</v>
      </c>
      <c r="N12" s="19" t="s">
        <v>303</v>
      </c>
      <c r="O12" s="19" t="s">
        <v>92</v>
      </c>
      <c r="P12" s="19" t="s">
        <v>93</v>
      </c>
      <c r="Q12" s="19" t="s">
        <v>304</v>
      </c>
      <c r="R12" s="19" t="s">
        <v>305</v>
      </c>
      <c r="S12" s="11" t="s">
        <v>306</v>
      </c>
      <c r="T12" s="11" t="s">
        <v>307</v>
      </c>
      <c r="U12" s="11" t="s">
        <v>308</v>
      </c>
      <c r="V12" s="11" t="s">
        <v>309</v>
      </c>
      <c r="W12" s="19" t="s">
        <v>91</v>
      </c>
      <c r="X12" s="19" t="s">
        <v>94</v>
      </c>
    </row>
    <row r="13" ht="16.5" spans="1:24">
      <c r="A13" s="12" t="s">
        <v>310</v>
      </c>
      <c r="B13" s="12" t="s">
        <v>311</v>
      </c>
      <c r="C13" s="12">
        <v>100</v>
      </c>
      <c r="D13" s="12">
        <v>200</v>
      </c>
      <c r="E13" s="12">
        <v>300</v>
      </c>
      <c r="F13" s="13">
        <v>514.1</v>
      </c>
      <c r="G13" s="13">
        <v>647.766</v>
      </c>
      <c r="H13" s="13">
        <v>500</v>
      </c>
      <c r="I13" s="13">
        <v>600</v>
      </c>
      <c r="J13" s="13">
        <v>900</v>
      </c>
      <c r="K13" s="13">
        <v>690.15256821</v>
      </c>
      <c r="L13" s="13">
        <v>869.5922359446</v>
      </c>
      <c r="M13" s="20">
        <v>130</v>
      </c>
      <c r="N13" s="21">
        <v>44783</v>
      </c>
      <c r="O13" s="22">
        <v>2377.766</v>
      </c>
      <c r="P13" s="23">
        <v>44855</v>
      </c>
      <c r="Q13" s="30"/>
      <c r="R13" s="12"/>
      <c r="S13" s="12"/>
      <c r="T13" s="12"/>
      <c r="U13" s="12"/>
      <c r="V13" s="12"/>
      <c r="W13" s="31"/>
      <c r="X13" s="32"/>
    </row>
    <row r="14" ht="16.5" spans="1:24">
      <c r="A14" s="12" t="s">
        <v>310</v>
      </c>
      <c r="B14" s="12" t="s">
        <v>312</v>
      </c>
      <c r="C14" s="12">
        <v>100</v>
      </c>
      <c r="D14" s="12">
        <v>200</v>
      </c>
      <c r="E14" s="12">
        <v>300</v>
      </c>
      <c r="F14" s="13">
        <v>1089.31</v>
      </c>
      <c r="G14" s="13">
        <v>1372.5306</v>
      </c>
      <c r="H14" s="13">
        <v>1001.947338</v>
      </c>
      <c r="I14" s="13">
        <v>1001.947338</v>
      </c>
      <c r="J14" s="13">
        <v>1052.0447049</v>
      </c>
      <c r="K14" s="13">
        <v>1462.342139811</v>
      </c>
      <c r="L14" s="13">
        <v>1842.55109616186</v>
      </c>
      <c r="M14" s="20">
        <v>95</v>
      </c>
      <c r="N14" s="21">
        <v>44783</v>
      </c>
      <c r="O14" s="22">
        <v>2908.8498516</v>
      </c>
      <c r="P14" s="23">
        <v>44820</v>
      </c>
      <c r="Q14" s="30"/>
      <c r="R14" s="12"/>
      <c r="S14" s="12"/>
      <c r="T14" s="12"/>
      <c r="U14" s="12"/>
      <c r="V14" s="12"/>
      <c r="W14" s="31"/>
      <c r="X14" s="32"/>
    </row>
    <row r="15" ht="16.5" spans="1:24">
      <c r="A15" s="12" t="s">
        <v>310</v>
      </c>
      <c r="B15" s="12" t="s">
        <v>313</v>
      </c>
      <c r="C15" s="12">
        <v>100</v>
      </c>
      <c r="D15" s="12">
        <v>200</v>
      </c>
      <c r="E15" s="12">
        <v>300</v>
      </c>
      <c r="F15" s="13">
        <v>243.47</v>
      </c>
      <c r="G15" s="13">
        <v>306.7722</v>
      </c>
      <c r="H15" s="13">
        <v>223.943706</v>
      </c>
      <c r="I15" s="13">
        <v>223.943706</v>
      </c>
      <c r="J15" s="13">
        <v>235.1408913</v>
      </c>
      <c r="K15" s="13">
        <v>326.845838907</v>
      </c>
      <c r="L15" s="13">
        <v>411.82575702282</v>
      </c>
      <c r="M15" s="20">
        <v>95</v>
      </c>
      <c r="N15" s="21">
        <v>44783</v>
      </c>
      <c r="O15" s="22">
        <v>650.1525492</v>
      </c>
      <c r="P15" s="23">
        <v>44820</v>
      </c>
      <c r="Q15" s="30"/>
      <c r="R15" s="12"/>
      <c r="S15" s="12"/>
      <c r="T15" s="12"/>
      <c r="U15" s="12"/>
      <c r="V15" s="12"/>
      <c r="W15" s="31"/>
      <c r="X15" s="32"/>
    </row>
    <row r="16" ht="16.5" spans="1:24">
      <c r="A16" s="12" t="s">
        <v>310</v>
      </c>
      <c r="B16" s="12" t="s">
        <v>314</v>
      </c>
      <c r="C16" s="12">
        <v>100</v>
      </c>
      <c r="D16" s="12">
        <v>200</v>
      </c>
      <c r="E16" s="12">
        <v>300</v>
      </c>
      <c r="F16" s="13">
        <v>2002.08</v>
      </c>
      <c r="G16" s="13">
        <v>2522.6208</v>
      </c>
      <c r="H16" s="13">
        <v>1841.513184</v>
      </c>
      <c r="I16" s="13">
        <v>1841.513184</v>
      </c>
      <c r="J16" s="13">
        <v>1933.5888432</v>
      </c>
      <c r="K16" s="13">
        <v>2687.688492048</v>
      </c>
      <c r="L16" s="13">
        <v>3386.48749998048</v>
      </c>
      <c r="M16" s="20">
        <v>125</v>
      </c>
      <c r="N16" s="21">
        <v>44783</v>
      </c>
      <c r="O16" s="22">
        <v>7236.89455104</v>
      </c>
      <c r="P16" s="23">
        <v>44850</v>
      </c>
      <c r="Q16" s="30"/>
      <c r="R16" s="12"/>
      <c r="S16" s="12"/>
      <c r="T16" s="12"/>
      <c r="U16" s="12"/>
      <c r="V16" s="12"/>
      <c r="W16" s="31"/>
      <c r="X16" s="32"/>
    </row>
    <row r="17" ht="16.5" spans="1:24">
      <c r="A17" s="12" t="s">
        <v>310</v>
      </c>
      <c r="B17" s="12" t="s">
        <v>315</v>
      </c>
      <c r="C17" s="12">
        <v>100</v>
      </c>
      <c r="D17" s="12">
        <v>200</v>
      </c>
      <c r="E17" s="12">
        <v>300</v>
      </c>
      <c r="F17" s="13">
        <v>12.61</v>
      </c>
      <c r="G17" s="13">
        <v>15.8886</v>
      </c>
      <c r="H17" s="13">
        <v>11.598678</v>
      </c>
      <c r="I17" s="13">
        <v>11.598678</v>
      </c>
      <c r="J17" s="13">
        <v>12.1786119</v>
      </c>
      <c r="K17" s="13">
        <v>16.928270541</v>
      </c>
      <c r="L17" s="13">
        <v>21.32962088166</v>
      </c>
      <c r="M17" s="20">
        <v>95</v>
      </c>
      <c r="N17" s="21">
        <v>44783</v>
      </c>
      <c r="O17" s="22">
        <v>33.6732396</v>
      </c>
      <c r="P17" s="23">
        <v>44820</v>
      </c>
      <c r="Q17" s="30"/>
      <c r="R17" s="12"/>
      <c r="S17" s="12"/>
      <c r="T17" s="12"/>
      <c r="U17" s="12"/>
      <c r="V17" s="12"/>
      <c r="W17" s="31"/>
      <c r="X17" s="32"/>
    </row>
    <row r="18" ht="33" spans="1:24">
      <c r="A18" s="14"/>
      <c r="B18" s="14"/>
      <c r="C18" s="11" t="s">
        <v>316</v>
      </c>
      <c r="D18" s="11" t="s">
        <v>317</v>
      </c>
      <c r="E18" s="11" t="s">
        <v>318</v>
      </c>
      <c r="F18" s="11" t="s">
        <v>319</v>
      </c>
      <c r="G18" s="11" t="s">
        <v>320</v>
      </c>
      <c r="H18" s="11" t="s">
        <v>321</v>
      </c>
      <c r="I18" s="11" t="s">
        <v>322</v>
      </c>
      <c r="J18" s="11" t="s">
        <v>323</v>
      </c>
      <c r="K18" s="11" t="s">
        <v>324</v>
      </c>
      <c r="L18" s="11" t="s">
        <v>325</v>
      </c>
      <c r="M18" s="2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>
      <c r="A19" s="12" t="s">
        <v>310</v>
      </c>
      <c r="B19" s="12" t="s">
        <v>311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2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>
      <c r="A20" s="12" t="s">
        <v>310</v>
      </c>
      <c r="B20" s="12" t="s">
        <v>312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2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>
      <c r="A21" s="12" t="s">
        <v>310</v>
      </c>
      <c r="B21" s="12" t="s">
        <v>313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>
      <c r="A22" s="12" t="s">
        <v>310</v>
      </c>
      <c r="B22" s="12" t="s">
        <v>314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>
      <c r="A23" s="12" t="s">
        <v>310</v>
      </c>
      <c r="B23" s="12" t="s">
        <v>315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</sheetData>
  <mergeCells count="14">
    <mergeCell ref="A1:B1"/>
    <mergeCell ref="A2:D2"/>
    <mergeCell ref="E2:H2"/>
    <mergeCell ref="I2:L2"/>
    <mergeCell ref="M2:P2"/>
    <mergeCell ref="Q2:T2"/>
    <mergeCell ref="U2:X2"/>
    <mergeCell ref="A11:B11"/>
    <mergeCell ref="A3:D9"/>
    <mergeCell ref="E3:H9"/>
    <mergeCell ref="I3:L9"/>
    <mergeCell ref="M3:P9"/>
    <mergeCell ref="Q3:T9"/>
    <mergeCell ref="U3:X9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计划部审核明细看板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Andwell</cp:lastModifiedBy>
  <dcterms:created xsi:type="dcterms:W3CDTF">2022-06-02T10:32:00Z</dcterms:created>
  <dcterms:modified xsi:type="dcterms:W3CDTF">2022-08-01T09:58:16Z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53FBD24491C74418900C49A41F8B8570</vt:lpwstr>
  </property>
  <property fmtid="{D5CDD505-2E9C-101B-9397-08002B2CF9AE}" pid="3" name="KSOProductBuildVer">
    <vt:lpwstr>2052-11.1.0.11875</vt:lpwstr>
  </property>
</Properties>
</file>