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4750" windowHeight="12080" tabRatio="495"/>
  </bookViews>
  <sheets>
    <sheet name="辅耗材" sheetId="2" r:id="rId1"/>
  </sheets>
  <definedNames>
    <definedName name="_xlnm._FilterDatabase" localSheetId="0" hidden="1">辅耗材!$A$2:$AL$2</definedName>
    <definedName name="_xlnm.Print_Area" localSheetId="0">辅耗材!$A$1:$Y$45</definedName>
    <definedName name="_xlnm.Print_Titles" localSheetId="0">辅耗材!$1:$2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123</author>
  </authors>
  <commentList>
    <comment ref="AD1" authorId="0">
      <text>
        <r>
          <rPr>
            <sz val="9"/>
            <rFont val="宋体"/>
            <charset val="134"/>
          </rPr>
          <t xml:space="preserve">给工厂的时候需删除此列
</t>
        </r>
      </text>
    </comment>
    <comment ref="AE1" authorId="0">
      <text>
        <r>
          <rPr>
            <sz val="9"/>
            <rFont val="宋体"/>
            <charset val="134"/>
          </rPr>
          <t>给工厂的时候需删除此列</t>
        </r>
      </text>
    </comment>
  </commentList>
</comments>
</file>

<file path=xl/sharedStrings.xml><?xml version="1.0" encoding="utf-8"?>
<sst xmlns="http://schemas.openxmlformats.org/spreadsheetml/2006/main" count="554" uniqueCount="249">
  <si>
    <t>Sr NO
(序列号)</t>
  </si>
  <si>
    <t>P/N.                                  （系统料号 ）</t>
  </si>
  <si>
    <t>供应商</t>
  </si>
  <si>
    <t>项目名称</t>
  </si>
  <si>
    <t>工厂(Daman/Silvassa)</t>
  </si>
  <si>
    <t>end use</t>
  </si>
  <si>
    <t>HScode</t>
  </si>
  <si>
    <t>清关英文货描（关务提供）</t>
  </si>
  <si>
    <t>报关中文品名</t>
  </si>
  <si>
    <t>DESCRIPTION
(系统英文品名）</t>
  </si>
  <si>
    <t>开票名称</t>
  </si>
  <si>
    <t>物料名称</t>
  </si>
  <si>
    <t>MODEL                                   （货物型号
（与实物相符)</t>
  </si>
  <si>
    <t>QUANTITY 
（数量）</t>
  </si>
  <si>
    <t>单位</t>
  </si>
  <si>
    <t>Carton
MEASUREMENT (外箱尺寸CM）</t>
  </si>
  <si>
    <t>体积（CBM）</t>
  </si>
  <si>
    <t>总体积</t>
  </si>
  <si>
    <t>单件毛重</t>
  </si>
  <si>
    <t>G.W（KG)
总毛重</t>
  </si>
  <si>
    <t>单件净重</t>
  </si>
  <si>
    <t>N.W  (KG)
总净重</t>
  </si>
  <si>
    <t>整箱数量</t>
  </si>
  <si>
    <t>件数</t>
  </si>
  <si>
    <t>CTN NO.
(箱号)</t>
  </si>
  <si>
    <t>(栈板尺寸）(mm*mm*mm)</t>
  </si>
  <si>
    <t>Pallet No
(栈板号)</t>
  </si>
  <si>
    <t>出口报关方式</t>
  </si>
  <si>
    <t>采购单位
（智乐/UC/客供/供应商赠送/系统外订单）</t>
  </si>
  <si>
    <t>不含税单价（RMB）</t>
  </si>
  <si>
    <t>开票税率</t>
  </si>
  <si>
    <t>UNIT 
（单位中文-开票）</t>
  </si>
  <si>
    <t>材质</t>
  </si>
  <si>
    <t>用途</t>
  </si>
  <si>
    <t>功能/原理
（如是设备，需提供）</t>
  </si>
  <si>
    <t>中文品牌名(与实际包装相符）</t>
  </si>
  <si>
    <t>外文品牌名(与实际包装相符）</t>
  </si>
  <si>
    <t>品牌类型</t>
  </si>
  <si>
    <t>C100.030911007</t>
  </si>
  <si>
    <t>金网</t>
  </si>
  <si>
    <t>麦格米特</t>
  </si>
  <si>
    <t>Silvassa</t>
  </si>
  <si>
    <t>Connector-XH2,54</t>
  </si>
  <si>
    <t>端子</t>
  </si>
  <si>
    <t>XH2,54 端子，1包50个</t>
  </si>
  <si>
    <t>个</t>
  </si>
  <si>
    <t>51*52*5</t>
  </si>
  <si>
    <t>F01</t>
  </si>
  <si>
    <t>一般贸易</t>
  </si>
  <si>
    <t>世博创想</t>
  </si>
  <si>
    <t>C100.030911008</t>
  </si>
  <si>
    <t>Connector-VH3.96</t>
  </si>
  <si>
    <t>VH3.96 端子，1包50个</t>
  </si>
  <si>
    <t>C100.C05-032-04-00</t>
  </si>
  <si>
    <t>宸翔</t>
  </si>
  <si>
    <t>SMT工厂月度辅耗材</t>
  </si>
  <si>
    <t>Milling cutter</t>
  </si>
  <si>
    <t>铣刀</t>
  </si>
  <si>
    <t>Material: Tungsten Carbide Steel
Mill Type: Standard Up Draft Type
Tip Type: Standard Fish Tail Type
Total Length: 38.1mm
Knife Length: 12.5mm
Handle Length: 25.6mm
Shank Diameter: 3.175mm
Kinfe Diameter: 1.6mm</t>
  </si>
  <si>
    <t>28*16.5*11</t>
  </si>
  <si>
    <t>F02</t>
  </si>
  <si>
    <t>C100.C09-004-01-00</t>
  </si>
  <si>
    <t>怡康</t>
  </si>
  <si>
    <t>大华</t>
  </si>
  <si>
    <t>Adhesive tape-13.3mm*200m</t>
  </si>
  <si>
    <t>胶带</t>
  </si>
  <si>
    <t>SMT上盖带</t>
  </si>
  <si>
    <t>13.3mm*200m/
JL62 13.3*200
230415455Y8212
self-adhesive upper cover material Film</t>
  </si>
  <si>
    <t>卷</t>
  </si>
  <si>
    <t>37*37*27</t>
  </si>
  <si>
    <t>F03</t>
  </si>
  <si>
    <t>C100.010503001</t>
  </si>
  <si>
    <t>Adhesive tape-21.3mm 200M/roll</t>
  </si>
  <si>
    <t>PS载带封合上盖带SMT封料膜防静电自粘盖带
21.3mm 200M/卷</t>
  </si>
  <si>
    <t>C100.010523005</t>
  </si>
  <si>
    <t>SMT carrier tape-200M/roll</t>
  </si>
  <si>
    <t>载带</t>
  </si>
  <si>
    <t>PS载带编带SOIC16 -11x11电子元器件包装封装
24*16*0.30 
200米/卷</t>
  </si>
  <si>
    <t>50*32*51</t>
  </si>
  <si>
    <t>3</t>
  </si>
  <si>
    <t>F04</t>
  </si>
  <si>
    <t>49*47.5*51.5</t>
  </si>
  <si>
    <t>4</t>
  </si>
  <si>
    <t>F05</t>
  </si>
  <si>
    <t>C100.010523004</t>
  </si>
  <si>
    <t>SMT carrier tape-400M/roll</t>
  </si>
  <si>
    <t>PS载带编带BGA16-6*8半导体电子元器件封装包装 16*8*0.3 400M/卷</t>
  </si>
  <si>
    <t>51*50*23</t>
  </si>
  <si>
    <t>2</t>
  </si>
  <si>
    <t>F06</t>
  </si>
  <si>
    <t>J100.S07-010-05-01</t>
  </si>
  <si>
    <t>华伟达</t>
  </si>
  <si>
    <t>组装厂月度辅耗材</t>
  </si>
  <si>
    <t>Daman</t>
  </si>
  <si>
    <t>Solder tip-900M-T-K-5mm</t>
  </si>
  <si>
    <t>烙铁头</t>
  </si>
  <si>
    <t>1.符合白光牌烙铁手柄使用；
2. 900M-T-K
3.刀口宽度：5mm</t>
  </si>
  <si>
    <t>23*23*23</t>
  </si>
  <si>
    <t>F07</t>
  </si>
  <si>
    <t>J100.S07-010-04-01</t>
  </si>
  <si>
    <t>Point Bit-900M-T-B-1.2mm</t>
  </si>
  <si>
    <t>1.符合白光牌烙铁手柄使用；
2. 900M-T-B
3.圆头，宽度1.2mm</t>
  </si>
  <si>
    <t>J100.S07-010-06-01</t>
  </si>
  <si>
    <t>Solder tip-900M-T-4C</t>
  </si>
  <si>
    <t>900M-T-4C</t>
  </si>
  <si>
    <t>J100.S07-010-06-02</t>
  </si>
  <si>
    <t>Solder tip-900M-T-2C</t>
  </si>
  <si>
    <t>焊接头(900-T-2C)</t>
  </si>
  <si>
    <t>900M-T-2C</t>
  </si>
  <si>
    <t>J100.S07-010-11-00</t>
  </si>
  <si>
    <t>Solder tip-900-T-1.2D</t>
  </si>
  <si>
    <t>焊接头(900-T-1.2D)</t>
  </si>
  <si>
    <t>900-T-1.2D</t>
  </si>
  <si>
    <t>C100.C06-019-06-00</t>
  </si>
  <si>
    <t>Soldering sponge-size:60mm X 55mm</t>
  </si>
  <si>
    <t>焊接海绵</t>
  </si>
  <si>
    <t>size:60mm X 55mm</t>
  </si>
  <si>
    <t>C100.C06-019-05-00</t>
  </si>
  <si>
    <t>Cleaning cloth-L*W 4*4CM 400pcs/bog</t>
  </si>
  <si>
    <t>无尘布</t>
  </si>
  <si>
    <t>L*W 4*4CM 400pcs/bog</t>
  </si>
  <si>
    <t>包</t>
  </si>
  <si>
    <t>46*25*35</t>
  </si>
  <si>
    <t>25</t>
  </si>
  <si>
    <t>F08-F11</t>
  </si>
  <si>
    <t>E100.A20-001-15-00</t>
  </si>
  <si>
    <t>尼高</t>
  </si>
  <si>
    <t>Screw Bit-6.30x75x4.0x1</t>
  </si>
  <si>
    <t>电批头</t>
  </si>
  <si>
    <t>6.30x75x4.0x1</t>
  </si>
  <si>
    <t>26*27*27</t>
  </si>
  <si>
    <t>F12</t>
  </si>
  <si>
    <t>E100.A20-001-16-00</t>
  </si>
  <si>
    <t>Screw Bit-6.30X75X3.0</t>
  </si>
  <si>
    <t>6.30X75X3.0</t>
  </si>
  <si>
    <t>E100.A20-001-17-00</t>
  </si>
  <si>
    <t>Screw Bit-6.30X75X3.5</t>
  </si>
  <si>
    <t>6.30X75X3.5</t>
  </si>
  <si>
    <t>E100.A20-001-20-00</t>
  </si>
  <si>
    <t>Screw Bit-6.30X75X2.5X1</t>
  </si>
  <si>
    <t>6.30X75X2.5X1</t>
  </si>
  <si>
    <t>E100.A20-001-52-00</t>
  </si>
  <si>
    <t>Screw Bit-6.30X75XT6</t>
  </si>
  <si>
    <t>螺丝批头(六角)</t>
  </si>
  <si>
    <t>6.30X75XT6</t>
  </si>
  <si>
    <t>E100.A20-001-53-00</t>
  </si>
  <si>
    <t>Screw Bit-6.30X75XT7</t>
  </si>
  <si>
    <t>6.30X75XT7</t>
  </si>
  <si>
    <t>E100.A20-001-54-00</t>
  </si>
  <si>
    <t>Screw Bit-6.30X75XT8</t>
  </si>
  <si>
    <t>6.30X75XT8</t>
  </si>
  <si>
    <t>E100.A20-001-22-00</t>
  </si>
  <si>
    <t>Screw Bit-6.30X100X3.8XT9</t>
  </si>
  <si>
    <t>6.30X100X3.8XT9</t>
  </si>
  <si>
    <t>E100.A20-001-33-00</t>
  </si>
  <si>
    <t>Screw bit-6.30X100X3.8XT10</t>
  </si>
  <si>
    <t>6.30X100X3.8XT10</t>
  </si>
  <si>
    <t>E100.019100006</t>
  </si>
  <si>
    <t>鸿瑞</t>
  </si>
  <si>
    <t>组装厂</t>
  </si>
  <si>
    <t>Conveyor Belt-50.60 mtrX300 mm</t>
  </si>
  <si>
    <t>双侧皮带拉</t>
  </si>
  <si>
    <t>50.60 mtrX300 mm</t>
  </si>
  <si>
    <t>条</t>
  </si>
  <si>
    <t>38*38*40</t>
  </si>
  <si>
    <t>1</t>
  </si>
  <si>
    <t>F13-F15</t>
  </si>
  <si>
    <t>E100.019100007</t>
  </si>
  <si>
    <t>Conveyor Belt-50.20mtrx400 mm</t>
  </si>
  <si>
    <t>单侧皮带拉</t>
  </si>
  <si>
    <t>50.20mtrx400 mm</t>
  </si>
  <si>
    <t>F16</t>
  </si>
  <si>
    <t>E100.019100008</t>
  </si>
  <si>
    <t>Conveyor Belt-40.5mtrX300 mm</t>
  </si>
  <si>
    <t>40.5mtrX300 mm</t>
  </si>
  <si>
    <t>F17</t>
  </si>
  <si>
    <t>E100.020308001</t>
  </si>
  <si>
    <t>好友好</t>
  </si>
  <si>
    <t>SMT工厂设备配件</t>
  </si>
  <si>
    <t>PCB holding plate - used for printing machine-metal-510MM*223MM*11MM</t>
  </si>
  <si>
    <t>机械配件</t>
  </si>
  <si>
    <t>YCP10印刷机支撑PCB平台</t>
  </si>
  <si>
    <t>长510MM 宽223MM  高11MM</t>
  </si>
  <si>
    <t>件</t>
  </si>
  <si>
    <t>54*26*7</t>
  </si>
  <si>
    <t>F18-F20</t>
  </si>
  <si>
    <t>54*26*5</t>
  </si>
  <si>
    <t>F21</t>
  </si>
  <si>
    <t>E100.0203133015</t>
  </si>
  <si>
    <t>瑾信</t>
  </si>
  <si>
    <t>Positioning pin-FW07014AA</t>
  </si>
  <si>
    <t>定位销</t>
  </si>
  <si>
    <t>FW07014AA</t>
  </si>
  <si>
    <t>20*20*10</t>
  </si>
  <si>
    <t>F22</t>
  </si>
  <si>
    <t>E100.0203104009</t>
  </si>
  <si>
    <t>盟川</t>
  </si>
  <si>
    <t>Fuse holder-plastic</t>
  </si>
  <si>
    <t>保险丝座</t>
  </si>
  <si>
    <t>排料机保险丝座</t>
  </si>
  <si>
    <t>E100.0203104007</t>
  </si>
  <si>
    <t>Metal cutters for feeder-triangle</t>
  </si>
  <si>
    <t>三角刀</t>
  </si>
  <si>
    <t>排料机三角刀</t>
  </si>
  <si>
    <t>E100.0203104017</t>
  </si>
  <si>
    <t>Metal cutters for feeder</t>
  </si>
  <si>
    <t>送料器切刀</t>
  </si>
  <si>
    <t>排料机送料器切刀</t>
  </si>
  <si>
    <t>E100.0203162160</t>
  </si>
  <si>
    <t>Threaded rod-WS1D-08004</t>
  </si>
  <si>
    <t>螺杆</t>
  </si>
  <si>
    <t>WS1D-08004</t>
  </si>
  <si>
    <t>E100.0203162100</t>
  </si>
  <si>
    <t>Screw-M5x12 WJ-10509</t>
  </si>
  <si>
    <t>螺丝</t>
  </si>
  <si>
    <t>M5x12 黑色平头螺丝</t>
  </si>
  <si>
    <t>Part No.: WJ-10509</t>
  </si>
  <si>
    <t>E100.0203162049</t>
  </si>
  <si>
    <t>Screw-M3X12 WJ-10301</t>
  </si>
  <si>
    <t>螺丝M3X12</t>
  </si>
  <si>
    <t>Part No.: WJ-10301</t>
  </si>
  <si>
    <t>E100.0203162047</t>
  </si>
  <si>
    <t>Screw-LS1D-04026</t>
  </si>
  <si>
    <t>英制螺丝</t>
  </si>
  <si>
    <t>Part No.: LS1D-04026</t>
  </si>
  <si>
    <t>E100.0203162043</t>
  </si>
  <si>
    <t>Metal block-LS1D-04021</t>
  </si>
  <si>
    <t>弯形送料器</t>
  </si>
  <si>
    <t>Part No.: LS1D-04021</t>
  </si>
  <si>
    <t>E100.020344000</t>
  </si>
  <si>
    <t>Screw -LS1D-07037</t>
  </si>
  <si>
    <t>LS1D-07037</t>
  </si>
  <si>
    <t>J100.J01-002-05-00</t>
  </si>
  <si>
    <t>南博万</t>
  </si>
  <si>
    <t>Stencil-DH 21_1341 B/T</t>
  </si>
  <si>
    <t>钢网</t>
  </si>
  <si>
    <t>普通阶梯钢网-3层-TOP面-736</t>
  </si>
  <si>
    <t>DH 21_1341 B/T</t>
  </si>
  <si>
    <t>76*74*7</t>
  </si>
  <si>
    <t>F23</t>
  </si>
  <si>
    <t>DH 21_1340 B/T</t>
  </si>
  <si>
    <t>F24</t>
  </si>
  <si>
    <t>J100.J03-002-01-00</t>
  </si>
  <si>
    <t>D-panel Fixture-DH 21_1341 D/P</t>
  </si>
  <si>
    <t>分板治具</t>
  </si>
  <si>
    <t>DH 21_1341 D/P</t>
  </si>
  <si>
    <t>22*40*40</t>
  </si>
  <si>
    <t>F25</t>
  </si>
  <si>
    <t>DH 21_1340 D/P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</si>
</sst>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12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_([$€-2]* #,##0.00_);_([$€-2]* \(#,##0.00\);_([$€-2]* &quot;-&quot;??_)"/>
    <numFmt numFmtId="177" formatCode="[$-10804]0.00"/>
    <numFmt numFmtId="178" formatCode="&quot;US$&quot;#,##0.00_);[Red]\(&quot;US$&quot;#,##0.00\)"/>
    <numFmt numFmtId="179" formatCode="h:mm:ss;@"/>
    <numFmt numFmtId="180" formatCode="0.00_);\(0.00\)"/>
    <numFmt numFmtId="181" formatCode="0.00_);[Red]\(0.00\)"/>
    <numFmt numFmtId="182" formatCode="0.00_ "/>
    <numFmt numFmtId="183" formatCode="m&quot;月&quot;d&quot;日&quot;;@"/>
  </numFmts>
  <fonts count="29">
    <font>
      <sz val="11"/>
      <color theme="1"/>
      <name val="宋体"/>
      <charset val="134"/>
      <scheme val="minor"/>
    </font>
    <font>
      <sz val="8"/>
      <name val="微软雅黑"/>
      <charset val="134"/>
    </font>
    <font>
      <sz val="10"/>
      <name val="微软雅黑"/>
      <charset val="134"/>
    </font>
    <font>
      <sz val="8"/>
      <color theme="1"/>
      <name val="微软雅黑"/>
      <charset val="134"/>
    </font>
    <font>
      <sz val="10"/>
      <color theme="1"/>
      <name val="微软雅黑"/>
      <charset val="134"/>
    </font>
    <font>
      <sz val="11"/>
      <color theme="1"/>
      <name val="微软雅黑"/>
      <charset val="134"/>
    </font>
    <font>
      <sz val="16"/>
      <name val="微软雅黑"/>
      <charset val="134"/>
    </font>
    <font>
      <sz val="8"/>
      <color rgb="FFFF0000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name val=""/>
      <charset val="255"/>
    </font>
    <font>
      <sz val="9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6">
    <xf numFmtId="176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5" borderId="9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6" borderId="12" applyNumberFormat="0" applyAlignment="0" applyProtection="0">
      <alignment vertical="center"/>
    </xf>
    <xf numFmtId="0" fontId="17" fillId="7" borderId="13" applyNumberFormat="0" applyAlignment="0" applyProtection="0">
      <alignment vertical="center"/>
    </xf>
    <xf numFmtId="0" fontId="18" fillId="7" borderId="12" applyNumberFormat="0" applyAlignment="0" applyProtection="0">
      <alignment vertical="center"/>
    </xf>
    <xf numFmtId="0" fontId="19" fillId="8" borderId="14" applyNumberFormat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21" fillId="0" borderId="16" applyNumberFormat="0" applyFill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176" fontId="0" fillId="0" borderId="0"/>
    <xf numFmtId="0" fontId="0" fillId="0" borderId="0">
      <alignment vertical="center"/>
    </xf>
    <xf numFmtId="176" fontId="0" fillId="0" borderId="0">
      <alignment vertical="center"/>
    </xf>
    <xf numFmtId="177" fontId="0" fillId="0" borderId="0">
      <alignment vertical="center"/>
    </xf>
    <xf numFmtId="178" fontId="0" fillId="0" borderId="0">
      <alignment vertical="center"/>
    </xf>
    <xf numFmtId="0" fontId="0" fillId="0" borderId="0">
      <alignment vertical="center"/>
    </xf>
    <xf numFmtId="0" fontId="27" fillId="0" borderId="0"/>
  </cellStyleXfs>
  <cellXfs count="80">
    <xf numFmtId="176" fontId="0" fillId="0" borderId="0" xfId="0" applyNumberFormat="1"/>
    <xf numFmtId="176" fontId="1" fillId="0" borderId="0" xfId="0" applyNumberFormat="1" applyFont="1" applyFill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179" fontId="1" fillId="0" borderId="0" xfId="0" applyNumberFormat="1" applyFont="1" applyFill="1" applyBorder="1" applyAlignment="1">
      <alignment horizontal="center" vertical="center" wrapText="1"/>
    </xf>
    <xf numFmtId="176" fontId="1" fillId="0" borderId="0" xfId="0" applyNumberFormat="1" applyFont="1" applyBorder="1" applyAlignment="1">
      <alignment horizontal="center" vertical="center"/>
    </xf>
    <xf numFmtId="179" fontId="1" fillId="0" borderId="0" xfId="0" applyNumberFormat="1" applyFont="1" applyBorder="1" applyAlignment="1">
      <alignment horizontal="center" vertical="center" wrapText="1"/>
    </xf>
    <xf numFmtId="176" fontId="1" fillId="0" borderId="0" xfId="0" applyNumberFormat="1" applyFont="1" applyFill="1" applyBorder="1" applyAlignment="1">
      <alignment horizontal="center" vertical="center" wrapText="1"/>
    </xf>
    <xf numFmtId="2" fontId="1" fillId="0" borderId="0" xfId="0" applyNumberFormat="1" applyFont="1" applyBorder="1" applyAlignment="1">
      <alignment horizontal="center" vertical="center"/>
    </xf>
    <xf numFmtId="180" fontId="1" fillId="0" borderId="0" xfId="0" applyNumberFormat="1" applyFont="1" applyBorder="1" applyAlignment="1">
      <alignment horizontal="center" vertical="center"/>
    </xf>
    <xf numFmtId="49" fontId="1" fillId="0" borderId="0" xfId="0" applyNumberFormat="1" applyFont="1" applyBorder="1" applyAlignment="1">
      <alignment horizontal="center" vertical="center"/>
    </xf>
    <xf numFmtId="9" fontId="1" fillId="0" borderId="0" xfId="0" applyNumberFormat="1" applyFont="1" applyFill="1" applyBorder="1" applyAlignment="1">
      <alignment horizontal="center" vertical="center"/>
    </xf>
    <xf numFmtId="176" fontId="1" fillId="0" borderId="0" xfId="0" applyNumberFormat="1" applyFont="1" applyBorder="1" applyAlignment="1">
      <alignment horizontal="center" vertical="center" wrapText="1"/>
    </xf>
    <xf numFmtId="176" fontId="1" fillId="0" borderId="0" xfId="0" applyNumberFormat="1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 applyProtection="1">
      <alignment horizontal="center" vertical="center" wrapText="1"/>
      <protection locked="0"/>
    </xf>
    <xf numFmtId="179" fontId="1" fillId="0" borderId="1" xfId="0" applyNumberFormat="1" applyFont="1" applyFill="1" applyBorder="1" applyAlignment="1" applyProtection="1">
      <alignment horizontal="center" vertical="center" wrapText="1"/>
      <protection locked="0"/>
    </xf>
    <xf numFmtId="179" fontId="1" fillId="0" borderId="2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17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179" fontId="1" fillId="0" borderId="3" xfId="0" applyNumberFormat="1" applyFont="1" applyFill="1" applyBorder="1" applyAlignment="1" applyProtection="1">
      <alignment horizontal="center" vertical="center" wrapText="1"/>
      <protection locked="0"/>
    </xf>
    <xf numFmtId="176" fontId="1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3" xfId="0" applyNumberFormat="1" applyFont="1" applyFill="1" applyBorder="1" applyAlignment="1" applyProtection="1">
      <alignment horizontal="center" vertical="center" wrapText="1"/>
      <protection locked="0"/>
    </xf>
    <xf numFmtId="176" fontId="1" fillId="0" borderId="3" xfId="0" applyNumberFormat="1" applyFont="1" applyFill="1" applyBorder="1" applyAlignment="1" applyProtection="1">
      <alignment horizontal="center" vertical="center" wrapText="1"/>
      <protection locked="0"/>
    </xf>
    <xf numFmtId="178" fontId="2" fillId="0" borderId="3" xfId="53" applyFont="1" applyFill="1" applyBorder="1" applyAlignment="1">
      <alignment horizontal="center" vertical="center" wrapText="1"/>
    </xf>
    <xf numFmtId="179" fontId="3" fillId="0" borderId="3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4" fillId="2" borderId="0" xfId="0" applyNumberFormat="1" applyFont="1" applyFill="1" applyBorder="1" applyAlignment="1">
      <alignment horizontal="center" vertical="center" wrapText="1"/>
    </xf>
    <xf numFmtId="176" fontId="1" fillId="0" borderId="0" xfId="0" applyNumberFormat="1" applyFont="1" applyFill="1" applyBorder="1" applyAlignment="1" applyProtection="1">
      <alignment horizontal="center" vertical="center" wrapText="1"/>
      <protection locked="0"/>
    </xf>
    <xf numFmtId="178" fontId="2" fillId="0" borderId="0" xfId="53" applyFont="1" applyFill="1" applyBorder="1" applyAlignment="1">
      <alignment horizontal="center" vertical="center" wrapText="1"/>
    </xf>
    <xf numFmtId="176" fontId="1" fillId="0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0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0" borderId="4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0" xfId="0" applyNumberFormat="1" applyFont="1" applyFill="1" applyBorder="1" applyAlignment="1">
      <alignment horizontal="center" vertical="center"/>
    </xf>
    <xf numFmtId="0" fontId="5" fillId="0" borderId="0" xfId="0" applyNumberFormat="1" applyFont="1" applyFill="1" applyBorder="1" applyAlignment="1">
      <alignment horizontal="center" vertical="center"/>
    </xf>
    <xf numFmtId="49" fontId="1" fillId="0" borderId="0" xfId="0" applyNumberFormat="1" applyFont="1" applyFill="1" applyBorder="1" applyAlignment="1" applyProtection="1">
      <alignment horizontal="center" vertical="center" wrapText="1"/>
      <protection locked="0"/>
    </xf>
    <xf numFmtId="2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181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2" fontId="1" fillId="0" borderId="2" xfId="0" applyNumberFormat="1" applyFont="1" applyFill="1" applyBorder="1" applyAlignment="1" applyProtection="1">
      <alignment horizontal="center" vertical="center" wrapText="1"/>
      <protection locked="0"/>
    </xf>
    <xf numFmtId="182" fontId="1" fillId="0" borderId="2" xfId="0" applyNumberFormat="1" applyFont="1" applyFill="1" applyBorder="1" applyAlignment="1" applyProtection="1">
      <alignment horizontal="center" vertical="center" wrapText="1"/>
      <protection locked="0"/>
    </xf>
    <xf numFmtId="49" fontId="6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2" xfId="0" applyNumberFormat="1" applyFont="1" applyFill="1" applyBorder="1" applyAlignment="1" applyProtection="1">
      <alignment horizontal="center" vertical="center" wrapText="1"/>
      <protection locked="0"/>
    </xf>
    <xf numFmtId="2" fontId="1" fillId="0" borderId="3" xfId="0" applyNumberFormat="1" applyFont="1" applyFill="1" applyBorder="1" applyAlignment="1" applyProtection="1">
      <alignment horizontal="center" vertical="center" wrapText="1"/>
      <protection locked="0"/>
    </xf>
    <xf numFmtId="182" fontId="1" fillId="0" borderId="3" xfId="0" applyNumberFormat="1" applyFont="1" applyFill="1" applyBorder="1" applyAlignment="1" applyProtection="1">
      <alignment horizontal="center" vertical="center" wrapText="1"/>
      <protection locked="0"/>
    </xf>
    <xf numFmtId="49" fontId="6" fillId="0" borderId="3" xfId="0" applyNumberFormat="1" applyFont="1" applyFill="1" applyBorder="1" applyAlignment="1" applyProtection="1">
      <alignment vertical="center" wrapText="1"/>
      <protection locked="0"/>
    </xf>
    <xf numFmtId="2" fontId="1" fillId="0" borderId="4" xfId="0" applyNumberFormat="1" applyFont="1" applyFill="1" applyBorder="1" applyAlignment="1" applyProtection="1">
      <alignment horizontal="center" vertical="center" wrapText="1"/>
      <protection locked="0"/>
    </xf>
    <xf numFmtId="182" fontId="1" fillId="0" borderId="4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4" xfId="0" applyNumberFormat="1" applyFont="1" applyFill="1" applyBorder="1" applyAlignment="1" applyProtection="1">
      <alignment horizontal="center" vertical="center" wrapText="1"/>
      <protection locked="0"/>
    </xf>
    <xf numFmtId="2" fontId="1" fillId="0" borderId="1" xfId="0" applyNumberFormat="1" applyFont="1" applyFill="1" applyBorder="1" applyAlignment="1" applyProtection="1">
      <alignment horizontal="center" vertical="center" wrapText="1"/>
      <protection locked="0"/>
    </xf>
    <xf numFmtId="182" fontId="1" fillId="0" borderId="1" xfId="0" applyNumberFormat="1" applyFont="1" applyFill="1" applyBorder="1" applyAlignment="1" applyProtection="1">
      <alignment horizontal="center" vertical="center" wrapText="1"/>
      <protection locked="0"/>
    </xf>
    <xf numFmtId="2" fontId="1" fillId="0" borderId="0" xfId="0" applyNumberFormat="1" applyFont="1" applyFill="1" applyBorder="1" applyAlignment="1" applyProtection="1">
      <alignment horizontal="center" vertical="center" wrapText="1"/>
      <protection locked="0"/>
    </xf>
    <xf numFmtId="182" fontId="1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0" xfId="0" applyNumberFormat="1" applyFont="1" applyFill="1" applyAlignment="1" applyProtection="1">
      <alignment horizontal="center" vertical="center" wrapText="1"/>
      <protection locked="0"/>
    </xf>
    <xf numFmtId="182" fontId="1" fillId="0" borderId="0" xfId="0" applyNumberFormat="1" applyFont="1" applyBorder="1" applyAlignment="1">
      <alignment horizontal="center" vertical="center"/>
    </xf>
    <xf numFmtId="49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1" xfId="0" applyNumberFormat="1" applyFont="1" applyFill="1" applyBorder="1" applyAlignment="1">
      <alignment horizontal="center" vertical="center" wrapText="1"/>
    </xf>
    <xf numFmtId="0" fontId="7" fillId="4" borderId="5" xfId="0" applyNumberFormat="1" applyFont="1" applyFill="1" applyBorder="1" applyAlignment="1" applyProtection="1">
      <alignment horizontal="center" vertical="center" wrapText="1"/>
      <protection locked="0"/>
    </xf>
    <xf numFmtId="9" fontId="7" fillId="4" borderId="5" xfId="0" applyNumberFormat="1" applyFont="1" applyFill="1" applyBorder="1" applyAlignment="1" applyProtection="1">
      <alignment horizontal="center" vertical="center" wrapText="1"/>
      <protection locked="0"/>
    </xf>
    <xf numFmtId="0" fontId="7" fillId="4" borderId="2" xfId="0" applyNumberFormat="1" applyFont="1" applyFill="1" applyBorder="1" applyAlignment="1" applyProtection="1">
      <alignment horizontal="center" vertical="center" wrapText="1"/>
      <protection locked="0"/>
    </xf>
    <xf numFmtId="9" fontId="7" fillId="4" borderId="2" xfId="0" applyNumberFormat="1" applyFont="1" applyFill="1" applyBorder="1" applyAlignment="1" applyProtection="1">
      <alignment horizontal="center" vertical="center" wrapText="1"/>
      <protection locked="0"/>
    </xf>
    <xf numFmtId="0" fontId="1" fillId="3" borderId="2" xfId="0" applyNumberFormat="1" applyFont="1" applyFill="1" applyBorder="1" applyAlignment="1" applyProtection="1">
      <alignment horizontal="center" vertical="center" wrapText="1"/>
      <protection locked="0"/>
    </xf>
    <xf numFmtId="9" fontId="1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3" borderId="3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1" xfId="0" applyNumberFormat="1" applyFont="1" applyFill="1" applyBorder="1" applyAlignment="1" applyProtection="1">
      <alignment vertical="center" wrapText="1"/>
      <protection locked="0"/>
    </xf>
    <xf numFmtId="176" fontId="1" fillId="0" borderId="6" xfId="0" applyNumberFormat="1" applyFont="1" applyFill="1" applyBorder="1" applyAlignment="1" applyProtection="1">
      <alignment horizontal="center" vertical="center" wrapText="1"/>
      <protection locked="0"/>
    </xf>
    <xf numFmtId="4" fontId="1" fillId="0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3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0" borderId="7" xfId="0" applyNumberFormat="1" applyFont="1" applyFill="1" applyBorder="1" applyAlignment="1" applyProtection="1">
      <alignment horizontal="center" vertical="center" wrapText="1"/>
      <protection locked="0"/>
    </xf>
    <xf numFmtId="0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3" borderId="0" xfId="0" applyNumberFormat="1" applyFont="1" applyFill="1" applyAlignment="1" applyProtection="1">
      <alignment horizontal="center" vertical="center" wrapText="1"/>
      <protection locked="0"/>
    </xf>
    <xf numFmtId="0" fontId="1" fillId="0" borderId="0" xfId="0" applyNumberFormat="1" applyFont="1" applyFill="1" applyAlignment="1" applyProtection="1">
      <alignment vertical="center" wrapText="1"/>
      <protection locked="0"/>
    </xf>
    <xf numFmtId="4" fontId="1" fillId="0" borderId="0" xfId="0" applyNumberFormat="1" applyFont="1" applyFill="1" applyBorder="1" applyAlignment="1" applyProtection="1">
      <alignment horizontal="center" vertical="center" wrapText="1"/>
      <protection locked="0"/>
    </xf>
    <xf numFmtId="9" fontId="1" fillId="0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0" borderId="8" xfId="0" applyNumberFormat="1" applyFont="1" applyFill="1" applyBorder="1" applyAlignment="1" applyProtection="1">
      <alignment horizontal="center" vertical="center" wrapText="1"/>
      <protection locked="0"/>
    </xf>
    <xf numFmtId="176" fontId="1" fillId="0" borderId="8" xfId="0" applyNumberFormat="1" applyFont="1" applyBorder="1" applyAlignment="1">
      <alignment horizontal="center" vertical="center"/>
    </xf>
    <xf numFmtId="183" fontId="1" fillId="0" borderId="0" xfId="0" applyNumberFormat="1" applyFont="1" applyFill="1" applyAlignment="1">
      <alignment horizontal="center" vertical="center"/>
    </xf>
    <xf numFmtId="183" fontId="7" fillId="0" borderId="0" xfId="0" applyNumberFormat="1" applyFont="1" applyFill="1" applyAlignment="1">
      <alignment horizontal="center" vertical="center"/>
    </xf>
    <xf numFmtId="176" fontId="7" fillId="0" borderId="0" xfId="0" applyNumberFormat="1" applyFont="1" applyFill="1" applyAlignment="1">
      <alignment horizontal="center" vertical="center"/>
    </xf>
    <xf numFmtId="176" fontId="1" fillId="0" borderId="2" xfId="0" applyNumberFormat="1" applyFont="1" applyBorder="1" applyAlignment="1">
      <alignment horizontal="center" vertical="center"/>
    </xf>
    <xf numFmtId="176" fontId="1" fillId="0" borderId="2" xfId="0" applyNumberFormat="1" applyFont="1" applyBorder="1" applyAlignment="1">
      <alignment horizontal="center" vertical="center" wrapText="1"/>
    </xf>
  </cellXfs>
  <cellStyles count="56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Normal 2 2 2 2 2" xfId="49"/>
    <cellStyle name="常规 2 2 2" xfId="50"/>
    <cellStyle name="Normal 2" xfId="51"/>
    <cellStyle name="Normal 4" xfId="52"/>
    <cellStyle name="常规 2" xfId="53"/>
    <cellStyle name="常规 2 16" xfId="54"/>
    <cellStyle name="Normal_墨西哥出货-155柜" xfId="55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colors>
    <mruColors>
      <color rgb="004A90E2"/>
      <color rgb="00969696"/>
      <color rgb="002B77C5"/>
      <color rgb="00666666"/>
      <color rgb="00333333"/>
      <color rgb="00FFFFFF"/>
      <color rgb="00E6B8B7"/>
      <color rgb="00FF0000"/>
      <color rgb="00000000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AN62"/>
  <sheetViews>
    <sheetView tabSelected="1" zoomScale="70" zoomScaleNormal="70" zoomScaleSheetLayoutView="55" topLeftCell="A30" workbookViewId="0">
      <selection activeCell="AB46" sqref="AB46:AB56"/>
    </sheetView>
  </sheetViews>
  <sheetFormatPr defaultColWidth="10.6363636363636" defaultRowHeight="30" customHeight="1"/>
  <cols>
    <col min="1" max="1" width="7.78181818181818" style="2" customWidth="1"/>
    <col min="2" max="2" width="18.3909090909091" style="3" customWidth="1"/>
    <col min="3" max="3" width="9.34545454545455" style="3" customWidth="1"/>
    <col min="4" max="4" width="10.6363636363636" style="2" customWidth="1"/>
    <col min="5" max="5" width="10.6363636363636" style="4" customWidth="1"/>
    <col min="6" max="6" width="10.6363636363636" style="4" hidden="1" customWidth="1"/>
    <col min="7" max="7" width="11.0909090909091" style="5" hidden="1" customWidth="1"/>
    <col min="8" max="8" width="21.8909090909091" style="5" customWidth="1"/>
    <col min="9" max="9" width="10.0909090909091" style="5" hidden="1" customWidth="1"/>
    <col min="10" max="10" width="11.0909090909091" style="5" hidden="1" customWidth="1"/>
    <col min="11" max="12" width="16.8818181818182" style="5" customWidth="1"/>
    <col min="13" max="13" width="21.6" style="6" customWidth="1"/>
    <col min="14" max="15" width="10.6363636363636" style="2" customWidth="1"/>
    <col min="16" max="16" width="13.2545454545455" style="4" customWidth="1"/>
    <col min="17" max="19" width="10.6363636363636" style="7" customWidth="1"/>
    <col min="20" max="20" width="10.6363636363636" style="8" customWidth="1"/>
    <col min="21" max="22" width="10.6363636363636" style="8" hidden="1" customWidth="1"/>
    <col min="23" max="24" width="10.6363636363636" style="8" customWidth="1"/>
    <col min="25" max="25" width="10.6363636363636" style="9" customWidth="1"/>
    <col min="26" max="27" width="10.6363636363636" style="4" hidden="1" customWidth="1"/>
    <col min="28" max="29" width="10.6363636363636" style="4" customWidth="1"/>
    <col min="30" max="30" width="10.6363636363636" style="2" customWidth="1"/>
    <col min="31" max="31" width="10.6363636363636" style="10" customWidth="1"/>
    <col min="32" max="33" width="10.6363636363636" style="4" hidden="1" customWidth="1"/>
    <col min="34" max="34" width="10.6363636363636" style="11" hidden="1" customWidth="1"/>
    <col min="35" max="38" width="10.6363636363636" style="4" hidden="1" customWidth="1"/>
    <col min="39" max="16384" width="10.6363636363636" style="12" customWidth="1"/>
  </cols>
  <sheetData>
    <row r="1" s="1" customFormat="1" customHeight="1" spans="1:38">
      <c r="A1" s="13" t="s">
        <v>0</v>
      </c>
      <c r="B1" s="14" t="s">
        <v>1</v>
      </c>
      <c r="C1" s="15" t="s">
        <v>2</v>
      </c>
      <c r="D1" s="13" t="s">
        <v>3</v>
      </c>
      <c r="E1" s="16" t="s">
        <v>4</v>
      </c>
      <c r="F1" s="16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19" t="s">
        <v>12</v>
      </c>
      <c r="N1" s="13" t="s">
        <v>13</v>
      </c>
      <c r="O1" s="13" t="s">
        <v>14</v>
      </c>
      <c r="P1" s="16" t="s">
        <v>15</v>
      </c>
      <c r="Q1" s="35" t="s">
        <v>16</v>
      </c>
      <c r="R1" s="35" t="s">
        <v>17</v>
      </c>
      <c r="S1" s="35" t="s">
        <v>18</v>
      </c>
      <c r="T1" s="36" t="s">
        <v>19</v>
      </c>
      <c r="U1" s="36" t="s">
        <v>20</v>
      </c>
      <c r="V1" s="36" t="s">
        <v>21</v>
      </c>
      <c r="W1" s="36" t="s">
        <v>22</v>
      </c>
      <c r="X1" s="36" t="s">
        <v>23</v>
      </c>
      <c r="Y1" s="53" t="s">
        <v>24</v>
      </c>
      <c r="Z1" s="16" t="s">
        <v>25</v>
      </c>
      <c r="AA1" s="16" t="s">
        <v>26</v>
      </c>
      <c r="AB1" s="54" t="s">
        <v>27</v>
      </c>
      <c r="AC1" s="16" t="s">
        <v>28</v>
      </c>
      <c r="AD1" s="55" t="s">
        <v>29</v>
      </c>
      <c r="AE1" s="56" t="s">
        <v>30</v>
      </c>
      <c r="AF1" s="16" t="s">
        <v>31</v>
      </c>
      <c r="AG1" s="16" t="s">
        <v>32</v>
      </c>
      <c r="AH1" s="16" t="s">
        <v>33</v>
      </c>
      <c r="AI1" s="16" t="s">
        <v>34</v>
      </c>
      <c r="AJ1" s="16" t="s">
        <v>35</v>
      </c>
      <c r="AK1" s="16" t="s">
        <v>36</v>
      </c>
      <c r="AL1" s="16" t="s">
        <v>37</v>
      </c>
    </row>
    <row r="2" s="1" customFormat="1" ht="18" customHeight="1" spans="1:38">
      <c r="A2" s="13"/>
      <c r="B2" s="14"/>
      <c r="C2" s="18"/>
      <c r="D2" s="13"/>
      <c r="E2" s="16"/>
      <c r="F2" s="16"/>
      <c r="G2" s="17"/>
      <c r="H2" s="17"/>
      <c r="I2" s="17"/>
      <c r="J2" s="17"/>
      <c r="K2" s="17"/>
      <c r="L2" s="17"/>
      <c r="M2" s="19"/>
      <c r="N2" s="13"/>
      <c r="O2" s="13"/>
      <c r="P2" s="16"/>
      <c r="Q2" s="35"/>
      <c r="R2" s="35"/>
      <c r="S2" s="35"/>
      <c r="T2" s="36"/>
      <c r="U2" s="36"/>
      <c r="V2" s="36"/>
      <c r="W2" s="36"/>
      <c r="X2" s="36"/>
      <c r="Y2" s="53"/>
      <c r="Z2" s="16"/>
      <c r="AA2" s="16"/>
      <c r="AB2" s="54"/>
      <c r="AC2" s="16"/>
      <c r="AD2" s="57"/>
      <c r="AE2" s="58"/>
      <c r="AF2" s="16"/>
      <c r="AG2" s="16"/>
      <c r="AH2" s="16"/>
      <c r="AI2" s="16"/>
      <c r="AJ2" s="16"/>
      <c r="AK2" s="16"/>
      <c r="AL2" s="16"/>
    </row>
    <row r="3" s="1" customFormat="1" ht="25" customHeight="1" spans="1:38">
      <c r="A3" s="13">
        <v>1</v>
      </c>
      <c r="B3" s="14" t="s">
        <v>38</v>
      </c>
      <c r="C3" s="13" t="s">
        <v>39</v>
      </c>
      <c r="D3" s="19" t="s">
        <v>40</v>
      </c>
      <c r="E3" s="13" t="s">
        <v>41</v>
      </c>
      <c r="F3" s="19"/>
      <c r="G3" s="14"/>
      <c r="H3" s="14" t="s">
        <v>42</v>
      </c>
      <c r="I3" s="14"/>
      <c r="J3" s="14"/>
      <c r="K3" s="14" t="s">
        <v>43</v>
      </c>
      <c r="L3" s="14" t="s">
        <v>43</v>
      </c>
      <c r="M3" s="19" t="s">
        <v>44</v>
      </c>
      <c r="N3" s="13">
        <v>7000</v>
      </c>
      <c r="O3" s="13" t="s">
        <v>45</v>
      </c>
      <c r="P3" s="28" t="s">
        <v>46</v>
      </c>
      <c r="Q3" s="37">
        <f ca="1" t="shared" ref="Q3:Q11" si="0">ROUND(EVALUATE(P3)*1000*0.000000001,2)</f>
        <v>0.01</v>
      </c>
      <c r="R3" s="37">
        <f ca="1" t="shared" ref="R3:R11" si="1">Q3*X3</f>
        <v>0.01</v>
      </c>
      <c r="S3" s="37">
        <v>1.86</v>
      </c>
      <c r="T3" s="38">
        <f t="shared" ref="T3:T11" si="2">S3*X3</f>
        <v>1.86</v>
      </c>
      <c r="U3" s="39"/>
      <c r="V3" s="39"/>
      <c r="W3" s="13">
        <v>7000</v>
      </c>
      <c r="X3" s="40">
        <f t="shared" ref="X3:X11" si="3">N3/W3</f>
        <v>1</v>
      </c>
      <c r="Y3" s="59" t="s">
        <v>47</v>
      </c>
      <c r="Z3" s="19"/>
      <c r="AA3" s="19"/>
      <c r="AB3" s="19" t="s">
        <v>48</v>
      </c>
      <c r="AC3" s="19" t="s">
        <v>49</v>
      </c>
      <c r="AD3" s="13">
        <v>0.02</v>
      </c>
      <c r="AE3" s="60">
        <v>0.01</v>
      </c>
      <c r="AF3" s="19"/>
      <c r="AG3" s="19"/>
      <c r="AH3" s="19"/>
      <c r="AI3" s="19"/>
      <c r="AJ3" s="19"/>
      <c r="AK3" s="19"/>
      <c r="AL3" s="19"/>
    </row>
    <row r="4" s="1" customFormat="1" ht="25" customHeight="1" spans="1:38">
      <c r="A4" s="13">
        <v>2</v>
      </c>
      <c r="B4" s="14" t="s">
        <v>50</v>
      </c>
      <c r="C4" s="13" t="s">
        <v>39</v>
      </c>
      <c r="D4" s="19" t="s">
        <v>40</v>
      </c>
      <c r="E4" s="13" t="s">
        <v>41</v>
      </c>
      <c r="F4" s="19"/>
      <c r="G4" s="14"/>
      <c r="H4" s="14" t="s">
        <v>51</v>
      </c>
      <c r="I4" s="14"/>
      <c r="J4" s="14"/>
      <c r="K4" s="14" t="s">
        <v>43</v>
      </c>
      <c r="L4" s="14" t="s">
        <v>43</v>
      </c>
      <c r="M4" s="19" t="s">
        <v>52</v>
      </c>
      <c r="N4" s="13">
        <v>3000</v>
      </c>
      <c r="O4" s="13" t="s">
        <v>45</v>
      </c>
      <c r="P4" s="21"/>
      <c r="Q4" s="41"/>
      <c r="R4" s="41"/>
      <c r="S4" s="41"/>
      <c r="T4" s="42"/>
      <c r="U4" s="39"/>
      <c r="V4" s="39"/>
      <c r="W4" s="13">
        <v>3000</v>
      </c>
      <c r="X4" s="20"/>
      <c r="Y4" s="61"/>
      <c r="Z4" s="19"/>
      <c r="AA4" s="19"/>
      <c r="AB4" s="19" t="s">
        <v>48</v>
      </c>
      <c r="AC4" s="19" t="s">
        <v>49</v>
      </c>
      <c r="AD4" s="13">
        <v>0.05</v>
      </c>
      <c r="AE4" s="60">
        <v>0.01</v>
      </c>
      <c r="AF4" s="19"/>
      <c r="AG4" s="19"/>
      <c r="AH4" s="19"/>
      <c r="AI4" s="19"/>
      <c r="AJ4" s="19"/>
      <c r="AK4" s="19"/>
      <c r="AL4" s="19"/>
    </row>
    <row r="5" s="1" customFormat="1" customHeight="1" spans="1:40">
      <c r="A5" s="13">
        <v>3</v>
      </c>
      <c r="B5" s="18" t="s">
        <v>53</v>
      </c>
      <c r="C5" s="20" t="s">
        <v>54</v>
      </c>
      <c r="D5" s="19" t="s">
        <v>55</v>
      </c>
      <c r="E5" s="13" t="s">
        <v>41</v>
      </c>
      <c r="F5" s="21"/>
      <c r="G5" s="22"/>
      <c r="H5" s="14" t="s">
        <v>56</v>
      </c>
      <c r="I5" s="22"/>
      <c r="J5" s="22"/>
      <c r="K5" s="18" t="s">
        <v>57</v>
      </c>
      <c r="L5" s="18" t="s">
        <v>57</v>
      </c>
      <c r="M5" s="18" t="s">
        <v>58</v>
      </c>
      <c r="N5" s="13">
        <v>450</v>
      </c>
      <c r="O5" s="13" t="s">
        <v>45</v>
      </c>
      <c r="P5" s="29" t="s">
        <v>59</v>
      </c>
      <c r="Q5" s="41">
        <f ca="1" t="shared" si="0"/>
        <v>0.01</v>
      </c>
      <c r="R5" s="41">
        <f ca="1" t="shared" si="1"/>
        <v>0.01</v>
      </c>
      <c r="S5" s="41">
        <v>2.42</v>
      </c>
      <c r="T5" s="42">
        <f t="shared" si="2"/>
        <v>2.42</v>
      </c>
      <c r="U5" s="43"/>
      <c r="V5" s="43"/>
      <c r="W5" s="13">
        <v>450</v>
      </c>
      <c r="X5" s="20">
        <f t="shared" si="3"/>
        <v>1</v>
      </c>
      <c r="Y5" s="61" t="s">
        <v>60</v>
      </c>
      <c r="Z5" s="62"/>
      <c r="AA5" s="62"/>
      <c r="AB5" s="63" t="s">
        <v>48</v>
      </c>
      <c r="AC5" s="19" t="s">
        <v>49</v>
      </c>
      <c r="AD5" s="64">
        <v>5</v>
      </c>
      <c r="AE5" s="60">
        <v>0.13</v>
      </c>
      <c r="AF5" s="65"/>
      <c r="AG5" s="19"/>
      <c r="AH5" s="19"/>
      <c r="AI5" s="19"/>
      <c r="AJ5" s="19"/>
      <c r="AK5" s="19"/>
      <c r="AL5" s="19"/>
      <c r="AM5" s="75"/>
      <c r="AN5" s="75"/>
    </row>
    <row r="6" s="1" customFormat="1" customHeight="1" spans="1:40">
      <c r="A6" s="13">
        <v>4</v>
      </c>
      <c r="B6" s="18" t="s">
        <v>61</v>
      </c>
      <c r="C6" s="20" t="s">
        <v>62</v>
      </c>
      <c r="D6" s="19" t="s">
        <v>63</v>
      </c>
      <c r="E6" s="13" t="s">
        <v>41</v>
      </c>
      <c r="F6" s="21"/>
      <c r="G6" s="22"/>
      <c r="H6" s="14" t="s">
        <v>64</v>
      </c>
      <c r="I6" s="22"/>
      <c r="J6" s="22"/>
      <c r="K6" s="18" t="s">
        <v>65</v>
      </c>
      <c r="L6" s="18" t="s">
        <v>66</v>
      </c>
      <c r="M6" s="18" t="s">
        <v>67</v>
      </c>
      <c r="N6" s="13">
        <v>30</v>
      </c>
      <c r="O6" s="20" t="s">
        <v>68</v>
      </c>
      <c r="P6" s="30" t="s">
        <v>69</v>
      </c>
      <c r="Q6" s="44">
        <f ca="1" t="shared" si="0"/>
        <v>0.04</v>
      </c>
      <c r="R6" s="44">
        <f ca="1" t="shared" si="1"/>
        <v>0.04</v>
      </c>
      <c r="S6" s="44">
        <v>10.24</v>
      </c>
      <c r="T6" s="45">
        <f t="shared" si="2"/>
        <v>10.24</v>
      </c>
      <c r="U6" s="43"/>
      <c r="V6" s="43"/>
      <c r="W6" s="13">
        <v>30</v>
      </c>
      <c r="X6" s="46">
        <f t="shared" si="3"/>
        <v>1</v>
      </c>
      <c r="Y6" s="66" t="s">
        <v>70</v>
      </c>
      <c r="Z6" s="62"/>
      <c r="AA6" s="62"/>
      <c r="AB6" s="67" t="s">
        <v>48</v>
      </c>
      <c r="AC6" s="19" t="s">
        <v>49</v>
      </c>
      <c r="AD6" s="64">
        <v>26.4</v>
      </c>
      <c r="AE6" s="60">
        <v>0.13</v>
      </c>
      <c r="AF6" s="65"/>
      <c r="AG6" s="19"/>
      <c r="AH6" s="19"/>
      <c r="AI6" s="19"/>
      <c r="AJ6" s="19"/>
      <c r="AK6" s="19"/>
      <c r="AL6" s="19"/>
      <c r="AM6" s="75"/>
      <c r="AN6" s="75"/>
    </row>
    <row r="7" s="1" customFormat="1" ht="37" customHeight="1" spans="1:40">
      <c r="A7" s="13">
        <v>5</v>
      </c>
      <c r="B7" s="18" t="s">
        <v>71</v>
      </c>
      <c r="C7" s="20" t="s">
        <v>62</v>
      </c>
      <c r="D7" s="19" t="s">
        <v>63</v>
      </c>
      <c r="E7" s="13" t="s">
        <v>41</v>
      </c>
      <c r="F7" s="21"/>
      <c r="G7" s="22"/>
      <c r="H7" s="14" t="s">
        <v>72</v>
      </c>
      <c r="I7" s="22"/>
      <c r="J7" s="22"/>
      <c r="K7" s="18" t="s">
        <v>65</v>
      </c>
      <c r="L7" s="18" t="s">
        <v>65</v>
      </c>
      <c r="M7" s="18" t="s">
        <v>73</v>
      </c>
      <c r="N7" s="13">
        <v>6</v>
      </c>
      <c r="O7" s="20" t="s">
        <v>68</v>
      </c>
      <c r="P7" s="29"/>
      <c r="Q7" s="41"/>
      <c r="R7" s="41"/>
      <c r="S7" s="41"/>
      <c r="T7" s="42"/>
      <c r="U7" s="43"/>
      <c r="V7" s="43"/>
      <c r="W7" s="13">
        <v>6</v>
      </c>
      <c r="X7" s="20"/>
      <c r="Y7" s="61"/>
      <c r="Z7" s="62"/>
      <c r="AA7" s="62"/>
      <c r="AB7" s="63" t="s">
        <v>48</v>
      </c>
      <c r="AC7" s="19" t="s">
        <v>49</v>
      </c>
      <c r="AD7" s="64">
        <v>45.1</v>
      </c>
      <c r="AE7" s="60">
        <v>0.13</v>
      </c>
      <c r="AF7" s="65"/>
      <c r="AG7" s="19"/>
      <c r="AH7" s="19"/>
      <c r="AI7" s="19"/>
      <c r="AJ7" s="19"/>
      <c r="AK7" s="19"/>
      <c r="AL7" s="19"/>
      <c r="AM7" s="75"/>
      <c r="AN7" s="75"/>
    </row>
    <row r="8" s="1" customFormat="1" ht="37" customHeight="1" spans="1:40">
      <c r="A8" s="13">
        <v>6</v>
      </c>
      <c r="B8" s="18" t="s">
        <v>74</v>
      </c>
      <c r="C8" s="20" t="s">
        <v>62</v>
      </c>
      <c r="D8" s="19" t="s">
        <v>63</v>
      </c>
      <c r="E8" s="13" t="s">
        <v>41</v>
      </c>
      <c r="F8" s="21"/>
      <c r="G8" s="22"/>
      <c r="H8" s="14" t="s">
        <v>75</v>
      </c>
      <c r="I8" s="22"/>
      <c r="J8" s="22"/>
      <c r="K8" s="18" t="s">
        <v>76</v>
      </c>
      <c r="L8" s="18" t="s">
        <v>76</v>
      </c>
      <c r="M8" s="18" t="s">
        <v>77</v>
      </c>
      <c r="N8" s="13">
        <v>3</v>
      </c>
      <c r="O8" s="20" t="s">
        <v>68</v>
      </c>
      <c r="P8" s="29" t="s">
        <v>78</v>
      </c>
      <c r="Q8" s="41">
        <f ca="1" t="shared" si="0"/>
        <v>0.08</v>
      </c>
      <c r="R8" s="41">
        <f ca="1" t="shared" si="1"/>
        <v>0.08</v>
      </c>
      <c r="S8" s="41">
        <v>6.92</v>
      </c>
      <c r="T8" s="42">
        <f t="shared" si="2"/>
        <v>6.92</v>
      </c>
      <c r="U8" s="43"/>
      <c r="V8" s="43"/>
      <c r="W8" s="29" t="s">
        <v>79</v>
      </c>
      <c r="X8" s="20">
        <f t="shared" si="3"/>
        <v>1</v>
      </c>
      <c r="Y8" s="61" t="s">
        <v>80</v>
      </c>
      <c r="Z8" s="62"/>
      <c r="AA8" s="62"/>
      <c r="AB8" s="63" t="s">
        <v>48</v>
      </c>
      <c r="AC8" s="19" t="s">
        <v>49</v>
      </c>
      <c r="AD8" s="64">
        <v>127.6</v>
      </c>
      <c r="AE8" s="60">
        <v>0.13</v>
      </c>
      <c r="AF8" s="65"/>
      <c r="AG8" s="19"/>
      <c r="AH8" s="19"/>
      <c r="AI8" s="19"/>
      <c r="AJ8" s="19"/>
      <c r="AK8" s="19"/>
      <c r="AL8" s="19"/>
      <c r="AM8" s="75"/>
      <c r="AN8" s="75"/>
    </row>
    <row r="9" s="1" customFormat="1" ht="35" customHeight="1" spans="1:40">
      <c r="A9" s="13">
        <v>7</v>
      </c>
      <c r="B9" s="18" t="s">
        <v>74</v>
      </c>
      <c r="C9" s="20" t="s">
        <v>62</v>
      </c>
      <c r="D9" s="19" t="s">
        <v>63</v>
      </c>
      <c r="E9" s="13" t="s">
        <v>41</v>
      </c>
      <c r="F9" s="21"/>
      <c r="G9" s="22"/>
      <c r="H9" s="14" t="s">
        <v>75</v>
      </c>
      <c r="I9" s="22"/>
      <c r="J9" s="22"/>
      <c r="K9" s="18" t="s">
        <v>76</v>
      </c>
      <c r="L9" s="18" t="s">
        <v>76</v>
      </c>
      <c r="M9" s="18" t="s">
        <v>77</v>
      </c>
      <c r="N9" s="13">
        <v>4</v>
      </c>
      <c r="O9" s="20" t="s">
        <v>68</v>
      </c>
      <c r="P9" s="29" t="s">
        <v>81</v>
      </c>
      <c r="Q9" s="41">
        <f ca="1" t="shared" si="0"/>
        <v>0.12</v>
      </c>
      <c r="R9" s="41">
        <f ca="1" t="shared" si="1"/>
        <v>0.12</v>
      </c>
      <c r="S9" s="41">
        <v>9.4</v>
      </c>
      <c r="T9" s="42">
        <f t="shared" si="2"/>
        <v>9.4</v>
      </c>
      <c r="U9" s="43"/>
      <c r="V9" s="43"/>
      <c r="W9" s="29" t="s">
        <v>82</v>
      </c>
      <c r="X9" s="20">
        <f t="shared" si="3"/>
        <v>1</v>
      </c>
      <c r="Y9" s="61" t="s">
        <v>83</v>
      </c>
      <c r="Z9" s="62"/>
      <c r="AA9" s="62"/>
      <c r="AB9" s="63" t="s">
        <v>48</v>
      </c>
      <c r="AC9" s="19" t="s">
        <v>49</v>
      </c>
      <c r="AD9" s="64">
        <v>127.6</v>
      </c>
      <c r="AE9" s="60">
        <v>0.13</v>
      </c>
      <c r="AF9" s="65"/>
      <c r="AG9" s="19"/>
      <c r="AH9" s="19"/>
      <c r="AI9" s="19"/>
      <c r="AJ9" s="19"/>
      <c r="AK9" s="19"/>
      <c r="AL9" s="19"/>
      <c r="AM9" s="75"/>
      <c r="AN9" s="75"/>
    </row>
    <row r="10" s="1" customFormat="1" ht="37" customHeight="1" spans="1:40">
      <c r="A10" s="13">
        <v>8</v>
      </c>
      <c r="B10" s="18" t="s">
        <v>84</v>
      </c>
      <c r="C10" s="20" t="s">
        <v>62</v>
      </c>
      <c r="D10" s="19" t="s">
        <v>63</v>
      </c>
      <c r="E10" s="13" t="s">
        <v>41</v>
      </c>
      <c r="F10" s="21"/>
      <c r="G10" s="22"/>
      <c r="H10" s="14" t="s">
        <v>85</v>
      </c>
      <c r="I10" s="22"/>
      <c r="J10" s="22"/>
      <c r="K10" s="18" t="s">
        <v>76</v>
      </c>
      <c r="L10" s="18" t="s">
        <v>76</v>
      </c>
      <c r="M10" s="18" t="s">
        <v>86</v>
      </c>
      <c r="N10" s="13">
        <v>2</v>
      </c>
      <c r="O10" s="20" t="s">
        <v>68</v>
      </c>
      <c r="P10" s="29" t="s">
        <v>87</v>
      </c>
      <c r="Q10" s="41">
        <f ca="1" t="shared" si="0"/>
        <v>0.06</v>
      </c>
      <c r="R10" s="41">
        <f ca="1" t="shared" si="1"/>
        <v>0.06</v>
      </c>
      <c r="S10" s="41">
        <v>5.84</v>
      </c>
      <c r="T10" s="42">
        <f t="shared" si="2"/>
        <v>5.84</v>
      </c>
      <c r="U10" s="43"/>
      <c r="V10" s="43"/>
      <c r="W10" s="29" t="s">
        <v>88</v>
      </c>
      <c r="X10" s="20">
        <f t="shared" si="3"/>
        <v>1</v>
      </c>
      <c r="Y10" s="61" t="s">
        <v>89</v>
      </c>
      <c r="Z10" s="62"/>
      <c r="AA10" s="62"/>
      <c r="AB10" s="63" t="s">
        <v>48</v>
      </c>
      <c r="AC10" s="19" t="s">
        <v>49</v>
      </c>
      <c r="AD10" s="64">
        <v>176</v>
      </c>
      <c r="AE10" s="60">
        <v>0.13</v>
      </c>
      <c r="AF10" s="65"/>
      <c r="AG10" s="19"/>
      <c r="AH10" s="19"/>
      <c r="AI10" s="19"/>
      <c r="AJ10" s="19"/>
      <c r="AK10" s="19"/>
      <c r="AL10" s="19"/>
      <c r="AM10" s="75"/>
      <c r="AN10" s="75"/>
    </row>
    <row r="11" s="1" customFormat="1" customHeight="1" spans="1:40">
      <c r="A11" s="13">
        <v>9</v>
      </c>
      <c r="B11" s="18" t="s">
        <v>90</v>
      </c>
      <c r="C11" s="20" t="s">
        <v>91</v>
      </c>
      <c r="D11" s="19" t="s">
        <v>92</v>
      </c>
      <c r="E11" s="13" t="s">
        <v>93</v>
      </c>
      <c r="F11" s="21"/>
      <c r="G11" s="22"/>
      <c r="H11" s="14" t="s">
        <v>94</v>
      </c>
      <c r="I11" s="22"/>
      <c r="J11" s="22"/>
      <c r="K11" s="18" t="s">
        <v>95</v>
      </c>
      <c r="L11" s="18" t="s">
        <v>95</v>
      </c>
      <c r="M11" s="18" t="s">
        <v>96</v>
      </c>
      <c r="N11" s="13">
        <v>465</v>
      </c>
      <c r="O11" s="20" t="s">
        <v>45</v>
      </c>
      <c r="P11" s="30" t="s">
        <v>97</v>
      </c>
      <c r="Q11" s="44">
        <f ca="1" t="shared" si="0"/>
        <v>0.01</v>
      </c>
      <c r="R11" s="44">
        <f ca="1" t="shared" si="1"/>
        <v>0.01</v>
      </c>
      <c r="S11" s="44">
        <v>10.08</v>
      </c>
      <c r="T11" s="45">
        <f t="shared" si="2"/>
        <v>10.08</v>
      </c>
      <c r="U11" s="43"/>
      <c r="V11" s="43"/>
      <c r="W11" s="13">
        <v>465</v>
      </c>
      <c r="X11" s="46">
        <f t="shared" si="3"/>
        <v>1</v>
      </c>
      <c r="Y11" s="66" t="s">
        <v>98</v>
      </c>
      <c r="Z11" s="62"/>
      <c r="AA11" s="62"/>
      <c r="AB11" s="67" t="s">
        <v>48</v>
      </c>
      <c r="AC11" s="19" t="s">
        <v>49</v>
      </c>
      <c r="AD11" s="64">
        <v>5</v>
      </c>
      <c r="AE11" s="60">
        <v>0.01</v>
      </c>
      <c r="AF11" s="65"/>
      <c r="AG11" s="19"/>
      <c r="AH11" s="19"/>
      <c r="AI11" s="19"/>
      <c r="AJ11" s="19"/>
      <c r="AK11" s="19"/>
      <c r="AL11" s="19"/>
      <c r="AM11" s="75"/>
      <c r="AN11" s="75"/>
    </row>
    <row r="12" s="1" customFormat="1" customHeight="1" spans="1:40">
      <c r="A12" s="13">
        <v>10</v>
      </c>
      <c r="B12" s="18" t="s">
        <v>99</v>
      </c>
      <c r="C12" s="20" t="s">
        <v>91</v>
      </c>
      <c r="D12" s="19" t="s">
        <v>92</v>
      </c>
      <c r="E12" s="13" t="s">
        <v>93</v>
      </c>
      <c r="F12" s="21"/>
      <c r="G12" s="22"/>
      <c r="H12" s="14" t="s">
        <v>100</v>
      </c>
      <c r="I12" s="22"/>
      <c r="J12" s="22"/>
      <c r="K12" s="18" t="s">
        <v>95</v>
      </c>
      <c r="L12" s="18" t="s">
        <v>95</v>
      </c>
      <c r="M12" s="18" t="s">
        <v>101</v>
      </c>
      <c r="N12" s="13">
        <v>500</v>
      </c>
      <c r="O12" s="20" t="s">
        <v>45</v>
      </c>
      <c r="P12" s="30"/>
      <c r="Q12" s="44"/>
      <c r="R12" s="44"/>
      <c r="S12" s="44"/>
      <c r="T12" s="45"/>
      <c r="U12" s="43"/>
      <c r="V12" s="43"/>
      <c r="W12" s="13">
        <v>500</v>
      </c>
      <c r="X12" s="46"/>
      <c r="Y12" s="66"/>
      <c r="Z12" s="62"/>
      <c r="AA12" s="62"/>
      <c r="AB12" s="67" t="s">
        <v>48</v>
      </c>
      <c r="AC12" s="19" t="s">
        <v>49</v>
      </c>
      <c r="AD12" s="64">
        <v>5</v>
      </c>
      <c r="AE12" s="60">
        <v>0.01</v>
      </c>
      <c r="AF12" s="65"/>
      <c r="AG12" s="19"/>
      <c r="AH12" s="19"/>
      <c r="AI12" s="19"/>
      <c r="AJ12" s="19"/>
      <c r="AK12" s="19"/>
      <c r="AL12" s="19"/>
      <c r="AM12" s="75"/>
      <c r="AN12" s="75"/>
    </row>
    <row r="13" s="1" customFormat="1" customHeight="1" spans="1:40">
      <c r="A13" s="13">
        <v>11</v>
      </c>
      <c r="B13" s="18" t="s">
        <v>102</v>
      </c>
      <c r="C13" s="20" t="s">
        <v>91</v>
      </c>
      <c r="D13" s="19" t="s">
        <v>92</v>
      </c>
      <c r="E13" s="13" t="s">
        <v>93</v>
      </c>
      <c r="F13" s="21"/>
      <c r="G13" s="22"/>
      <c r="H13" s="14" t="s">
        <v>103</v>
      </c>
      <c r="I13" s="22"/>
      <c r="J13" s="22"/>
      <c r="K13" s="18" t="s">
        <v>95</v>
      </c>
      <c r="L13" s="18" t="s">
        <v>95</v>
      </c>
      <c r="M13" s="18" t="s">
        <v>104</v>
      </c>
      <c r="N13" s="13">
        <v>546</v>
      </c>
      <c r="O13" s="20" t="s">
        <v>45</v>
      </c>
      <c r="P13" s="30"/>
      <c r="Q13" s="44"/>
      <c r="R13" s="44"/>
      <c r="S13" s="44"/>
      <c r="T13" s="45"/>
      <c r="U13" s="43"/>
      <c r="V13" s="43"/>
      <c r="W13" s="13">
        <v>546</v>
      </c>
      <c r="X13" s="46"/>
      <c r="Y13" s="66"/>
      <c r="Z13" s="62"/>
      <c r="AA13" s="62"/>
      <c r="AB13" s="67" t="s">
        <v>48</v>
      </c>
      <c r="AC13" s="19" t="s">
        <v>49</v>
      </c>
      <c r="AD13" s="64">
        <v>5</v>
      </c>
      <c r="AE13" s="60">
        <v>0.01</v>
      </c>
      <c r="AF13" s="65"/>
      <c r="AG13" s="19"/>
      <c r="AH13" s="19"/>
      <c r="AI13" s="19"/>
      <c r="AJ13" s="19"/>
      <c r="AK13" s="19"/>
      <c r="AL13" s="19"/>
      <c r="AM13" s="75"/>
      <c r="AN13" s="75"/>
    </row>
    <row r="14" s="1" customFormat="1" customHeight="1" spans="1:40">
      <c r="A14" s="13">
        <v>12</v>
      </c>
      <c r="B14" s="18" t="s">
        <v>105</v>
      </c>
      <c r="C14" s="20" t="s">
        <v>91</v>
      </c>
      <c r="D14" s="19" t="s">
        <v>92</v>
      </c>
      <c r="E14" s="13" t="s">
        <v>93</v>
      </c>
      <c r="F14" s="21"/>
      <c r="G14" s="22"/>
      <c r="H14" s="14" t="s">
        <v>106</v>
      </c>
      <c r="I14" s="22"/>
      <c r="J14" s="22"/>
      <c r="K14" s="18" t="s">
        <v>95</v>
      </c>
      <c r="L14" s="18" t="s">
        <v>107</v>
      </c>
      <c r="M14" s="18" t="s">
        <v>108</v>
      </c>
      <c r="N14" s="13">
        <v>40</v>
      </c>
      <c r="O14" s="20" t="s">
        <v>45</v>
      </c>
      <c r="P14" s="30"/>
      <c r="Q14" s="44"/>
      <c r="R14" s="44"/>
      <c r="S14" s="44"/>
      <c r="T14" s="45"/>
      <c r="U14" s="43"/>
      <c r="V14" s="43"/>
      <c r="W14" s="13">
        <v>40</v>
      </c>
      <c r="X14" s="46"/>
      <c r="Y14" s="66"/>
      <c r="Z14" s="62"/>
      <c r="AA14" s="62"/>
      <c r="AB14" s="67" t="s">
        <v>48</v>
      </c>
      <c r="AC14" s="19" t="s">
        <v>49</v>
      </c>
      <c r="AD14" s="64">
        <v>5</v>
      </c>
      <c r="AE14" s="60">
        <v>0.01</v>
      </c>
      <c r="AF14" s="65"/>
      <c r="AG14" s="19"/>
      <c r="AH14" s="19"/>
      <c r="AI14" s="19"/>
      <c r="AJ14" s="19"/>
      <c r="AK14" s="19"/>
      <c r="AL14" s="19"/>
      <c r="AM14" s="75"/>
      <c r="AN14" s="75"/>
    </row>
    <row r="15" s="1" customFormat="1" customHeight="1" spans="1:40">
      <c r="A15" s="13">
        <v>13</v>
      </c>
      <c r="B15" s="18" t="s">
        <v>109</v>
      </c>
      <c r="C15" s="20" t="s">
        <v>91</v>
      </c>
      <c r="D15" s="19" t="s">
        <v>92</v>
      </c>
      <c r="E15" s="13" t="s">
        <v>93</v>
      </c>
      <c r="F15" s="21"/>
      <c r="G15" s="22"/>
      <c r="H15" s="14" t="s">
        <v>110</v>
      </c>
      <c r="I15" s="22"/>
      <c r="J15" s="22"/>
      <c r="K15" s="18" t="s">
        <v>95</v>
      </c>
      <c r="L15" s="18" t="s">
        <v>111</v>
      </c>
      <c r="M15" s="18" t="s">
        <v>112</v>
      </c>
      <c r="N15" s="13">
        <v>40</v>
      </c>
      <c r="O15" s="20" t="s">
        <v>45</v>
      </c>
      <c r="P15" s="30"/>
      <c r="Q15" s="44"/>
      <c r="R15" s="44"/>
      <c r="S15" s="44"/>
      <c r="T15" s="45"/>
      <c r="U15" s="43"/>
      <c r="V15" s="43"/>
      <c r="W15" s="13">
        <v>40</v>
      </c>
      <c r="X15" s="46"/>
      <c r="Y15" s="66"/>
      <c r="Z15" s="62"/>
      <c r="AA15" s="62"/>
      <c r="AB15" s="67" t="s">
        <v>48</v>
      </c>
      <c r="AC15" s="19" t="s">
        <v>49</v>
      </c>
      <c r="AD15" s="64">
        <v>5</v>
      </c>
      <c r="AE15" s="60">
        <v>0.01</v>
      </c>
      <c r="AF15" s="65"/>
      <c r="AG15" s="19"/>
      <c r="AH15" s="19"/>
      <c r="AI15" s="19"/>
      <c r="AJ15" s="19"/>
      <c r="AK15" s="19"/>
      <c r="AL15" s="19"/>
      <c r="AM15" s="75"/>
      <c r="AN15" s="75"/>
    </row>
    <row r="16" s="1" customFormat="1" customHeight="1" spans="1:40">
      <c r="A16" s="13">
        <v>14</v>
      </c>
      <c r="B16" s="18" t="s">
        <v>113</v>
      </c>
      <c r="C16" s="20" t="s">
        <v>91</v>
      </c>
      <c r="D16" s="19" t="s">
        <v>92</v>
      </c>
      <c r="E16" s="13" t="s">
        <v>93</v>
      </c>
      <c r="F16" s="21"/>
      <c r="G16" s="22"/>
      <c r="H16" s="14" t="s">
        <v>114</v>
      </c>
      <c r="I16" s="22"/>
      <c r="J16" s="22"/>
      <c r="K16" s="18" t="s">
        <v>115</v>
      </c>
      <c r="L16" s="18" t="s">
        <v>115</v>
      </c>
      <c r="M16" s="18" t="s">
        <v>116</v>
      </c>
      <c r="N16" s="13">
        <v>250</v>
      </c>
      <c r="O16" s="20" t="s">
        <v>45</v>
      </c>
      <c r="P16" s="29"/>
      <c r="Q16" s="41"/>
      <c r="R16" s="41"/>
      <c r="S16" s="41"/>
      <c r="T16" s="42"/>
      <c r="U16" s="43"/>
      <c r="V16" s="43"/>
      <c r="W16" s="13">
        <v>250</v>
      </c>
      <c r="X16" s="20"/>
      <c r="Y16" s="61"/>
      <c r="Z16" s="62"/>
      <c r="AA16" s="62"/>
      <c r="AB16" s="67" t="s">
        <v>48</v>
      </c>
      <c r="AC16" s="19" t="s">
        <v>49</v>
      </c>
      <c r="AD16" s="64">
        <v>0.99</v>
      </c>
      <c r="AE16" s="60">
        <v>0.01</v>
      </c>
      <c r="AF16" s="65"/>
      <c r="AG16" s="19"/>
      <c r="AH16" s="19"/>
      <c r="AI16" s="19"/>
      <c r="AJ16" s="19"/>
      <c r="AK16" s="19"/>
      <c r="AL16" s="19"/>
      <c r="AM16" s="75"/>
      <c r="AN16" s="75"/>
    </row>
    <row r="17" s="1" customFormat="1" customHeight="1" spans="1:40">
      <c r="A17" s="13">
        <v>15</v>
      </c>
      <c r="B17" s="18" t="s">
        <v>117</v>
      </c>
      <c r="C17" s="20" t="s">
        <v>91</v>
      </c>
      <c r="D17" s="19" t="s">
        <v>92</v>
      </c>
      <c r="E17" s="13" t="s">
        <v>93</v>
      </c>
      <c r="F17" s="21"/>
      <c r="G17" s="22"/>
      <c r="H17" s="14" t="s">
        <v>118</v>
      </c>
      <c r="I17" s="22"/>
      <c r="J17" s="22"/>
      <c r="K17" s="18" t="s">
        <v>119</v>
      </c>
      <c r="L17" s="18" t="s">
        <v>119</v>
      </c>
      <c r="M17" s="18" t="s">
        <v>120</v>
      </c>
      <c r="N17" s="13">
        <v>100</v>
      </c>
      <c r="O17" s="20" t="s">
        <v>121</v>
      </c>
      <c r="P17" s="29" t="s">
        <v>122</v>
      </c>
      <c r="Q17" s="41">
        <f ca="1">ROUND(EVALUATE(P17)*1000*0.000000001,2)</f>
        <v>0.04</v>
      </c>
      <c r="R17" s="41">
        <f ca="1">Q17*X17</f>
        <v>0.16</v>
      </c>
      <c r="S17" s="41">
        <v>10.15</v>
      </c>
      <c r="T17" s="42">
        <f>S17*X17</f>
        <v>40.6</v>
      </c>
      <c r="U17" s="43"/>
      <c r="V17" s="43"/>
      <c r="W17" s="29" t="s">
        <v>123</v>
      </c>
      <c r="X17" s="20">
        <f>N17/W17</f>
        <v>4</v>
      </c>
      <c r="Y17" s="61" t="s">
        <v>124</v>
      </c>
      <c r="Z17" s="62"/>
      <c r="AA17" s="62"/>
      <c r="AB17" s="67" t="s">
        <v>48</v>
      </c>
      <c r="AC17" s="19" t="s">
        <v>49</v>
      </c>
      <c r="AD17" s="64">
        <v>29.42</v>
      </c>
      <c r="AE17" s="60">
        <v>0.01</v>
      </c>
      <c r="AF17" s="65"/>
      <c r="AG17" s="19"/>
      <c r="AH17" s="19"/>
      <c r="AI17" s="19"/>
      <c r="AJ17" s="19"/>
      <c r="AK17" s="19"/>
      <c r="AL17" s="19"/>
      <c r="AM17" s="75"/>
      <c r="AN17" s="75"/>
    </row>
    <row r="18" s="1" customFormat="1" customHeight="1" spans="1:40">
      <c r="A18" s="13">
        <v>16</v>
      </c>
      <c r="B18" s="18" t="s">
        <v>125</v>
      </c>
      <c r="C18" s="20" t="s">
        <v>126</v>
      </c>
      <c r="D18" s="19" t="s">
        <v>92</v>
      </c>
      <c r="E18" s="13" t="s">
        <v>93</v>
      </c>
      <c r="F18" s="21"/>
      <c r="G18" s="22"/>
      <c r="H18" s="14" t="s">
        <v>127</v>
      </c>
      <c r="I18" s="22"/>
      <c r="J18" s="22"/>
      <c r="K18" s="18" t="s">
        <v>128</v>
      </c>
      <c r="L18" s="18" t="s">
        <v>128</v>
      </c>
      <c r="M18" s="18" t="s">
        <v>129</v>
      </c>
      <c r="N18" s="13">
        <v>400</v>
      </c>
      <c r="O18" s="20" t="s">
        <v>45</v>
      </c>
      <c r="P18" s="30" t="s">
        <v>130</v>
      </c>
      <c r="Q18" s="44">
        <f ca="1">ROUND(EVALUATE(P18)*1000*0.000000001,2)</f>
        <v>0.02</v>
      </c>
      <c r="R18" s="44">
        <f ca="1">Q18*X18</f>
        <v>0.02</v>
      </c>
      <c r="S18" s="44">
        <v>15</v>
      </c>
      <c r="T18" s="45">
        <f>S18*X18</f>
        <v>15</v>
      </c>
      <c r="U18" s="43"/>
      <c r="V18" s="43"/>
      <c r="W18" s="13">
        <v>400</v>
      </c>
      <c r="X18" s="46">
        <f>N18/W18</f>
        <v>1</v>
      </c>
      <c r="Y18" s="66" t="s">
        <v>131</v>
      </c>
      <c r="Z18" s="62"/>
      <c r="AA18" s="62"/>
      <c r="AB18" s="63" t="s">
        <v>48</v>
      </c>
      <c r="AC18" s="19" t="s">
        <v>49</v>
      </c>
      <c r="AD18" s="64">
        <v>1.32</v>
      </c>
      <c r="AE18" s="60">
        <v>0.13</v>
      </c>
      <c r="AF18" s="65"/>
      <c r="AG18" s="19"/>
      <c r="AH18" s="19"/>
      <c r="AI18" s="19"/>
      <c r="AJ18" s="19"/>
      <c r="AK18" s="19"/>
      <c r="AL18" s="19"/>
      <c r="AM18" s="75"/>
      <c r="AN18" s="75"/>
    </row>
    <row r="19" s="1" customFormat="1" customHeight="1" spans="1:40">
      <c r="A19" s="13">
        <v>17</v>
      </c>
      <c r="B19" s="18" t="s">
        <v>132</v>
      </c>
      <c r="C19" s="20" t="s">
        <v>126</v>
      </c>
      <c r="D19" s="19" t="s">
        <v>92</v>
      </c>
      <c r="E19" s="13" t="s">
        <v>93</v>
      </c>
      <c r="F19" s="21"/>
      <c r="G19" s="22"/>
      <c r="H19" s="14" t="s">
        <v>133</v>
      </c>
      <c r="I19" s="22"/>
      <c r="J19" s="22"/>
      <c r="K19" s="18" t="s">
        <v>128</v>
      </c>
      <c r="L19" s="18" t="s">
        <v>128</v>
      </c>
      <c r="M19" s="18" t="s">
        <v>134</v>
      </c>
      <c r="N19" s="13">
        <v>395</v>
      </c>
      <c r="O19" s="20" t="s">
        <v>45</v>
      </c>
      <c r="P19" s="30"/>
      <c r="Q19" s="44"/>
      <c r="R19" s="44"/>
      <c r="S19" s="44"/>
      <c r="T19" s="45"/>
      <c r="U19" s="43"/>
      <c r="V19" s="43"/>
      <c r="W19" s="13">
        <v>395</v>
      </c>
      <c r="X19" s="46"/>
      <c r="Y19" s="66"/>
      <c r="Z19" s="62"/>
      <c r="AA19" s="62"/>
      <c r="AB19" s="63" t="s">
        <v>48</v>
      </c>
      <c r="AC19" s="19" t="s">
        <v>49</v>
      </c>
      <c r="AD19" s="64">
        <v>1.32</v>
      </c>
      <c r="AE19" s="60">
        <v>0.13</v>
      </c>
      <c r="AF19" s="65"/>
      <c r="AG19" s="19"/>
      <c r="AH19" s="19"/>
      <c r="AI19" s="19"/>
      <c r="AJ19" s="19"/>
      <c r="AK19" s="19"/>
      <c r="AL19" s="19"/>
      <c r="AM19" s="75"/>
      <c r="AN19" s="75"/>
    </row>
    <row r="20" s="1" customFormat="1" ht="37" customHeight="1" spans="1:40">
      <c r="A20" s="13">
        <v>18</v>
      </c>
      <c r="B20" s="18" t="s">
        <v>135</v>
      </c>
      <c r="C20" s="20" t="s">
        <v>126</v>
      </c>
      <c r="D20" s="19" t="s">
        <v>92</v>
      </c>
      <c r="E20" s="13" t="s">
        <v>93</v>
      </c>
      <c r="F20" s="21"/>
      <c r="G20" s="22"/>
      <c r="H20" s="14" t="s">
        <v>136</v>
      </c>
      <c r="I20" s="22"/>
      <c r="J20" s="22"/>
      <c r="K20" s="18" t="s">
        <v>128</v>
      </c>
      <c r="L20" s="18" t="s">
        <v>128</v>
      </c>
      <c r="M20" s="18" t="s">
        <v>137</v>
      </c>
      <c r="N20" s="13">
        <v>400</v>
      </c>
      <c r="O20" s="20" t="s">
        <v>45</v>
      </c>
      <c r="P20" s="30"/>
      <c r="Q20" s="44"/>
      <c r="R20" s="44"/>
      <c r="S20" s="44"/>
      <c r="T20" s="45"/>
      <c r="U20" s="43"/>
      <c r="V20" s="43"/>
      <c r="W20" s="13">
        <v>400</v>
      </c>
      <c r="X20" s="46"/>
      <c r="Y20" s="66"/>
      <c r="Z20" s="62"/>
      <c r="AA20" s="62"/>
      <c r="AB20" s="63" t="s">
        <v>48</v>
      </c>
      <c r="AC20" s="19" t="s">
        <v>49</v>
      </c>
      <c r="AD20" s="64">
        <v>1.32</v>
      </c>
      <c r="AE20" s="60">
        <v>0.13</v>
      </c>
      <c r="AF20" s="65"/>
      <c r="AG20" s="19"/>
      <c r="AH20" s="19"/>
      <c r="AI20" s="19"/>
      <c r="AJ20" s="19"/>
      <c r="AK20" s="19"/>
      <c r="AL20" s="19"/>
      <c r="AM20" s="75"/>
      <c r="AN20" s="75"/>
    </row>
    <row r="21" s="1" customFormat="1" customHeight="1" spans="1:40">
      <c r="A21" s="13">
        <v>19</v>
      </c>
      <c r="B21" s="18" t="s">
        <v>138</v>
      </c>
      <c r="C21" s="20" t="s">
        <v>126</v>
      </c>
      <c r="D21" s="19" t="s">
        <v>92</v>
      </c>
      <c r="E21" s="13" t="s">
        <v>93</v>
      </c>
      <c r="F21" s="21"/>
      <c r="G21" s="22"/>
      <c r="H21" s="14" t="s">
        <v>139</v>
      </c>
      <c r="I21" s="22"/>
      <c r="J21" s="22"/>
      <c r="K21" s="18" t="s">
        <v>128</v>
      </c>
      <c r="L21" s="18" t="s">
        <v>128</v>
      </c>
      <c r="M21" s="18" t="s">
        <v>140</v>
      </c>
      <c r="N21" s="13">
        <v>200</v>
      </c>
      <c r="O21" s="20" t="s">
        <v>45</v>
      </c>
      <c r="P21" s="30"/>
      <c r="Q21" s="44"/>
      <c r="R21" s="44"/>
      <c r="S21" s="44"/>
      <c r="T21" s="45"/>
      <c r="U21" s="43"/>
      <c r="V21" s="43"/>
      <c r="W21" s="13">
        <v>200</v>
      </c>
      <c r="X21" s="46"/>
      <c r="Y21" s="66"/>
      <c r="Z21" s="62"/>
      <c r="AA21" s="62"/>
      <c r="AB21" s="63" t="s">
        <v>48</v>
      </c>
      <c r="AC21" s="19" t="s">
        <v>49</v>
      </c>
      <c r="AD21" s="64">
        <v>1.32</v>
      </c>
      <c r="AE21" s="60">
        <v>0.13</v>
      </c>
      <c r="AF21" s="65"/>
      <c r="AG21" s="19"/>
      <c r="AH21" s="19"/>
      <c r="AI21" s="19"/>
      <c r="AJ21" s="19"/>
      <c r="AK21" s="19"/>
      <c r="AL21" s="19"/>
      <c r="AM21" s="75"/>
      <c r="AN21" s="75"/>
    </row>
    <row r="22" s="1" customFormat="1" customHeight="1" spans="1:40">
      <c r="A22" s="13">
        <v>20</v>
      </c>
      <c r="B22" s="18" t="s">
        <v>141</v>
      </c>
      <c r="C22" s="20" t="s">
        <v>126</v>
      </c>
      <c r="D22" s="19" t="s">
        <v>92</v>
      </c>
      <c r="E22" s="13" t="s">
        <v>93</v>
      </c>
      <c r="F22" s="21"/>
      <c r="G22" s="22"/>
      <c r="H22" s="14" t="s">
        <v>142</v>
      </c>
      <c r="I22" s="22"/>
      <c r="J22" s="22"/>
      <c r="K22" s="18" t="s">
        <v>128</v>
      </c>
      <c r="L22" s="18" t="s">
        <v>143</v>
      </c>
      <c r="M22" s="18" t="s">
        <v>144</v>
      </c>
      <c r="N22" s="13">
        <v>90</v>
      </c>
      <c r="O22" s="20" t="s">
        <v>45</v>
      </c>
      <c r="P22" s="30"/>
      <c r="Q22" s="44"/>
      <c r="R22" s="44"/>
      <c r="S22" s="44"/>
      <c r="T22" s="45"/>
      <c r="U22" s="43"/>
      <c r="V22" s="43"/>
      <c r="W22" s="13">
        <v>90</v>
      </c>
      <c r="X22" s="46"/>
      <c r="Y22" s="66"/>
      <c r="Z22" s="62"/>
      <c r="AA22" s="62"/>
      <c r="AB22" s="63" t="s">
        <v>48</v>
      </c>
      <c r="AC22" s="19" t="s">
        <v>49</v>
      </c>
      <c r="AD22" s="64">
        <v>1.32</v>
      </c>
      <c r="AE22" s="60">
        <v>0.13</v>
      </c>
      <c r="AF22" s="65"/>
      <c r="AG22" s="19"/>
      <c r="AH22" s="19"/>
      <c r="AI22" s="19"/>
      <c r="AJ22" s="19"/>
      <c r="AK22" s="19"/>
      <c r="AL22" s="19"/>
      <c r="AM22" s="75"/>
      <c r="AN22" s="75"/>
    </row>
    <row r="23" s="1" customFormat="1" customHeight="1" spans="1:40">
      <c r="A23" s="13">
        <v>21</v>
      </c>
      <c r="B23" s="18" t="s">
        <v>145</v>
      </c>
      <c r="C23" s="20" t="s">
        <v>126</v>
      </c>
      <c r="D23" s="19" t="s">
        <v>92</v>
      </c>
      <c r="E23" s="13" t="s">
        <v>93</v>
      </c>
      <c r="F23" s="21"/>
      <c r="G23" s="22"/>
      <c r="H23" s="14" t="s">
        <v>146</v>
      </c>
      <c r="I23" s="22"/>
      <c r="J23" s="22"/>
      <c r="K23" s="18" t="s">
        <v>128</v>
      </c>
      <c r="L23" s="18" t="s">
        <v>143</v>
      </c>
      <c r="M23" s="18" t="s">
        <v>147</v>
      </c>
      <c r="N23" s="13">
        <v>60</v>
      </c>
      <c r="O23" s="20" t="s">
        <v>45</v>
      </c>
      <c r="P23" s="30"/>
      <c r="Q23" s="44"/>
      <c r="R23" s="44"/>
      <c r="S23" s="44"/>
      <c r="T23" s="45"/>
      <c r="U23" s="43"/>
      <c r="V23" s="43"/>
      <c r="W23" s="13">
        <v>60</v>
      </c>
      <c r="X23" s="46"/>
      <c r="Y23" s="66"/>
      <c r="Z23" s="62"/>
      <c r="AA23" s="62"/>
      <c r="AB23" s="63" t="s">
        <v>48</v>
      </c>
      <c r="AC23" s="19" t="s">
        <v>49</v>
      </c>
      <c r="AD23" s="64">
        <v>1.32</v>
      </c>
      <c r="AE23" s="60">
        <v>0.13</v>
      </c>
      <c r="AF23" s="65"/>
      <c r="AG23" s="19"/>
      <c r="AH23" s="19"/>
      <c r="AI23" s="19"/>
      <c r="AJ23" s="19"/>
      <c r="AK23" s="19"/>
      <c r="AL23" s="19"/>
      <c r="AM23" s="75"/>
      <c r="AN23" s="75"/>
    </row>
    <row r="24" s="1" customFormat="1" customHeight="1" spans="1:40">
      <c r="A24" s="13">
        <v>22</v>
      </c>
      <c r="B24" s="18" t="s">
        <v>148</v>
      </c>
      <c r="C24" s="20" t="s">
        <v>126</v>
      </c>
      <c r="D24" s="19" t="s">
        <v>92</v>
      </c>
      <c r="E24" s="13" t="s">
        <v>93</v>
      </c>
      <c r="F24" s="21"/>
      <c r="G24" s="22"/>
      <c r="H24" s="14" t="s">
        <v>149</v>
      </c>
      <c r="I24" s="22"/>
      <c r="J24" s="22"/>
      <c r="K24" s="18" t="s">
        <v>128</v>
      </c>
      <c r="L24" s="18" t="s">
        <v>143</v>
      </c>
      <c r="M24" s="18" t="s">
        <v>150</v>
      </c>
      <c r="N24" s="13">
        <v>50</v>
      </c>
      <c r="O24" s="20" t="s">
        <v>45</v>
      </c>
      <c r="P24" s="30"/>
      <c r="Q24" s="44"/>
      <c r="R24" s="44"/>
      <c r="S24" s="44"/>
      <c r="T24" s="45"/>
      <c r="U24" s="43"/>
      <c r="V24" s="43"/>
      <c r="W24" s="13">
        <v>50</v>
      </c>
      <c r="X24" s="46"/>
      <c r="Y24" s="66"/>
      <c r="Z24" s="62"/>
      <c r="AA24" s="62"/>
      <c r="AB24" s="63" t="s">
        <v>48</v>
      </c>
      <c r="AC24" s="19" t="s">
        <v>49</v>
      </c>
      <c r="AD24" s="64">
        <v>1.32</v>
      </c>
      <c r="AE24" s="60">
        <v>0.13</v>
      </c>
      <c r="AF24" s="65"/>
      <c r="AG24" s="19"/>
      <c r="AH24" s="19"/>
      <c r="AI24" s="19"/>
      <c r="AJ24" s="19"/>
      <c r="AK24" s="19"/>
      <c r="AL24" s="19"/>
      <c r="AM24" s="75"/>
      <c r="AN24" s="75"/>
    </row>
    <row r="25" s="1" customFormat="1" customHeight="1" spans="1:40">
      <c r="A25" s="13">
        <v>23</v>
      </c>
      <c r="B25" s="18" t="s">
        <v>151</v>
      </c>
      <c r="C25" s="20" t="s">
        <v>126</v>
      </c>
      <c r="D25" s="19" t="s">
        <v>92</v>
      </c>
      <c r="E25" s="13" t="s">
        <v>93</v>
      </c>
      <c r="F25" s="21"/>
      <c r="G25" s="22"/>
      <c r="H25" s="14" t="s">
        <v>152</v>
      </c>
      <c r="I25" s="22"/>
      <c r="J25" s="22"/>
      <c r="K25" s="18" t="s">
        <v>128</v>
      </c>
      <c r="L25" s="18" t="s">
        <v>128</v>
      </c>
      <c r="M25" s="18" t="s">
        <v>153</v>
      </c>
      <c r="N25" s="13">
        <v>50</v>
      </c>
      <c r="O25" s="20" t="s">
        <v>45</v>
      </c>
      <c r="P25" s="30"/>
      <c r="Q25" s="44"/>
      <c r="R25" s="44"/>
      <c r="S25" s="44"/>
      <c r="T25" s="45"/>
      <c r="U25" s="43"/>
      <c r="V25" s="43"/>
      <c r="W25" s="13">
        <v>50</v>
      </c>
      <c r="X25" s="46"/>
      <c r="Y25" s="66"/>
      <c r="Z25" s="62"/>
      <c r="AA25" s="62"/>
      <c r="AB25" s="63" t="s">
        <v>48</v>
      </c>
      <c r="AC25" s="19" t="s">
        <v>49</v>
      </c>
      <c r="AD25" s="64">
        <v>1.32</v>
      </c>
      <c r="AE25" s="60">
        <v>0.13</v>
      </c>
      <c r="AF25" s="65"/>
      <c r="AG25" s="19"/>
      <c r="AH25" s="19"/>
      <c r="AI25" s="19"/>
      <c r="AJ25" s="19"/>
      <c r="AK25" s="19"/>
      <c r="AL25" s="19"/>
      <c r="AM25" s="75"/>
      <c r="AN25" s="75"/>
    </row>
    <row r="26" s="1" customFormat="1" customHeight="1" spans="1:40">
      <c r="A26" s="13">
        <v>24</v>
      </c>
      <c r="B26" s="18" t="s">
        <v>154</v>
      </c>
      <c r="C26" s="20" t="s">
        <v>126</v>
      </c>
      <c r="D26" s="19" t="s">
        <v>92</v>
      </c>
      <c r="E26" s="13" t="s">
        <v>93</v>
      </c>
      <c r="F26" s="21"/>
      <c r="G26" s="22"/>
      <c r="H26" s="14" t="s">
        <v>155</v>
      </c>
      <c r="I26" s="22"/>
      <c r="J26" s="22"/>
      <c r="K26" s="18" t="s">
        <v>128</v>
      </c>
      <c r="L26" s="18" t="s">
        <v>128</v>
      </c>
      <c r="M26" s="18" t="s">
        <v>156</v>
      </c>
      <c r="N26" s="13">
        <v>110</v>
      </c>
      <c r="O26" s="20" t="s">
        <v>45</v>
      </c>
      <c r="P26" s="29"/>
      <c r="Q26" s="41"/>
      <c r="R26" s="41"/>
      <c r="S26" s="41"/>
      <c r="T26" s="42"/>
      <c r="U26" s="43"/>
      <c r="V26" s="43"/>
      <c r="W26" s="13">
        <v>110</v>
      </c>
      <c r="X26" s="20"/>
      <c r="Y26" s="61"/>
      <c r="Z26" s="62"/>
      <c r="AA26" s="62"/>
      <c r="AB26" s="63" t="s">
        <v>48</v>
      </c>
      <c r="AC26" s="19" t="s">
        <v>49</v>
      </c>
      <c r="AD26" s="64">
        <v>1.32</v>
      </c>
      <c r="AE26" s="60">
        <v>0.13</v>
      </c>
      <c r="AF26" s="65"/>
      <c r="AG26" s="19"/>
      <c r="AH26" s="19"/>
      <c r="AI26" s="19"/>
      <c r="AJ26" s="19"/>
      <c r="AK26" s="19"/>
      <c r="AL26" s="19"/>
      <c r="AM26" s="75"/>
      <c r="AN26" s="75"/>
    </row>
    <row r="27" s="1" customFormat="1" customHeight="1" spans="1:40">
      <c r="A27" s="13">
        <v>25</v>
      </c>
      <c r="B27" s="18" t="s">
        <v>157</v>
      </c>
      <c r="C27" s="20" t="s">
        <v>158</v>
      </c>
      <c r="D27" s="19" t="s">
        <v>159</v>
      </c>
      <c r="E27" s="13" t="s">
        <v>93</v>
      </c>
      <c r="F27" s="21"/>
      <c r="G27" s="22"/>
      <c r="H27" s="14" t="s">
        <v>160</v>
      </c>
      <c r="I27" s="22"/>
      <c r="J27" s="22"/>
      <c r="K27" s="18" t="s">
        <v>161</v>
      </c>
      <c r="L27" s="18" t="s">
        <v>161</v>
      </c>
      <c r="M27" s="18" t="s">
        <v>162</v>
      </c>
      <c r="N27" s="13">
        <v>3</v>
      </c>
      <c r="O27" s="20" t="s">
        <v>163</v>
      </c>
      <c r="P27" s="29" t="s">
        <v>164</v>
      </c>
      <c r="Q27" s="41">
        <f ca="1">ROUND(EVALUATE(P27)*1000*0.000000001,2)</f>
        <v>0.06</v>
      </c>
      <c r="R27" s="41">
        <f ca="1" t="shared" ref="R27:R32" si="4">Q27*X27</f>
        <v>0.18</v>
      </c>
      <c r="S27" s="41">
        <v>20</v>
      </c>
      <c r="T27" s="42">
        <f t="shared" ref="T27:T32" si="5">S27*X27</f>
        <v>60</v>
      </c>
      <c r="U27" s="43"/>
      <c r="V27" s="43"/>
      <c r="W27" s="29" t="s">
        <v>165</v>
      </c>
      <c r="X27" s="20">
        <f t="shared" ref="X27:X32" si="6">N27/W27</f>
        <v>3</v>
      </c>
      <c r="Y27" s="61" t="s">
        <v>166</v>
      </c>
      <c r="Z27" s="62"/>
      <c r="AA27" s="62"/>
      <c r="AB27" s="63" t="s">
        <v>48</v>
      </c>
      <c r="AC27" s="19" t="s">
        <v>49</v>
      </c>
      <c r="AD27" s="64">
        <v>1103.4</v>
      </c>
      <c r="AE27" s="60">
        <v>0.13</v>
      </c>
      <c r="AF27" s="65"/>
      <c r="AG27" s="19"/>
      <c r="AH27" s="19"/>
      <c r="AI27" s="19"/>
      <c r="AJ27" s="19"/>
      <c r="AK27" s="19"/>
      <c r="AL27" s="19"/>
      <c r="AM27" s="75"/>
      <c r="AN27" s="75"/>
    </row>
    <row r="28" s="1" customFormat="1" customHeight="1" spans="1:40">
      <c r="A28" s="13">
        <v>26</v>
      </c>
      <c r="B28" s="18" t="s">
        <v>167</v>
      </c>
      <c r="C28" s="20" t="s">
        <v>158</v>
      </c>
      <c r="D28" s="19" t="s">
        <v>159</v>
      </c>
      <c r="E28" s="13" t="s">
        <v>93</v>
      </c>
      <c r="F28" s="21"/>
      <c r="G28" s="22"/>
      <c r="H28" s="14" t="s">
        <v>168</v>
      </c>
      <c r="I28" s="22"/>
      <c r="J28" s="22"/>
      <c r="K28" s="18" t="s">
        <v>169</v>
      </c>
      <c r="L28" s="18" t="s">
        <v>169</v>
      </c>
      <c r="M28" s="18" t="s">
        <v>170</v>
      </c>
      <c r="N28" s="13">
        <v>1</v>
      </c>
      <c r="O28" s="20" t="s">
        <v>163</v>
      </c>
      <c r="P28" s="29" t="s">
        <v>164</v>
      </c>
      <c r="Q28" s="41">
        <f ca="1">ROUND(EVALUATE(P28)*1000*0.000000001,2)</f>
        <v>0.06</v>
      </c>
      <c r="R28" s="41">
        <f ca="1" t="shared" si="4"/>
        <v>0.06</v>
      </c>
      <c r="S28" s="41">
        <v>20</v>
      </c>
      <c r="T28" s="42">
        <f t="shared" si="5"/>
        <v>20</v>
      </c>
      <c r="U28" s="43"/>
      <c r="V28" s="43"/>
      <c r="W28" s="13">
        <v>1</v>
      </c>
      <c r="X28" s="20">
        <f t="shared" si="6"/>
        <v>1</v>
      </c>
      <c r="Y28" s="61" t="s">
        <v>171</v>
      </c>
      <c r="Z28" s="62"/>
      <c r="AA28" s="62"/>
      <c r="AB28" s="63" t="s">
        <v>48</v>
      </c>
      <c r="AC28" s="19" t="s">
        <v>49</v>
      </c>
      <c r="AD28" s="64">
        <v>1459.8</v>
      </c>
      <c r="AE28" s="60">
        <v>0.13</v>
      </c>
      <c r="AF28" s="65"/>
      <c r="AG28" s="19"/>
      <c r="AH28" s="19"/>
      <c r="AI28" s="19"/>
      <c r="AJ28" s="19"/>
      <c r="AK28" s="19"/>
      <c r="AL28" s="19"/>
      <c r="AM28" s="75"/>
      <c r="AN28" s="75"/>
    </row>
    <row r="29" s="1" customFormat="1" customHeight="1" spans="1:40">
      <c r="A29" s="13">
        <v>27</v>
      </c>
      <c r="B29" s="18" t="s">
        <v>172</v>
      </c>
      <c r="C29" s="20" t="s">
        <v>158</v>
      </c>
      <c r="D29" s="19" t="s">
        <v>159</v>
      </c>
      <c r="E29" s="13" t="s">
        <v>93</v>
      </c>
      <c r="F29" s="21"/>
      <c r="G29" s="22"/>
      <c r="H29" s="14" t="s">
        <v>173</v>
      </c>
      <c r="I29" s="22"/>
      <c r="J29" s="22"/>
      <c r="K29" s="18" t="s">
        <v>161</v>
      </c>
      <c r="L29" s="18" t="s">
        <v>161</v>
      </c>
      <c r="M29" s="18" t="s">
        <v>174</v>
      </c>
      <c r="N29" s="13">
        <v>1</v>
      </c>
      <c r="O29" s="20" t="s">
        <v>163</v>
      </c>
      <c r="P29" s="29" t="s">
        <v>164</v>
      </c>
      <c r="Q29" s="41">
        <f ca="1">ROUND(EVALUATE(P29)*1000*0.000000001,2)</f>
        <v>0.06</v>
      </c>
      <c r="R29" s="41">
        <f ca="1" t="shared" si="4"/>
        <v>0.06</v>
      </c>
      <c r="S29" s="41">
        <v>20</v>
      </c>
      <c r="T29" s="42">
        <f t="shared" si="5"/>
        <v>20</v>
      </c>
      <c r="U29" s="43"/>
      <c r="V29" s="43"/>
      <c r="W29" s="13">
        <v>1</v>
      </c>
      <c r="X29" s="20">
        <f t="shared" si="6"/>
        <v>1</v>
      </c>
      <c r="Y29" s="61" t="s">
        <v>175</v>
      </c>
      <c r="Z29" s="62"/>
      <c r="AA29" s="62"/>
      <c r="AB29" s="63" t="s">
        <v>48</v>
      </c>
      <c r="AC29" s="19" t="s">
        <v>49</v>
      </c>
      <c r="AD29" s="64">
        <v>882.9</v>
      </c>
      <c r="AE29" s="60">
        <v>0.13</v>
      </c>
      <c r="AF29" s="65"/>
      <c r="AG29" s="19"/>
      <c r="AH29" s="19"/>
      <c r="AI29" s="19"/>
      <c r="AJ29" s="19"/>
      <c r="AK29" s="19"/>
      <c r="AL29" s="19"/>
      <c r="AM29" s="75"/>
      <c r="AN29" s="75"/>
    </row>
    <row r="30" s="1" customFormat="1" customHeight="1" spans="1:40">
      <c r="A30" s="13">
        <v>28</v>
      </c>
      <c r="B30" s="23" t="s">
        <v>176</v>
      </c>
      <c r="C30" s="20" t="s">
        <v>177</v>
      </c>
      <c r="D30" s="19" t="s">
        <v>178</v>
      </c>
      <c r="E30" s="13" t="s">
        <v>41</v>
      </c>
      <c r="F30" s="21"/>
      <c r="G30" s="22"/>
      <c r="H30" s="14" t="s">
        <v>179</v>
      </c>
      <c r="I30" s="22"/>
      <c r="J30" s="22"/>
      <c r="K30" s="23" t="s">
        <v>180</v>
      </c>
      <c r="L30" s="23" t="s">
        <v>181</v>
      </c>
      <c r="M30" s="23" t="s">
        <v>182</v>
      </c>
      <c r="N30" s="31">
        <v>6</v>
      </c>
      <c r="O30" s="20" t="s">
        <v>183</v>
      </c>
      <c r="P30" s="29" t="s">
        <v>184</v>
      </c>
      <c r="Q30" s="41">
        <f ca="1">ROUND(EVALUATE(P30)*1000*0.000000001,2)</f>
        <v>0.01</v>
      </c>
      <c r="R30" s="41">
        <f ca="1" t="shared" si="4"/>
        <v>0.03</v>
      </c>
      <c r="S30" s="41">
        <v>10.3</v>
      </c>
      <c r="T30" s="42">
        <f t="shared" si="5"/>
        <v>30.9</v>
      </c>
      <c r="U30" s="43"/>
      <c r="V30" s="43"/>
      <c r="W30" s="29" t="s">
        <v>88</v>
      </c>
      <c r="X30" s="20">
        <f t="shared" si="6"/>
        <v>3</v>
      </c>
      <c r="Y30" s="61" t="s">
        <v>185</v>
      </c>
      <c r="Z30" s="62"/>
      <c r="AA30" s="62"/>
      <c r="AB30" s="63" t="s">
        <v>48</v>
      </c>
      <c r="AC30" s="19" t="s">
        <v>49</v>
      </c>
      <c r="AD30" s="64">
        <v>700</v>
      </c>
      <c r="AE30" s="60">
        <v>0.03</v>
      </c>
      <c r="AF30" s="65"/>
      <c r="AG30" s="19"/>
      <c r="AH30" s="19"/>
      <c r="AI30" s="19"/>
      <c r="AJ30" s="19"/>
      <c r="AK30" s="19"/>
      <c r="AL30" s="19"/>
      <c r="AM30" s="76"/>
      <c r="AN30" s="75"/>
    </row>
    <row r="31" s="1" customFormat="1" customHeight="1" spans="1:40">
      <c r="A31" s="13">
        <v>29</v>
      </c>
      <c r="B31" s="23" t="s">
        <v>176</v>
      </c>
      <c r="C31" s="20" t="s">
        <v>177</v>
      </c>
      <c r="D31" s="19" t="s">
        <v>178</v>
      </c>
      <c r="E31" s="13" t="s">
        <v>41</v>
      </c>
      <c r="F31" s="21"/>
      <c r="G31" s="22"/>
      <c r="H31" s="14" t="s">
        <v>179</v>
      </c>
      <c r="I31" s="22"/>
      <c r="J31" s="22"/>
      <c r="K31" s="23" t="s">
        <v>180</v>
      </c>
      <c r="L31" s="23" t="s">
        <v>181</v>
      </c>
      <c r="M31" s="23" t="s">
        <v>182</v>
      </c>
      <c r="N31" s="31">
        <v>1</v>
      </c>
      <c r="O31" s="20" t="s">
        <v>183</v>
      </c>
      <c r="P31" s="29" t="s">
        <v>186</v>
      </c>
      <c r="Q31" s="41">
        <f ca="1">ROUND(EVALUATE(P31)*1000*0.000000001,2)</f>
        <v>0.01</v>
      </c>
      <c r="R31" s="41">
        <f ca="1" t="shared" si="4"/>
        <v>0.01</v>
      </c>
      <c r="S31" s="41">
        <v>5.16</v>
      </c>
      <c r="T31" s="42">
        <f t="shared" si="5"/>
        <v>5.16</v>
      </c>
      <c r="U31" s="43"/>
      <c r="V31" s="43"/>
      <c r="W31" s="29" t="s">
        <v>165</v>
      </c>
      <c r="X31" s="20">
        <f t="shared" si="6"/>
        <v>1</v>
      </c>
      <c r="Y31" s="61" t="s">
        <v>187</v>
      </c>
      <c r="Z31" s="62"/>
      <c r="AA31" s="62"/>
      <c r="AB31" s="63" t="s">
        <v>48</v>
      </c>
      <c r="AC31" s="19" t="s">
        <v>49</v>
      </c>
      <c r="AD31" s="64">
        <v>700</v>
      </c>
      <c r="AE31" s="60">
        <v>0.03</v>
      </c>
      <c r="AF31" s="65"/>
      <c r="AG31" s="19"/>
      <c r="AH31" s="19"/>
      <c r="AI31" s="19"/>
      <c r="AJ31" s="19"/>
      <c r="AK31" s="19"/>
      <c r="AL31" s="19"/>
      <c r="AM31" s="76"/>
      <c r="AN31" s="75"/>
    </row>
    <row r="32" s="1" customFormat="1" customHeight="1" spans="1:40">
      <c r="A32" s="13">
        <v>30</v>
      </c>
      <c r="B32" s="18" t="s">
        <v>188</v>
      </c>
      <c r="C32" s="20" t="s">
        <v>189</v>
      </c>
      <c r="D32" s="19" t="s">
        <v>40</v>
      </c>
      <c r="E32" s="13" t="s">
        <v>41</v>
      </c>
      <c r="F32" s="21"/>
      <c r="G32" s="22"/>
      <c r="H32" s="14" t="s">
        <v>190</v>
      </c>
      <c r="I32" s="22"/>
      <c r="J32" s="22"/>
      <c r="K32" s="18" t="s">
        <v>191</v>
      </c>
      <c r="L32" s="18" t="s">
        <v>191</v>
      </c>
      <c r="M32" s="18" t="s">
        <v>192</v>
      </c>
      <c r="N32" s="13">
        <v>5</v>
      </c>
      <c r="O32" s="20" t="s">
        <v>45</v>
      </c>
      <c r="P32" s="30" t="s">
        <v>193</v>
      </c>
      <c r="Q32" s="44">
        <v>0.01</v>
      </c>
      <c r="R32" s="44">
        <f t="shared" si="4"/>
        <v>0.01</v>
      </c>
      <c r="S32" s="44">
        <v>0.58</v>
      </c>
      <c r="T32" s="45">
        <f t="shared" si="5"/>
        <v>0.58</v>
      </c>
      <c r="U32" s="43"/>
      <c r="V32" s="43"/>
      <c r="W32" s="13">
        <v>5</v>
      </c>
      <c r="X32" s="46">
        <f t="shared" si="6"/>
        <v>1</v>
      </c>
      <c r="Y32" s="66" t="s">
        <v>194</v>
      </c>
      <c r="Z32" s="62"/>
      <c r="AA32" s="62"/>
      <c r="AB32" s="63" t="s">
        <v>48</v>
      </c>
      <c r="AC32" s="19" t="s">
        <v>49</v>
      </c>
      <c r="AD32" s="64">
        <v>7.91</v>
      </c>
      <c r="AE32" s="60">
        <v>0.13</v>
      </c>
      <c r="AF32" s="65"/>
      <c r="AG32" s="19"/>
      <c r="AH32" s="19"/>
      <c r="AI32" s="19"/>
      <c r="AJ32" s="19"/>
      <c r="AK32" s="19"/>
      <c r="AL32" s="19"/>
      <c r="AM32" s="75"/>
      <c r="AN32" s="75"/>
    </row>
    <row r="33" s="1" customFormat="1" customHeight="1" spans="1:40">
      <c r="A33" s="13">
        <v>31</v>
      </c>
      <c r="B33" s="18" t="s">
        <v>195</v>
      </c>
      <c r="C33" s="20" t="s">
        <v>196</v>
      </c>
      <c r="D33" s="19" t="s">
        <v>40</v>
      </c>
      <c r="E33" s="13" t="s">
        <v>41</v>
      </c>
      <c r="F33" s="21"/>
      <c r="G33" s="22"/>
      <c r="H33" s="14" t="s">
        <v>197</v>
      </c>
      <c r="I33" s="22"/>
      <c r="J33" s="22"/>
      <c r="K33" s="18" t="s">
        <v>198</v>
      </c>
      <c r="L33" s="18" t="s">
        <v>198</v>
      </c>
      <c r="M33" s="18" t="s">
        <v>199</v>
      </c>
      <c r="N33" s="13">
        <v>5</v>
      </c>
      <c r="O33" s="20" t="s">
        <v>45</v>
      </c>
      <c r="P33" s="30"/>
      <c r="Q33" s="44"/>
      <c r="R33" s="44"/>
      <c r="S33" s="44"/>
      <c r="T33" s="45"/>
      <c r="U33" s="43"/>
      <c r="V33" s="43"/>
      <c r="W33" s="13">
        <v>5</v>
      </c>
      <c r="X33" s="46"/>
      <c r="Y33" s="66"/>
      <c r="Z33" s="62"/>
      <c r="AA33" s="62"/>
      <c r="AB33" s="63" t="s">
        <v>48</v>
      </c>
      <c r="AC33" s="19" t="s">
        <v>49</v>
      </c>
      <c r="AD33" s="64">
        <v>20</v>
      </c>
      <c r="AE33" s="60">
        <v>0.13</v>
      </c>
      <c r="AF33" s="65"/>
      <c r="AG33" s="19"/>
      <c r="AH33" s="19"/>
      <c r="AI33" s="19"/>
      <c r="AJ33" s="19"/>
      <c r="AK33" s="19"/>
      <c r="AL33" s="19"/>
      <c r="AM33" s="75"/>
      <c r="AN33" s="75"/>
    </row>
    <row r="34" s="1" customFormat="1" customHeight="1" spans="1:40">
      <c r="A34" s="13">
        <v>32</v>
      </c>
      <c r="B34" s="18" t="s">
        <v>200</v>
      </c>
      <c r="C34" s="20" t="s">
        <v>196</v>
      </c>
      <c r="D34" s="19" t="s">
        <v>40</v>
      </c>
      <c r="E34" s="13" t="s">
        <v>41</v>
      </c>
      <c r="F34" s="21"/>
      <c r="G34" s="22"/>
      <c r="H34" s="14" t="s">
        <v>201</v>
      </c>
      <c r="I34" s="22"/>
      <c r="J34" s="22"/>
      <c r="K34" s="18" t="s">
        <v>202</v>
      </c>
      <c r="L34" s="18" t="s">
        <v>202</v>
      </c>
      <c r="M34" s="18" t="s">
        <v>203</v>
      </c>
      <c r="N34" s="13">
        <v>2</v>
      </c>
      <c r="O34" s="20" t="s">
        <v>45</v>
      </c>
      <c r="P34" s="30"/>
      <c r="Q34" s="44"/>
      <c r="R34" s="44"/>
      <c r="S34" s="44"/>
      <c r="T34" s="45"/>
      <c r="U34" s="43"/>
      <c r="V34" s="43"/>
      <c r="W34" s="13">
        <v>2</v>
      </c>
      <c r="X34" s="46"/>
      <c r="Y34" s="66"/>
      <c r="Z34" s="62"/>
      <c r="AA34" s="62"/>
      <c r="AB34" s="63" t="s">
        <v>48</v>
      </c>
      <c r="AC34" s="19" t="s">
        <v>49</v>
      </c>
      <c r="AD34" s="64">
        <v>70</v>
      </c>
      <c r="AE34" s="60">
        <v>0.13</v>
      </c>
      <c r="AF34" s="65"/>
      <c r="AG34" s="19"/>
      <c r="AH34" s="19"/>
      <c r="AI34" s="19"/>
      <c r="AJ34" s="19"/>
      <c r="AK34" s="19"/>
      <c r="AL34" s="19"/>
      <c r="AM34" s="75"/>
      <c r="AN34" s="75"/>
    </row>
    <row r="35" s="1" customFormat="1" customHeight="1" spans="1:40">
      <c r="A35" s="13">
        <v>33</v>
      </c>
      <c r="B35" s="18" t="s">
        <v>204</v>
      </c>
      <c r="C35" s="20" t="s">
        <v>196</v>
      </c>
      <c r="D35" s="19" t="s">
        <v>40</v>
      </c>
      <c r="E35" s="13" t="s">
        <v>41</v>
      </c>
      <c r="F35" s="21"/>
      <c r="G35" s="22"/>
      <c r="H35" s="14" t="s">
        <v>205</v>
      </c>
      <c r="I35" s="22"/>
      <c r="J35" s="22"/>
      <c r="K35" s="18" t="s">
        <v>206</v>
      </c>
      <c r="L35" s="18" t="s">
        <v>206</v>
      </c>
      <c r="M35" s="18" t="s">
        <v>207</v>
      </c>
      <c r="N35" s="13">
        <v>5</v>
      </c>
      <c r="O35" s="20" t="s">
        <v>45</v>
      </c>
      <c r="P35" s="30"/>
      <c r="Q35" s="44"/>
      <c r="R35" s="44"/>
      <c r="S35" s="44"/>
      <c r="T35" s="45"/>
      <c r="U35" s="43"/>
      <c r="V35" s="43"/>
      <c r="W35" s="13">
        <v>5</v>
      </c>
      <c r="X35" s="46"/>
      <c r="Y35" s="66"/>
      <c r="Z35" s="62"/>
      <c r="AA35" s="62"/>
      <c r="AB35" s="63" t="s">
        <v>48</v>
      </c>
      <c r="AC35" s="19" t="s">
        <v>49</v>
      </c>
      <c r="AD35" s="64">
        <v>20</v>
      </c>
      <c r="AE35" s="60">
        <v>0.13</v>
      </c>
      <c r="AF35" s="65"/>
      <c r="AG35" s="19"/>
      <c r="AH35" s="19"/>
      <c r="AI35" s="19"/>
      <c r="AJ35" s="19"/>
      <c r="AK35" s="19"/>
      <c r="AL35" s="19"/>
      <c r="AM35" s="75"/>
      <c r="AN35" s="75"/>
    </row>
    <row r="36" s="1" customFormat="1" customHeight="1" spans="1:40">
      <c r="A36" s="13">
        <v>34</v>
      </c>
      <c r="B36" s="18" t="s">
        <v>208</v>
      </c>
      <c r="C36" s="20" t="s">
        <v>196</v>
      </c>
      <c r="D36" s="19" t="s">
        <v>40</v>
      </c>
      <c r="E36" s="13" t="s">
        <v>41</v>
      </c>
      <c r="F36" s="21"/>
      <c r="G36" s="22"/>
      <c r="H36" s="14" t="s">
        <v>209</v>
      </c>
      <c r="I36" s="22"/>
      <c r="J36" s="22"/>
      <c r="K36" s="18" t="s">
        <v>210</v>
      </c>
      <c r="L36" s="18" t="s">
        <v>210</v>
      </c>
      <c r="M36" s="18" t="s">
        <v>211</v>
      </c>
      <c r="N36" s="13">
        <v>5</v>
      </c>
      <c r="O36" s="20" t="s">
        <v>45</v>
      </c>
      <c r="P36" s="30"/>
      <c r="Q36" s="44"/>
      <c r="R36" s="44"/>
      <c r="S36" s="44"/>
      <c r="T36" s="45"/>
      <c r="U36" s="43"/>
      <c r="V36" s="43"/>
      <c r="W36" s="13">
        <v>5</v>
      </c>
      <c r="X36" s="46"/>
      <c r="Y36" s="66"/>
      <c r="Z36" s="62"/>
      <c r="AA36" s="62"/>
      <c r="AB36" s="63" t="s">
        <v>48</v>
      </c>
      <c r="AC36" s="19" t="s">
        <v>49</v>
      </c>
      <c r="AD36" s="64">
        <v>20</v>
      </c>
      <c r="AE36" s="60">
        <v>0.13</v>
      </c>
      <c r="AF36" s="65"/>
      <c r="AG36" s="19"/>
      <c r="AH36" s="19"/>
      <c r="AI36" s="19"/>
      <c r="AJ36" s="19"/>
      <c r="AK36" s="19"/>
      <c r="AL36" s="19"/>
      <c r="AM36" s="75"/>
      <c r="AN36" s="75"/>
    </row>
    <row r="37" s="1" customFormat="1" customHeight="1" spans="1:40">
      <c r="A37" s="13">
        <v>35</v>
      </c>
      <c r="B37" s="18" t="s">
        <v>212</v>
      </c>
      <c r="C37" s="20" t="s">
        <v>196</v>
      </c>
      <c r="D37" s="19" t="s">
        <v>40</v>
      </c>
      <c r="E37" s="13" t="s">
        <v>41</v>
      </c>
      <c r="F37" s="21"/>
      <c r="G37" s="22"/>
      <c r="H37" s="14" t="s">
        <v>213</v>
      </c>
      <c r="I37" s="22"/>
      <c r="J37" s="22"/>
      <c r="K37" s="18" t="s">
        <v>214</v>
      </c>
      <c r="L37" s="18" t="s">
        <v>215</v>
      </c>
      <c r="M37" s="18" t="s">
        <v>216</v>
      </c>
      <c r="N37" s="13">
        <v>20</v>
      </c>
      <c r="O37" s="20" t="s">
        <v>45</v>
      </c>
      <c r="P37" s="30"/>
      <c r="Q37" s="44"/>
      <c r="R37" s="44"/>
      <c r="S37" s="44"/>
      <c r="T37" s="45"/>
      <c r="U37" s="43"/>
      <c r="V37" s="43"/>
      <c r="W37" s="13">
        <v>20</v>
      </c>
      <c r="X37" s="46"/>
      <c r="Y37" s="66"/>
      <c r="Z37" s="62"/>
      <c r="AA37" s="62"/>
      <c r="AB37" s="63" t="s">
        <v>48</v>
      </c>
      <c r="AC37" s="19" t="s">
        <v>49</v>
      </c>
      <c r="AD37" s="64">
        <v>1</v>
      </c>
      <c r="AE37" s="60">
        <v>0.13</v>
      </c>
      <c r="AF37" s="65"/>
      <c r="AG37" s="19"/>
      <c r="AH37" s="19"/>
      <c r="AI37" s="19"/>
      <c r="AJ37" s="19"/>
      <c r="AK37" s="19"/>
      <c r="AL37" s="19"/>
      <c r="AM37" s="75"/>
      <c r="AN37" s="75"/>
    </row>
    <row r="38" s="1" customFormat="1" customHeight="1" spans="1:40">
      <c r="A38" s="13">
        <v>36</v>
      </c>
      <c r="B38" s="18" t="s">
        <v>217</v>
      </c>
      <c r="C38" s="20" t="s">
        <v>196</v>
      </c>
      <c r="D38" s="19" t="s">
        <v>40</v>
      </c>
      <c r="E38" s="13" t="s">
        <v>41</v>
      </c>
      <c r="F38" s="21"/>
      <c r="G38" s="22"/>
      <c r="H38" s="14" t="s">
        <v>218</v>
      </c>
      <c r="I38" s="22"/>
      <c r="J38" s="22"/>
      <c r="K38" s="18" t="s">
        <v>214</v>
      </c>
      <c r="L38" s="18" t="s">
        <v>219</v>
      </c>
      <c r="M38" s="18" t="s">
        <v>220</v>
      </c>
      <c r="N38" s="13">
        <v>20</v>
      </c>
      <c r="O38" s="20" t="s">
        <v>45</v>
      </c>
      <c r="P38" s="30"/>
      <c r="Q38" s="44"/>
      <c r="R38" s="44"/>
      <c r="S38" s="44"/>
      <c r="T38" s="45"/>
      <c r="U38" s="43"/>
      <c r="V38" s="43"/>
      <c r="W38" s="13">
        <v>20</v>
      </c>
      <c r="X38" s="46"/>
      <c r="Y38" s="66"/>
      <c r="Z38" s="62"/>
      <c r="AA38" s="62"/>
      <c r="AB38" s="63" t="s">
        <v>48</v>
      </c>
      <c r="AC38" s="19" t="s">
        <v>49</v>
      </c>
      <c r="AD38" s="64">
        <v>1</v>
      </c>
      <c r="AE38" s="60">
        <v>0.13</v>
      </c>
      <c r="AF38" s="65"/>
      <c r="AG38" s="19"/>
      <c r="AH38" s="19"/>
      <c r="AI38" s="19"/>
      <c r="AJ38" s="19"/>
      <c r="AK38" s="19"/>
      <c r="AL38" s="19"/>
      <c r="AM38" s="75"/>
      <c r="AN38" s="75"/>
    </row>
    <row r="39" s="1" customFormat="1" customHeight="1" spans="1:40">
      <c r="A39" s="13">
        <v>37</v>
      </c>
      <c r="B39" s="18" t="s">
        <v>221</v>
      </c>
      <c r="C39" s="20" t="s">
        <v>196</v>
      </c>
      <c r="D39" s="19" t="s">
        <v>40</v>
      </c>
      <c r="E39" s="13" t="s">
        <v>41</v>
      </c>
      <c r="F39" s="21"/>
      <c r="G39" s="22"/>
      <c r="H39" s="14" t="s">
        <v>222</v>
      </c>
      <c r="I39" s="22"/>
      <c r="J39" s="22"/>
      <c r="K39" s="18" t="s">
        <v>214</v>
      </c>
      <c r="L39" s="18" t="s">
        <v>223</v>
      </c>
      <c r="M39" s="18" t="s">
        <v>224</v>
      </c>
      <c r="N39" s="13">
        <v>20</v>
      </c>
      <c r="O39" s="20" t="s">
        <v>45</v>
      </c>
      <c r="P39" s="30"/>
      <c r="Q39" s="44"/>
      <c r="R39" s="44"/>
      <c r="S39" s="44"/>
      <c r="T39" s="45"/>
      <c r="U39" s="43"/>
      <c r="V39" s="43"/>
      <c r="W39" s="13">
        <v>20</v>
      </c>
      <c r="X39" s="46"/>
      <c r="Y39" s="66"/>
      <c r="Z39" s="62"/>
      <c r="AA39" s="62"/>
      <c r="AB39" s="63" t="s">
        <v>48</v>
      </c>
      <c r="AC39" s="19" t="s">
        <v>49</v>
      </c>
      <c r="AD39" s="64">
        <v>1</v>
      </c>
      <c r="AE39" s="60">
        <v>0.13</v>
      </c>
      <c r="AF39" s="65"/>
      <c r="AG39" s="19"/>
      <c r="AH39" s="19"/>
      <c r="AI39" s="19"/>
      <c r="AJ39" s="19"/>
      <c r="AK39" s="19"/>
      <c r="AL39" s="19"/>
      <c r="AM39" s="75"/>
      <c r="AN39" s="75"/>
    </row>
    <row r="40" s="1" customFormat="1" customHeight="1" spans="1:40">
      <c r="A40" s="13">
        <v>38</v>
      </c>
      <c r="B40" s="18" t="s">
        <v>225</v>
      </c>
      <c r="C40" s="20" t="s">
        <v>196</v>
      </c>
      <c r="D40" s="19" t="s">
        <v>40</v>
      </c>
      <c r="E40" s="13" t="s">
        <v>41</v>
      </c>
      <c r="F40" s="21"/>
      <c r="G40" s="22"/>
      <c r="H40" s="14" t="s">
        <v>226</v>
      </c>
      <c r="I40" s="22"/>
      <c r="J40" s="22"/>
      <c r="K40" s="18" t="s">
        <v>227</v>
      </c>
      <c r="L40" s="18" t="s">
        <v>227</v>
      </c>
      <c r="M40" s="18" t="s">
        <v>228</v>
      </c>
      <c r="N40" s="13">
        <v>1</v>
      </c>
      <c r="O40" s="20" t="s">
        <v>45</v>
      </c>
      <c r="P40" s="30"/>
      <c r="Q40" s="44"/>
      <c r="R40" s="44"/>
      <c r="S40" s="44"/>
      <c r="T40" s="45"/>
      <c r="U40" s="43"/>
      <c r="V40" s="43"/>
      <c r="W40" s="13">
        <v>1</v>
      </c>
      <c r="X40" s="46"/>
      <c r="Y40" s="66"/>
      <c r="Z40" s="62"/>
      <c r="AA40" s="62"/>
      <c r="AB40" s="63" t="s">
        <v>48</v>
      </c>
      <c r="AC40" s="19" t="s">
        <v>49</v>
      </c>
      <c r="AD40" s="64">
        <v>218</v>
      </c>
      <c r="AE40" s="60">
        <v>0.13</v>
      </c>
      <c r="AF40" s="65"/>
      <c r="AG40" s="19"/>
      <c r="AH40" s="19"/>
      <c r="AI40" s="19"/>
      <c r="AJ40" s="19"/>
      <c r="AK40" s="19"/>
      <c r="AL40" s="19"/>
      <c r="AM40" s="75"/>
      <c r="AN40" s="75"/>
    </row>
    <row r="41" s="1" customFormat="1" customHeight="1" spans="1:40">
      <c r="A41" s="13">
        <v>39</v>
      </c>
      <c r="B41" s="18" t="s">
        <v>229</v>
      </c>
      <c r="C41" s="20" t="s">
        <v>196</v>
      </c>
      <c r="D41" s="19" t="s">
        <v>40</v>
      </c>
      <c r="E41" s="13" t="s">
        <v>41</v>
      </c>
      <c r="F41" s="21"/>
      <c r="G41" s="22"/>
      <c r="H41" s="14" t="s">
        <v>230</v>
      </c>
      <c r="I41" s="22"/>
      <c r="J41" s="22"/>
      <c r="K41" s="18" t="s">
        <v>214</v>
      </c>
      <c r="L41" s="18" t="s">
        <v>223</v>
      </c>
      <c r="M41" s="18" t="s">
        <v>231</v>
      </c>
      <c r="N41" s="13">
        <v>100</v>
      </c>
      <c r="O41" s="20" t="s">
        <v>45</v>
      </c>
      <c r="P41" s="29"/>
      <c r="Q41" s="41"/>
      <c r="R41" s="41"/>
      <c r="S41" s="41"/>
      <c r="T41" s="42"/>
      <c r="U41" s="43"/>
      <c r="V41" s="43"/>
      <c r="W41" s="13">
        <v>100</v>
      </c>
      <c r="X41" s="20"/>
      <c r="Y41" s="61"/>
      <c r="Z41" s="62"/>
      <c r="AA41" s="62"/>
      <c r="AB41" s="63" t="s">
        <v>48</v>
      </c>
      <c r="AC41" s="19" t="s">
        <v>49</v>
      </c>
      <c r="AD41" s="64">
        <v>1</v>
      </c>
      <c r="AE41" s="60">
        <v>0.13</v>
      </c>
      <c r="AF41" s="65"/>
      <c r="AG41" s="19"/>
      <c r="AH41" s="19"/>
      <c r="AI41" s="19"/>
      <c r="AJ41" s="19"/>
      <c r="AK41" s="19"/>
      <c r="AL41" s="19"/>
      <c r="AM41" s="75"/>
      <c r="AN41" s="75"/>
    </row>
    <row r="42" s="1" customFormat="1" ht="25" customHeight="1" spans="1:38">
      <c r="A42" s="13">
        <v>40</v>
      </c>
      <c r="B42" s="14" t="s">
        <v>232</v>
      </c>
      <c r="C42" s="13" t="s">
        <v>233</v>
      </c>
      <c r="D42" s="13" t="s">
        <v>63</v>
      </c>
      <c r="E42" s="13" t="s">
        <v>41</v>
      </c>
      <c r="F42" s="19"/>
      <c r="G42" s="14"/>
      <c r="H42" s="14" t="s">
        <v>234</v>
      </c>
      <c r="I42" s="14"/>
      <c r="J42" s="14"/>
      <c r="K42" s="14" t="s">
        <v>235</v>
      </c>
      <c r="L42" s="14" t="s">
        <v>236</v>
      </c>
      <c r="M42" s="19" t="s">
        <v>237</v>
      </c>
      <c r="N42" s="13">
        <v>2</v>
      </c>
      <c r="O42" s="20" t="s">
        <v>45</v>
      </c>
      <c r="P42" s="19" t="s">
        <v>238</v>
      </c>
      <c r="Q42" s="47">
        <f ca="1">ROUND(EVALUATE(P42)*1000*0.000000001,2)</f>
        <v>0.04</v>
      </c>
      <c r="R42" s="47">
        <f ca="1">Q42*X42</f>
        <v>0.04</v>
      </c>
      <c r="S42" s="47">
        <v>7.54</v>
      </c>
      <c r="T42" s="48">
        <f>S42*X42</f>
        <v>7.54</v>
      </c>
      <c r="U42" s="39"/>
      <c r="V42" s="39"/>
      <c r="W42" s="13">
        <v>2</v>
      </c>
      <c r="X42" s="13">
        <f>N42/W42</f>
        <v>1</v>
      </c>
      <c r="Y42" s="68" t="s">
        <v>239</v>
      </c>
      <c r="Z42" s="19"/>
      <c r="AA42" s="19"/>
      <c r="AB42" s="19" t="s">
        <v>48</v>
      </c>
      <c r="AC42" s="19" t="s">
        <v>49</v>
      </c>
      <c r="AD42" s="13">
        <v>480</v>
      </c>
      <c r="AE42" s="60">
        <v>0.13</v>
      </c>
      <c r="AF42" s="19"/>
      <c r="AG42" s="19"/>
      <c r="AH42" s="19"/>
      <c r="AI42" s="19"/>
      <c r="AJ42" s="19"/>
      <c r="AK42" s="19"/>
      <c r="AL42" s="19"/>
    </row>
    <row r="43" s="1" customFormat="1" ht="25" customHeight="1" spans="1:38">
      <c r="A43" s="13">
        <v>41</v>
      </c>
      <c r="B43" s="14" t="s">
        <v>232</v>
      </c>
      <c r="C43" s="13" t="s">
        <v>233</v>
      </c>
      <c r="D43" s="13" t="s">
        <v>63</v>
      </c>
      <c r="E43" s="13" t="s">
        <v>41</v>
      </c>
      <c r="F43" s="19"/>
      <c r="G43" s="14"/>
      <c r="H43" s="14" t="s">
        <v>234</v>
      </c>
      <c r="I43" s="14"/>
      <c r="J43" s="14"/>
      <c r="K43" s="14" t="s">
        <v>235</v>
      </c>
      <c r="L43" s="14" t="s">
        <v>236</v>
      </c>
      <c r="M43" s="19" t="s">
        <v>240</v>
      </c>
      <c r="N43" s="13">
        <v>2</v>
      </c>
      <c r="O43" s="20" t="s">
        <v>45</v>
      </c>
      <c r="P43" s="19" t="s">
        <v>238</v>
      </c>
      <c r="Q43" s="47">
        <f ca="1">ROUND(EVALUATE(P43)*1000*0.000000001,2)</f>
        <v>0.04</v>
      </c>
      <c r="R43" s="47">
        <f ca="1">Q43*X43</f>
        <v>0.04</v>
      </c>
      <c r="S43" s="47">
        <v>7.54</v>
      </c>
      <c r="T43" s="48">
        <f>S43*X43</f>
        <v>7.54</v>
      </c>
      <c r="U43" s="39"/>
      <c r="V43" s="39"/>
      <c r="W43" s="13">
        <v>2</v>
      </c>
      <c r="X43" s="13">
        <f>N43/W43</f>
        <v>1</v>
      </c>
      <c r="Y43" s="68" t="s">
        <v>241</v>
      </c>
      <c r="Z43" s="19"/>
      <c r="AA43" s="19"/>
      <c r="AB43" s="19" t="s">
        <v>48</v>
      </c>
      <c r="AC43" s="19" t="s">
        <v>49</v>
      </c>
      <c r="AD43" s="13">
        <v>480</v>
      </c>
      <c r="AE43" s="60">
        <v>0.13</v>
      </c>
      <c r="AF43" s="19"/>
      <c r="AG43" s="19"/>
      <c r="AH43" s="19"/>
      <c r="AI43" s="19"/>
      <c r="AJ43" s="19"/>
      <c r="AK43" s="19"/>
      <c r="AL43" s="19"/>
    </row>
    <row r="44" s="1" customFormat="1" ht="25" customHeight="1" spans="1:38">
      <c r="A44" s="13">
        <v>42</v>
      </c>
      <c r="B44" s="14" t="s">
        <v>242</v>
      </c>
      <c r="C44" s="13" t="s">
        <v>233</v>
      </c>
      <c r="D44" s="13" t="s">
        <v>63</v>
      </c>
      <c r="E44" s="13" t="s">
        <v>41</v>
      </c>
      <c r="F44" s="19"/>
      <c r="G44" s="14"/>
      <c r="H44" s="14" t="s">
        <v>243</v>
      </c>
      <c r="I44" s="14"/>
      <c r="J44" s="14"/>
      <c r="K44" s="14" t="s">
        <v>244</v>
      </c>
      <c r="L44" s="14" t="s">
        <v>244</v>
      </c>
      <c r="M44" s="19" t="s">
        <v>245</v>
      </c>
      <c r="N44" s="13">
        <v>2</v>
      </c>
      <c r="O44" s="20" t="s">
        <v>45</v>
      </c>
      <c r="P44" s="28" t="s">
        <v>246</v>
      </c>
      <c r="Q44" s="37">
        <f ca="1">ROUND(EVALUATE(P44)*1000*0.000000001,2)</f>
        <v>0.04</v>
      </c>
      <c r="R44" s="37">
        <f ca="1">Q44*X44</f>
        <v>0.04</v>
      </c>
      <c r="S44" s="37">
        <v>11.08</v>
      </c>
      <c r="T44" s="38">
        <f>S44*X44</f>
        <v>11.08</v>
      </c>
      <c r="U44" s="39"/>
      <c r="V44" s="39"/>
      <c r="W44" s="13">
        <v>2</v>
      </c>
      <c r="X44" s="40">
        <f>N44/W44</f>
        <v>1</v>
      </c>
      <c r="Y44" s="59" t="s">
        <v>247</v>
      </c>
      <c r="Z44" s="19"/>
      <c r="AA44" s="19"/>
      <c r="AB44" s="19" t="s">
        <v>48</v>
      </c>
      <c r="AC44" s="19" t="s">
        <v>49</v>
      </c>
      <c r="AD44" s="13">
        <v>460</v>
      </c>
      <c r="AE44" s="60">
        <v>0.13</v>
      </c>
      <c r="AF44" s="19"/>
      <c r="AG44" s="19"/>
      <c r="AH44" s="19"/>
      <c r="AI44" s="19"/>
      <c r="AJ44" s="19"/>
      <c r="AK44" s="19"/>
      <c r="AL44" s="19"/>
    </row>
    <row r="45" s="1" customFormat="1" ht="25" customHeight="1" spans="1:38">
      <c r="A45" s="13">
        <v>43</v>
      </c>
      <c r="B45" s="14" t="s">
        <v>242</v>
      </c>
      <c r="C45" s="13" t="s">
        <v>233</v>
      </c>
      <c r="D45" s="13" t="s">
        <v>63</v>
      </c>
      <c r="E45" s="13" t="s">
        <v>41</v>
      </c>
      <c r="F45" s="19"/>
      <c r="G45" s="14"/>
      <c r="H45" s="14" t="s">
        <v>243</v>
      </c>
      <c r="I45" s="14"/>
      <c r="J45" s="14"/>
      <c r="K45" s="14" t="s">
        <v>244</v>
      </c>
      <c r="L45" s="14" t="s">
        <v>244</v>
      </c>
      <c r="M45" s="19" t="s">
        <v>248</v>
      </c>
      <c r="N45" s="13">
        <v>2</v>
      </c>
      <c r="O45" s="20" t="s">
        <v>45</v>
      </c>
      <c r="P45" s="21"/>
      <c r="Q45" s="41"/>
      <c r="R45" s="41"/>
      <c r="S45" s="41"/>
      <c r="T45" s="42"/>
      <c r="U45" s="39"/>
      <c r="V45" s="39"/>
      <c r="W45" s="13">
        <v>2</v>
      </c>
      <c r="X45" s="20"/>
      <c r="Y45" s="61"/>
      <c r="Z45" s="19"/>
      <c r="AA45" s="19"/>
      <c r="AB45" s="19" t="s">
        <v>48</v>
      </c>
      <c r="AC45" s="19" t="s">
        <v>49</v>
      </c>
      <c r="AD45" s="13">
        <v>460</v>
      </c>
      <c r="AE45" s="60">
        <v>0.13</v>
      </c>
      <c r="AF45" s="19"/>
      <c r="AG45" s="19"/>
      <c r="AH45" s="19"/>
      <c r="AI45" s="19"/>
      <c r="AJ45" s="19"/>
      <c r="AK45" s="19"/>
      <c r="AL45" s="19"/>
    </row>
    <row r="46" s="1" customFormat="1" customHeight="1" spans="1:39">
      <c r="A46" s="24"/>
      <c r="B46" s="25"/>
      <c r="C46" s="25"/>
      <c r="D46" s="26"/>
      <c r="E46" s="26"/>
      <c r="F46" s="26"/>
      <c r="G46" s="27"/>
      <c r="H46" s="27"/>
      <c r="I46" s="27"/>
      <c r="J46" s="27"/>
      <c r="K46" s="27"/>
      <c r="L46" s="27"/>
      <c r="M46" s="32"/>
      <c r="N46" s="33"/>
      <c r="O46" s="24"/>
      <c r="P46" s="34"/>
      <c r="Q46" s="49"/>
      <c r="R46" s="49"/>
      <c r="S46" s="49"/>
      <c r="T46" s="50"/>
      <c r="U46" s="50"/>
      <c r="V46" s="24"/>
      <c r="W46" s="51"/>
      <c r="X46" s="51"/>
      <c r="Y46" s="69"/>
      <c r="Z46" s="70"/>
      <c r="AA46" s="70"/>
      <c r="AB46" s="34"/>
      <c r="AC46" s="34"/>
      <c r="AD46" s="71"/>
      <c r="AE46" s="72"/>
      <c r="AF46" s="73"/>
      <c r="AG46" s="28"/>
      <c r="AH46" s="28"/>
      <c r="AI46" s="28"/>
      <c r="AJ46" s="28"/>
      <c r="AK46" s="28"/>
      <c r="AL46" s="28"/>
      <c r="AM46" s="77"/>
    </row>
    <row r="47" s="1" customFormat="1" customHeight="1" spans="1:38">
      <c r="A47" s="24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">
        <f>SUM(N3:N45)</f>
        <v>14394</v>
      </c>
      <c r="O47" s="2"/>
      <c r="P47" s="4"/>
      <c r="Q47" s="7" t="e">
        <f>SUM(#REF!)</f>
        <v>#REF!</v>
      </c>
      <c r="R47" s="7"/>
      <c r="S47" s="7"/>
      <c r="T47" s="52">
        <f>SUM(T3:T45)</f>
        <v>265.16</v>
      </c>
      <c r="U47" s="52"/>
      <c r="V47" s="8"/>
      <c r="W47" s="8"/>
      <c r="X47" s="8"/>
      <c r="Y47" s="9"/>
      <c r="Z47" s="4"/>
      <c r="AA47" s="4"/>
      <c r="AB47" s="4"/>
      <c r="AC47" s="4"/>
      <c r="AD47" s="71"/>
      <c r="AE47" s="72"/>
      <c r="AF47" s="74"/>
      <c r="AG47" s="78"/>
      <c r="AH47" s="79"/>
      <c r="AI47" s="78"/>
      <c r="AJ47" s="78"/>
      <c r="AK47" s="78"/>
      <c r="AL47" s="78"/>
    </row>
    <row r="48" customHeight="1" spans="30:31">
      <c r="AD48" s="71"/>
      <c r="AE48" s="72"/>
    </row>
    <row r="49" customHeight="1" spans="30:31">
      <c r="AD49" s="71"/>
      <c r="AE49" s="72"/>
    </row>
    <row r="50" customHeight="1" spans="30:31">
      <c r="AD50" s="71"/>
      <c r="AE50" s="72"/>
    </row>
    <row r="51" customHeight="1" spans="30:31">
      <c r="AD51" s="71"/>
      <c r="AE51" s="72"/>
    </row>
    <row r="52" customHeight="1" spans="30:31">
      <c r="AD52" s="71"/>
      <c r="AE52" s="72"/>
    </row>
    <row r="53" customHeight="1" spans="30:31">
      <c r="AD53" s="71"/>
      <c r="AE53" s="72"/>
    </row>
    <row r="54" customHeight="1" spans="30:31">
      <c r="AD54" s="71"/>
      <c r="AE54" s="72"/>
    </row>
    <row r="55" customHeight="1" spans="30:31">
      <c r="AD55" s="71"/>
      <c r="AE55" s="72"/>
    </row>
    <row r="56" customHeight="1" spans="30:31">
      <c r="AD56" s="71"/>
      <c r="AE56" s="72"/>
    </row>
    <row r="57" customHeight="1" spans="30:31">
      <c r="AD57" s="71"/>
      <c r="AE57" s="72"/>
    </row>
    <row r="58" customHeight="1" spans="30:31">
      <c r="AD58" s="71"/>
      <c r="AE58" s="72"/>
    </row>
    <row r="59" customHeight="1" spans="30:31">
      <c r="AD59" s="71"/>
      <c r="AE59" s="72"/>
    </row>
    <row r="60" customHeight="1" spans="30:31">
      <c r="AD60" s="71"/>
      <c r="AE60" s="72"/>
    </row>
    <row r="61" customHeight="1" spans="30:31">
      <c r="AD61" s="71"/>
      <c r="AE61" s="72"/>
    </row>
    <row r="62" customHeight="1" spans="30:31">
      <c r="AD62" s="71"/>
      <c r="AE62" s="72"/>
    </row>
  </sheetData>
  <mergeCells count="82"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  <mergeCell ref="N1:N2"/>
    <mergeCell ref="O1:O2"/>
    <mergeCell ref="P1:P2"/>
    <mergeCell ref="P3:P4"/>
    <mergeCell ref="P6:P7"/>
    <mergeCell ref="P11:P16"/>
    <mergeCell ref="P18:P26"/>
    <mergeCell ref="P32:P41"/>
    <mergeCell ref="P44:P45"/>
    <mergeCell ref="Q1:Q2"/>
    <mergeCell ref="Q3:Q4"/>
    <mergeCell ref="Q6:Q7"/>
    <mergeCell ref="Q11:Q16"/>
    <mergeCell ref="Q18:Q26"/>
    <mergeCell ref="Q32:Q41"/>
    <mergeCell ref="Q44:Q45"/>
    <mergeCell ref="R1:R2"/>
    <mergeCell ref="R3:R4"/>
    <mergeCell ref="R6:R7"/>
    <mergeCell ref="R11:R16"/>
    <mergeCell ref="R18:R26"/>
    <mergeCell ref="R32:R41"/>
    <mergeCell ref="R44:R45"/>
    <mergeCell ref="S1:S2"/>
    <mergeCell ref="S3:S4"/>
    <mergeCell ref="S6:S7"/>
    <mergeCell ref="S11:S16"/>
    <mergeCell ref="S18:S26"/>
    <mergeCell ref="S32:S41"/>
    <mergeCell ref="S44:S45"/>
    <mergeCell ref="T1:T2"/>
    <mergeCell ref="T3:T4"/>
    <mergeCell ref="T6:T7"/>
    <mergeCell ref="T11:T16"/>
    <mergeCell ref="T18:T26"/>
    <mergeCell ref="T32:T41"/>
    <mergeCell ref="T44:T45"/>
    <mergeCell ref="U1:U2"/>
    <mergeCell ref="V1:V2"/>
    <mergeCell ref="W1:W2"/>
    <mergeCell ref="X1:X2"/>
    <mergeCell ref="X3:X4"/>
    <mergeCell ref="X6:X7"/>
    <mergeCell ref="X11:X16"/>
    <mergeCell ref="X18:X26"/>
    <mergeCell ref="X32:X41"/>
    <mergeCell ref="X44:X45"/>
    <mergeCell ref="Y1:Y2"/>
    <mergeCell ref="Y3:Y4"/>
    <mergeCell ref="Y6:Y7"/>
    <mergeCell ref="Y11:Y16"/>
    <mergeCell ref="Y18:Y26"/>
    <mergeCell ref="Y32:Y41"/>
    <mergeCell ref="Y44:Y45"/>
    <mergeCell ref="Z1:Z2"/>
    <mergeCell ref="AA1:AA2"/>
    <mergeCell ref="AB1:AB2"/>
    <mergeCell ref="AC1:AC2"/>
    <mergeCell ref="AD1:AD2"/>
    <mergeCell ref="AE1:AE2"/>
    <mergeCell ref="AF1:AF2"/>
    <mergeCell ref="AG1:AG2"/>
    <mergeCell ref="AH1:AH2"/>
    <mergeCell ref="AI1:AI2"/>
    <mergeCell ref="AJ1:AJ2"/>
    <mergeCell ref="AK1:AK2"/>
    <mergeCell ref="AL1:AL2"/>
    <mergeCell ref="AM1:AM2"/>
    <mergeCell ref="AN1:AN2"/>
  </mergeCells>
  <conditionalFormatting sqref="B1:C1 B2 B48:C65503">
    <cfRule type="duplicateValues" dxfId="0" priority="69"/>
  </conditionalFormatting>
  <pageMargins left="0.700694444444445" right="0.700694444444445" top="0.751388888888889" bottom="0.751388888888889" header="0.298611111111111" footer="0.298611111111111"/>
  <pageSetup paperSize="9" scale="46" orientation="landscape" horizontalDpi="600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辅耗材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simpleNdanger</cp:lastModifiedBy>
  <dcterms:created xsi:type="dcterms:W3CDTF">2006-09-16T00:00:00Z</dcterms:created>
  <dcterms:modified xsi:type="dcterms:W3CDTF">2025-04-03T08:34:15Z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572332349D91401185C19FBB51142402_13</vt:lpwstr>
  </property>
  <property fmtid="{D5CDD505-2E9C-101B-9397-08002B2CF9AE}" pid="3" name="KSOProductBuildVer">
    <vt:lpwstr>2052-12.1.0.20305</vt:lpwstr>
  </property>
  <property fmtid="{D5CDD505-2E9C-101B-9397-08002B2CF9AE}" pid="4" name="KSOReadingLayout">
    <vt:bool>true</vt:bool>
  </property>
</Properties>
</file>