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80" tabRatio="495"/>
  </bookViews>
  <sheets>
    <sheet name="装箱单模版-2025年更新" sheetId="2" r:id="rId1"/>
  </sheets>
  <definedNames>
    <definedName name="_xlnm._FilterDatabase" localSheetId="0" hidden="1">'装箱单模版-2025年更新'!$A$1:$AB$93</definedName>
    <definedName name="_xlnm.Print_Area" localSheetId="0">'装箱单模版-2025年更新'!$A$2:$Y$94</definedName>
    <definedName name="_xlnm.Print_Titles" localSheetId="0">'装箱单模版-2025年更新'!$2:$2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</commentList>
</comments>
</file>

<file path=xl/sharedStrings.xml><?xml version="1.0" encoding="utf-8"?>
<sst xmlns="http://schemas.openxmlformats.org/spreadsheetml/2006/main" count="1123" uniqueCount="463">
  <si>
    <t>装货清单 2025年更新版本</t>
  </si>
  <si>
    <t>S/N
序号</t>
  </si>
  <si>
    <t>Part Number料号</t>
  </si>
  <si>
    <t>Supplier供应商</t>
  </si>
  <si>
    <t>Project项目名称</t>
  </si>
  <si>
    <t>Plant Location工厂地点</t>
  </si>
  <si>
    <t>Commodity Description (Customs)进口清关货描</t>
  </si>
  <si>
    <t>Commercial Invoice Description供应商开票名称</t>
  </si>
  <si>
    <t>EPR Part NameEPR物料名称</t>
  </si>
  <si>
    <t>Model Number型号</t>
  </si>
  <si>
    <t>Quantity
数量</t>
  </si>
  <si>
    <t>Unit单位</t>
  </si>
  <si>
    <t>Carton Size (L×W×H in mm)纸箱尺寸</t>
  </si>
  <si>
    <t>Unit Volume (CBM)单件体积</t>
  </si>
  <si>
    <t>Total Volume (CBM)总体积</t>
  </si>
  <si>
    <t>Gross Weight per Unit (kg)单件毛重</t>
  </si>
  <si>
    <t>Total Gross Weight (kg)总毛重</t>
  </si>
  <si>
    <t>Net Weight per Unit (kg)单件净重</t>
  </si>
  <si>
    <t>Total Net Weight (kg)总净重</t>
  </si>
  <si>
    <t>Quantity per Carton每箱数量</t>
  </si>
  <si>
    <t>Total Carton Quantity总件数</t>
  </si>
  <si>
    <t>Carton Number箱号</t>
  </si>
  <si>
    <t>Pallet Size (L×W×H in mm)栈板尺寸</t>
  </si>
  <si>
    <t>Pallet ID栈板编号</t>
  </si>
  <si>
    <t>Export Declaration Method出口报关方式</t>
  </si>
  <si>
    <t>Purchasing Company采购公司</t>
  </si>
  <si>
    <t>Unit Price (Excl. Tax, CNY)采购单价(不含税)</t>
  </si>
  <si>
    <t>Tax Rate (%)开票税率</t>
  </si>
  <si>
    <t>E100.012800005</t>
  </si>
  <si>
    <t>零售</t>
  </si>
  <si>
    <t>普联</t>
  </si>
  <si>
    <t>Silvass</t>
  </si>
  <si>
    <t>Programmer machine-CMS-WRITER8</t>
  </si>
  <si>
    <t>编程机器</t>
  </si>
  <si>
    <t>中微烧录器CMS-WRITER8  V8</t>
  </si>
  <si>
    <t>个</t>
  </si>
  <si>
    <t>F133</t>
  </si>
  <si>
    <t>买单</t>
  </si>
  <si>
    <t>世博创想数字科技（深圳）有限公司</t>
  </si>
  <si>
    <t>C100.T02-003-02-00</t>
  </si>
  <si>
    <t>大华</t>
  </si>
  <si>
    <t>Daman</t>
  </si>
  <si>
    <t>Hexagonal Wrench-180mm</t>
  </si>
  <si>
    <t>开口扭力扳手</t>
  </si>
  <si>
    <t>SMA-8,opening-8mm；Length-180mm</t>
  </si>
  <si>
    <t>34*10*21.5</t>
  </si>
  <si>
    <t>3</t>
  </si>
  <si>
    <t>N01</t>
  </si>
  <si>
    <t>C100.010412014</t>
  </si>
  <si>
    <t>联智</t>
  </si>
  <si>
    <t>SMT工厂辅耗材</t>
  </si>
  <si>
    <t>Reflow High tempreture grease-HT-Alpha1</t>
  </si>
  <si>
    <t>高温润滑脂</t>
  </si>
  <si>
    <t>型号:HT-Alpha1,500G/瓶</t>
  </si>
  <si>
    <t>瓶</t>
  </si>
  <si>
    <t>29*21*21</t>
  </si>
  <si>
    <t>4</t>
  </si>
  <si>
    <t>N02</t>
  </si>
  <si>
    <t>E100.020310009</t>
  </si>
  <si>
    <t>SMT工厂设备配件</t>
  </si>
  <si>
    <t>Servo motor-40B30CB</t>
  </si>
  <si>
    <t>电机</t>
  </si>
  <si>
    <t>400W伺服电机-40B30CB</t>
  </si>
  <si>
    <t>品牌：汇川，型号：40B30CB</t>
  </si>
  <si>
    <t>25*20*16</t>
  </si>
  <si>
    <t>2</t>
  </si>
  <si>
    <t>N03</t>
  </si>
  <si>
    <t>E100.020310011</t>
  </si>
  <si>
    <t>Servo motor-20B30CB</t>
  </si>
  <si>
    <t>200W伺服电机-20B30CB</t>
  </si>
  <si>
    <t>品牌：汇川，型号：20B30CB</t>
  </si>
  <si>
    <t>17*15*21.5</t>
  </si>
  <si>
    <t>1</t>
  </si>
  <si>
    <t>N04</t>
  </si>
  <si>
    <t>C100.C01-006-03-00</t>
  </si>
  <si>
    <t>组装厂月度辅耗材</t>
  </si>
  <si>
    <t>Cable-2.5" SATA HDDSSD, 22P to power Esata-0.3M</t>
  </si>
  <si>
    <t>E-SATA 电缆</t>
  </si>
  <si>
    <t>2.5" Sata,HDD/SSD</t>
  </si>
  <si>
    <t>31*23*20</t>
  </si>
  <si>
    <t>N05</t>
  </si>
  <si>
    <t>C100.C06-021-01-00</t>
  </si>
  <si>
    <t>SMT工厂月度辅耗材</t>
  </si>
  <si>
    <t>De-solder Wick-Width:2.0mm, Length:1.5m</t>
  </si>
  <si>
    <t>吸锡线</t>
  </si>
  <si>
    <t>Width:2.0mm, Length:1.5m</t>
  </si>
  <si>
    <t>21*17.5*12.5</t>
  </si>
  <si>
    <t>N06</t>
  </si>
  <si>
    <t>E100.A40-015-02-00</t>
  </si>
  <si>
    <t>Sensor-DMSH</t>
  </si>
  <si>
    <t>感应开关</t>
  </si>
  <si>
    <t>DMSH 系列感应开关</t>
  </si>
  <si>
    <t>DMSH系列传感器开关，DMSH 11AV，品牌AIRTAC</t>
  </si>
  <si>
    <t>J100.030731000</t>
  </si>
  <si>
    <t>Metal rod</t>
  </si>
  <si>
    <t>退针器</t>
  </si>
  <si>
    <t>ICT 退针器 50MIL</t>
  </si>
  <si>
    <t>19*10*13.5</t>
  </si>
  <si>
    <t>N07</t>
  </si>
  <si>
    <t>J100.030731002</t>
  </si>
  <si>
    <t>ICT 退针器 100MIL</t>
  </si>
  <si>
    <t>J100.030731003</t>
  </si>
  <si>
    <t>ICT 退针器 75/100MIL</t>
  </si>
  <si>
    <t>J100.030429005</t>
  </si>
  <si>
    <t>Pogo pin</t>
  </si>
  <si>
    <t>弹簧针</t>
  </si>
  <si>
    <t>100MIL尖金针
GKS-100 291 090 A3000 
1盒100根</t>
  </si>
  <si>
    <t>盒</t>
  </si>
  <si>
    <t>J100.030429004</t>
  </si>
  <si>
    <t>100MIL小四爪测试探针
GKS-100 214 050 A3000 1盒100根</t>
  </si>
  <si>
    <t>E100.L60C05006</t>
  </si>
  <si>
    <t>Maginifier</t>
  </si>
  <si>
    <t>放大镜</t>
  </si>
  <si>
    <t>MG6B-1B 40倍手持便携式迷你放大镜</t>
  </si>
  <si>
    <t>21*20*5</t>
  </si>
  <si>
    <t>N08</t>
  </si>
  <si>
    <t>J100.020857061</t>
  </si>
  <si>
    <t>Cable- 2pin -2.54inner-length:10cm</t>
  </si>
  <si>
    <t>连接线</t>
  </si>
  <si>
    <t>SM-2R 2pin 2.54间距，单头红黑端子线，单头焊锡，公头，长度10cm，
线材规格：0.12/150   22AWG 80℃ 300V 1红1黑</t>
  </si>
  <si>
    <t>条</t>
  </si>
  <si>
    <t>J100.S01-011-05-00</t>
  </si>
  <si>
    <t>Cable-2 in 1-0.3M</t>
  </si>
  <si>
    <t>电源延长线二合一</t>
  </si>
  <si>
    <t>电源延长线二合一电缆</t>
  </si>
  <si>
    <t>0.5m,12 V</t>
  </si>
  <si>
    <t>20*2020</t>
  </si>
  <si>
    <t>N09</t>
  </si>
  <si>
    <t>J100.S01-006-03-00</t>
  </si>
  <si>
    <t>SATA Cable-40cm</t>
  </si>
  <si>
    <t>SATA线</t>
  </si>
  <si>
    <t>6 GBPs data throghput-40cm.</t>
  </si>
  <si>
    <t>23*13*16.5</t>
  </si>
  <si>
    <t>N10</t>
  </si>
  <si>
    <t>E100.020310018</t>
  </si>
  <si>
    <t>Motor-LX600 24V 300MM9MM/S</t>
  </si>
  <si>
    <t>炉盖升降电机-LX600</t>
  </si>
  <si>
    <t>品牌：南京理一讯，型号：LX600 24V 300MM9MM/S</t>
  </si>
  <si>
    <t>46*21*11</t>
  </si>
  <si>
    <t>N11</t>
  </si>
  <si>
    <t>C100.C01-028-01-00</t>
  </si>
  <si>
    <t>Switch</t>
  </si>
  <si>
    <t>点胶机注射器开关</t>
  </si>
  <si>
    <t>点胶控制器点胶机注射器开关</t>
  </si>
  <si>
    <t>dispensing controller dispenser syringe switch</t>
  </si>
  <si>
    <t>E100.020808001</t>
  </si>
  <si>
    <t>AC contacto-NXC-25</t>
  </si>
  <si>
    <t>交流接触器</t>
  </si>
  <si>
    <t>品牌：正泰，型号：NXC-25</t>
  </si>
  <si>
    <t>28*20*15</t>
  </si>
  <si>
    <t>N12</t>
  </si>
  <si>
    <t>E100.A08-002-04-00</t>
  </si>
  <si>
    <t>AC contacto-LC1D65 65A 380V</t>
  </si>
  <si>
    <t>品牌：施耐德，型号：LC1D65  65A 380V</t>
  </si>
  <si>
    <t>E100.020325002</t>
  </si>
  <si>
    <t>Bearing-6303-2Z/C3</t>
  </si>
  <si>
    <t>真空泵轴承</t>
  </si>
  <si>
    <t>真空泵轴承-6303-2Z/C3</t>
  </si>
  <si>
    <t>品牌：SKF 型号：6303-2Z/C3</t>
  </si>
  <si>
    <t>C100.010602003</t>
  </si>
  <si>
    <t>Cleaning needle-0.35*60mm</t>
  </si>
  <si>
    <t>喷嘴清洁针</t>
  </si>
  <si>
    <t>喷嘴清洁针（0.35*60mm）</t>
  </si>
  <si>
    <t>Name:-Needle Cleaning Needle(0.3*60mm) Brand Name:-Needle Body</t>
  </si>
  <si>
    <t>D027.8105580292</t>
  </si>
  <si>
    <t>Scraper</t>
  </si>
  <si>
    <t>漂浮夹具清洁工具</t>
  </si>
  <si>
    <t>1. 12 mm，
2. 22 mm，
3. 32 mm，
4. 42 mm，
5. 52 mm</t>
  </si>
  <si>
    <t>C100.030911011</t>
  </si>
  <si>
    <t>Terminal Connector-XH2,54-7P-plastic</t>
  </si>
  <si>
    <t>胶壳</t>
  </si>
  <si>
    <t>XH2,54胶壳7P， 1包100片</t>
  </si>
  <si>
    <t>C100.C6000C029</t>
  </si>
  <si>
    <t>USB cable-1.5M</t>
  </si>
  <si>
    <t>USB延长线</t>
  </si>
  <si>
    <t>USB:2.0</t>
  </si>
  <si>
    <t>55*20*32</t>
  </si>
  <si>
    <t>N13</t>
  </si>
  <si>
    <t>C100.C01-017-01-00</t>
  </si>
  <si>
    <t>HDMI cable with connector-1.5M</t>
  </si>
  <si>
    <t>HDMI线</t>
  </si>
  <si>
    <t>L:1.5m</t>
  </si>
  <si>
    <t>47.5*29.5*30</t>
  </si>
  <si>
    <t>N14</t>
  </si>
  <si>
    <t>E100.A33-025-01-00</t>
  </si>
  <si>
    <t xml:space="preserve">Motor used for conveyor belt </t>
  </si>
  <si>
    <t>传送带驱动</t>
  </si>
  <si>
    <t>ADLAS power-AS2 - IPM</t>
  </si>
  <si>
    <t>40*26*22</t>
  </si>
  <si>
    <t>N15</t>
  </si>
  <si>
    <t>J100.S01-006-04-00</t>
  </si>
  <si>
    <t>SATA Power Cable</t>
  </si>
  <si>
    <t>6inch 4pin</t>
  </si>
  <si>
    <t>E100.A25-007-24-00</t>
  </si>
  <si>
    <t>Potentiometer-P103 10K</t>
  </si>
  <si>
    <t>定位器</t>
  </si>
  <si>
    <t>型号：P103 10K</t>
  </si>
  <si>
    <t>E100.A08-004-01-00</t>
  </si>
  <si>
    <t>Relay  used for UV  machine</t>
  </si>
  <si>
    <t>UV固化机继电器</t>
  </si>
  <si>
    <t>NJX-13FW(D),3A,28VDC</t>
  </si>
  <si>
    <t>E100.A33-026-01-00</t>
  </si>
  <si>
    <t>DELTA VFD-EL</t>
  </si>
  <si>
    <t>28*21*32</t>
  </si>
  <si>
    <t>N16</t>
  </si>
  <si>
    <t>E100.A22-001-01-00</t>
  </si>
  <si>
    <t>Mixing Tube-Φ17mm-L27mm</t>
  </si>
  <si>
    <t>混交机混合管</t>
  </si>
  <si>
    <t>L:270MM</t>
  </si>
  <si>
    <t>28*17*10</t>
  </si>
  <si>
    <t>N17</t>
  </si>
  <si>
    <t>E100.A19-002-01-00</t>
  </si>
  <si>
    <t>奥雅</t>
  </si>
  <si>
    <t>UV mercury lamp</t>
  </si>
  <si>
    <t>UV紫外线灯</t>
  </si>
  <si>
    <t>圆形状暖白色</t>
  </si>
  <si>
    <t>49.5*16*15</t>
  </si>
  <si>
    <t>N18</t>
  </si>
  <si>
    <t>C100.C06-019-07-00</t>
  </si>
  <si>
    <t>Soldering iron pen-Bakon 907</t>
  </si>
  <si>
    <t>焊笔</t>
  </si>
  <si>
    <t>Bakon 907</t>
  </si>
  <si>
    <t>43*29*15</t>
  </si>
  <si>
    <t>N19</t>
  </si>
  <si>
    <t>C100.C01-009-03-00</t>
  </si>
  <si>
    <t>VGA cable with connector-1.5M</t>
  </si>
  <si>
    <t>VGA线</t>
  </si>
  <si>
    <t>VGA(800X600 pixel)</t>
  </si>
  <si>
    <t>44*31*30</t>
  </si>
  <si>
    <t>N20</t>
  </si>
  <si>
    <t>E100.A08-004-02-00</t>
  </si>
  <si>
    <t>AC Contactor-CJX1-22/22</t>
  </si>
  <si>
    <t>UV固化机连接器</t>
  </si>
  <si>
    <t>CJX1-22/22 220 V, 50Hz</t>
  </si>
  <si>
    <t>N21</t>
  </si>
  <si>
    <t>C100.C01-004-04-00</t>
  </si>
  <si>
    <t>3.5 RCA transfer line male line-1.5M</t>
  </si>
  <si>
    <t>RCA 2 合 1</t>
  </si>
  <si>
    <t>2RCA male to Audio jack</t>
  </si>
  <si>
    <t>C100.C05-014-07-00</t>
  </si>
  <si>
    <t>Grease-OKS250</t>
  </si>
  <si>
    <t>OKS250</t>
  </si>
  <si>
    <t>38*26*25</t>
  </si>
  <si>
    <t>N22</t>
  </si>
  <si>
    <t>C100.C05-011-02-00</t>
  </si>
  <si>
    <t>新扬铃</t>
  </si>
  <si>
    <t>Reflow High tempreture grease-BIO-30</t>
  </si>
  <si>
    <t>高温链接润滑油</t>
  </si>
  <si>
    <t>BIO-30  1L</t>
  </si>
  <si>
    <t>46*32.5*27</t>
  </si>
  <si>
    <t>N23</t>
  </si>
  <si>
    <t>C100.T05-009-01-00</t>
  </si>
  <si>
    <t>Air Micro Grinder-UHT MSG-3BSN</t>
  </si>
  <si>
    <t>气动微型研磨机</t>
  </si>
  <si>
    <t>UHT MSG-3BSN</t>
  </si>
  <si>
    <t>E100.A40-015-01-00</t>
  </si>
  <si>
    <t>Sensor-PM-L25 IDEAQO</t>
  </si>
  <si>
    <t>光电传感器</t>
  </si>
  <si>
    <t>U型微型光电传感器</t>
  </si>
  <si>
    <t>u型微型光电传感器，松下，PM-L25, IDEAQO</t>
  </si>
  <si>
    <t>E100.A25-007-25-00</t>
  </si>
  <si>
    <t>Button socket-part of soldering station-Bakon 936</t>
  </si>
  <si>
    <t>烙铁母端口</t>
  </si>
  <si>
    <t>Bakon 936</t>
  </si>
  <si>
    <t>33*33*20</t>
  </si>
  <si>
    <t>N24</t>
  </si>
  <si>
    <t>E100.A25-007-26-00</t>
  </si>
  <si>
    <t>Soldering tip-part of soldering station-Bakon 936</t>
  </si>
  <si>
    <t>烙铁黑角</t>
  </si>
  <si>
    <t>E100.A25-007-27-01</t>
  </si>
  <si>
    <t>Soldering station-Bakon 936</t>
  </si>
  <si>
    <t>焊台PCBA</t>
  </si>
  <si>
    <t>J100.S01-011-03-00</t>
  </si>
  <si>
    <t>Power extension cable-0.5m</t>
  </si>
  <si>
    <t>DC公对母电源延长线</t>
  </si>
  <si>
    <t>5.5*2.1mm,12V，长度0.5m</t>
  </si>
  <si>
    <t>35.5*26.5*17</t>
  </si>
  <si>
    <t>N25</t>
  </si>
  <si>
    <t>E100.A33-040-01-00</t>
  </si>
  <si>
    <t>Cable-P1L-TKS-2500LS</t>
  </si>
  <si>
    <t>螺丝刀电源线</t>
  </si>
  <si>
    <t>P1L-TKS-2500LS</t>
  </si>
  <si>
    <t>28*17.5*19</t>
  </si>
  <si>
    <t>N26</t>
  </si>
  <si>
    <t>E100.A21-001-02-00</t>
  </si>
  <si>
    <t>Needle for dispencing machine</t>
  </si>
  <si>
    <t>点胶机针</t>
  </si>
  <si>
    <t>15G,Iron length:12.5mm</t>
  </si>
  <si>
    <t>53*36*42.5</t>
  </si>
  <si>
    <t>N27</t>
  </si>
  <si>
    <t>E100.A21-001-03-00</t>
  </si>
  <si>
    <t>Dispensing needle-16G,Iron length:12.5mm</t>
  </si>
  <si>
    <t>16G,Iron length:12.5mm</t>
  </si>
  <si>
    <t>E100.A21-001-08-00</t>
  </si>
  <si>
    <t xml:space="preserve">Dispensing needle </t>
  </si>
  <si>
    <t>20G,Iron length:12.5mm</t>
  </si>
  <si>
    <t>E100.A21-001-19-00</t>
  </si>
  <si>
    <t>Dispensing needle-22G, length:31.6mm</t>
  </si>
  <si>
    <t>点胶机针-TT Plastic</t>
  </si>
  <si>
    <t>22G, length:31.6mm</t>
  </si>
  <si>
    <t>E100.A21-001-20-01</t>
  </si>
  <si>
    <t>Dispensing needle-18G,Iron length:12.5mm</t>
  </si>
  <si>
    <t>点胶机针头</t>
  </si>
  <si>
    <t>18G,Iron length:12.5mm</t>
  </si>
  <si>
    <t>E100.A21-001-21-00</t>
  </si>
  <si>
    <t>Dispensing needle-19G,Iron length:12.5mm</t>
  </si>
  <si>
    <t>19G,Iron length:12.5mm</t>
  </si>
  <si>
    <t>E100.A21-001-22-00</t>
  </si>
  <si>
    <t>Dispensing needle-21G,Iron length:12.5mm</t>
  </si>
  <si>
    <t>21G,Iron length:12.5mm</t>
  </si>
  <si>
    <t>E100.A21-001-23-00</t>
  </si>
  <si>
    <t>Dispensing needle-22G,Iron length:12.5mm</t>
  </si>
  <si>
    <t>22G,Iron length:12.5mm</t>
  </si>
  <si>
    <t>D027.x101070029</t>
  </si>
  <si>
    <t>Dispensing needle-20G,inner dia: 0.60mm,outer dia: 0.91mm,1/2"（13.5mm)</t>
  </si>
  <si>
    <t>20G,inner dia: 0.60mm,outer dia: 0.91mm,1/2"(13.5mm)</t>
  </si>
  <si>
    <t>D027.x101070368</t>
  </si>
  <si>
    <t>Dispensing needle-18G, inner dia: 0.84mm, outer dia: 1.27mm</t>
  </si>
  <si>
    <t>18G, inner dia: 0.84mm, outer dia: 1.27mm</t>
  </si>
  <si>
    <t>D027.x101070390</t>
  </si>
  <si>
    <t>Dispensing needle-16G，90°，innder dia:1.25mm， outer dia:1.6mm，L:30mm</t>
  </si>
  <si>
    <t>16G,90°,innder dia:1.25mm, outer dia:1.6mm,L:30mm</t>
  </si>
  <si>
    <t>D027.x101070406</t>
  </si>
  <si>
    <t>Dispensing needle-16G，1.5，90°，innner dia: 1.3mm，outer dia: 1.6mm，L:49mm</t>
  </si>
  <si>
    <t>点胶针- 16g，1.5,90°，内径：1.3mm，外径：1.6mm,L:49mm</t>
  </si>
  <si>
    <t>E100.A21-001-24-00</t>
  </si>
  <si>
    <t>500u1-1000ul</t>
  </si>
  <si>
    <t>E100.A21-002-01-00</t>
  </si>
  <si>
    <t>pipe for automatic dispenser</t>
  </si>
  <si>
    <t>半自动点胶机胶管</t>
  </si>
  <si>
    <t>capacity 55CC</t>
  </si>
  <si>
    <t>E100.A08-002-01-00</t>
  </si>
  <si>
    <t>半自动点胶机管子</t>
  </si>
  <si>
    <t>pipe L:1MM</t>
  </si>
  <si>
    <t>E100.A36-001-02-01</t>
  </si>
  <si>
    <t>Temperature controller</t>
  </si>
  <si>
    <t>收缩机加热控制器</t>
  </si>
  <si>
    <t>REX-C90B</t>
  </si>
  <si>
    <t>E100.A01-002-02-02</t>
  </si>
  <si>
    <t>Zebra printer head-300dpi</t>
  </si>
  <si>
    <t>斑马打印头</t>
  </si>
  <si>
    <t>300dpi</t>
  </si>
  <si>
    <t>20*20*15.5</t>
  </si>
  <si>
    <t>N28</t>
  </si>
  <si>
    <t>E100.A01-002-01-02</t>
  </si>
  <si>
    <t>Zebra printer head-600dpi</t>
  </si>
  <si>
    <t>600dpi</t>
  </si>
  <si>
    <t>E100.A01-004-01-00</t>
  </si>
  <si>
    <t>PCBA for printer</t>
  </si>
  <si>
    <t>打印机主板</t>
  </si>
  <si>
    <t>Motherboard-600dpi</t>
  </si>
  <si>
    <t>29.5*21*11.5</t>
  </si>
  <si>
    <t>N29</t>
  </si>
  <si>
    <t>E100.A01-004-02-00</t>
  </si>
  <si>
    <t>Motherboard-300dpi</t>
  </si>
  <si>
    <t>C100.010433001</t>
  </si>
  <si>
    <t>铱华</t>
  </si>
  <si>
    <t>Thermal glue-BN-GS2290</t>
  </si>
  <si>
    <t>导热硅脂</t>
  </si>
  <si>
    <t>BN-GS2290</t>
  </si>
  <si>
    <t>千克</t>
  </si>
  <si>
    <t>41.7*29.2*13.5</t>
  </si>
  <si>
    <t>N30-N45</t>
  </si>
  <si>
    <t>N46</t>
  </si>
  <si>
    <t>E100.0112001001</t>
  </si>
  <si>
    <t>麦格米特</t>
  </si>
  <si>
    <t>Label peeling machine</t>
  </si>
  <si>
    <t>条码剥离机</t>
  </si>
  <si>
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</si>
  <si>
    <t>台</t>
  </si>
  <si>
    <t>48*49.5*27</t>
  </si>
  <si>
    <t>N47</t>
  </si>
  <si>
    <t>N48</t>
  </si>
  <si>
    <t>C100.T04-005-05-00</t>
  </si>
  <si>
    <t>Tweezer</t>
  </si>
  <si>
    <t>智能镊子</t>
  </si>
  <si>
    <t>LCR 智能镊子（CMOS 单元类型）</t>
  </si>
  <si>
    <t>Htc Smd新自动扫描智能Smd测试镊子（长x宽x高：17 x 31 x 170）毫米</t>
  </si>
  <si>
    <t>E100.020310016</t>
  </si>
  <si>
    <t>Motor-86ZL118+10</t>
  </si>
  <si>
    <t>输送电机-86ZL118+10比</t>
  </si>
  <si>
    <t>品牌：智力机电，型号：86ZL118+10比</t>
  </si>
  <si>
    <t>27*14*14.5</t>
  </si>
  <si>
    <t>N49</t>
  </si>
  <si>
    <t>E100.0203136010</t>
  </si>
  <si>
    <t>SMT squeegee-300mm</t>
  </si>
  <si>
    <t>刮刀</t>
  </si>
  <si>
    <t>YCP-10印刷机刮刀</t>
  </si>
  <si>
    <t>YAMAHA印刷机300mm刮刀KGY-M71G3-AOX</t>
  </si>
  <si>
    <t>55*10*47</t>
  </si>
  <si>
    <t>N50</t>
  </si>
  <si>
    <t>E100.0203136011</t>
  </si>
  <si>
    <t>SMT squeegee-350mm</t>
  </si>
  <si>
    <t>YAMAHA印刷机350mm刮刀KGY-M71H3-AOX</t>
  </si>
  <si>
    <t>E100.020396051</t>
  </si>
  <si>
    <t>Power Supply-Model: LRS-150-24-BIS NO.: R-41179035-Manufacturer: Mean Well (Guangzhou) Electronics Co.,Ltd.-6.5A</t>
  </si>
  <si>
    <t>开关电源</t>
  </si>
  <si>
    <t>品牌：明纬，型号：LRS-150-24/6.5A</t>
  </si>
  <si>
    <t>47*37.5*10</t>
  </si>
  <si>
    <t>N51</t>
  </si>
  <si>
    <t>E100.020396052</t>
  </si>
  <si>
    <t>Converter-UT-502</t>
  </si>
  <si>
    <t>通信模块</t>
  </si>
  <si>
    <t>RS232转RS485转换器(通信模块)</t>
  </si>
  <si>
    <t>品牌：宇泰，型号：UT-502</t>
  </si>
  <si>
    <t>E100.020396059</t>
  </si>
  <si>
    <t>PTFE Tube-φ6 φ4</t>
  </si>
  <si>
    <t>PTFE管</t>
  </si>
  <si>
    <t>PTFE管（塑料王）</t>
  </si>
  <si>
    <t>外径φ6 内径φ4 符合ROHS及含卤素标准</t>
  </si>
  <si>
    <t>米</t>
  </si>
  <si>
    <t>E100.020396060</t>
  </si>
  <si>
    <t>PTFE Tube-φ8 φ6</t>
  </si>
  <si>
    <t>外径φ8 内径φ6 符合ROHS及含卤素标准</t>
  </si>
  <si>
    <t>E100.020396063</t>
  </si>
  <si>
    <t>Bearing-6005-zz</t>
  </si>
  <si>
    <t>轴承</t>
  </si>
  <si>
    <t>品牌：安邦轴承，型号：6005-zz</t>
  </si>
  <si>
    <t>E100.020396064</t>
  </si>
  <si>
    <t>Bearing-6004zz</t>
  </si>
  <si>
    <t>品牌：NKS，型号：6004zz</t>
  </si>
  <si>
    <t>E100.020396054</t>
  </si>
  <si>
    <t>Pneunmatic diaphragm Pump-QBY-15</t>
  </si>
  <si>
    <t>单相气动隔膜泵</t>
  </si>
  <si>
    <t>品牌：森迪源，型号：QBY-15，流量：2m3/h,扬程：60m，吸程：7m，进出口管径：15mm，供力气压：2-8kgf/cm2,气源处理器φ8带消音器</t>
  </si>
  <si>
    <t>21.5*21.5*32</t>
  </si>
  <si>
    <t>N52-N53</t>
  </si>
  <si>
    <t>J100.040444001</t>
  </si>
  <si>
    <t>Stretch film handle</t>
  </si>
  <si>
    <t>缠绕膜手柄</t>
  </si>
  <si>
    <t>直径8厘米，适用拉伸膜内径7.5--7.8厘米</t>
  </si>
  <si>
    <t>33*19.5*22</t>
  </si>
  <si>
    <t>N54</t>
  </si>
  <si>
    <t>J100.040445001</t>
  </si>
  <si>
    <t>Stretch film tool-50cm</t>
  </si>
  <si>
    <t>拉伸膜手工打包机</t>
  </si>
  <si>
    <t>适用拉伸膜宽度50厘米</t>
  </si>
  <si>
    <t>64*28.5*14</t>
  </si>
  <si>
    <t>N55-N62</t>
  </si>
  <si>
    <t>J100.040446001</t>
  </si>
  <si>
    <t>Packing Tools-1.98M</t>
  </si>
  <si>
    <t>托盘穿带器</t>
  </si>
  <si>
    <t>总长度198厘米</t>
  </si>
  <si>
    <t>77*40*24</t>
  </si>
  <si>
    <t>N63</t>
  </si>
  <si>
    <t>N64-N79</t>
  </si>
  <si>
    <t>N80</t>
  </si>
  <si>
    <t>E100.020396053</t>
  </si>
  <si>
    <t>Coupler-LK12-25</t>
  </si>
  <si>
    <t>联轴器</t>
  </si>
  <si>
    <t>凌科联轴器/蓝色</t>
  </si>
  <si>
    <t>品牌：凌科，型号：LK12-25</t>
  </si>
  <si>
    <t>23*13.5*17</t>
  </si>
  <si>
    <t>N81</t>
  </si>
  <si>
    <t>E100.A37-063-01-00</t>
  </si>
  <si>
    <t>Incremental encoder-rotary</t>
  </si>
  <si>
    <t>编码器</t>
  </si>
  <si>
    <t>编码器500P/R OSS-05-2HC</t>
  </si>
  <si>
    <t>品牌：Nemicon，型号：500P/R OSS-05-2HC NEMICON</t>
  </si>
  <si>
    <t>E100.020396057</t>
  </si>
  <si>
    <t>Brush</t>
  </si>
  <si>
    <t>洗爪毛刷</t>
  </si>
  <si>
    <t>零件编号：51001859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</si>
</sst>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  <numFmt numFmtId="183" formatCode="m&quot;月&quot;d&quot;日&quot;;@"/>
  </numFmts>
  <fonts count="30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0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8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5">
    <xf numFmtId="176" fontId="0" fillId="0" borderId="0" xfId="0"/>
    <xf numFmtId="176" fontId="1" fillId="2" borderId="0" xfId="0" applyFont="1" applyFill="1" applyAlignment="1">
      <alignment horizontal="center" vertical="center"/>
    </xf>
    <xf numFmtId="176" fontId="2" fillId="2" borderId="0" xfId="0" applyFont="1" applyFill="1" applyAlignment="1">
      <alignment horizontal="center" vertical="center"/>
    </xf>
    <xf numFmtId="176" fontId="3" fillId="2" borderId="0" xfId="0" applyFont="1" applyFill="1"/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6" fontId="1" fillId="0" borderId="0" xfId="0" applyFont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176" fontId="1" fillId="3" borderId="1" xfId="0" applyFont="1" applyFill="1" applyBorder="1" applyAlignment="1" applyProtection="1">
      <alignment horizontal="center" vertical="center"/>
      <protection locked="0"/>
    </xf>
    <xf numFmtId="179" fontId="1" fillId="0" borderId="1" xfId="0" applyNumberFormat="1" applyFont="1" applyFill="1" applyBorder="1" applyAlignment="1" applyProtection="1">
      <alignment vertical="center"/>
      <protection locked="0"/>
    </xf>
    <xf numFmtId="179" fontId="1" fillId="3" borderId="1" xfId="0" applyNumberFormat="1" applyFont="1" applyFill="1" applyBorder="1" applyAlignment="1" applyProtection="1">
      <alignment horizontal="center" vertical="center"/>
      <protection locked="0"/>
    </xf>
    <xf numFmtId="17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178" fontId="1" fillId="0" borderId="2" xfId="53" applyFont="1" applyFill="1" applyBorder="1" applyAlignment="1">
      <alignment horizontal="center" vertical="center" wrapText="1"/>
    </xf>
    <xf numFmtId="178" fontId="4" fillId="4" borderId="2" xfId="53" applyFont="1" applyFill="1" applyBorder="1" applyAlignment="1">
      <alignment horizontal="center" vertical="center" wrapText="1"/>
    </xf>
    <xf numFmtId="178" fontId="4" fillId="0" borderId="3" xfId="53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8" fontId="1" fillId="2" borderId="3" xfId="53" applyFont="1" applyFill="1" applyBorder="1" applyAlignment="1">
      <alignment horizontal="center" vertical="center" wrapText="1"/>
    </xf>
    <xf numFmtId="178" fontId="4" fillId="2" borderId="3" xfId="53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2" fontId="1" fillId="3" borderId="1" xfId="0" applyNumberFormat="1" applyFont="1" applyFill="1" applyBorder="1" applyAlignment="1" applyProtection="1">
      <alignment horizontal="center" vertical="center"/>
      <protection locked="0"/>
    </xf>
    <xf numFmtId="181" fontId="1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182" fontId="1" fillId="0" borderId="3" xfId="0" applyNumberFormat="1" applyFont="1" applyBorder="1" applyAlignment="1" applyProtection="1">
      <alignment horizontal="center" vertical="center" wrapText="1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8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8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4" xfId="0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8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" xfId="0" applyFont="1" applyFill="1" applyBorder="1" applyAlignment="1" applyProtection="1">
      <alignment horizontal="center" vertical="center" wrapText="1"/>
      <protection locked="0"/>
    </xf>
    <xf numFmtId="176" fontId="1" fillId="2" borderId="2" xfId="0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8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81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3" borderId="1" xfId="0" applyFont="1" applyFill="1" applyBorder="1" applyAlignment="1" applyProtection="1">
      <alignment horizontal="center" vertical="center" wrapText="1"/>
      <protection locked="0"/>
    </xf>
    <xf numFmtId="176" fontId="1" fillId="3" borderId="1" xfId="0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0" fontId="1" fillId="2" borderId="1" xfId="0" applyNumberFormat="1" applyFont="1" applyFill="1" applyBorder="1" applyAlignment="1" applyProtection="1">
      <alignment vertical="center" wrapText="1"/>
      <protection locked="0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183" fontId="2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3" fontId="2" fillId="2" borderId="0" xfId="0" applyNumberFormat="1" applyFont="1" applyFill="1" applyAlignment="1">
      <alignment horizontal="center" vertical="center"/>
    </xf>
    <xf numFmtId="183" fontId="1" fillId="2" borderId="0" xfId="0" applyNumberFormat="1" applyFont="1" applyFill="1" applyAlignment="1">
      <alignment horizontal="center" vertical="center"/>
    </xf>
    <xf numFmtId="178" fontId="4" fillId="2" borderId="1" xfId="53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78" fontId="1" fillId="0" borderId="3" xfId="53" applyFont="1" applyFill="1" applyBorder="1" applyAlignment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6" fillId="3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>
      <alignment horizontal="center" vertical="center"/>
    </xf>
    <xf numFmtId="0" fontId="1" fillId="2" borderId="4" xfId="0" applyNumberFormat="1" applyFont="1" applyFill="1" applyBorder="1" applyAlignment="1" applyProtection="1">
      <alignment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Border="1" applyAlignment="1" applyProtection="1">
      <alignment horizontal="center" vertical="center" wrapText="1"/>
      <protection locked="0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FF00"/>
      <color rgb="00E6B8B7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111"/>
  <sheetViews>
    <sheetView tabSelected="1" zoomScale="85" zoomScaleNormal="85" workbookViewId="0">
      <selection activeCell="I3" sqref="I3"/>
    </sheetView>
  </sheetViews>
  <sheetFormatPr defaultColWidth="10.6272727272727" defaultRowHeight="30" customHeight="1"/>
  <cols>
    <col min="1" max="1" width="7.75454545454545" style="4" customWidth="1"/>
    <col min="2" max="2" width="23.1818181818182" style="5" customWidth="1"/>
    <col min="3" max="3" width="9.37272727272727" style="5" customWidth="1"/>
    <col min="4" max="4" width="10.6272727272727" style="4" customWidth="1"/>
    <col min="5" max="5" width="10.6272727272727" style="6" customWidth="1"/>
    <col min="6" max="6" width="21.8727272727273" style="7" customWidth="1"/>
    <col min="7" max="7" width="16.8727272727273" style="5" customWidth="1"/>
    <col min="8" max="8" width="20.7545454545455" style="5" customWidth="1"/>
    <col min="9" max="9" width="21.6272727272727" style="8" customWidth="1"/>
    <col min="10" max="11" width="10.6272727272727" style="4" customWidth="1"/>
    <col min="12" max="12" width="13.2545454545455" style="6" customWidth="1"/>
    <col min="13" max="15" width="10.6272727272727" style="9" customWidth="1"/>
    <col min="16" max="20" width="10.6272727272727" style="10" customWidth="1"/>
    <col min="21" max="21" width="10.6272727272727" style="11" customWidth="1"/>
    <col min="22" max="25" width="10.6272727272727" style="6" customWidth="1"/>
    <col min="26" max="26" width="10.6272727272727" style="4" customWidth="1"/>
    <col min="27" max="27" width="10.6272727272727" style="12" customWidth="1"/>
    <col min="28" max="28" width="10.6272727272727" style="13" customWidth="1"/>
    <col min="29" max="29" width="10.6272727272727" style="6" customWidth="1"/>
    <col min="30" max="16384" width="10.6272727272727" style="6"/>
  </cols>
  <sheetData>
    <row r="1" customHeight="1" spans="1:2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Height="1" spans="1:27">
      <c r="A2" s="14" t="s">
        <v>1</v>
      </c>
      <c r="B2" s="15" t="s">
        <v>2</v>
      </c>
      <c r="C2" s="15" t="s">
        <v>3</v>
      </c>
      <c r="D2" s="16" t="s">
        <v>4</v>
      </c>
      <c r="E2" s="17" t="s">
        <v>5</v>
      </c>
      <c r="F2" s="18" t="s">
        <v>6</v>
      </c>
      <c r="G2" s="19" t="s">
        <v>7</v>
      </c>
      <c r="H2" s="20" t="s">
        <v>8</v>
      </c>
      <c r="I2" s="34" t="s">
        <v>9</v>
      </c>
      <c r="J2" s="16" t="s">
        <v>10</v>
      </c>
      <c r="K2" s="14" t="s">
        <v>11</v>
      </c>
      <c r="L2" s="17" t="s">
        <v>12</v>
      </c>
      <c r="M2" s="35" t="s">
        <v>13</v>
      </c>
      <c r="N2" s="35" t="s">
        <v>14</v>
      </c>
      <c r="O2" s="35" t="s">
        <v>15</v>
      </c>
      <c r="P2" s="36" t="s">
        <v>16</v>
      </c>
      <c r="Q2" s="36" t="s">
        <v>17</v>
      </c>
      <c r="R2" s="36" t="s">
        <v>18</v>
      </c>
      <c r="S2" s="61" t="s">
        <v>19</v>
      </c>
      <c r="T2" s="61" t="s">
        <v>20</v>
      </c>
      <c r="U2" s="62" t="s">
        <v>21</v>
      </c>
      <c r="V2" s="63" t="s">
        <v>22</v>
      </c>
      <c r="W2" s="63" t="s">
        <v>23</v>
      </c>
      <c r="X2" s="64" t="s">
        <v>24</v>
      </c>
      <c r="Y2" s="63" t="s">
        <v>25</v>
      </c>
      <c r="Z2" s="72" t="s">
        <v>26</v>
      </c>
      <c r="AA2" s="73" t="s">
        <v>27</v>
      </c>
    </row>
    <row r="3" customFormat="1" customHeight="1" spans="1:29">
      <c r="A3" s="14">
        <v>1</v>
      </c>
      <c r="B3" s="21" t="s">
        <v>28</v>
      </c>
      <c r="C3" s="22" t="s">
        <v>29</v>
      </c>
      <c r="D3" s="22" t="s">
        <v>30</v>
      </c>
      <c r="E3" s="23" t="s">
        <v>31</v>
      </c>
      <c r="F3" s="24" t="s">
        <v>32</v>
      </c>
      <c r="G3" s="25" t="s">
        <v>33</v>
      </c>
      <c r="H3" s="26" t="s">
        <v>33</v>
      </c>
      <c r="I3" s="21" t="s">
        <v>34</v>
      </c>
      <c r="J3" s="37">
        <v>2</v>
      </c>
      <c r="K3" s="14" t="s">
        <v>35</v>
      </c>
      <c r="L3" s="38"/>
      <c r="M3" s="39"/>
      <c r="N3" s="40"/>
      <c r="O3" s="41"/>
      <c r="P3" s="42"/>
      <c r="Q3" s="42">
        <v>0.05</v>
      </c>
      <c r="R3" s="42">
        <v>0.05</v>
      </c>
      <c r="S3" s="38">
        <v>2</v>
      </c>
      <c r="T3" s="65"/>
      <c r="U3" s="66" t="s">
        <v>36</v>
      </c>
      <c r="V3" s="67"/>
      <c r="W3" s="67"/>
      <c r="X3" s="34" t="s">
        <v>37</v>
      </c>
      <c r="Y3" s="74" t="s">
        <v>38</v>
      </c>
      <c r="Z3" s="75">
        <v>450</v>
      </c>
      <c r="AA3" s="76">
        <v>0</v>
      </c>
      <c r="AB3" s="77"/>
      <c r="AC3" s="78"/>
    </row>
    <row r="4" s="1" customFormat="1" customHeight="1" spans="1:29">
      <c r="A4" s="14">
        <v>2</v>
      </c>
      <c r="B4" s="27" t="s">
        <v>39</v>
      </c>
      <c r="C4" s="28" t="s">
        <v>29</v>
      </c>
      <c r="D4" s="29" t="s">
        <v>40</v>
      </c>
      <c r="E4" s="28" t="s">
        <v>41</v>
      </c>
      <c r="F4" s="30" t="s">
        <v>42</v>
      </c>
      <c r="G4" s="31" t="s">
        <v>43</v>
      </c>
      <c r="H4" s="31" t="s">
        <v>43</v>
      </c>
      <c r="I4" s="32" t="s">
        <v>44</v>
      </c>
      <c r="J4" s="43">
        <v>3</v>
      </c>
      <c r="K4" s="28" t="s">
        <v>35</v>
      </c>
      <c r="L4" s="44" t="s">
        <v>45</v>
      </c>
      <c r="M4" s="45">
        <f ca="1">ROUND(EVALUATE(L4)*1000*0.000000001,2)</f>
        <v>0.01</v>
      </c>
      <c r="N4" s="46">
        <f ca="1" t="shared" ref="N4:N9" si="0">M4*T4</f>
        <v>0.01</v>
      </c>
      <c r="O4" s="45">
        <v>3.02</v>
      </c>
      <c r="P4" s="47">
        <v>3.02</v>
      </c>
      <c r="Q4" s="49">
        <v>2.88</v>
      </c>
      <c r="R4" s="49">
        <v>2.88</v>
      </c>
      <c r="S4" s="44" t="s">
        <v>46</v>
      </c>
      <c r="T4" s="28">
        <f t="shared" ref="T4:T11" si="1">J4/S4</f>
        <v>1</v>
      </c>
      <c r="U4" s="44" t="s">
        <v>47</v>
      </c>
      <c r="V4" s="68"/>
      <c r="W4" s="68"/>
      <c r="X4" s="29" t="s">
        <v>37</v>
      </c>
      <c r="Y4" s="74" t="s">
        <v>38</v>
      </c>
      <c r="Z4" s="79">
        <v>520</v>
      </c>
      <c r="AA4" s="80">
        <v>0</v>
      </c>
      <c r="AB4" s="81"/>
      <c r="AC4" s="82"/>
    </row>
    <row r="5" s="1" customFormat="1" customHeight="1" spans="1:29">
      <c r="A5" s="14">
        <v>3</v>
      </c>
      <c r="B5" s="27" t="s">
        <v>48</v>
      </c>
      <c r="C5" s="32" t="s">
        <v>49</v>
      </c>
      <c r="D5" s="29" t="s">
        <v>50</v>
      </c>
      <c r="E5" s="29" t="s">
        <v>31</v>
      </c>
      <c r="F5" s="30" t="s">
        <v>51</v>
      </c>
      <c r="G5" s="31" t="s">
        <v>52</v>
      </c>
      <c r="H5" s="31" t="s">
        <v>52</v>
      </c>
      <c r="I5" s="32" t="s">
        <v>53</v>
      </c>
      <c r="J5" s="43">
        <v>4</v>
      </c>
      <c r="K5" s="28" t="s">
        <v>54</v>
      </c>
      <c r="L5" s="44" t="s">
        <v>55</v>
      </c>
      <c r="M5" s="45">
        <f ca="1">ROUND(EVALUATE(L5)*1000*0.000000001,2)</f>
        <v>0.01</v>
      </c>
      <c r="N5" s="46">
        <f ca="1" t="shared" si="0"/>
        <v>0.01</v>
      </c>
      <c r="O5" s="45">
        <v>4</v>
      </c>
      <c r="P5" s="47">
        <v>4</v>
      </c>
      <c r="Q5" s="49">
        <v>3.5</v>
      </c>
      <c r="R5" s="49">
        <v>3.5</v>
      </c>
      <c r="S5" s="44" t="s">
        <v>56</v>
      </c>
      <c r="T5" s="28">
        <f t="shared" si="1"/>
        <v>1</v>
      </c>
      <c r="U5" s="44" t="s">
        <v>57</v>
      </c>
      <c r="V5" s="68"/>
      <c r="W5" s="68"/>
      <c r="X5" s="29" t="s">
        <v>37</v>
      </c>
      <c r="Y5" s="74" t="s">
        <v>38</v>
      </c>
      <c r="Z5" s="79">
        <v>158.2</v>
      </c>
      <c r="AA5" s="80">
        <v>0.13</v>
      </c>
      <c r="AB5" s="81"/>
      <c r="AC5" s="82"/>
    </row>
    <row r="6" s="1" customFormat="1" customHeight="1" spans="1:29">
      <c r="A6" s="14">
        <v>4</v>
      </c>
      <c r="B6" s="27" t="s">
        <v>58</v>
      </c>
      <c r="C6" s="28" t="s">
        <v>29</v>
      </c>
      <c r="D6" s="29" t="s">
        <v>59</v>
      </c>
      <c r="E6" s="29" t="s">
        <v>31</v>
      </c>
      <c r="F6" s="33" t="s">
        <v>60</v>
      </c>
      <c r="G6" s="31" t="s">
        <v>61</v>
      </c>
      <c r="H6" s="31" t="s">
        <v>62</v>
      </c>
      <c r="I6" s="32" t="s">
        <v>63</v>
      </c>
      <c r="J6" s="43">
        <v>2</v>
      </c>
      <c r="K6" s="28" t="s">
        <v>35</v>
      </c>
      <c r="L6" s="44" t="s">
        <v>64</v>
      </c>
      <c r="M6" s="45">
        <f ca="1">ROUND(EVALUATE(L6)*1000*0.000000001,2)</f>
        <v>0.01</v>
      </c>
      <c r="N6" s="46">
        <f ca="1" t="shared" si="0"/>
        <v>0.01</v>
      </c>
      <c r="O6" s="45">
        <v>3</v>
      </c>
      <c r="P6" s="47">
        <v>3</v>
      </c>
      <c r="Q6" s="49">
        <v>2.5</v>
      </c>
      <c r="R6" s="49">
        <v>2.5</v>
      </c>
      <c r="S6" s="44" t="s">
        <v>65</v>
      </c>
      <c r="T6" s="28">
        <f t="shared" si="1"/>
        <v>1</v>
      </c>
      <c r="U6" s="44" t="s">
        <v>66</v>
      </c>
      <c r="V6" s="68"/>
      <c r="W6" s="68"/>
      <c r="X6" s="29" t="s">
        <v>37</v>
      </c>
      <c r="Y6" s="74" t="s">
        <v>38</v>
      </c>
      <c r="Z6" s="79">
        <v>1300</v>
      </c>
      <c r="AA6" s="80">
        <v>0</v>
      </c>
      <c r="AB6" s="81"/>
      <c r="AC6" s="82"/>
    </row>
    <row r="7" s="1" customFormat="1" customHeight="1" spans="1:29">
      <c r="A7" s="14">
        <v>5</v>
      </c>
      <c r="B7" s="27" t="s">
        <v>67</v>
      </c>
      <c r="C7" s="28" t="s">
        <v>29</v>
      </c>
      <c r="D7" s="29" t="s">
        <v>59</v>
      </c>
      <c r="E7" s="29" t="s">
        <v>31</v>
      </c>
      <c r="F7" s="33" t="s">
        <v>68</v>
      </c>
      <c r="G7" s="31" t="s">
        <v>61</v>
      </c>
      <c r="H7" s="31" t="s">
        <v>69</v>
      </c>
      <c r="I7" s="32" t="s">
        <v>70</v>
      </c>
      <c r="J7" s="43">
        <v>1</v>
      </c>
      <c r="K7" s="28" t="s">
        <v>35</v>
      </c>
      <c r="L7" s="44" t="s">
        <v>71</v>
      </c>
      <c r="M7" s="45">
        <f ca="1">ROUND(EVALUATE(L7)*1000*0.000000001,2)</f>
        <v>0.01</v>
      </c>
      <c r="N7" s="46">
        <f ca="1" t="shared" si="0"/>
        <v>0.01</v>
      </c>
      <c r="O7" s="45">
        <v>1.36</v>
      </c>
      <c r="P7" s="47">
        <v>1.36</v>
      </c>
      <c r="Q7" s="49">
        <v>1.2</v>
      </c>
      <c r="R7" s="49">
        <v>1.2</v>
      </c>
      <c r="S7" s="44" t="s">
        <v>72</v>
      </c>
      <c r="T7" s="28">
        <f t="shared" si="1"/>
        <v>1</v>
      </c>
      <c r="U7" s="44" t="s">
        <v>73</v>
      </c>
      <c r="V7" s="68"/>
      <c r="W7" s="68"/>
      <c r="X7" s="29" t="s">
        <v>37</v>
      </c>
      <c r="Y7" s="74" t="s">
        <v>38</v>
      </c>
      <c r="Z7" s="79">
        <v>1380</v>
      </c>
      <c r="AA7" s="80">
        <v>0</v>
      </c>
      <c r="AB7" s="81"/>
      <c r="AC7" s="82"/>
    </row>
    <row r="8" s="1" customFormat="1" ht="24.95" customHeight="1" spans="1:28">
      <c r="A8" s="14">
        <v>6</v>
      </c>
      <c r="B8" s="33" t="s">
        <v>74</v>
      </c>
      <c r="C8" s="28" t="s">
        <v>29</v>
      </c>
      <c r="D8" s="28" t="s">
        <v>75</v>
      </c>
      <c r="E8" s="28" t="s">
        <v>41</v>
      </c>
      <c r="F8" s="33" t="s">
        <v>76</v>
      </c>
      <c r="G8" s="33" t="s">
        <v>77</v>
      </c>
      <c r="H8" s="33" t="s">
        <v>77</v>
      </c>
      <c r="I8" s="29" t="s">
        <v>78</v>
      </c>
      <c r="J8" s="43">
        <v>45</v>
      </c>
      <c r="K8" s="28" t="s">
        <v>35</v>
      </c>
      <c r="L8" s="29" t="s">
        <v>79</v>
      </c>
      <c r="M8" s="45">
        <f ca="1">ROUND(EVALUATE(L8)*1000*0.000000001,2)</f>
        <v>0.01</v>
      </c>
      <c r="N8" s="45">
        <f ca="1" t="shared" si="0"/>
        <v>0.01</v>
      </c>
      <c r="O8" s="48">
        <v>2.48</v>
      </c>
      <c r="P8" s="49">
        <v>2.48</v>
      </c>
      <c r="Q8" s="49">
        <v>2.12</v>
      </c>
      <c r="R8" s="49">
        <v>2.12</v>
      </c>
      <c r="S8" s="43">
        <v>45</v>
      </c>
      <c r="T8" s="28">
        <f t="shared" si="1"/>
        <v>1</v>
      </c>
      <c r="U8" s="44" t="s">
        <v>80</v>
      </c>
      <c r="V8" s="29"/>
      <c r="W8" s="29"/>
      <c r="X8" s="29" t="s">
        <v>37</v>
      </c>
      <c r="Y8" s="74" t="s">
        <v>38</v>
      </c>
      <c r="Z8" s="28">
        <v>15.06</v>
      </c>
      <c r="AA8" s="80">
        <v>0</v>
      </c>
      <c r="AB8" s="2"/>
    </row>
    <row r="9" s="1" customFormat="1" ht="24.95" customHeight="1" spans="1:28">
      <c r="A9" s="14">
        <v>7</v>
      </c>
      <c r="B9" s="33" t="s">
        <v>81</v>
      </c>
      <c r="C9" s="28" t="s">
        <v>29</v>
      </c>
      <c r="D9" s="28" t="s">
        <v>82</v>
      </c>
      <c r="E9" s="29" t="s">
        <v>31</v>
      </c>
      <c r="F9" s="33" t="s">
        <v>83</v>
      </c>
      <c r="G9" s="33" t="s">
        <v>84</v>
      </c>
      <c r="H9" s="33" t="s">
        <v>84</v>
      </c>
      <c r="I9" s="29" t="s">
        <v>85</v>
      </c>
      <c r="J9" s="28">
        <v>25</v>
      </c>
      <c r="K9" s="28" t="s">
        <v>35</v>
      </c>
      <c r="L9" s="50" t="s">
        <v>86</v>
      </c>
      <c r="M9" s="46">
        <v>0.01</v>
      </c>
      <c r="N9" s="46">
        <f t="shared" si="0"/>
        <v>0.01</v>
      </c>
      <c r="O9" s="51">
        <v>0.46</v>
      </c>
      <c r="P9" s="52">
        <v>0.46</v>
      </c>
      <c r="Q9" s="49">
        <v>0.1</v>
      </c>
      <c r="R9" s="49">
        <v>0.1</v>
      </c>
      <c r="S9" s="28">
        <v>25</v>
      </c>
      <c r="T9" s="28">
        <f t="shared" si="1"/>
        <v>1</v>
      </c>
      <c r="U9" s="44" t="s">
        <v>87</v>
      </c>
      <c r="V9" s="29"/>
      <c r="W9" s="29"/>
      <c r="X9" s="29" t="s">
        <v>37</v>
      </c>
      <c r="Y9" s="74" t="s">
        <v>38</v>
      </c>
      <c r="Z9" s="28">
        <v>3.5</v>
      </c>
      <c r="AA9" s="80">
        <v>0</v>
      </c>
      <c r="AB9" s="2"/>
    </row>
    <row r="10" s="1" customFormat="1" ht="24.95" customHeight="1" spans="1:28">
      <c r="A10" s="14">
        <v>8</v>
      </c>
      <c r="B10" s="33" t="s">
        <v>88</v>
      </c>
      <c r="C10" s="28" t="s">
        <v>29</v>
      </c>
      <c r="D10" s="28" t="s">
        <v>82</v>
      </c>
      <c r="E10" s="29" t="s">
        <v>31</v>
      </c>
      <c r="F10" s="33" t="s">
        <v>89</v>
      </c>
      <c r="G10" s="33" t="s">
        <v>90</v>
      </c>
      <c r="H10" s="33" t="s">
        <v>91</v>
      </c>
      <c r="I10" s="29" t="s">
        <v>92</v>
      </c>
      <c r="J10" s="28">
        <v>5</v>
      </c>
      <c r="K10" s="28" t="s">
        <v>35</v>
      </c>
      <c r="L10" s="53"/>
      <c r="M10" s="48"/>
      <c r="N10" s="48"/>
      <c r="O10" s="48"/>
      <c r="P10" s="49"/>
      <c r="Q10" s="49">
        <v>0.2</v>
      </c>
      <c r="R10" s="49">
        <v>0.2</v>
      </c>
      <c r="S10" s="28">
        <v>5</v>
      </c>
      <c r="T10" s="28"/>
      <c r="U10" s="44"/>
      <c r="V10" s="29"/>
      <c r="W10" s="29"/>
      <c r="X10" s="29" t="s">
        <v>37</v>
      </c>
      <c r="Y10" s="74" t="s">
        <v>38</v>
      </c>
      <c r="Z10" s="28">
        <v>14.6</v>
      </c>
      <c r="AA10" s="80">
        <v>0</v>
      </c>
      <c r="AB10" s="2"/>
    </row>
    <row r="11" s="1" customFormat="1" ht="24.95" customHeight="1" spans="1:28">
      <c r="A11" s="14">
        <v>9</v>
      </c>
      <c r="B11" s="33" t="s">
        <v>93</v>
      </c>
      <c r="C11" s="28" t="s">
        <v>29</v>
      </c>
      <c r="D11" s="28" t="s">
        <v>82</v>
      </c>
      <c r="E11" s="29" t="s">
        <v>31</v>
      </c>
      <c r="F11" s="33" t="s">
        <v>94</v>
      </c>
      <c r="G11" s="33" t="s">
        <v>95</v>
      </c>
      <c r="H11" s="33" t="s">
        <v>95</v>
      </c>
      <c r="I11" s="29" t="s">
        <v>96</v>
      </c>
      <c r="J11" s="28">
        <v>2</v>
      </c>
      <c r="K11" s="28" t="s">
        <v>35</v>
      </c>
      <c r="L11" s="50" t="s">
        <v>97</v>
      </c>
      <c r="M11" s="46">
        <f ca="1">ROUND(EVALUATE(L11)*1000*0.000000001,2)</f>
        <v>0</v>
      </c>
      <c r="N11" s="46">
        <f ca="1">M11*T11</f>
        <v>0</v>
      </c>
      <c r="O11" s="51">
        <v>0.96</v>
      </c>
      <c r="P11" s="52">
        <v>0.96</v>
      </c>
      <c r="Q11" s="49">
        <v>0.2</v>
      </c>
      <c r="R11" s="49">
        <v>0.2</v>
      </c>
      <c r="S11" s="28">
        <v>2</v>
      </c>
      <c r="T11" s="60">
        <f t="shared" si="1"/>
        <v>1</v>
      </c>
      <c r="U11" s="55" t="s">
        <v>98</v>
      </c>
      <c r="V11" s="29"/>
      <c r="W11" s="29"/>
      <c r="X11" s="29" t="s">
        <v>37</v>
      </c>
      <c r="Y11" s="74" t="s">
        <v>38</v>
      </c>
      <c r="Z11" s="28">
        <v>10</v>
      </c>
      <c r="AA11" s="80">
        <v>0</v>
      </c>
      <c r="AB11" s="2"/>
    </row>
    <row r="12" s="1" customFormat="1" ht="24.95" customHeight="1" spans="1:28">
      <c r="A12" s="14">
        <v>10</v>
      </c>
      <c r="B12" s="33" t="s">
        <v>99</v>
      </c>
      <c r="C12" s="28" t="s">
        <v>29</v>
      </c>
      <c r="D12" s="28" t="s">
        <v>82</v>
      </c>
      <c r="E12" s="29" t="s">
        <v>31</v>
      </c>
      <c r="F12" s="33" t="s">
        <v>94</v>
      </c>
      <c r="G12" s="33" t="s">
        <v>95</v>
      </c>
      <c r="H12" s="33" t="s">
        <v>95</v>
      </c>
      <c r="I12" s="29" t="s">
        <v>100</v>
      </c>
      <c r="J12" s="28">
        <v>2</v>
      </c>
      <c r="K12" s="28" t="s">
        <v>35</v>
      </c>
      <c r="L12" s="54"/>
      <c r="M12" s="51"/>
      <c r="N12" s="51"/>
      <c r="O12" s="51"/>
      <c r="P12" s="52"/>
      <c r="Q12" s="49">
        <v>0.2</v>
      </c>
      <c r="R12" s="49">
        <v>0.2</v>
      </c>
      <c r="S12" s="28">
        <v>2</v>
      </c>
      <c r="T12" s="60"/>
      <c r="U12" s="58"/>
      <c r="V12" s="29"/>
      <c r="W12" s="29"/>
      <c r="X12" s="29" t="s">
        <v>37</v>
      </c>
      <c r="Y12" s="74" t="s">
        <v>38</v>
      </c>
      <c r="Z12" s="28">
        <v>10</v>
      </c>
      <c r="AA12" s="80">
        <v>0</v>
      </c>
      <c r="AB12" s="2"/>
    </row>
    <row r="13" s="1" customFormat="1" ht="24.95" customHeight="1" spans="1:28">
      <c r="A13" s="14">
        <v>11</v>
      </c>
      <c r="B13" s="33" t="s">
        <v>101</v>
      </c>
      <c r="C13" s="28" t="s">
        <v>29</v>
      </c>
      <c r="D13" s="28" t="s">
        <v>82</v>
      </c>
      <c r="E13" s="29" t="s">
        <v>31</v>
      </c>
      <c r="F13" s="33" t="s">
        <v>94</v>
      </c>
      <c r="G13" s="33" t="s">
        <v>95</v>
      </c>
      <c r="H13" s="33" t="s">
        <v>95</v>
      </c>
      <c r="I13" s="29" t="s">
        <v>102</v>
      </c>
      <c r="J13" s="28">
        <v>2</v>
      </c>
      <c r="K13" s="28" t="s">
        <v>35</v>
      </c>
      <c r="L13" s="54"/>
      <c r="M13" s="51"/>
      <c r="N13" s="51"/>
      <c r="O13" s="51"/>
      <c r="P13" s="52"/>
      <c r="Q13" s="49">
        <v>0.2</v>
      </c>
      <c r="R13" s="49">
        <v>0.2</v>
      </c>
      <c r="S13" s="28">
        <v>2</v>
      </c>
      <c r="T13" s="60"/>
      <c r="U13" s="58"/>
      <c r="V13" s="29"/>
      <c r="W13" s="29"/>
      <c r="X13" s="29" t="s">
        <v>37</v>
      </c>
      <c r="Y13" s="74" t="s">
        <v>38</v>
      </c>
      <c r="Z13" s="28">
        <v>10</v>
      </c>
      <c r="AA13" s="80">
        <v>0</v>
      </c>
      <c r="AB13" s="2"/>
    </row>
    <row r="14" s="1" customFormat="1" ht="24.95" customHeight="1" spans="1:28">
      <c r="A14" s="14">
        <v>12</v>
      </c>
      <c r="B14" s="33" t="s">
        <v>103</v>
      </c>
      <c r="C14" s="28" t="s">
        <v>29</v>
      </c>
      <c r="D14" s="28" t="s">
        <v>82</v>
      </c>
      <c r="E14" s="29" t="s">
        <v>31</v>
      </c>
      <c r="F14" s="33" t="s">
        <v>104</v>
      </c>
      <c r="G14" s="33" t="s">
        <v>105</v>
      </c>
      <c r="H14" s="33" t="s">
        <v>105</v>
      </c>
      <c r="I14" s="29" t="s">
        <v>106</v>
      </c>
      <c r="J14" s="28">
        <v>15</v>
      </c>
      <c r="K14" s="28" t="s">
        <v>107</v>
      </c>
      <c r="L14" s="54"/>
      <c r="M14" s="51"/>
      <c r="N14" s="51"/>
      <c r="O14" s="51"/>
      <c r="P14" s="52"/>
      <c r="Q14" s="49">
        <v>0.1</v>
      </c>
      <c r="R14" s="49">
        <v>0.1</v>
      </c>
      <c r="S14" s="28">
        <v>15</v>
      </c>
      <c r="T14" s="60"/>
      <c r="U14" s="58"/>
      <c r="V14" s="29"/>
      <c r="W14" s="29"/>
      <c r="X14" s="29" t="s">
        <v>37</v>
      </c>
      <c r="Y14" s="74" t="s">
        <v>38</v>
      </c>
      <c r="Z14" s="28">
        <v>55</v>
      </c>
      <c r="AA14" s="80">
        <v>0</v>
      </c>
      <c r="AB14" s="2"/>
    </row>
    <row r="15" s="1" customFormat="1" ht="24.95" customHeight="1" spans="1:28">
      <c r="A15" s="14">
        <v>13</v>
      </c>
      <c r="B15" s="33" t="s">
        <v>108</v>
      </c>
      <c r="C15" s="28" t="s">
        <v>29</v>
      </c>
      <c r="D15" s="28" t="s">
        <v>82</v>
      </c>
      <c r="E15" s="29" t="s">
        <v>31</v>
      </c>
      <c r="F15" s="33" t="s">
        <v>104</v>
      </c>
      <c r="G15" s="33" t="s">
        <v>105</v>
      </c>
      <c r="H15" s="33" t="s">
        <v>105</v>
      </c>
      <c r="I15" s="29" t="s">
        <v>109</v>
      </c>
      <c r="J15" s="28">
        <v>5</v>
      </c>
      <c r="K15" s="28" t="s">
        <v>107</v>
      </c>
      <c r="L15" s="53"/>
      <c r="M15" s="48"/>
      <c r="N15" s="48"/>
      <c r="O15" s="48"/>
      <c r="P15" s="49"/>
      <c r="Q15" s="49">
        <v>0.2</v>
      </c>
      <c r="R15" s="49">
        <v>0.2</v>
      </c>
      <c r="S15" s="28">
        <v>5</v>
      </c>
      <c r="T15" s="43"/>
      <c r="U15" s="57"/>
      <c r="V15" s="29"/>
      <c r="W15" s="29"/>
      <c r="X15" s="29" t="s">
        <v>37</v>
      </c>
      <c r="Y15" s="74" t="s">
        <v>38</v>
      </c>
      <c r="Z15" s="28">
        <v>55</v>
      </c>
      <c r="AA15" s="80">
        <v>0</v>
      </c>
      <c r="AB15" s="2"/>
    </row>
    <row r="16" s="1" customFormat="1" ht="24.95" customHeight="1" spans="1:28">
      <c r="A16" s="14">
        <v>14</v>
      </c>
      <c r="B16" s="33" t="s">
        <v>110</v>
      </c>
      <c r="C16" s="28" t="s">
        <v>29</v>
      </c>
      <c r="D16" s="28" t="s">
        <v>82</v>
      </c>
      <c r="E16" s="29" t="s">
        <v>31</v>
      </c>
      <c r="F16" s="33" t="s">
        <v>111</v>
      </c>
      <c r="G16" s="33" t="s">
        <v>112</v>
      </c>
      <c r="H16" s="33" t="s">
        <v>112</v>
      </c>
      <c r="I16" s="29" t="s">
        <v>113</v>
      </c>
      <c r="J16" s="28">
        <v>5</v>
      </c>
      <c r="K16" s="28" t="s">
        <v>35</v>
      </c>
      <c r="L16" s="50" t="s">
        <v>114</v>
      </c>
      <c r="M16" s="46">
        <v>0.01</v>
      </c>
      <c r="N16" s="46">
        <f>M16*T16</f>
        <v>0.01</v>
      </c>
      <c r="O16" s="51">
        <v>0.34</v>
      </c>
      <c r="P16" s="52">
        <v>0.34</v>
      </c>
      <c r="Q16" s="49">
        <v>0.14</v>
      </c>
      <c r="R16" s="49">
        <v>0.14</v>
      </c>
      <c r="S16" s="43">
        <v>5</v>
      </c>
      <c r="T16" s="60">
        <f>J16/S16</f>
        <v>1</v>
      </c>
      <c r="U16" s="55" t="s">
        <v>115</v>
      </c>
      <c r="V16" s="29"/>
      <c r="W16" s="29"/>
      <c r="X16" s="29" t="s">
        <v>37</v>
      </c>
      <c r="Y16" s="74" t="s">
        <v>38</v>
      </c>
      <c r="Z16" s="28">
        <v>20</v>
      </c>
      <c r="AA16" s="80">
        <v>0</v>
      </c>
      <c r="AB16" s="2"/>
    </row>
    <row r="17" s="1" customFormat="1" ht="24.95" customHeight="1" spans="1:28">
      <c r="A17" s="14">
        <v>15</v>
      </c>
      <c r="B17" s="33" t="s">
        <v>116</v>
      </c>
      <c r="C17" s="28" t="s">
        <v>29</v>
      </c>
      <c r="D17" s="28" t="s">
        <v>82</v>
      </c>
      <c r="E17" s="29" t="s">
        <v>31</v>
      </c>
      <c r="F17" s="33" t="s">
        <v>117</v>
      </c>
      <c r="G17" s="33" t="s">
        <v>118</v>
      </c>
      <c r="H17" s="33" t="s">
        <v>118</v>
      </c>
      <c r="I17" s="29" t="s">
        <v>119</v>
      </c>
      <c r="J17" s="28">
        <v>33</v>
      </c>
      <c r="K17" s="28" t="s">
        <v>120</v>
      </c>
      <c r="L17" s="53"/>
      <c r="M17" s="48"/>
      <c r="N17" s="48"/>
      <c r="O17" s="48"/>
      <c r="P17" s="49"/>
      <c r="Q17" s="49">
        <v>0.16</v>
      </c>
      <c r="R17" s="49">
        <v>0.16</v>
      </c>
      <c r="S17" s="43">
        <v>33</v>
      </c>
      <c r="T17" s="43"/>
      <c r="U17" s="57"/>
      <c r="V17" s="29"/>
      <c r="W17" s="29"/>
      <c r="X17" s="29" t="s">
        <v>37</v>
      </c>
      <c r="Y17" s="74" t="s">
        <v>38</v>
      </c>
      <c r="Z17" s="28">
        <v>0.2</v>
      </c>
      <c r="AA17" s="80">
        <v>0</v>
      </c>
      <c r="AB17" s="2"/>
    </row>
    <row r="18" s="1" customFormat="1" ht="24" customHeight="1" spans="1:28">
      <c r="A18" s="14">
        <v>16</v>
      </c>
      <c r="B18" s="33" t="s">
        <v>121</v>
      </c>
      <c r="C18" s="28" t="s">
        <v>29</v>
      </c>
      <c r="D18" s="28" t="s">
        <v>75</v>
      </c>
      <c r="E18" s="28" t="s">
        <v>41</v>
      </c>
      <c r="F18" s="33" t="s">
        <v>122</v>
      </c>
      <c r="G18" s="33" t="s">
        <v>123</v>
      </c>
      <c r="H18" s="33" t="s">
        <v>124</v>
      </c>
      <c r="I18" s="29" t="s">
        <v>125</v>
      </c>
      <c r="J18" s="28">
        <v>100</v>
      </c>
      <c r="K18" s="28" t="s">
        <v>120</v>
      </c>
      <c r="L18" s="29" t="s">
        <v>126</v>
      </c>
      <c r="M18" s="45">
        <f ca="1">ROUND(EVALUATE(L18)*1000*0.000000001,2)</f>
        <v>0.04</v>
      </c>
      <c r="N18" s="45">
        <f ca="1">M18*T18</f>
        <v>0.04</v>
      </c>
      <c r="O18" s="48">
        <v>3.3</v>
      </c>
      <c r="P18" s="49">
        <v>3.3</v>
      </c>
      <c r="Q18" s="49">
        <v>3</v>
      </c>
      <c r="R18" s="49">
        <v>3</v>
      </c>
      <c r="S18" s="43">
        <v>100</v>
      </c>
      <c r="T18" s="43">
        <f>J18/S18</f>
        <v>1</v>
      </c>
      <c r="U18" s="44" t="s">
        <v>127</v>
      </c>
      <c r="V18" s="29"/>
      <c r="W18" s="29"/>
      <c r="X18" s="29" t="s">
        <v>37</v>
      </c>
      <c r="Y18" s="74" t="s">
        <v>38</v>
      </c>
      <c r="Z18" s="28">
        <v>4.6</v>
      </c>
      <c r="AA18" s="80">
        <v>0</v>
      </c>
      <c r="AB18" s="2"/>
    </row>
    <row r="19" s="1" customFormat="1" ht="24.95" customHeight="1" spans="1:28">
      <c r="A19" s="14">
        <v>17</v>
      </c>
      <c r="B19" s="33" t="s">
        <v>128</v>
      </c>
      <c r="C19" s="28" t="s">
        <v>29</v>
      </c>
      <c r="D19" s="28" t="s">
        <v>75</v>
      </c>
      <c r="E19" s="28" t="s">
        <v>41</v>
      </c>
      <c r="F19" s="33" t="s">
        <v>129</v>
      </c>
      <c r="G19" s="33" t="s">
        <v>130</v>
      </c>
      <c r="H19" s="33" t="s">
        <v>130</v>
      </c>
      <c r="I19" s="29" t="s">
        <v>131</v>
      </c>
      <c r="J19" s="28">
        <v>60</v>
      </c>
      <c r="K19" s="28" t="s">
        <v>120</v>
      </c>
      <c r="L19" s="29" t="s">
        <v>132</v>
      </c>
      <c r="M19" s="45">
        <v>0.01</v>
      </c>
      <c r="N19" s="45">
        <f>M19*T19</f>
        <v>0.01</v>
      </c>
      <c r="O19" s="48">
        <v>1.04</v>
      </c>
      <c r="P19" s="49">
        <v>1.04</v>
      </c>
      <c r="Q19" s="49">
        <v>1</v>
      </c>
      <c r="R19" s="49">
        <v>1</v>
      </c>
      <c r="S19" s="43">
        <v>60</v>
      </c>
      <c r="T19" s="43">
        <f>J19/S19</f>
        <v>1</v>
      </c>
      <c r="U19" s="44" t="s">
        <v>133</v>
      </c>
      <c r="V19" s="29"/>
      <c r="W19" s="29"/>
      <c r="X19" s="29" t="s">
        <v>37</v>
      </c>
      <c r="Y19" s="74" t="s">
        <v>38</v>
      </c>
      <c r="Z19" s="28">
        <v>2.28</v>
      </c>
      <c r="AA19" s="80">
        <v>0</v>
      </c>
      <c r="AB19" s="2"/>
    </row>
    <row r="20" s="1" customFormat="1" customHeight="1" spans="1:29">
      <c r="A20" s="14">
        <v>18</v>
      </c>
      <c r="B20" s="27" t="s">
        <v>134</v>
      </c>
      <c r="C20" s="28" t="s">
        <v>29</v>
      </c>
      <c r="D20" s="29" t="s">
        <v>59</v>
      </c>
      <c r="E20" s="29" t="s">
        <v>31</v>
      </c>
      <c r="F20" s="33" t="s">
        <v>135</v>
      </c>
      <c r="G20" s="30" t="s">
        <v>61</v>
      </c>
      <c r="H20" s="33" t="s">
        <v>136</v>
      </c>
      <c r="I20" s="32" t="s">
        <v>137</v>
      </c>
      <c r="J20" s="28">
        <v>2</v>
      </c>
      <c r="K20" s="28" t="s">
        <v>35</v>
      </c>
      <c r="L20" s="55" t="s">
        <v>138</v>
      </c>
      <c r="M20" s="46">
        <f ca="1">ROUND(EVALUATE(L20)*1000*0.000000001,2)</f>
        <v>0.01</v>
      </c>
      <c r="N20" s="46">
        <f ca="1">M20*T20</f>
        <v>0.01</v>
      </c>
      <c r="O20" s="46">
        <v>5.24</v>
      </c>
      <c r="P20" s="56">
        <v>5.24</v>
      </c>
      <c r="Q20" s="49">
        <v>2.3</v>
      </c>
      <c r="R20" s="49">
        <v>2.3</v>
      </c>
      <c r="S20" s="43">
        <v>2</v>
      </c>
      <c r="T20" s="59">
        <f>J20/S20</f>
        <v>1</v>
      </c>
      <c r="U20" s="55" t="s">
        <v>139</v>
      </c>
      <c r="V20" s="68"/>
      <c r="W20" s="68"/>
      <c r="X20" s="29" t="s">
        <v>37</v>
      </c>
      <c r="Y20" s="74" t="s">
        <v>38</v>
      </c>
      <c r="Z20" s="79">
        <v>157</v>
      </c>
      <c r="AA20" s="80">
        <v>0</v>
      </c>
      <c r="AB20" s="81"/>
      <c r="AC20" s="82"/>
    </row>
    <row r="21" s="1" customFormat="1" ht="24.95" customHeight="1" spans="1:28">
      <c r="A21" s="14">
        <v>19</v>
      </c>
      <c r="B21" s="33" t="s">
        <v>140</v>
      </c>
      <c r="C21" s="28" t="s">
        <v>29</v>
      </c>
      <c r="D21" s="28" t="s">
        <v>82</v>
      </c>
      <c r="E21" s="29" t="s">
        <v>31</v>
      </c>
      <c r="F21" s="33" t="s">
        <v>141</v>
      </c>
      <c r="G21" s="33" t="s">
        <v>142</v>
      </c>
      <c r="H21" s="33" t="s">
        <v>143</v>
      </c>
      <c r="I21" s="29" t="s">
        <v>144</v>
      </c>
      <c r="J21" s="28">
        <v>20</v>
      </c>
      <c r="K21" s="28" t="s">
        <v>35</v>
      </c>
      <c r="L21" s="57"/>
      <c r="M21" s="48"/>
      <c r="N21" s="48"/>
      <c r="O21" s="48"/>
      <c r="P21" s="49"/>
      <c r="Q21" s="49">
        <v>2.06</v>
      </c>
      <c r="R21" s="49">
        <v>2.06</v>
      </c>
      <c r="S21" s="43">
        <v>20</v>
      </c>
      <c r="T21" s="43"/>
      <c r="U21" s="57"/>
      <c r="V21" s="29"/>
      <c r="W21" s="29"/>
      <c r="X21" s="29" t="s">
        <v>37</v>
      </c>
      <c r="Y21" s="74" t="s">
        <v>38</v>
      </c>
      <c r="Z21" s="28">
        <v>5</v>
      </c>
      <c r="AA21" s="80">
        <v>0</v>
      </c>
      <c r="AB21" s="2"/>
    </row>
    <row r="22" s="1" customFormat="1" customHeight="1" spans="1:29">
      <c r="A22" s="14">
        <v>20</v>
      </c>
      <c r="B22" s="27" t="s">
        <v>145</v>
      </c>
      <c r="C22" s="28" t="s">
        <v>29</v>
      </c>
      <c r="D22" s="29" t="s">
        <v>59</v>
      </c>
      <c r="E22" s="29" t="s">
        <v>31</v>
      </c>
      <c r="F22" s="30" t="s">
        <v>146</v>
      </c>
      <c r="G22" s="31" t="s">
        <v>147</v>
      </c>
      <c r="H22" s="31" t="s">
        <v>147</v>
      </c>
      <c r="I22" s="32" t="s">
        <v>148</v>
      </c>
      <c r="J22" s="28">
        <v>2</v>
      </c>
      <c r="K22" s="28" t="s">
        <v>35</v>
      </c>
      <c r="L22" s="55" t="s">
        <v>149</v>
      </c>
      <c r="M22" s="46">
        <f ca="1">ROUND(EVALUATE(L22)*1000*0.000000001,2)</f>
        <v>0.01</v>
      </c>
      <c r="N22" s="46">
        <f ca="1" t="shared" ref="N22:N30" si="2">M22*T22</f>
        <v>0.01</v>
      </c>
      <c r="O22" s="46">
        <v>4.14</v>
      </c>
      <c r="P22" s="46">
        <v>4.14</v>
      </c>
      <c r="Q22" s="49">
        <v>0.2</v>
      </c>
      <c r="R22" s="49">
        <v>0.2</v>
      </c>
      <c r="S22" s="43">
        <v>2</v>
      </c>
      <c r="T22" s="59">
        <f>J22/S22</f>
        <v>1</v>
      </c>
      <c r="U22" s="55" t="s">
        <v>150</v>
      </c>
      <c r="V22" s="68"/>
      <c r="W22" s="68"/>
      <c r="X22" s="29" t="s">
        <v>37</v>
      </c>
      <c r="Y22" s="74" t="s">
        <v>38</v>
      </c>
      <c r="Z22" s="79">
        <v>31.18</v>
      </c>
      <c r="AA22" s="80">
        <v>0</v>
      </c>
      <c r="AB22" s="81"/>
      <c r="AC22" s="82"/>
    </row>
    <row r="23" s="1" customFormat="1" customHeight="1" spans="1:29">
      <c r="A23" s="14">
        <v>21</v>
      </c>
      <c r="B23" s="27" t="s">
        <v>151</v>
      </c>
      <c r="C23" s="28" t="s">
        <v>29</v>
      </c>
      <c r="D23" s="29" t="s">
        <v>59</v>
      </c>
      <c r="E23" s="29" t="s">
        <v>31</v>
      </c>
      <c r="F23" s="30" t="s">
        <v>152</v>
      </c>
      <c r="G23" s="31" t="s">
        <v>147</v>
      </c>
      <c r="H23" s="31" t="s">
        <v>147</v>
      </c>
      <c r="I23" s="32" t="s">
        <v>153</v>
      </c>
      <c r="J23" s="28">
        <v>1</v>
      </c>
      <c r="K23" s="28" t="s">
        <v>35</v>
      </c>
      <c r="L23" s="58"/>
      <c r="M23" s="51"/>
      <c r="N23" s="51">
        <f t="shared" si="2"/>
        <v>0</v>
      </c>
      <c r="O23" s="51"/>
      <c r="P23" s="51"/>
      <c r="Q23" s="49">
        <v>0.2</v>
      </c>
      <c r="R23" s="49">
        <v>0.2</v>
      </c>
      <c r="S23" s="43">
        <v>1</v>
      </c>
      <c r="T23" s="60"/>
      <c r="U23" s="58"/>
      <c r="V23" s="68"/>
      <c r="W23" s="68"/>
      <c r="X23" s="29" t="s">
        <v>37</v>
      </c>
      <c r="Y23" s="74" t="s">
        <v>38</v>
      </c>
      <c r="Z23" s="79">
        <v>255.27</v>
      </c>
      <c r="AA23" s="80">
        <v>0</v>
      </c>
      <c r="AB23" s="81"/>
      <c r="AC23" s="82"/>
    </row>
    <row r="24" s="1" customFormat="1" customHeight="1" spans="1:29">
      <c r="A24" s="14">
        <v>22</v>
      </c>
      <c r="B24" s="27" t="s">
        <v>154</v>
      </c>
      <c r="C24" s="28" t="s">
        <v>29</v>
      </c>
      <c r="D24" s="29" t="s">
        <v>59</v>
      </c>
      <c r="E24" s="29" t="s">
        <v>31</v>
      </c>
      <c r="F24" s="30" t="s">
        <v>155</v>
      </c>
      <c r="G24" s="31" t="s">
        <v>156</v>
      </c>
      <c r="H24" s="31" t="s">
        <v>157</v>
      </c>
      <c r="I24" s="32" t="s">
        <v>158</v>
      </c>
      <c r="J24" s="28">
        <v>10</v>
      </c>
      <c r="K24" s="28" t="s">
        <v>35</v>
      </c>
      <c r="L24" s="58"/>
      <c r="M24" s="51"/>
      <c r="N24" s="51">
        <f t="shared" si="2"/>
        <v>0</v>
      </c>
      <c r="O24" s="51"/>
      <c r="P24" s="51"/>
      <c r="Q24" s="49">
        <v>0.5</v>
      </c>
      <c r="R24" s="49">
        <v>0.5</v>
      </c>
      <c r="S24" s="43">
        <v>10</v>
      </c>
      <c r="T24" s="60"/>
      <c r="U24" s="58"/>
      <c r="V24" s="68"/>
      <c r="W24" s="68"/>
      <c r="X24" s="29" t="s">
        <v>37</v>
      </c>
      <c r="Y24" s="74" t="s">
        <v>38</v>
      </c>
      <c r="Z24" s="79">
        <v>15</v>
      </c>
      <c r="AA24" s="80">
        <v>0</v>
      </c>
      <c r="AB24" s="81"/>
      <c r="AC24" s="82"/>
    </row>
    <row r="25" s="1" customFormat="1" ht="24.95" customHeight="1" spans="1:28">
      <c r="A25" s="14">
        <v>23</v>
      </c>
      <c r="B25" s="33" t="s">
        <v>159</v>
      </c>
      <c r="C25" s="28" t="s">
        <v>29</v>
      </c>
      <c r="D25" s="28" t="s">
        <v>82</v>
      </c>
      <c r="E25" s="29" t="s">
        <v>31</v>
      </c>
      <c r="F25" s="33" t="s">
        <v>160</v>
      </c>
      <c r="G25" s="33" t="s">
        <v>161</v>
      </c>
      <c r="H25" s="33" t="s">
        <v>162</v>
      </c>
      <c r="I25" s="29" t="s">
        <v>163</v>
      </c>
      <c r="J25" s="28">
        <v>50</v>
      </c>
      <c r="K25" s="28" t="s">
        <v>35</v>
      </c>
      <c r="L25" s="58"/>
      <c r="M25" s="51"/>
      <c r="N25" s="51">
        <f t="shared" si="2"/>
        <v>0</v>
      </c>
      <c r="O25" s="51"/>
      <c r="P25" s="51"/>
      <c r="Q25" s="49">
        <v>0.55</v>
      </c>
      <c r="R25" s="49">
        <v>0.55</v>
      </c>
      <c r="S25" s="43">
        <v>50</v>
      </c>
      <c r="T25" s="60"/>
      <c r="U25" s="58"/>
      <c r="V25" s="29"/>
      <c r="W25" s="29"/>
      <c r="X25" s="29" t="s">
        <v>37</v>
      </c>
      <c r="Y25" s="74" t="s">
        <v>38</v>
      </c>
      <c r="Z25" s="28">
        <v>1.08</v>
      </c>
      <c r="AA25" s="80">
        <v>0</v>
      </c>
      <c r="AB25" s="2"/>
    </row>
    <row r="26" s="1" customFormat="1" ht="24.95" customHeight="1" spans="1:28">
      <c r="A26" s="14">
        <v>24</v>
      </c>
      <c r="B26" s="33" t="s">
        <v>164</v>
      </c>
      <c r="C26" s="28" t="s">
        <v>29</v>
      </c>
      <c r="D26" s="28" t="s">
        <v>82</v>
      </c>
      <c r="E26" s="29" t="s">
        <v>31</v>
      </c>
      <c r="F26" s="33" t="s">
        <v>165</v>
      </c>
      <c r="G26" s="33" t="s">
        <v>166</v>
      </c>
      <c r="H26" s="33" t="s">
        <v>166</v>
      </c>
      <c r="I26" s="29" t="s">
        <v>167</v>
      </c>
      <c r="J26" s="28">
        <v>5</v>
      </c>
      <c r="K26" s="28" t="s">
        <v>35</v>
      </c>
      <c r="L26" s="58"/>
      <c r="M26" s="51"/>
      <c r="N26" s="51">
        <f t="shared" si="2"/>
        <v>0</v>
      </c>
      <c r="O26" s="51"/>
      <c r="P26" s="51"/>
      <c r="Q26" s="49">
        <v>0.6</v>
      </c>
      <c r="R26" s="49">
        <v>0.6</v>
      </c>
      <c r="S26" s="43">
        <v>5</v>
      </c>
      <c r="T26" s="60"/>
      <c r="U26" s="58"/>
      <c r="V26" s="29"/>
      <c r="W26" s="29"/>
      <c r="X26" s="29" t="s">
        <v>37</v>
      </c>
      <c r="Y26" s="74" t="s">
        <v>38</v>
      </c>
      <c r="Z26" s="28">
        <v>11</v>
      </c>
      <c r="AA26" s="80">
        <v>0</v>
      </c>
      <c r="AB26" s="2"/>
    </row>
    <row r="27" s="1" customFormat="1" ht="24.95" customHeight="1" spans="1:28">
      <c r="A27" s="14">
        <v>25</v>
      </c>
      <c r="B27" s="33" t="s">
        <v>168</v>
      </c>
      <c r="C27" s="28" t="s">
        <v>29</v>
      </c>
      <c r="D27" s="28" t="s">
        <v>82</v>
      </c>
      <c r="E27" s="29" t="s">
        <v>31</v>
      </c>
      <c r="F27" s="33" t="s">
        <v>169</v>
      </c>
      <c r="G27" s="33" t="s">
        <v>170</v>
      </c>
      <c r="H27" s="33" t="s">
        <v>170</v>
      </c>
      <c r="I27" s="29" t="s">
        <v>171</v>
      </c>
      <c r="J27" s="28">
        <v>410</v>
      </c>
      <c r="K27" s="28" t="s">
        <v>35</v>
      </c>
      <c r="L27" s="57"/>
      <c r="M27" s="48"/>
      <c r="N27" s="48">
        <f t="shared" si="2"/>
        <v>0</v>
      </c>
      <c r="O27" s="48"/>
      <c r="P27" s="48"/>
      <c r="Q27" s="49">
        <v>1</v>
      </c>
      <c r="R27" s="49">
        <v>1</v>
      </c>
      <c r="S27" s="28">
        <v>410</v>
      </c>
      <c r="T27" s="43"/>
      <c r="U27" s="57"/>
      <c r="V27" s="29"/>
      <c r="W27" s="29"/>
      <c r="X27" s="29" t="s">
        <v>37</v>
      </c>
      <c r="Y27" s="74" t="s">
        <v>38</v>
      </c>
      <c r="Z27" s="28">
        <v>0.04</v>
      </c>
      <c r="AA27" s="80">
        <v>0</v>
      </c>
      <c r="AB27" s="2"/>
    </row>
    <row r="28" s="1" customFormat="1" ht="24.95" customHeight="1" spans="1:28">
      <c r="A28" s="14">
        <v>26</v>
      </c>
      <c r="B28" s="33" t="s">
        <v>172</v>
      </c>
      <c r="C28" s="28" t="s">
        <v>29</v>
      </c>
      <c r="D28" s="28" t="s">
        <v>75</v>
      </c>
      <c r="E28" s="28" t="s">
        <v>41</v>
      </c>
      <c r="F28" s="33" t="s">
        <v>173</v>
      </c>
      <c r="G28" s="33" t="s">
        <v>174</v>
      </c>
      <c r="H28" s="33" t="s">
        <v>174</v>
      </c>
      <c r="I28" s="29" t="s">
        <v>175</v>
      </c>
      <c r="J28" s="28">
        <v>100</v>
      </c>
      <c r="K28" s="28" t="s">
        <v>35</v>
      </c>
      <c r="L28" s="29" t="s">
        <v>176</v>
      </c>
      <c r="M28" s="45">
        <f ca="1">ROUND(EVALUATE(L28)*1000*0.000000001,2)</f>
        <v>0.04</v>
      </c>
      <c r="N28" s="45">
        <f ca="1" t="shared" si="2"/>
        <v>0.04</v>
      </c>
      <c r="O28" s="48">
        <v>5.2</v>
      </c>
      <c r="P28" s="49">
        <v>5.2</v>
      </c>
      <c r="Q28" s="49">
        <v>5</v>
      </c>
      <c r="R28" s="49">
        <v>5</v>
      </c>
      <c r="S28" s="43">
        <v>100</v>
      </c>
      <c r="T28" s="43">
        <f>J28/S28</f>
        <v>1</v>
      </c>
      <c r="U28" s="44" t="s">
        <v>177</v>
      </c>
      <c r="V28" s="29"/>
      <c r="W28" s="29"/>
      <c r="X28" s="29" t="s">
        <v>37</v>
      </c>
      <c r="Y28" s="74" t="s">
        <v>38</v>
      </c>
      <c r="Z28" s="28">
        <v>4.5</v>
      </c>
      <c r="AA28" s="80">
        <v>0</v>
      </c>
      <c r="AB28" s="2"/>
    </row>
    <row r="29" s="1" customFormat="1" ht="24.95" customHeight="1" spans="1:28">
      <c r="A29" s="14">
        <v>27</v>
      </c>
      <c r="B29" s="33" t="s">
        <v>178</v>
      </c>
      <c r="C29" s="28" t="s">
        <v>29</v>
      </c>
      <c r="D29" s="28" t="s">
        <v>75</v>
      </c>
      <c r="E29" s="28" t="s">
        <v>41</v>
      </c>
      <c r="F29" s="33" t="s">
        <v>179</v>
      </c>
      <c r="G29" s="33" t="s">
        <v>180</v>
      </c>
      <c r="H29" s="33" t="s">
        <v>180</v>
      </c>
      <c r="I29" s="29" t="s">
        <v>181</v>
      </c>
      <c r="J29" s="28">
        <v>90</v>
      </c>
      <c r="K29" s="28" t="s">
        <v>120</v>
      </c>
      <c r="L29" s="29" t="s">
        <v>182</v>
      </c>
      <c r="M29" s="45">
        <f ca="1" t="shared" ref="M29:M36" si="3">ROUND(EVALUATE(L29)*1000*0.000000001,2)</f>
        <v>0.04</v>
      </c>
      <c r="N29" s="45">
        <f ca="1" t="shared" si="2"/>
        <v>0.04</v>
      </c>
      <c r="O29" s="48">
        <v>11.3</v>
      </c>
      <c r="P29" s="49">
        <v>11.3</v>
      </c>
      <c r="Q29" s="49">
        <v>11</v>
      </c>
      <c r="R29" s="49">
        <v>11</v>
      </c>
      <c r="S29" s="43">
        <v>90</v>
      </c>
      <c r="T29" s="43">
        <f>J29/S29</f>
        <v>1</v>
      </c>
      <c r="U29" s="44" t="s">
        <v>183</v>
      </c>
      <c r="V29" s="29"/>
      <c r="W29" s="29"/>
      <c r="X29" s="29" t="s">
        <v>37</v>
      </c>
      <c r="Y29" s="74" t="s">
        <v>38</v>
      </c>
      <c r="Z29" s="28">
        <v>8.46</v>
      </c>
      <c r="AA29" s="80">
        <v>0</v>
      </c>
      <c r="AB29" s="2"/>
    </row>
    <row r="30" s="1" customFormat="1" ht="24.95" customHeight="1" spans="1:28">
      <c r="A30" s="14">
        <v>28</v>
      </c>
      <c r="B30" s="33" t="s">
        <v>184</v>
      </c>
      <c r="C30" s="28" t="s">
        <v>29</v>
      </c>
      <c r="D30" s="28" t="s">
        <v>75</v>
      </c>
      <c r="E30" s="28" t="s">
        <v>41</v>
      </c>
      <c r="F30" s="33" t="s">
        <v>185</v>
      </c>
      <c r="G30" s="33" t="s">
        <v>186</v>
      </c>
      <c r="H30" s="33" t="s">
        <v>186</v>
      </c>
      <c r="I30" s="29" t="s">
        <v>187</v>
      </c>
      <c r="J30" s="28">
        <v>2</v>
      </c>
      <c r="K30" s="28" t="s">
        <v>35</v>
      </c>
      <c r="L30" s="50" t="s">
        <v>188</v>
      </c>
      <c r="M30" s="46">
        <f ca="1" t="shared" si="3"/>
        <v>0.02</v>
      </c>
      <c r="N30" s="46">
        <f ca="1" t="shared" si="2"/>
        <v>0.02</v>
      </c>
      <c r="O30" s="51">
        <v>3.5</v>
      </c>
      <c r="P30" s="52">
        <v>3.5</v>
      </c>
      <c r="Q30" s="49">
        <v>1.09</v>
      </c>
      <c r="R30" s="49">
        <v>1.09</v>
      </c>
      <c r="S30" s="28">
        <v>2</v>
      </c>
      <c r="T30" s="60">
        <f>J30/S30</f>
        <v>1</v>
      </c>
      <c r="U30" s="55" t="s">
        <v>189</v>
      </c>
      <c r="V30" s="29"/>
      <c r="W30" s="29"/>
      <c r="X30" s="29" t="s">
        <v>37</v>
      </c>
      <c r="Y30" s="74" t="s">
        <v>38</v>
      </c>
      <c r="Z30" s="28">
        <v>450</v>
      </c>
      <c r="AA30" s="80">
        <v>0</v>
      </c>
      <c r="AB30" s="2"/>
    </row>
    <row r="31" s="1" customFormat="1" ht="24.95" customHeight="1" spans="1:28">
      <c r="A31" s="14">
        <v>29</v>
      </c>
      <c r="B31" s="33" t="s">
        <v>190</v>
      </c>
      <c r="C31" s="28" t="s">
        <v>29</v>
      </c>
      <c r="D31" s="28" t="s">
        <v>75</v>
      </c>
      <c r="E31" s="28" t="s">
        <v>41</v>
      </c>
      <c r="F31" s="33" t="s">
        <v>191</v>
      </c>
      <c r="G31" s="33" t="s">
        <v>130</v>
      </c>
      <c r="H31" s="33" t="s">
        <v>130</v>
      </c>
      <c r="I31" s="29" t="s">
        <v>192</v>
      </c>
      <c r="J31" s="28">
        <v>31</v>
      </c>
      <c r="K31" s="28" t="s">
        <v>35</v>
      </c>
      <c r="L31" s="54"/>
      <c r="M31" s="51"/>
      <c r="N31" s="51"/>
      <c r="O31" s="51"/>
      <c r="P31" s="52"/>
      <c r="Q31" s="49">
        <v>0.3</v>
      </c>
      <c r="R31" s="49">
        <v>0.3</v>
      </c>
      <c r="S31" s="28">
        <v>31</v>
      </c>
      <c r="T31" s="60"/>
      <c r="U31" s="58"/>
      <c r="V31" s="29"/>
      <c r="W31" s="29"/>
      <c r="X31" s="29" t="s">
        <v>37</v>
      </c>
      <c r="Y31" s="74" t="s">
        <v>38</v>
      </c>
      <c r="Z31" s="28">
        <v>0.83</v>
      </c>
      <c r="AA31" s="80">
        <v>0</v>
      </c>
      <c r="AB31" s="2"/>
    </row>
    <row r="32" s="1" customFormat="1" ht="24" customHeight="1" spans="1:28">
      <c r="A32" s="14">
        <v>30</v>
      </c>
      <c r="B32" s="33" t="s">
        <v>193</v>
      </c>
      <c r="C32" s="28" t="s">
        <v>29</v>
      </c>
      <c r="D32" s="28" t="s">
        <v>75</v>
      </c>
      <c r="E32" s="28" t="s">
        <v>41</v>
      </c>
      <c r="F32" s="33" t="s">
        <v>194</v>
      </c>
      <c r="G32" s="33" t="s">
        <v>195</v>
      </c>
      <c r="H32" s="33" t="s">
        <v>195</v>
      </c>
      <c r="I32" s="29" t="s">
        <v>196</v>
      </c>
      <c r="J32" s="28">
        <v>100</v>
      </c>
      <c r="K32" s="28" t="s">
        <v>35</v>
      </c>
      <c r="L32" s="54"/>
      <c r="M32" s="51"/>
      <c r="N32" s="51"/>
      <c r="O32" s="51"/>
      <c r="P32" s="52"/>
      <c r="Q32" s="49">
        <v>0.1</v>
      </c>
      <c r="R32" s="49">
        <v>0.1</v>
      </c>
      <c r="S32" s="28">
        <v>100</v>
      </c>
      <c r="T32" s="60"/>
      <c r="U32" s="58"/>
      <c r="V32" s="29"/>
      <c r="W32" s="29"/>
      <c r="X32" s="29" t="s">
        <v>37</v>
      </c>
      <c r="Y32" s="74" t="s">
        <v>38</v>
      </c>
      <c r="Z32" s="28">
        <v>0.37</v>
      </c>
      <c r="AA32" s="80">
        <v>0</v>
      </c>
      <c r="AB32" s="2"/>
    </row>
    <row r="33" s="1" customFormat="1" ht="24.95" customHeight="1" spans="1:28">
      <c r="A33" s="14">
        <v>31</v>
      </c>
      <c r="B33" s="33" t="s">
        <v>197</v>
      </c>
      <c r="C33" s="28" t="s">
        <v>29</v>
      </c>
      <c r="D33" s="28" t="s">
        <v>75</v>
      </c>
      <c r="E33" s="28" t="s">
        <v>41</v>
      </c>
      <c r="F33" s="33" t="s">
        <v>198</v>
      </c>
      <c r="G33" s="33" t="s">
        <v>199</v>
      </c>
      <c r="H33" s="33" t="s">
        <v>199</v>
      </c>
      <c r="I33" s="29" t="s">
        <v>200</v>
      </c>
      <c r="J33" s="28">
        <v>6</v>
      </c>
      <c r="K33" s="28" t="s">
        <v>35</v>
      </c>
      <c r="L33" s="53"/>
      <c r="M33" s="48"/>
      <c r="N33" s="48"/>
      <c r="O33" s="48"/>
      <c r="P33" s="49"/>
      <c r="Q33" s="49">
        <v>1.6</v>
      </c>
      <c r="R33" s="49">
        <v>1.6</v>
      </c>
      <c r="S33" s="28">
        <v>6</v>
      </c>
      <c r="T33" s="43"/>
      <c r="U33" s="57"/>
      <c r="V33" s="29"/>
      <c r="W33" s="29"/>
      <c r="X33" s="29" t="s">
        <v>37</v>
      </c>
      <c r="Y33" s="74" t="s">
        <v>38</v>
      </c>
      <c r="Z33" s="28">
        <v>9.1</v>
      </c>
      <c r="AA33" s="80">
        <v>0</v>
      </c>
      <c r="AB33" s="2"/>
    </row>
    <row r="34" s="1" customFormat="1" ht="24.95" customHeight="1" spans="1:28">
      <c r="A34" s="14">
        <v>32</v>
      </c>
      <c r="B34" s="33" t="s">
        <v>201</v>
      </c>
      <c r="C34" s="28" t="s">
        <v>29</v>
      </c>
      <c r="D34" s="28" t="s">
        <v>75</v>
      </c>
      <c r="E34" s="28" t="s">
        <v>41</v>
      </c>
      <c r="F34" s="33" t="s">
        <v>185</v>
      </c>
      <c r="G34" s="33" t="s">
        <v>186</v>
      </c>
      <c r="H34" s="33" t="s">
        <v>186</v>
      </c>
      <c r="I34" s="29" t="s">
        <v>202</v>
      </c>
      <c r="J34" s="28">
        <v>2</v>
      </c>
      <c r="K34" s="28" t="s">
        <v>35</v>
      </c>
      <c r="L34" s="29" t="s">
        <v>203</v>
      </c>
      <c r="M34" s="45">
        <f ca="1" t="shared" si="3"/>
        <v>0.02</v>
      </c>
      <c r="N34" s="45">
        <f ca="1" t="shared" ref="N34:N40" si="4">M34*T34</f>
        <v>0.02</v>
      </c>
      <c r="O34" s="48">
        <v>4.32</v>
      </c>
      <c r="P34" s="49">
        <v>4.32</v>
      </c>
      <c r="Q34" s="49">
        <v>4.2</v>
      </c>
      <c r="R34" s="49">
        <v>4.2</v>
      </c>
      <c r="S34" s="43">
        <v>2</v>
      </c>
      <c r="T34" s="43">
        <f>J34/S34</f>
        <v>1</v>
      </c>
      <c r="U34" s="44" t="s">
        <v>204</v>
      </c>
      <c r="V34" s="29"/>
      <c r="W34" s="29"/>
      <c r="X34" s="29" t="s">
        <v>37</v>
      </c>
      <c r="Y34" s="74" t="s">
        <v>38</v>
      </c>
      <c r="Z34" s="28">
        <v>720</v>
      </c>
      <c r="AA34" s="80">
        <v>0</v>
      </c>
      <c r="AB34" s="2"/>
    </row>
    <row r="35" s="1" customFormat="1" ht="24.95" customHeight="1" spans="1:28">
      <c r="A35" s="14">
        <v>33</v>
      </c>
      <c r="B35" s="33" t="s">
        <v>205</v>
      </c>
      <c r="C35" s="28" t="s">
        <v>29</v>
      </c>
      <c r="D35" s="28" t="s">
        <v>75</v>
      </c>
      <c r="E35" s="28" t="s">
        <v>41</v>
      </c>
      <c r="F35" s="33" t="s">
        <v>206</v>
      </c>
      <c r="G35" s="33" t="s">
        <v>207</v>
      </c>
      <c r="H35" s="33" t="s">
        <v>207</v>
      </c>
      <c r="I35" s="29" t="s">
        <v>208</v>
      </c>
      <c r="J35" s="28">
        <v>40</v>
      </c>
      <c r="K35" s="28" t="s">
        <v>35</v>
      </c>
      <c r="L35" s="29" t="s">
        <v>209</v>
      </c>
      <c r="M35" s="45">
        <f ca="1" t="shared" si="3"/>
        <v>0</v>
      </c>
      <c r="N35" s="45">
        <f ca="1" t="shared" si="4"/>
        <v>0</v>
      </c>
      <c r="O35" s="48">
        <v>1.08</v>
      </c>
      <c r="P35" s="49">
        <v>1.08</v>
      </c>
      <c r="Q35" s="49">
        <v>1</v>
      </c>
      <c r="R35" s="49">
        <v>1</v>
      </c>
      <c r="S35" s="43">
        <v>40</v>
      </c>
      <c r="T35" s="43">
        <f>J35/S35</f>
        <v>1</v>
      </c>
      <c r="U35" s="44" t="s">
        <v>210</v>
      </c>
      <c r="V35" s="29"/>
      <c r="W35" s="29"/>
      <c r="X35" s="29" t="s">
        <v>37</v>
      </c>
      <c r="Y35" s="74" t="s">
        <v>38</v>
      </c>
      <c r="Z35" s="28">
        <v>2.1</v>
      </c>
      <c r="AA35" s="80">
        <v>0</v>
      </c>
      <c r="AB35" s="2"/>
    </row>
    <row r="36" s="1" customFormat="1" ht="24.95" customHeight="1" spans="1:28">
      <c r="A36" s="14">
        <v>34</v>
      </c>
      <c r="B36" s="33" t="s">
        <v>211</v>
      </c>
      <c r="C36" s="28" t="s">
        <v>212</v>
      </c>
      <c r="D36" s="28" t="s">
        <v>75</v>
      </c>
      <c r="E36" s="28" t="s">
        <v>41</v>
      </c>
      <c r="F36" s="33" t="s">
        <v>213</v>
      </c>
      <c r="G36" s="33" t="s">
        <v>214</v>
      </c>
      <c r="H36" s="33" t="s">
        <v>214</v>
      </c>
      <c r="I36" s="29" t="s">
        <v>215</v>
      </c>
      <c r="J36" s="28">
        <v>2</v>
      </c>
      <c r="K36" s="28" t="s">
        <v>35</v>
      </c>
      <c r="L36" s="29" t="s">
        <v>216</v>
      </c>
      <c r="M36" s="45">
        <f ca="1" t="shared" si="3"/>
        <v>0.01</v>
      </c>
      <c r="N36" s="45">
        <f ca="1" t="shared" si="4"/>
        <v>0.01</v>
      </c>
      <c r="O36" s="48">
        <v>1</v>
      </c>
      <c r="P36" s="49">
        <v>1</v>
      </c>
      <c r="Q36" s="49">
        <v>0.8</v>
      </c>
      <c r="R36" s="49">
        <v>0.8</v>
      </c>
      <c r="S36" s="43">
        <v>2</v>
      </c>
      <c r="T36" s="43">
        <f>J36/S36</f>
        <v>1</v>
      </c>
      <c r="U36" s="44" t="s">
        <v>217</v>
      </c>
      <c r="V36" s="29"/>
      <c r="W36" s="29"/>
      <c r="X36" s="29" t="s">
        <v>37</v>
      </c>
      <c r="Y36" s="74" t="s">
        <v>38</v>
      </c>
      <c r="Z36" s="28">
        <v>145</v>
      </c>
      <c r="AA36" s="80">
        <v>0</v>
      </c>
      <c r="AB36" s="2"/>
    </row>
    <row r="37" s="1" customFormat="1" ht="24.95" customHeight="1" spans="1:28">
      <c r="A37" s="14">
        <v>35</v>
      </c>
      <c r="B37" s="33" t="s">
        <v>218</v>
      </c>
      <c r="C37" s="28" t="s">
        <v>29</v>
      </c>
      <c r="D37" s="28" t="s">
        <v>75</v>
      </c>
      <c r="E37" s="28" t="s">
        <v>41</v>
      </c>
      <c r="F37" s="33" t="s">
        <v>219</v>
      </c>
      <c r="G37" s="33" t="s">
        <v>220</v>
      </c>
      <c r="H37" s="33" t="s">
        <v>220</v>
      </c>
      <c r="I37" s="29" t="s">
        <v>221</v>
      </c>
      <c r="J37" s="28">
        <v>50</v>
      </c>
      <c r="K37" s="28" t="s">
        <v>35</v>
      </c>
      <c r="L37" s="29" t="s">
        <v>222</v>
      </c>
      <c r="M37" s="45">
        <f ca="1" t="shared" ref="M37:M43" si="5">ROUND(EVALUATE(L37)*1000*0.000000001,2)</f>
        <v>0.02</v>
      </c>
      <c r="N37" s="45">
        <f ca="1" t="shared" si="4"/>
        <v>0.02</v>
      </c>
      <c r="O37" s="48">
        <v>5.06</v>
      </c>
      <c r="P37" s="49">
        <v>5.06</v>
      </c>
      <c r="Q37" s="49">
        <v>5</v>
      </c>
      <c r="R37" s="49">
        <v>5</v>
      </c>
      <c r="S37" s="43">
        <v>50</v>
      </c>
      <c r="T37" s="43">
        <f>J37/S37</f>
        <v>1</v>
      </c>
      <c r="U37" s="44" t="s">
        <v>223</v>
      </c>
      <c r="V37" s="29"/>
      <c r="W37" s="29"/>
      <c r="X37" s="29" t="s">
        <v>37</v>
      </c>
      <c r="Y37" s="74" t="s">
        <v>38</v>
      </c>
      <c r="Z37" s="28">
        <v>16.7</v>
      </c>
      <c r="AA37" s="80">
        <v>0</v>
      </c>
      <c r="AB37" s="2"/>
    </row>
    <row r="38" s="1" customFormat="1" ht="24.95" customHeight="1" spans="1:28">
      <c r="A38" s="14">
        <v>36</v>
      </c>
      <c r="B38" s="33" t="s">
        <v>224</v>
      </c>
      <c r="C38" s="28" t="s">
        <v>29</v>
      </c>
      <c r="D38" s="28" t="s">
        <v>75</v>
      </c>
      <c r="E38" s="28" t="s">
        <v>41</v>
      </c>
      <c r="F38" s="33" t="s">
        <v>225</v>
      </c>
      <c r="G38" s="33" t="s">
        <v>226</v>
      </c>
      <c r="H38" s="33" t="s">
        <v>226</v>
      </c>
      <c r="I38" s="29" t="s">
        <v>227</v>
      </c>
      <c r="J38" s="28">
        <v>100</v>
      </c>
      <c r="K38" s="28" t="s">
        <v>120</v>
      </c>
      <c r="L38" s="50" t="s">
        <v>228</v>
      </c>
      <c r="M38" s="46">
        <f ca="1" t="shared" si="5"/>
        <v>0.04</v>
      </c>
      <c r="N38" s="46">
        <f ca="1" t="shared" si="4"/>
        <v>0.04</v>
      </c>
      <c r="O38" s="46">
        <v>11.96</v>
      </c>
      <c r="P38" s="46">
        <v>11.96</v>
      </c>
      <c r="Q38" s="49">
        <v>5.2</v>
      </c>
      <c r="R38" s="49">
        <v>5.2</v>
      </c>
      <c r="S38" s="28">
        <v>100</v>
      </c>
      <c r="T38" s="28">
        <f>J38/S38</f>
        <v>1</v>
      </c>
      <c r="U38" s="55" t="s">
        <v>229</v>
      </c>
      <c r="V38" s="29"/>
      <c r="W38" s="29"/>
      <c r="X38" s="29" t="s">
        <v>37</v>
      </c>
      <c r="Y38" s="74" t="s">
        <v>38</v>
      </c>
      <c r="Z38" s="28">
        <v>9.9</v>
      </c>
      <c r="AA38" s="80">
        <v>0</v>
      </c>
      <c r="AB38" s="2"/>
    </row>
    <row r="39" s="1" customFormat="1" ht="24.95" customHeight="1" spans="1:28">
      <c r="A39" s="14">
        <v>37</v>
      </c>
      <c r="B39" s="33" t="s">
        <v>230</v>
      </c>
      <c r="C39" s="28" t="s">
        <v>29</v>
      </c>
      <c r="D39" s="28" t="s">
        <v>75</v>
      </c>
      <c r="E39" s="28" t="s">
        <v>41</v>
      </c>
      <c r="F39" s="33" t="s">
        <v>231</v>
      </c>
      <c r="G39" s="33" t="s">
        <v>232</v>
      </c>
      <c r="H39" s="33" t="s">
        <v>232</v>
      </c>
      <c r="I39" s="29" t="s">
        <v>233</v>
      </c>
      <c r="J39" s="28">
        <v>2</v>
      </c>
      <c r="K39" s="28" t="s">
        <v>35</v>
      </c>
      <c r="L39" s="53"/>
      <c r="M39" s="48"/>
      <c r="N39" s="48">
        <f t="shared" si="4"/>
        <v>0</v>
      </c>
      <c r="O39" s="48"/>
      <c r="P39" s="48"/>
      <c r="Q39" s="49">
        <v>5.8</v>
      </c>
      <c r="R39" s="49">
        <v>5.8</v>
      </c>
      <c r="S39" s="28">
        <v>2</v>
      </c>
      <c r="T39" s="28"/>
      <c r="U39" s="57"/>
      <c r="V39" s="29"/>
      <c r="W39" s="29"/>
      <c r="X39" s="29" t="s">
        <v>37</v>
      </c>
      <c r="Y39" s="74" t="s">
        <v>38</v>
      </c>
      <c r="Z39" s="28">
        <v>55.9</v>
      </c>
      <c r="AA39" s="80">
        <v>0</v>
      </c>
      <c r="AB39" s="2"/>
    </row>
    <row r="40" s="1" customFormat="1" ht="24.95" customHeight="1" spans="1:28">
      <c r="A40" s="14">
        <v>38</v>
      </c>
      <c r="B40" s="33" t="s">
        <v>224</v>
      </c>
      <c r="C40" s="28" t="s">
        <v>29</v>
      </c>
      <c r="D40" s="28" t="s">
        <v>75</v>
      </c>
      <c r="E40" s="28" t="s">
        <v>41</v>
      </c>
      <c r="F40" s="33" t="s">
        <v>225</v>
      </c>
      <c r="G40" s="33" t="s">
        <v>226</v>
      </c>
      <c r="H40" s="33" t="s">
        <v>226</v>
      </c>
      <c r="I40" s="29" t="s">
        <v>227</v>
      </c>
      <c r="J40" s="28">
        <v>93</v>
      </c>
      <c r="K40" s="28" t="s">
        <v>120</v>
      </c>
      <c r="L40" s="50" t="s">
        <v>228</v>
      </c>
      <c r="M40" s="46">
        <f ca="1">ROUND(EVALUATE(L40)*1000*0.000000001,2)</f>
        <v>0.04</v>
      </c>
      <c r="N40" s="46">
        <f ca="1" t="shared" si="4"/>
        <v>0.04</v>
      </c>
      <c r="O40" s="46">
        <v>11.96</v>
      </c>
      <c r="P40" s="46">
        <v>11.96</v>
      </c>
      <c r="Q40" s="49">
        <v>5.2</v>
      </c>
      <c r="R40" s="49">
        <v>5.2</v>
      </c>
      <c r="S40" s="28">
        <v>93</v>
      </c>
      <c r="T40" s="59">
        <f>J40/S40</f>
        <v>1</v>
      </c>
      <c r="U40" s="55" t="s">
        <v>234</v>
      </c>
      <c r="V40" s="29"/>
      <c r="W40" s="29"/>
      <c r="X40" s="29" t="s">
        <v>37</v>
      </c>
      <c r="Y40" s="74" t="s">
        <v>38</v>
      </c>
      <c r="Z40" s="28">
        <v>9.9</v>
      </c>
      <c r="AA40" s="80">
        <v>0</v>
      </c>
      <c r="AB40" s="2"/>
    </row>
    <row r="41" s="1" customFormat="1" ht="24" customHeight="1" spans="1:28">
      <c r="A41" s="14">
        <v>39</v>
      </c>
      <c r="B41" s="33" t="s">
        <v>235</v>
      </c>
      <c r="C41" s="28" t="s">
        <v>29</v>
      </c>
      <c r="D41" s="28" t="s">
        <v>75</v>
      </c>
      <c r="E41" s="28" t="s">
        <v>41</v>
      </c>
      <c r="F41" s="33" t="s">
        <v>236</v>
      </c>
      <c r="G41" s="33" t="s">
        <v>237</v>
      </c>
      <c r="H41" s="33" t="s">
        <v>237</v>
      </c>
      <c r="I41" s="29" t="s">
        <v>238</v>
      </c>
      <c r="J41" s="28">
        <v>42</v>
      </c>
      <c r="K41" s="28" t="s">
        <v>120</v>
      </c>
      <c r="L41" s="53"/>
      <c r="M41" s="48"/>
      <c r="N41" s="48"/>
      <c r="O41" s="48"/>
      <c r="P41" s="48"/>
      <c r="Q41" s="49">
        <v>5.8</v>
      </c>
      <c r="R41" s="49">
        <v>5.8</v>
      </c>
      <c r="S41" s="43">
        <v>42</v>
      </c>
      <c r="T41" s="43"/>
      <c r="U41" s="57"/>
      <c r="V41" s="29"/>
      <c r="W41" s="29"/>
      <c r="X41" s="29" t="s">
        <v>37</v>
      </c>
      <c r="Y41" s="74" t="s">
        <v>38</v>
      </c>
      <c r="Z41" s="28">
        <v>1.36</v>
      </c>
      <c r="AA41" s="80">
        <v>0</v>
      </c>
      <c r="AB41" s="2"/>
    </row>
    <row r="42" s="1" customFormat="1" ht="24.95" customHeight="1" spans="1:28">
      <c r="A42" s="14">
        <v>40</v>
      </c>
      <c r="B42" s="33" t="s">
        <v>239</v>
      </c>
      <c r="C42" s="28" t="s">
        <v>29</v>
      </c>
      <c r="D42" s="28" t="s">
        <v>82</v>
      </c>
      <c r="E42" s="29" t="s">
        <v>31</v>
      </c>
      <c r="F42" s="33" t="s">
        <v>240</v>
      </c>
      <c r="G42" s="33" t="s">
        <v>52</v>
      </c>
      <c r="H42" s="33" t="s">
        <v>52</v>
      </c>
      <c r="I42" s="29" t="s">
        <v>241</v>
      </c>
      <c r="J42" s="28">
        <v>9</v>
      </c>
      <c r="K42" s="28" t="s">
        <v>54</v>
      </c>
      <c r="L42" s="29" t="s">
        <v>242</v>
      </c>
      <c r="M42" s="45">
        <f ca="1" t="shared" si="5"/>
        <v>0.02</v>
      </c>
      <c r="N42" s="45">
        <f ca="1">M42*T42</f>
        <v>0.02</v>
      </c>
      <c r="O42" s="48">
        <v>11.26</v>
      </c>
      <c r="P42" s="49">
        <v>11.26</v>
      </c>
      <c r="Q42" s="49">
        <v>11</v>
      </c>
      <c r="R42" s="49">
        <v>11</v>
      </c>
      <c r="S42" s="43">
        <v>9</v>
      </c>
      <c r="T42" s="28">
        <f t="shared" ref="T42:T51" si="6">J42/S42</f>
        <v>1</v>
      </c>
      <c r="U42" s="44" t="s">
        <v>243</v>
      </c>
      <c r="V42" s="29"/>
      <c r="W42" s="29"/>
      <c r="X42" s="29" t="s">
        <v>37</v>
      </c>
      <c r="Y42" s="74" t="s">
        <v>38</v>
      </c>
      <c r="Z42" s="28">
        <v>1550</v>
      </c>
      <c r="AA42" s="80">
        <v>0</v>
      </c>
      <c r="AB42" s="2"/>
    </row>
    <row r="43" s="1" customFormat="1" ht="24.95" customHeight="1" spans="1:28">
      <c r="A43" s="14">
        <v>41</v>
      </c>
      <c r="B43" s="33" t="s">
        <v>244</v>
      </c>
      <c r="C43" s="28" t="s">
        <v>245</v>
      </c>
      <c r="D43" s="28" t="s">
        <v>82</v>
      </c>
      <c r="E43" s="29" t="s">
        <v>31</v>
      </c>
      <c r="F43" s="33" t="s">
        <v>246</v>
      </c>
      <c r="G43" s="33" t="s">
        <v>247</v>
      </c>
      <c r="H43" s="33" t="s">
        <v>247</v>
      </c>
      <c r="I43" s="29" t="s">
        <v>248</v>
      </c>
      <c r="J43" s="28">
        <v>12</v>
      </c>
      <c r="K43" s="28" t="s">
        <v>54</v>
      </c>
      <c r="L43" s="50" t="s">
        <v>249</v>
      </c>
      <c r="M43" s="46">
        <f ca="1" t="shared" si="5"/>
        <v>0.04</v>
      </c>
      <c r="N43" s="46">
        <f ca="1">M43*T43</f>
        <v>0.04</v>
      </c>
      <c r="O43" s="51">
        <v>14</v>
      </c>
      <c r="P43" s="52">
        <v>14</v>
      </c>
      <c r="Q43" s="49">
        <v>2.98</v>
      </c>
      <c r="R43" s="49">
        <v>2.98</v>
      </c>
      <c r="S43" s="28">
        <v>12</v>
      </c>
      <c r="T43" s="60">
        <f t="shared" si="6"/>
        <v>1</v>
      </c>
      <c r="U43" s="55" t="s">
        <v>250</v>
      </c>
      <c r="V43" s="29"/>
      <c r="W43" s="29"/>
      <c r="X43" s="29" t="s">
        <v>37</v>
      </c>
      <c r="Y43" s="74" t="s">
        <v>38</v>
      </c>
      <c r="Z43" s="28">
        <v>200</v>
      </c>
      <c r="AA43" s="80">
        <v>0</v>
      </c>
      <c r="AB43" s="2"/>
    </row>
    <row r="44" s="1" customFormat="1" ht="24.95" customHeight="1" spans="1:28">
      <c r="A44" s="14">
        <v>42</v>
      </c>
      <c r="B44" s="33" t="s">
        <v>251</v>
      </c>
      <c r="C44" s="28" t="s">
        <v>29</v>
      </c>
      <c r="D44" s="28" t="s">
        <v>82</v>
      </c>
      <c r="E44" s="29" t="s">
        <v>31</v>
      </c>
      <c r="F44" s="33" t="s">
        <v>252</v>
      </c>
      <c r="G44" s="33" t="s">
        <v>253</v>
      </c>
      <c r="H44" s="33" t="s">
        <v>253</v>
      </c>
      <c r="I44" s="29" t="s">
        <v>254</v>
      </c>
      <c r="J44" s="28">
        <v>2</v>
      </c>
      <c r="K44" s="28" t="s">
        <v>35</v>
      </c>
      <c r="L44" s="54"/>
      <c r="M44" s="51"/>
      <c r="N44" s="51"/>
      <c r="O44" s="51"/>
      <c r="P44" s="52"/>
      <c r="Q44" s="49">
        <v>5</v>
      </c>
      <c r="R44" s="49">
        <v>5</v>
      </c>
      <c r="S44" s="28">
        <v>2</v>
      </c>
      <c r="T44" s="60"/>
      <c r="U44" s="58"/>
      <c r="V44" s="29"/>
      <c r="W44" s="29"/>
      <c r="X44" s="29" t="s">
        <v>37</v>
      </c>
      <c r="Y44" s="74" t="s">
        <v>38</v>
      </c>
      <c r="Z44" s="28">
        <v>260</v>
      </c>
      <c r="AA44" s="80">
        <v>0</v>
      </c>
      <c r="AB44" s="2"/>
    </row>
    <row r="45" s="1" customFormat="1" ht="24.95" customHeight="1" spans="1:28">
      <c r="A45" s="14">
        <v>43</v>
      </c>
      <c r="B45" s="33" t="s">
        <v>255</v>
      </c>
      <c r="C45" s="28" t="s">
        <v>29</v>
      </c>
      <c r="D45" s="28" t="s">
        <v>82</v>
      </c>
      <c r="E45" s="29" t="s">
        <v>31</v>
      </c>
      <c r="F45" s="33" t="s">
        <v>256</v>
      </c>
      <c r="G45" s="33" t="s">
        <v>257</v>
      </c>
      <c r="H45" s="33" t="s">
        <v>258</v>
      </c>
      <c r="I45" s="29" t="s">
        <v>259</v>
      </c>
      <c r="J45" s="28">
        <v>10</v>
      </c>
      <c r="K45" s="28" t="s">
        <v>35</v>
      </c>
      <c r="L45" s="53"/>
      <c r="M45" s="48"/>
      <c r="N45" s="48"/>
      <c r="O45" s="48"/>
      <c r="P45" s="49"/>
      <c r="Q45" s="49">
        <v>5.78</v>
      </c>
      <c r="R45" s="49">
        <v>5.78</v>
      </c>
      <c r="S45" s="43">
        <v>10</v>
      </c>
      <c r="T45" s="43"/>
      <c r="U45" s="57"/>
      <c r="V45" s="29"/>
      <c r="W45" s="29"/>
      <c r="X45" s="29" t="s">
        <v>37</v>
      </c>
      <c r="Y45" s="74" t="s">
        <v>38</v>
      </c>
      <c r="Z45" s="28">
        <v>26</v>
      </c>
      <c r="AA45" s="80">
        <v>0</v>
      </c>
      <c r="AB45" s="2"/>
    </row>
    <row r="46" s="1" customFormat="1" ht="24.95" customHeight="1" spans="1:28">
      <c r="A46" s="14">
        <v>44</v>
      </c>
      <c r="B46" s="33" t="s">
        <v>260</v>
      </c>
      <c r="C46" s="28" t="s">
        <v>29</v>
      </c>
      <c r="D46" s="28" t="s">
        <v>75</v>
      </c>
      <c r="E46" s="28" t="s">
        <v>41</v>
      </c>
      <c r="F46" s="33" t="s">
        <v>261</v>
      </c>
      <c r="G46" s="33" t="s">
        <v>262</v>
      </c>
      <c r="H46" s="33" t="s">
        <v>262</v>
      </c>
      <c r="I46" s="29" t="s">
        <v>263</v>
      </c>
      <c r="J46" s="28">
        <v>70</v>
      </c>
      <c r="K46" s="28" t="s">
        <v>35</v>
      </c>
      <c r="L46" s="50" t="s">
        <v>264</v>
      </c>
      <c r="M46" s="46">
        <f ca="1">ROUND(EVALUATE(L46)*1000*0.000000001,2)</f>
        <v>0.02</v>
      </c>
      <c r="N46" s="46">
        <f ca="1" t="shared" ref="N46:N51" si="7">M46*T46</f>
        <v>0.02</v>
      </c>
      <c r="O46" s="46">
        <v>4.4</v>
      </c>
      <c r="P46" s="46">
        <v>4.4</v>
      </c>
      <c r="Q46" s="49">
        <v>1.5</v>
      </c>
      <c r="R46" s="49">
        <v>1.5</v>
      </c>
      <c r="S46" s="28">
        <v>70</v>
      </c>
      <c r="T46" s="69">
        <f>J46/S46</f>
        <v>1</v>
      </c>
      <c r="U46" s="55" t="s">
        <v>265</v>
      </c>
      <c r="V46" s="29"/>
      <c r="W46" s="29"/>
      <c r="X46" s="29" t="s">
        <v>37</v>
      </c>
      <c r="Y46" s="74" t="s">
        <v>38</v>
      </c>
      <c r="Z46" s="28">
        <v>2.45</v>
      </c>
      <c r="AA46" s="80">
        <v>0</v>
      </c>
      <c r="AB46" s="2"/>
    </row>
    <row r="47" s="1" customFormat="1" ht="24.95" customHeight="1" spans="1:28">
      <c r="A47" s="14">
        <v>45</v>
      </c>
      <c r="B47" s="33" t="s">
        <v>266</v>
      </c>
      <c r="C47" s="28" t="s">
        <v>29</v>
      </c>
      <c r="D47" s="28" t="s">
        <v>75</v>
      </c>
      <c r="E47" s="28" t="s">
        <v>41</v>
      </c>
      <c r="F47" s="33" t="s">
        <v>267</v>
      </c>
      <c r="G47" s="33" t="s">
        <v>268</v>
      </c>
      <c r="H47" s="33" t="s">
        <v>268</v>
      </c>
      <c r="I47" s="29" t="s">
        <v>263</v>
      </c>
      <c r="J47" s="28">
        <v>70</v>
      </c>
      <c r="K47" s="28" t="s">
        <v>35</v>
      </c>
      <c r="L47" s="54"/>
      <c r="M47" s="51"/>
      <c r="N47" s="51">
        <f t="shared" si="7"/>
        <v>0</v>
      </c>
      <c r="O47" s="51"/>
      <c r="P47" s="51"/>
      <c r="Q47" s="49">
        <v>1.5</v>
      </c>
      <c r="R47" s="49">
        <v>1.5</v>
      </c>
      <c r="S47" s="28">
        <v>70</v>
      </c>
      <c r="T47" s="70"/>
      <c r="U47" s="58"/>
      <c r="V47" s="29"/>
      <c r="W47" s="29"/>
      <c r="X47" s="29" t="s">
        <v>37</v>
      </c>
      <c r="Y47" s="74" t="s">
        <v>38</v>
      </c>
      <c r="Z47" s="28">
        <v>1.18</v>
      </c>
      <c r="AA47" s="80">
        <v>0</v>
      </c>
      <c r="AB47" s="2"/>
    </row>
    <row r="48" s="1" customFormat="1" ht="24.95" customHeight="1" spans="1:28">
      <c r="A48" s="14">
        <v>46</v>
      </c>
      <c r="B48" s="33" t="s">
        <v>269</v>
      </c>
      <c r="C48" s="28" t="s">
        <v>29</v>
      </c>
      <c r="D48" s="28" t="s">
        <v>75</v>
      </c>
      <c r="E48" s="28" t="s">
        <v>41</v>
      </c>
      <c r="F48" s="33" t="s">
        <v>270</v>
      </c>
      <c r="G48" s="33" t="s">
        <v>271</v>
      </c>
      <c r="H48" s="33" t="s">
        <v>271</v>
      </c>
      <c r="I48" s="29" t="s">
        <v>263</v>
      </c>
      <c r="J48" s="28">
        <v>50</v>
      </c>
      <c r="K48" s="28" t="s">
        <v>35</v>
      </c>
      <c r="L48" s="53"/>
      <c r="M48" s="48"/>
      <c r="N48" s="48">
        <f t="shared" si="7"/>
        <v>0</v>
      </c>
      <c r="O48" s="48"/>
      <c r="P48" s="48"/>
      <c r="Q48" s="49">
        <v>1</v>
      </c>
      <c r="R48" s="49">
        <v>1</v>
      </c>
      <c r="S48" s="28">
        <v>50</v>
      </c>
      <c r="T48" s="71"/>
      <c r="U48" s="57"/>
      <c r="V48" s="29"/>
      <c r="W48" s="29"/>
      <c r="X48" s="29" t="s">
        <v>37</v>
      </c>
      <c r="Y48" s="74" t="s">
        <v>38</v>
      </c>
      <c r="Z48" s="28">
        <v>18.5</v>
      </c>
      <c r="AA48" s="80">
        <v>0</v>
      </c>
      <c r="AB48" s="2"/>
    </row>
    <row r="49" s="1" customFormat="1" ht="24.95" customHeight="1" spans="1:28">
      <c r="A49" s="14">
        <v>47</v>
      </c>
      <c r="B49" s="33" t="s">
        <v>272</v>
      </c>
      <c r="C49" s="28" t="s">
        <v>29</v>
      </c>
      <c r="D49" s="28" t="s">
        <v>75</v>
      </c>
      <c r="E49" s="28" t="s">
        <v>41</v>
      </c>
      <c r="F49" s="33" t="s">
        <v>273</v>
      </c>
      <c r="G49" s="33" t="s">
        <v>274</v>
      </c>
      <c r="H49" s="33" t="s">
        <v>274</v>
      </c>
      <c r="I49" s="29" t="s">
        <v>275</v>
      </c>
      <c r="J49" s="28">
        <v>348</v>
      </c>
      <c r="K49" s="28" t="s">
        <v>120</v>
      </c>
      <c r="L49" s="29" t="s">
        <v>276</v>
      </c>
      <c r="M49" s="45">
        <f ca="1">ROUND(EVALUATE(L49)*1000*0.000000001,2)</f>
        <v>0.02</v>
      </c>
      <c r="N49" s="45">
        <f ca="1" t="shared" si="7"/>
        <v>0.02</v>
      </c>
      <c r="O49" s="48">
        <v>9.36</v>
      </c>
      <c r="P49" s="49">
        <v>9.36</v>
      </c>
      <c r="Q49" s="49">
        <v>9.3</v>
      </c>
      <c r="R49" s="49">
        <v>9.3</v>
      </c>
      <c r="S49" s="43">
        <v>348</v>
      </c>
      <c r="T49" s="43">
        <f t="shared" si="6"/>
        <v>1</v>
      </c>
      <c r="U49" s="44" t="s">
        <v>277</v>
      </c>
      <c r="V49" s="29"/>
      <c r="W49" s="29"/>
      <c r="X49" s="29" t="s">
        <v>37</v>
      </c>
      <c r="Y49" s="74" t="s">
        <v>38</v>
      </c>
      <c r="Z49" s="28">
        <v>2.5</v>
      </c>
      <c r="AA49" s="80">
        <v>0</v>
      </c>
      <c r="AB49" s="2"/>
    </row>
    <row r="50" s="1" customFormat="1" ht="24.95" customHeight="1" spans="1:28">
      <c r="A50" s="14">
        <v>48</v>
      </c>
      <c r="B50" s="33" t="s">
        <v>278</v>
      </c>
      <c r="C50" s="28" t="s">
        <v>29</v>
      </c>
      <c r="D50" s="28" t="s">
        <v>75</v>
      </c>
      <c r="E50" s="28" t="s">
        <v>41</v>
      </c>
      <c r="F50" s="33" t="s">
        <v>279</v>
      </c>
      <c r="G50" s="33" t="s">
        <v>280</v>
      </c>
      <c r="H50" s="33" t="s">
        <v>280</v>
      </c>
      <c r="I50" s="29" t="s">
        <v>281</v>
      </c>
      <c r="J50" s="28">
        <v>20</v>
      </c>
      <c r="K50" s="28" t="s">
        <v>35</v>
      </c>
      <c r="L50" s="29" t="s">
        <v>282</v>
      </c>
      <c r="M50" s="45">
        <f ca="1">ROUND(EVALUATE(L50)*1000*0.000000001,2)</f>
        <v>0.01</v>
      </c>
      <c r="N50" s="45">
        <f ca="1" t="shared" si="7"/>
        <v>0.01</v>
      </c>
      <c r="O50" s="48">
        <v>3</v>
      </c>
      <c r="P50" s="49">
        <v>3</v>
      </c>
      <c r="Q50" s="49">
        <v>2.56</v>
      </c>
      <c r="R50" s="49">
        <v>2.56</v>
      </c>
      <c r="S50" s="43">
        <v>20</v>
      </c>
      <c r="T50" s="43">
        <f t="shared" si="6"/>
        <v>1</v>
      </c>
      <c r="U50" s="44" t="s">
        <v>283</v>
      </c>
      <c r="V50" s="29"/>
      <c r="W50" s="29"/>
      <c r="X50" s="29" t="s">
        <v>37</v>
      </c>
      <c r="Y50" s="74" t="s">
        <v>38</v>
      </c>
      <c r="Z50" s="28">
        <v>42</v>
      </c>
      <c r="AA50" s="80">
        <v>0</v>
      </c>
      <c r="AB50" s="2"/>
    </row>
    <row r="51" s="1" customFormat="1" customHeight="1" spans="1:28">
      <c r="A51" s="14">
        <v>49</v>
      </c>
      <c r="B51" s="33" t="s">
        <v>284</v>
      </c>
      <c r="C51" s="28" t="s">
        <v>29</v>
      </c>
      <c r="D51" s="28" t="s">
        <v>75</v>
      </c>
      <c r="E51" s="28" t="s">
        <v>41</v>
      </c>
      <c r="F51" s="33" t="s">
        <v>285</v>
      </c>
      <c r="G51" s="33" t="s">
        <v>286</v>
      </c>
      <c r="H51" s="33" t="s">
        <v>286</v>
      </c>
      <c r="I51" s="29" t="s">
        <v>287</v>
      </c>
      <c r="J51" s="28">
        <v>100</v>
      </c>
      <c r="K51" s="28" t="s">
        <v>35</v>
      </c>
      <c r="L51" s="50" t="s">
        <v>288</v>
      </c>
      <c r="M51" s="59">
        <f ca="1">ROUND(EVALUATE(L51)*1000*0.000000001,2)</f>
        <v>0.08</v>
      </c>
      <c r="N51" s="59">
        <f ca="1" t="shared" si="7"/>
        <v>0.08</v>
      </c>
      <c r="O51" s="59">
        <v>10.24</v>
      </c>
      <c r="P51" s="59">
        <v>10.24</v>
      </c>
      <c r="Q51" s="49">
        <v>0.5</v>
      </c>
      <c r="R51" s="49">
        <v>0.5</v>
      </c>
      <c r="S51" s="28">
        <v>100</v>
      </c>
      <c r="T51" s="60">
        <f t="shared" si="6"/>
        <v>1</v>
      </c>
      <c r="U51" s="55" t="s">
        <v>289</v>
      </c>
      <c r="V51" s="29"/>
      <c r="W51" s="29"/>
      <c r="X51" s="29" t="s">
        <v>37</v>
      </c>
      <c r="Y51" s="74" t="s">
        <v>38</v>
      </c>
      <c r="Z51" s="28">
        <v>0.13</v>
      </c>
      <c r="AA51" s="80">
        <v>0</v>
      </c>
      <c r="AB51" s="2"/>
    </row>
    <row r="52" s="1" customFormat="1" ht="24.95" customHeight="1" spans="1:28">
      <c r="A52" s="14">
        <v>50</v>
      </c>
      <c r="B52" s="33" t="s">
        <v>290</v>
      </c>
      <c r="C52" s="28" t="s">
        <v>29</v>
      </c>
      <c r="D52" s="28" t="s">
        <v>75</v>
      </c>
      <c r="E52" s="28" t="s">
        <v>41</v>
      </c>
      <c r="F52" s="33" t="s">
        <v>291</v>
      </c>
      <c r="G52" s="33" t="s">
        <v>286</v>
      </c>
      <c r="H52" s="33" t="s">
        <v>286</v>
      </c>
      <c r="I52" s="29" t="s">
        <v>292</v>
      </c>
      <c r="J52" s="28">
        <v>100</v>
      </c>
      <c r="K52" s="28" t="s">
        <v>35</v>
      </c>
      <c r="L52" s="54"/>
      <c r="M52" s="60"/>
      <c r="N52" s="60"/>
      <c r="O52" s="60"/>
      <c r="P52" s="60"/>
      <c r="Q52" s="49">
        <v>0.5</v>
      </c>
      <c r="R52" s="49">
        <v>0.5</v>
      </c>
      <c r="S52" s="28">
        <v>100</v>
      </c>
      <c r="T52" s="60"/>
      <c r="U52" s="58"/>
      <c r="V52" s="29"/>
      <c r="W52" s="29"/>
      <c r="X52" s="29" t="s">
        <v>37</v>
      </c>
      <c r="Y52" s="74" t="s">
        <v>38</v>
      </c>
      <c r="Z52" s="28">
        <v>0.13</v>
      </c>
      <c r="AA52" s="80">
        <v>0</v>
      </c>
      <c r="AB52" s="2"/>
    </row>
    <row r="53" s="1" customFormat="1" ht="24.95" customHeight="1" spans="1:28">
      <c r="A53" s="14">
        <v>51</v>
      </c>
      <c r="B53" s="33" t="s">
        <v>293</v>
      </c>
      <c r="C53" s="28" t="s">
        <v>29</v>
      </c>
      <c r="D53" s="28" t="s">
        <v>75</v>
      </c>
      <c r="E53" s="28" t="s">
        <v>41</v>
      </c>
      <c r="F53" s="33" t="s">
        <v>294</v>
      </c>
      <c r="G53" s="33" t="s">
        <v>286</v>
      </c>
      <c r="H53" s="33" t="s">
        <v>286</v>
      </c>
      <c r="I53" s="29" t="s">
        <v>295</v>
      </c>
      <c r="J53" s="28">
        <v>100</v>
      </c>
      <c r="K53" s="28" t="s">
        <v>35</v>
      </c>
      <c r="L53" s="54"/>
      <c r="M53" s="60"/>
      <c r="N53" s="60"/>
      <c r="O53" s="60"/>
      <c r="P53" s="60"/>
      <c r="Q53" s="49">
        <v>0.5</v>
      </c>
      <c r="R53" s="49">
        <v>0.5</v>
      </c>
      <c r="S53" s="28">
        <v>100</v>
      </c>
      <c r="T53" s="60"/>
      <c r="U53" s="58"/>
      <c r="V53" s="29"/>
      <c r="W53" s="29"/>
      <c r="X53" s="29" t="s">
        <v>37</v>
      </c>
      <c r="Y53" s="74" t="s">
        <v>38</v>
      </c>
      <c r="Z53" s="28">
        <v>0.13</v>
      </c>
      <c r="AA53" s="80">
        <v>0</v>
      </c>
      <c r="AB53" s="2"/>
    </row>
    <row r="54" s="1" customFormat="1" ht="24.95" customHeight="1" spans="1:28">
      <c r="A54" s="14">
        <v>52</v>
      </c>
      <c r="B54" s="33" t="s">
        <v>296</v>
      </c>
      <c r="C54" s="28" t="s">
        <v>29</v>
      </c>
      <c r="D54" s="28" t="s">
        <v>75</v>
      </c>
      <c r="E54" s="28" t="s">
        <v>41</v>
      </c>
      <c r="F54" s="33" t="s">
        <v>297</v>
      </c>
      <c r="G54" s="33" t="s">
        <v>298</v>
      </c>
      <c r="H54" s="33" t="s">
        <v>298</v>
      </c>
      <c r="I54" s="29" t="s">
        <v>299</v>
      </c>
      <c r="J54" s="28">
        <v>100</v>
      </c>
      <c r="K54" s="28" t="s">
        <v>35</v>
      </c>
      <c r="L54" s="54"/>
      <c r="M54" s="60"/>
      <c r="N54" s="60"/>
      <c r="O54" s="60"/>
      <c r="P54" s="60"/>
      <c r="Q54" s="49">
        <v>0.5</v>
      </c>
      <c r="R54" s="49">
        <v>0.5</v>
      </c>
      <c r="S54" s="28">
        <v>100</v>
      </c>
      <c r="T54" s="60"/>
      <c r="U54" s="58"/>
      <c r="V54" s="29"/>
      <c r="W54" s="29"/>
      <c r="X54" s="29" t="s">
        <v>37</v>
      </c>
      <c r="Y54" s="74" t="s">
        <v>38</v>
      </c>
      <c r="Z54" s="28">
        <v>0.13</v>
      </c>
      <c r="AA54" s="80">
        <v>0</v>
      </c>
      <c r="AB54" s="2"/>
    </row>
    <row r="55" s="1" customFormat="1" ht="24.95" customHeight="1" spans="1:28">
      <c r="A55" s="14">
        <v>53</v>
      </c>
      <c r="B55" s="33" t="s">
        <v>300</v>
      </c>
      <c r="C55" s="28" t="s">
        <v>29</v>
      </c>
      <c r="D55" s="28" t="s">
        <v>75</v>
      </c>
      <c r="E55" s="28" t="s">
        <v>41</v>
      </c>
      <c r="F55" s="33" t="s">
        <v>301</v>
      </c>
      <c r="G55" s="33" t="s">
        <v>302</v>
      </c>
      <c r="H55" s="33" t="s">
        <v>302</v>
      </c>
      <c r="I55" s="29" t="s">
        <v>303</v>
      </c>
      <c r="J55" s="28">
        <v>100</v>
      </c>
      <c r="K55" s="28" t="s">
        <v>35</v>
      </c>
      <c r="L55" s="54"/>
      <c r="M55" s="60"/>
      <c r="N55" s="60"/>
      <c r="O55" s="60"/>
      <c r="P55" s="60"/>
      <c r="Q55" s="49">
        <v>0.5</v>
      </c>
      <c r="R55" s="49">
        <v>0.5</v>
      </c>
      <c r="S55" s="28">
        <v>100</v>
      </c>
      <c r="T55" s="60"/>
      <c r="U55" s="58"/>
      <c r="V55" s="29"/>
      <c r="W55" s="29"/>
      <c r="X55" s="29" t="s">
        <v>37</v>
      </c>
      <c r="Y55" s="74" t="s">
        <v>38</v>
      </c>
      <c r="Z55" s="28">
        <v>0.13</v>
      </c>
      <c r="AA55" s="80">
        <v>0</v>
      </c>
      <c r="AB55" s="2"/>
    </row>
    <row r="56" s="1" customFormat="1" ht="24.95" customHeight="1" spans="1:28">
      <c r="A56" s="14">
        <v>54</v>
      </c>
      <c r="B56" s="33" t="s">
        <v>304</v>
      </c>
      <c r="C56" s="28" t="s">
        <v>29</v>
      </c>
      <c r="D56" s="28" t="s">
        <v>75</v>
      </c>
      <c r="E56" s="28" t="s">
        <v>41</v>
      </c>
      <c r="F56" s="33" t="s">
        <v>305</v>
      </c>
      <c r="G56" s="33" t="s">
        <v>302</v>
      </c>
      <c r="H56" s="33" t="s">
        <v>302</v>
      </c>
      <c r="I56" s="29" t="s">
        <v>306</v>
      </c>
      <c r="J56" s="28">
        <v>100</v>
      </c>
      <c r="K56" s="28" t="s">
        <v>35</v>
      </c>
      <c r="L56" s="54"/>
      <c r="M56" s="60"/>
      <c r="N56" s="60"/>
      <c r="O56" s="60"/>
      <c r="P56" s="60"/>
      <c r="Q56" s="49">
        <v>0.5</v>
      </c>
      <c r="R56" s="49">
        <v>0.5</v>
      </c>
      <c r="S56" s="28">
        <v>100</v>
      </c>
      <c r="T56" s="60"/>
      <c r="U56" s="58"/>
      <c r="V56" s="29"/>
      <c r="W56" s="29"/>
      <c r="X56" s="29" t="s">
        <v>37</v>
      </c>
      <c r="Y56" s="74" t="s">
        <v>38</v>
      </c>
      <c r="Z56" s="28">
        <v>0.13</v>
      </c>
      <c r="AA56" s="80">
        <v>0</v>
      </c>
      <c r="AB56" s="2"/>
    </row>
    <row r="57" s="1" customFormat="1" ht="24.95" customHeight="1" spans="1:28">
      <c r="A57" s="14">
        <v>55</v>
      </c>
      <c r="B57" s="33" t="s">
        <v>307</v>
      </c>
      <c r="C57" s="28" t="s">
        <v>29</v>
      </c>
      <c r="D57" s="28" t="s">
        <v>75</v>
      </c>
      <c r="E57" s="28" t="s">
        <v>41</v>
      </c>
      <c r="F57" s="33" t="s">
        <v>308</v>
      </c>
      <c r="G57" s="33" t="s">
        <v>302</v>
      </c>
      <c r="H57" s="33" t="s">
        <v>302</v>
      </c>
      <c r="I57" s="29" t="s">
        <v>309</v>
      </c>
      <c r="J57" s="28">
        <v>100</v>
      </c>
      <c r="K57" s="28" t="s">
        <v>35</v>
      </c>
      <c r="L57" s="54"/>
      <c r="M57" s="60"/>
      <c r="N57" s="60"/>
      <c r="O57" s="60"/>
      <c r="P57" s="60"/>
      <c r="Q57" s="49">
        <v>0.5</v>
      </c>
      <c r="R57" s="49">
        <v>0.5</v>
      </c>
      <c r="S57" s="28">
        <v>100</v>
      </c>
      <c r="T57" s="60"/>
      <c r="U57" s="58"/>
      <c r="V57" s="29"/>
      <c r="W57" s="29"/>
      <c r="X57" s="29" t="s">
        <v>37</v>
      </c>
      <c r="Y57" s="74" t="s">
        <v>38</v>
      </c>
      <c r="Z57" s="28">
        <v>0.13</v>
      </c>
      <c r="AA57" s="80">
        <v>0</v>
      </c>
      <c r="AB57" s="2"/>
    </row>
    <row r="58" s="1" customFormat="1" ht="24.95" customHeight="1" spans="1:28">
      <c r="A58" s="14">
        <v>56</v>
      </c>
      <c r="B58" s="33" t="s">
        <v>310</v>
      </c>
      <c r="C58" s="28" t="s">
        <v>29</v>
      </c>
      <c r="D58" s="28" t="s">
        <v>75</v>
      </c>
      <c r="E58" s="28" t="s">
        <v>41</v>
      </c>
      <c r="F58" s="33" t="s">
        <v>311</v>
      </c>
      <c r="G58" s="33" t="s">
        <v>302</v>
      </c>
      <c r="H58" s="33" t="s">
        <v>302</v>
      </c>
      <c r="I58" s="29" t="s">
        <v>312</v>
      </c>
      <c r="J58" s="28">
        <v>100</v>
      </c>
      <c r="K58" s="28" t="s">
        <v>35</v>
      </c>
      <c r="L58" s="54"/>
      <c r="M58" s="60"/>
      <c r="N58" s="60"/>
      <c r="O58" s="60"/>
      <c r="P58" s="60"/>
      <c r="Q58" s="49">
        <v>0.5</v>
      </c>
      <c r="R58" s="49">
        <v>0.5</v>
      </c>
      <c r="S58" s="28">
        <v>100</v>
      </c>
      <c r="T58" s="60"/>
      <c r="U58" s="58"/>
      <c r="V58" s="29"/>
      <c r="W58" s="29"/>
      <c r="X58" s="29" t="s">
        <v>37</v>
      </c>
      <c r="Y58" s="74" t="s">
        <v>38</v>
      </c>
      <c r="Z58" s="28">
        <v>0.13</v>
      </c>
      <c r="AA58" s="80">
        <v>0</v>
      </c>
      <c r="AB58" s="2"/>
    </row>
    <row r="59" s="1" customFormat="1" ht="24.95" customHeight="1" spans="1:28">
      <c r="A59" s="14">
        <v>57</v>
      </c>
      <c r="B59" s="33" t="s">
        <v>313</v>
      </c>
      <c r="C59" s="28" t="s">
        <v>29</v>
      </c>
      <c r="D59" s="28" t="s">
        <v>75</v>
      </c>
      <c r="E59" s="28" t="s">
        <v>41</v>
      </c>
      <c r="F59" s="33" t="s">
        <v>314</v>
      </c>
      <c r="G59" s="33" t="s">
        <v>302</v>
      </c>
      <c r="H59" s="33" t="s">
        <v>302</v>
      </c>
      <c r="I59" s="29" t="s">
        <v>315</v>
      </c>
      <c r="J59" s="28">
        <v>100</v>
      </c>
      <c r="K59" s="28" t="s">
        <v>35</v>
      </c>
      <c r="L59" s="54"/>
      <c r="M59" s="60"/>
      <c r="N59" s="60"/>
      <c r="O59" s="60"/>
      <c r="P59" s="60"/>
      <c r="Q59" s="49">
        <v>0.5</v>
      </c>
      <c r="R59" s="49">
        <v>0.5</v>
      </c>
      <c r="S59" s="28">
        <v>100</v>
      </c>
      <c r="T59" s="60"/>
      <c r="U59" s="58"/>
      <c r="V59" s="29"/>
      <c r="W59" s="29"/>
      <c r="X59" s="29" t="s">
        <v>37</v>
      </c>
      <c r="Y59" s="74" t="s">
        <v>38</v>
      </c>
      <c r="Z59" s="28">
        <v>0.28</v>
      </c>
      <c r="AA59" s="80">
        <v>0</v>
      </c>
      <c r="AB59" s="2"/>
    </row>
    <row r="60" s="1" customFormat="1" ht="24.95" customHeight="1" spans="1:28">
      <c r="A60" s="14">
        <v>58</v>
      </c>
      <c r="B60" s="33" t="s">
        <v>316</v>
      </c>
      <c r="C60" s="28" t="s">
        <v>29</v>
      </c>
      <c r="D60" s="28" t="s">
        <v>75</v>
      </c>
      <c r="E60" s="28" t="s">
        <v>41</v>
      </c>
      <c r="F60" s="33" t="s">
        <v>317</v>
      </c>
      <c r="G60" s="33" t="s">
        <v>302</v>
      </c>
      <c r="H60" s="33" t="s">
        <v>302</v>
      </c>
      <c r="I60" s="29" t="s">
        <v>318</v>
      </c>
      <c r="J60" s="28">
        <v>100</v>
      </c>
      <c r="K60" s="28" t="s">
        <v>35</v>
      </c>
      <c r="L60" s="54"/>
      <c r="M60" s="60"/>
      <c r="N60" s="60"/>
      <c r="O60" s="60"/>
      <c r="P60" s="60"/>
      <c r="Q60" s="49">
        <v>0.5</v>
      </c>
      <c r="R60" s="49">
        <v>0.5</v>
      </c>
      <c r="S60" s="28">
        <v>100</v>
      </c>
      <c r="T60" s="60"/>
      <c r="U60" s="58"/>
      <c r="V60" s="29"/>
      <c r="W60" s="29"/>
      <c r="X60" s="29" t="s">
        <v>37</v>
      </c>
      <c r="Y60" s="74" t="s">
        <v>38</v>
      </c>
      <c r="Z60" s="28">
        <v>0.6</v>
      </c>
      <c r="AA60" s="80">
        <v>0</v>
      </c>
      <c r="AB60" s="2"/>
    </row>
    <row r="61" s="1" customFormat="1" ht="24.95" customHeight="1" spans="1:28">
      <c r="A61" s="14">
        <v>59</v>
      </c>
      <c r="B61" s="33" t="s">
        <v>319</v>
      </c>
      <c r="C61" s="28" t="s">
        <v>29</v>
      </c>
      <c r="D61" s="28" t="s">
        <v>75</v>
      </c>
      <c r="E61" s="28" t="s">
        <v>41</v>
      </c>
      <c r="F61" s="33" t="s">
        <v>320</v>
      </c>
      <c r="G61" s="33" t="s">
        <v>302</v>
      </c>
      <c r="H61" s="33" t="s">
        <v>302</v>
      </c>
      <c r="I61" s="29" t="s">
        <v>321</v>
      </c>
      <c r="J61" s="28">
        <v>100</v>
      </c>
      <c r="K61" s="28" t="s">
        <v>35</v>
      </c>
      <c r="L61" s="54"/>
      <c r="M61" s="60"/>
      <c r="N61" s="60"/>
      <c r="O61" s="60"/>
      <c r="P61" s="60"/>
      <c r="Q61" s="49">
        <v>0.5</v>
      </c>
      <c r="R61" s="49">
        <v>0.5</v>
      </c>
      <c r="S61" s="28">
        <v>100</v>
      </c>
      <c r="T61" s="60"/>
      <c r="U61" s="58"/>
      <c r="V61" s="29"/>
      <c r="W61" s="29"/>
      <c r="X61" s="29" t="s">
        <v>37</v>
      </c>
      <c r="Y61" s="74" t="s">
        <v>38</v>
      </c>
      <c r="Z61" s="28">
        <v>0.24</v>
      </c>
      <c r="AA61" s="80">
        <v>0</v>
      </c>
      <c r="AB61" s="2"/>
    </row>
    <row r="62" s="1" customFormat="1" ht="24.95" customHeight="1" spans="1:28">
      <c r="A62" s="14">
        <v>60</v>
      </c>
      <c r="B62" s="33" t="s">
        <v>322</v>
      </c>
      <c r="C62" s="28" t="s">
        <v>29</v>
      </c>
      <c r="D62" s="28" t="s">
        <v>75</v>
      </c>
      <c r="E62" s="28" t="s">
        <v>41</v>
      </c>
      <c r="F62" s="33" t="s">
        <v>323</v>
      </c>
      <c r="G62" s="33" t="s">
        <v>302</v>
      </c>
      <c r="H62" s="33" t="s">
        <v>302</v>
      </c>
      <c r="I62" s="29" t="s">
        <v>324</v>
      </c>
      <c r="J62" s="28">
        <v>100</v>
      </c>
      <c r="K62" s="28" t="s">
        <v>35</v>
      </c>
      <c r="L62" s="54"/>
      <c r="M62" s="60"/>
      <c r="N62" s="60"/>
      <c r="O62" s="60"/>
      <c r="P62" s="60"/>
      <c r="Q62" s="49">
        <v>0.5</v>
      </c>
      <c r="R62" s="49">
        <v>0.5</v>
      </c>
      <c r="S62" s="28">
        <v>100</v>
      </c>
      <c r="T62" s="60"/>
      <c r="U62" s="58"/>
      <c r="V62" s="29"/>
      <c r="W62" s="29"/>
      <c r="X62" s="29" t="s">
        <v>37</v>
      </c>
      <c r="Y62" s="74" t="s">
        <v>38</v>
      </c>
      <c r="Z62" s="28">
        <v>0.38</v>
      </c>
      <c r="AA62" s="80">
        <v>0</v>
      </c>
      <c r="AB62" s="2"/>
    </row>
    <row r="63" s="1" customFormat="1" ht="24.95" customHeight="1" spans="1:28">
      <c r="A63" s="14">
        <v>61</v>
      </c>
      <c r="B63" s="33" t="s">
        <v>325</v>
      </c>
      <c r="C63" s="28" t="s">
        <v>29</v>
      </c>
      <c r="D63" s="28" t="s">
        <v>75</v>
      </c>
      <c r="E63" s="28" t="s">
        <v>41</v>
      </c>
      <c r="F63" s="33" t="s">
        <v>294</v>
      </c>
      <c r="G63" s="33" t="s">
        <v>302</v>
      </c>
      <c r="H63" s="33" t="s">
        <v>302</v>
      </c>
      <c r="I63" s="29" t="s">
        <v>326</v>
      </c>
      <c r="J63" s="28">
        <v>100</v>
      </c>
      <c r="K63" s="28" t="s">
        <v>35</v>
      </c>
      <c r="L63" s="54"/>
      <c r="M63" s="60"/>
      <c r="N63" s="60"/>
      <c r="O63" s="60"/>
      <c r="P63" s="60"/>
      <c r="Q63" s="49">
        <v>0.5</v>
      </c>
      <c r="R63" s="49">
        <v>0.5</v>
      </c>
      <c r="S63" s="28">
        <v>100</v>
      </c>
      <c r="T63" s="60"/>
      <c r="U63" s="58"/>
      <c r="V63" s="29"/>
      <c r="W63" s="29"/>
      <c r="X63" s="29" t="s">
        <v>37</v>
      </c>
      <c r="Y63" s="74" t="s">
        <v>38</v>
      </c>
      <c r="Z63" s="28">
        <v>0.2</v>
      </c>
      <c r="AA63" s="80">
        <v>0</v>
      </c>
      <c r="AB63" s="2"/>
    </row>
    <row r="64" s="1" customFormat="1" ht="24.95" customHeight="1" spans="1:28">
      <c r="A64" s="14">
        <v>62</v>
      </c>
      <c r="B64" s="33" t="s">
        <v>327</v>
      </c>
      <c r="C64" s="28" t="s">
        <v>29</v>
      </c>
      <c r="D64" s="28" t="s">
        <v>75</v>
      </c>
      <c r="E64" s="28" t="s">
        <v>41</v>
      </c>
      <c r="F64" s="33" t="s">
        <v>328</v>
      </c>
      <c r="G64" s="33" t="s">
        <v>329</v>
      </c>
      <c r="H64" s="33" t="s">
        <v>329</v>
      </c>
      <c r="I64" s="29" t="s">
        <v>330</v>
      </c>
      <c r="J64" s="28">
        <v>420</v>
      </c>
      <c r="K64" s="28" t="s">
        <v>35</v>
      </c>
      <c r="L64" s="54"/>
      <c r="M64" s="60"/>
      <c r="N64" s="60"/>
      <c r="O64" s="60"/>
      <c r="P64" s="60"/>
      <c r="Q64" s="49">
        <v>0.2</v>
      </c>
      <c r="R64" s="49">
        <v>0.2</v>
      </c>
      <c r="S64" s="28">
        <v>420</v>
      </c>
      <c r="T64" s="60"/>
      <c r="U64" s="58"/>
      <c r="V64" s="29"/>
      <c r="W64" s="29"/>
      <c r="X64" s="29" t="s">
        <v>37</v>
      </c>
      <c r="Y64" s="74" t="s">
        <v>38</v>
      </c>
      <c r="Z64" s="28">
        <v>1.2</v>
      </c>
      <c r="AA64" s="80">
        <v>0</v>
      </c>
      <c r="AB64" s="2"/>
    </row>
    <row r="65" s="1" customFormat="1" ht="24" customHeight="1" spans="1:28">
      <c r="A65" s="14">
        <v>63</v>
      </c>
      <c r="B65" s="33" t="s">
        <v>331</v>
      </c>
      <c r="C65" s="28" t="s">
        <v>29</v>
      </c>
      <c r="D65" s="28" t="s">
        <v>75</v>
      </c>
      <c r="E65" s="28" t="s">
        <v>41</v>
      </c>
      <c r="F65" s="33" t="s">
        <v>328</v>
      </c>
      <c r="G65" s="33" t="s">
        <v>332</v>
      </c>
      <c r="H65" s="33" t="s">
        <v>332</v>
      </c>
      <c r="I65" s="29" t="s">
        <v>333</v>
      </c>
      <c r="J65" s="28">
        <v>100</v>
      </c>
      <c r="K65" s="28" t="s">
        <v>35</v>
      </c>
      <c r="L65" s="54"/>
      <c r="M65" s="60"/>
      <c r="N65" s="60"/>
      <c r="O65" s="60"/>
      <c r="P65" s="60"/>
      <c r="Q65" s="49">
        <v>0.2</v>
      </c>
      <c r="R65" s="49">
        <v>0.2</v>
      </c>
      <c r="S65" s="28">
        <v>100</v>
      </c>
      <c r="T65" s="60"/>
      <c r="U65" s="58"/>
      <c r="V65" s="29"/>
      <c r="W65" s="29"/>
      <c r="X65" s="29" t="s">
        <v>37</v>
      </c>
      <c r="Y65" s="74" t="s">
        <v>38</v>
      </c>
      <c r="Z65" s="28">
        <v>3.5</v>
      </c>
      <c r="AA65" s="80">
        <v>0</v>
      </c>
      <c r="AB65" s="2"/>
    </row>
    <row r="66" s="1" customFormat="1" customHeight="1" spans="1:29">
      <c r="A66" s="14">
        <v>64</v>
      </c>
      <c r="B66" s="27" t="s">
        <v>334</v>
      </c>
      <c r="C66" s="28" t="s">
        <v>29</v>
      </c>
      <c r="D66" s="28" t="s">
        <v>75</v>
      </c>
      <c r="E66" s="28" t="s">
        <v>41</v>
      </c>
      <c r="F66" s="33" t="s">
        <v>335</v>
      </c>
      <c r="G66" s="83" t="s">
        <v>336</v>
      </c>
      <c r="H66" s="83" t="s">
        <v>336</v>
      </c>
      <c r="I66" s="27" t="s">
        <v>337</v>
      </c>
      <c r="J66" s="28">
        <v>1</v>
      </c>
      <c r="K66" s="28" t="s">
        <v>35</v>
      </c>
      <c r="L66" s="53"/>
      <c r="M66" s="43"/>
      <c r="N66" s="43"/>
      <c r="O66" s="43"/>
      <c r="P66" s="43"/>
      <c r="Q66" s="49">
        <v>0.2</v>
      </c>
      <c r="R66" s="49">
        <v>0.2</v>
      </c>
      <c r="S66" s="44" t="s">
        <v>72</v>
      </c>
      <c r="T66" s="43"/>
      <c r="U66" s="57"/>
      <c r="V66" s="68"/>
      <c r="W66" s="68"/>
      <c r="X66" s="29" t="s">
        <v>37</v>
      </c>
      <c r="Y66" s="74" t="s">
        <v>38</v>
      </c>
      <c r="Z66" s="79">
        <v>80</v>
      </c>
      <c r="AA66" s="80">
        <v>0</v>
      </c>
      <c r="AB66" s="2"/>
      <c r="AC66" s="82"/>
    </row>
    <row r="67" s="1" customFormat="1" customHeight="1" spans="1:28">
      <c r="A67" s="14">
        <v>65</v>
      </c>
      <c r="B67" s="33" t="s">
        <v>338</v>
      </c>
      <c r="C67" s="28" t="s">
        <v>29</v>
      </c>
      <c r="D67" s="28" t="s">
        <v>75</v>
      </c>
      <c r="E67" s="28" t="s">
        <v>41</v>
      </c>
      <c r="F67" s="33" t="s">
        <v>339</v>
      </c>
      <c r="G67" s="33" t="s">
        <v>340</v>
      </c>
      <c r="H67" s="33" t="s">
        <v>340</v>
      </c>
      <c r="I67" s="29" t="s">
        <v>341</v>
      </c>
      <c r="J67" s="28">
        <v>2</v>
      </c>
      <c r="K67" s="28" t="s">
        <v>35</v>
      </c>
      <c r="L67" s="50" t="s">
        <v>342</v>
      </c>
      <c r="M67" s="46">
        <f ca="1">ROUND(EVALUATE(L67)*1000*0.000000001,2)</f>
        <v>0.01</v>
      </c>
      <c r="N67" s="46">
        <f ca="1">M67*T67</f>
        <v>0.01</v>
      </c>
      <c r="O67" s="51">
        <v>1.25</v>
      </c>
      <c r="P67" s="52">
        <v>1.25</v>
      </c>
      <c r="Q67" s="49">
        <v>1</v>
      </c>
      <c r="R67" s="49">
        <v>1</v>
      </c>
      <c r="S67" s="28">
        <v>2</v>
      </c>
      <c r="T67" s="60">
        <f>J67/S67</f>
        <v>1</v>
      </c>
      <c r="U67" s="55" t="s">
        <v>343</v>
      </c>
      <c r="V67" s="29"/>
      <c r="W67" s="29"/>
      <c r="X67" s="29" t="s">
        <v>37</v>
      </c>
      <c r="Y67" s="74" t="s">
        <v>38</v>
      </c>
      <c r="Z67" s="28">
        <v>1700</v>
      </c>
      <c r="AA67" s="80">
        <v>0</v>
      </c>
      <c r="AB67" s="2"/>
    </row>
    <row r="68" s="1" customFormat="1" ht="24.95" customHeight="1" spans="1:28">
      <c r="A68" s="14">
        <v>66</v>
      </c>
      <c r="B68" s="33" t="s">
        <v>344</v>
      </c>
      <c r="C68" s="28" t="s">
        <v>29</v>
      </c>
      <c r="D68" s="28" t="s">
        <v>75</v>
      </c>
      <c r="E68" s="28" t="s">
        <v>41</v>
      </c>
      <c r="F68" s="33" t="s">
        <v>345</v>
      </c>
      <c r="G68" s="33" t="s">
        <v>340</v>
      </c>
      <c r="H68" s="33" t="s">
        <v>340</v>
      </c>
      <c r="I68" s="29" t="s">
        <v>346</v>
      </c>
      <c r="J68" s="28">
        <v>5</v>
      </c>
      <c r="K68" s="28" t="s">
        <v>35</v>
      </c>
      <c r="L68" s="53"/>
      <c r="M68" s="48"/>
      <c r="N68" s="48"/>
      <c r="O68" s="48"/>
      <c r="P68" s="49"/>
      <c r="Q68" s="49">
        <v>0.2</v>
      </c>
      <c r="R68" s="49">
        <v>0.2</v>
      </c>
      <c r="S68" s="28">
        <v>5</v>
      </c>
      <c r="T68" s="43"/>
      <c r="U68" s="57"/>
      <c r="V68" s="29"/>
      <c r="W68" s="29"/>
      <c r="X68" s="29" t="s">
        <v>37</v>
      </c>
      <c r="Y68" s="74" t="s">
        <v>38</v>
      </c>
      <c r="Z68" s="28">
        <v>2700</v>
      </c>
      <c r="AA68" s="80">
        <v>0</v>
      </c>
      <c r="AB68" s="2"/>
    </row>
    <row r="69" s="1" customFormat="1" ht="24.95" customHeight="1" spans="1:28">
      <c r="A69" s="14">
        <v>67</v>
      </c>
      <c r="B69" s="33" t="s">
        <v>347</v>
      </c>
      <c r="C69" s="28" t="s">
        <v>29</v>
      </c>
      <c r="D69" s="28" t="s">
        <v>75</v>
      </c>
      <c r="E69" s="28" t="s">
        <v>41</v>
      </c>
      <c r="F69" s="33" t="s">
        <v>348</v>
      </c>
      <c r="G69" s="33" t="s">
        <v>349</v>
      </c>
      <c r="H69" s="33" t="s">
        <v>349</v>
      </c>
      <c r="I69" s="29" t="s">
        <v>350</v>
      </c>
      <c r="J69" s="28">
        <v>1</v>
      </c>
      <c r="K69" s="28" t="s">
        <v>35</v>
      </c>
      <c r="L69" s="50" t="s">
        <v>351</v>
      </c>
      <c r="M69" s="46">
        <v>0.01</v>
      </c>
      <c r="N69" s="46">
        <f>M69*T69</f>
        <v>0.01</v>
      </c>
      <c r="O69" s="51">
        <v>1</v>
      </c>
      <c r="P69" s="52">
        <v>1</v>
      </c>
      <c r="Q69" s="49">
        <v>0.4</v>
      </c>
      <c r="R69" s="49">
        <v>0.4</v>
      </c>
      <c r="S69" s="28">
        <v>1</v>
      </c>
      <c r="T69" s="60">
        <f>J69/S69</f>
        <v>1</v>
      </c>
      <c r="U69" s="55" t="s">
        <v>352</v>
      </c>
      <c r="V69" s="29"/>
      <c r="W69" s="29"/>
      <c r="X69" s="29" t="s">
        <v>37</v>
      </c>
      <c r="Y69" s="74" t="s">
        <v>38</v>
      </c>
      <c r="Z69" s="28">
        <v>1100</v>
      </c>
      <c r="AA69" s="80">
        <v>0</v>
      </c>
      <c r="AB69" s="2"/>
    </row>
    <row r="70" s="1" customFormat="1" ht="24.95" customHeight="1" spans="1:28">
      <c r="A70" s="14">
        <v>68</v>
      </c>
      <c r="B70" s="33" t="s">
        <v>353</v>
      </c>
      <c r="C70" s="28" t="s">
        <v>29</v>
      </c>
      <c r="D70" s="28" t="s">
        <v>75</v>
      </c>
      <c r="E70" s="28" t="s">
        <v>41</v>
      </c>
      <c r="F70" s="33" t="s">
        <v>348</v>
      </c>
      <c r="G70" s="33" t="s">
        <v>349</v>
      </c>
      <c r="H70" s="33" t="s">
        <v>349</v>
      </c>
      <c r="I70" s="29" t="s">
        <v>354</v>
      </c>
      <c r="J70" s="28">
        <v>1</v>
      </c>
      <c r="K70" s="28" t="s">
        <v>35</v>
      </c>
      <c r="L70" s="53"/>
      <c r="M70" s="48"/>
      <c r="N70" s="48"/>
      <c r="O70" s="48"/>
      <c r="P70" s="49"/>
      <c r="Q70" s="49">
        <v>0.4</v>
      </c>
      <c r="R70" s="49">
        <v>0.4</v>
      </c>
      <c r="S70" s="28">
        <v>1</v>
      </c>
      <c r="T70" s="43"/>
      <c r="U70" s="57"/>
      <c r="V70" s="29"/>
      <c r="W70" s="29"/>
      <c r="X70" s="29" t="s">
        <v>37</v>
      </c>
      <c r="Y70" s="74" t="s">
        <v>38</v>
      </c>
      <c r="Z70" s="28">
        <v>1100</v>
      </c>
      <c r="AA70" s="80">
        <v>0</v>
      </c>
      <c r="AB70" s="2"/>
    </row>
    <row r="71" s="1" customFormat="1" customHeight="1" spans="1:29">
      <c r="A71" s="14">
        <v>69</v>
      </c>
      <c r="B71" s="27" t="s">
        <v>355</v>
      </c>
      <c r="C71" s="28" t="s">
        <v>356</v>
      </c>
      <c r="D71" s="28" t="s">
        <v>30</v>
      </c>
      <c r="E71" s="29" t="s">
        <v>31</v>
      </c>
      <c r="F71" s="30" t="s">
        <v>357</v>
      </c>
      <c r="G71" s="31" t="s">
        <v>358</v>
      </c>
      <c r="H71" s="31" t="s">
        <v>358</v>
      </c>
      <c r="I71" s="32" t="s">
        <v>359</v>
      </c>
      <c r="J71" s="28">
        <v>96</v>
      </c>
      <c r="K71" s="43" t="s">
        <v>360</v>
      </c>
      <c r="L71" s="44" t="s">
        <v>361</v>
      </c>
      <c r="M71" s="46">
        <f ca="1">ROUND(EVALUATE(L71)*1000*0.000000001,2)</f>
        <v>0.02</v>
      </c>
      <c r="N71" s="46">
        <f ca="1">M71*T71</f>
        <v>0.32</v>
      </c>
      <c r="O71" s="48">
        <v>7</v>
      </c>
      <c r="P71" s="47">
        <v>112</v>
      </c>
      <c r="Q71" s="49">
        <v>96</v>
      </c>
      <c r="R71" s="49">
        <v>96</v>
      </c>
      <c r="S71" s="28">
        <v>6</v>
      </c>
      <c r="T71" s="28">
        <f>J71/S71</f>
        <v>16</v>
      </c>
      <c r="U71" s="44" t="s">
        <v>362</v>
      </c>
      <c r="V71" s="68"/>
      <c r="W71" s="68"/>
      <c r="X71" s="29" t="s">
        <v>37</v>
      </c>
      <c r="Y71" s="74" t="s">
        <v>38</v>
      </c>
      <c r="Z71" s="79">
        <v>230</v>
      </c>
      <c r="AA71" s="80">
        <v>0.13</v>
      </c>
      <c r="AB71" s="82"/>
      <c r="AC71" s="82"/>
    </row>
    <row r="72" s="1" customFormat="1" customHeight="1" spans="1:29">
      <c r="A72" s="14">
        <v>70</v>
      </c>
      <c r="B72" s="27" t="s">
        <v>355</v>
      </c>
      <c r="C72" s="28" t="s">
        <v>356</v>
      </c>
      <c r="D72" s="28" t="s">
        <v>30</v>
      </c>
      <c r="E72" s="29" t="s">
        <v>31</v>
      </c>
      <c r="F72" s="30" t="s">
        <v>357</v>
      </c>
      <c r="G72" s="31" t="s">
        <v>358</v>
      </c>
      <c r="H72" s="31" t="s">
        <v>358</v>
      </c>
      <c r="I72" s="32" t="s">
        <v>359</v>
      </c>
      <c r="J72" s="28">
        <v>4</v>
      </c>
      <c r="K72" s="43" t="s">
        <v>360</v>
      </c>
      <c r="L72" s="44" t="s">
        <v>361</v>
      </c>
      <c r="M72" s="46">
        <f ca="1">ROUND(EVALUATE(L72)*1000*0.000000001,2)</f>
        <v>0.02</v>
      </c>
      <c r="N72" s="46">
        <f ca="1">M72*T72</f>
        <v>0.02</v>
      </c>
      <c r="O72" s="48">
        <v>4.666</v>
      </c>
      <c r="P72" s="47">
        <v>4.67</v>
      </c>
      <c r="Q72" s="49">
        <v>4</v>
      </c>
      <c r="R72" s="49">
        <v>4</v>
      </c>
      <c r="S72" s="28">
        <v>4</v>
      </c>
      <c r="T72" s="28">
        <f>J72/S72</f>
        <v>1</v>
      </c>
      <c r="U72" s="44" t="s">
        <v>363</v>
      </c>
      <c r="V72" s="68"/>
      <c r="W72" s="68"/>
      <c r="X72" s="29" t="s">
        <v>37</v>
      </c>
      <c r="Y72" s="74" t="s">
        <v>38</v>
      </c>
      <c r="Z72" s="79">
        <v>230</v>
      </c>
      <c r="AA72" s="80">
        <v>0.13</v>
      </c>
      <c r="AB72" s="82"/>
      <c r="AC72" s="82"/>
    </row>
    <row r="73" s="1" customFormat="1" customHeight="1" spans="1:29">
      <c r="A73" s="14">
        <v>71</v>
      </c>
      <c r="B73" s="27" t="s">
        <v>364</v>
      </c>
      <c r="C73" s="27" t="s">
        <v>29</v>
      </c>
      <c r="D73" s="29" t="s">
        <v>365</v>
      </c>
      <c r="E73" s="29" t="s">
        <v>31</v>
      </c>
      <c r="F73" s="33" t="s">
        <v>366</v>
      </c>
      <c r="G73" s="83" t="s">
        <v>367</v>
      </c>
      <c r="H73" s="83" t="s">
        <v>367</v>
      </c>
      <c r="I73" s="27" t="s">
        <v>368</v>
      </c>
      <c r="J73" s="28">
        <v>4</v>
      </c>
      <c r="K73" s="28" t="s">
        <v>369</v>
      </c>
      <c r="L73" s="44" t="s">
        <v>370</v>
      </c>
      <c r="M73" s="46">
        <f ca="1">ROUND(EVALUATE(L73)*1000*0.000000001,2)</f>
        <v>0.06</v>
      </c>
      <c r="N73" s="45">
        <f ca="1">M73*T73</f>
        <v>0.06</v>
      </c>
      <c r="O73" s="45">
        <v>18.27</v>
      </c>
      <c r="P73" s="47">
        <v>18.27</v>
      </c>
      <c r="Q73" s="49">
        <v>18</v>
      </c>
      <c r="R73" s="49">
        <v>18</v>
      </c>
      <c r="S73" s="28" t="s">
        <v>56</v>
      </c>
      <c r="T73" s="28">
        <f>J73/S73</f>
        <v>1</v>
      </c>
      <c r="U73" s="44" t="s">
        <v>371</v>
      </c>
      <c r="V73" s="101"/>
      <c r="W73" s="101"/>
      <c r="X73" s="29" t="s">
        <v>37</v>
      </c>
      <c r="Y73" s="74" t="s">
        <v>38</v>
      </c>
      <c r="Z73" s="109">
        <v>298</v>
      </c>
      <c r="AA73" s="110">
        <v>0</v>
      </c>
      <c r="AB73" s="82"/>
      <c r="AC73" s="82"/>
    </row>
    <row r="74" s="1" customFormat="1" customHeight="1" spans="1:29">
      <c r="A74" s="14">
        <v>72</v>
      </c>
      <c r="B74" s="27" t="s">
        <v>364</v>
      </c>
      <c r="C74" s="84" t="s">
        <v>29</v>
      </c>
      <c r="D74" s="54" t="s">
        <v>365</v>
      </c>
      <c r="E74" s="53" t="s">
        <v>31</v>
      </c>
      <c r="F74" s="33" t="s">
        <v>366</v>
      </c>
      <c r="G74" s="83" t="s">
        <v>367</v>
      </c>
      <c r="H74" s="83" t="s">
        <v>367</v>
      </c>
      <c r="I74" s="27" t="s">
        <v>368</v>
      </c>
      <c r="J74" s="28">
        <v>3</v>
      </c>
      <c r="K74" s="28" t="s">
        <v>369</v>
      </c>
      <c r="L74" s="55" t="s">
        <v>370</v>
      </c>
      <c r="M74" s="46">
        <f ca="1">ROUND(EVALUATE(L74)*1000*0.000000001,2)</f>
        <v>0.06</v>
      </c>
      <c r="N74" s="46">
        <f ca="1">M74*T74</f>
        <v>0.06</v>
      </c>
      <c r="O74" s="46">
        <v>15</v>
      </c>
      <c r="P74" s="56">
        <v>15</v>
      </c>
      <c r="Q74" s="49">
        <v>13</v>
      </c>
      <c r="R74" s="49">
        <v>13</v>
      </c>
      <c r="S74" s="28">
        <v>3</v>
      </c>
      <c r="T74" s="59">
        <f>J74/S74</f>
        <v>1</v>
      </c>
      <c r="U74" s="55" t="s">
        <v>372</v>
      </c>
      <c r="V74" s="101"/>
      <c r="W74" s="101"/>
      <c r="X74" s="29" t="s">
        <v>37</v>
      </c>
      <c r="Y74" s="74" t="s">
        <v>38</v>
      </c>
      <c r="Z74" s="109">
        <v>298</v>
      </c>
      <c r="AA74" s="110">
        <v>0</v>
      </c>
      <c r="AB74" s="82"/>
      <c r="AC74" s="82"/>
    </row>
    <row r="75" s="1" customFormat="1" ht="24" customHeight="1" spans="1:27">
      <c r="A75" s="14">
        <v>73</v>
      </c>
      <c r="B75" s="33" t="s">
        <v>373</v>
      </c>
      <c r="C75" s="28" t="s">
        <v>29</v>
      </c>
      <c r="D75" s="28" t="s">
        <v>82</v>
      </c>
      <c r="E75" s="29" t="s">
        <v>31</v>
      </c>
      <c r="F75" s="33" t="s">
        <v>374</v>
      </c>
      <c r="G75" s="33" t="s">
        <v>375</v>
      </c>
      <c r="H75" s="33" t="s">
        <v>376</v>
      </c>
      <c r="I75" s="29" t="s">
        <v>377</v>
      </c>
      <c r="J75" s="28">
        <v>6</v>
      </c>
      <c r="K75" s="28" t="s">
        <v>35</v>
      </c>
      <c r="L75" s="57"/>
      <c r="M75" s="48"/>
      <c r="N75" s="48"/>
      <c r="O75" s="48"/>
      <c r="P75" s="49"/>
      <c r="Q75" s="49">
        <v>2</v>
      </c>
      <c r="R75" s="49">
        <v>2</v>
      </c>
      <c r="S75" s="28">
        <v>6</v>
      </c>
      <c r="T75" s="43"/>
      <c r="U75" s="57"/>
      <c r="V75" s="29"/>
      <c r="W75" s="29"/>
      <c r="X75" s="29" t="s">
        <v>37</v>
      </c>
      <c r="Y75" s="74" t="s">
        <v>38</v>
      </c>
      <c r="Z75" s="28">
        <v>133</v>
      </c>
      <c r="AA75" s="80">
        <v>0</v>
      </c>
    </row>
    <row r="76" s="1" customFormat="1" customHeight="1" spans="1:29">
      <c r="A76" s="14">
        <v>74</v>
      </c>
      <c r="B76" s="27" t="s">
        <v>378</v>
      </c>
      <c r="C76" s="28" t="s">
        <v>29</v>
      </c>
      <c r="D76" s="29" t="s">
        <v>59</v>
      </c>
      <c r="E76" s="29" t="s">
        <v>31</v>
      </c>
      <c r="F76" s="33" t="s">
        <v>379</v>
      </c>
      <c r="G76" s="31" t="s">
        <v>61</v>
      </c>
      <c r="H76" s="31" t="s">
        <v>380</v>
      </c>
      <c r="I76" s="32" t="s">
        <v>381</v>
      </c>
      <c r="J76" s="28">
        <v>1</v>
      </c>
      <c r="K76" s="28" t="s">
        <v>35</v>
      </c>
      <c r="L76" s="44" t="s">
        <v>382</v>
      </c>
      <c r="M76" s="46">
        <f ca="1">ROUND(EVALUATE(L76)*1000*0.000000001,2)</f>
        <v>0.01</v>
      </c>
      <c r="N76" s="46">
        <f ca="1">M76*T76</f>
        <v>0.01</v>
      </c>
      <c r="O76" s="45">
        <v>6</v>
      </c>
      <c r="P76" s="47">
        <v>6</v>
      </c>
      <c r="Q76" s="49">
        <v>5</v>
      </c>
      <c r="R76" s="49">
        <v>5</v>
      </c>
      <c r="S76" s="28" t="s">
        <v>72</v>
      </c>
      <c r="T76" s="28">
        <f>J76/S76</f>
        <v>1</v>
      </c>
      <c r="U76" s="44" t="s">
        <v>383</v>
      </c>
      <c r="V76" s="68"/>
      <c r="W76" s="68"/>
      <c r="X76" s="29" t="s">
        <v>37</v>
      </c>
      <c r="Y76" s="74" t="s">
        <v>38</v>
      </c>
      <c r="Z76" s="79">
        <v>450</v>
      </c>
      <c r="AA76" s="80">
        <v>0</v>
      </c>
      <c r="AB76" s="82"/>
      <c r="AC76" s="82"/>
    </row>
    <row r="77" s="1" customFormat="1" ht="24.95" customHeight="1" spans="1:27">
      <c r="A77" s="14">
        <v>75</v>
      </c>
      <c r="B77" s="33" t="s">
        <v>384</v>
      </c>
      <c r="C77" s="28" t="s">
        <v>245</v>
      </c>
      <c r="D77" s="29" t="s">
        <v>59</v>
      </c>
      <c r="E77" s="29" t="s">
        <v>31</v>
      </c>
      <c r="F77" s="33" t="s">
        <v>385</v>
      </c>
      <c r="G77" s="33" t="s">
        <v>386</v>
      </c>
      <c r="H77" s="33" t="s">
        <v>387</v>
      </c>
      <c r="I77" s="29" t="s">
        <v>388</v>
      </c>
      <c r="J77" s="28">
        <v>2</v>
      </c>
      <c r="K77" s="28" t="s">
        <v>35</v>
      </c>
      <c r="L77" s="50" t="s">
        <v>389</v>
      </c>
      <c r="M77" s="46">
        <f ca="1">ROUND(EVALUATE(L77)*1000*0.000000001,2)</f>
        <v>0.03</v>
      </c>
      <c r="N77" s="46">
        <f ca="1">M77*T77</f>
        <v>0.03</v>
      </c>
      <c r="O77" s="51">
        <v>3</v>
      </c>
      <c r="P77" s="52">
        <v>3</v>
      </c>
      <c r="Q77" s="49">
        <v>1</v>
      </c>
      <c r="R77" s="49">
        <v>1</v>
      </c>
      <c r="S77" s="28">
        <v>2</v>
      </c>
      <c r="T77" s="60">
        <f>J77/S77</f>
        <v>1</v>
      </c>
      <c r="U77" s="55" t="s">
        <v>390</v>
      </c>
      <c r="V77" s="29"/>
      <c r="W77" s="29"/>
      <c r="X77" s="29" t="s">
        <v>37</v>
      </c>
      <c r="Y77" s="74" t="s">
        <v>38</v>
      </c>
      <c r="Z77" s="28">
        <v>720</v>
      </c>
      <c r="AA77" s="80">
        <v>0</v>
      </c>
    </row>
    <row r="78" s="1" customFormat="1" ht="24.95" customHeight="1" spans="1:27">
      <c r="A78" s="14">
        <v>76</v>
      </c>
      <c r="B78" s="33" t="s">
        <v>391</v>
      </c>
      <c r="C78" s="28" t="s">
        <v>245</v>
      </c>
      <c r="D78" s="29" t="s">
        <v>59</v>
      </c>
      <c r="E78" s="29" t="s">
        <v>31</v>
      </c>
      <c r="F78" s="33" t="s">
        <v>392</v>
      </c>
      <c r="G78" s="33" t="s">
        <v>386</v>
      </c>
      <c r="H78" s="33" t="s">
        <v>387</v>
      </c>
      <c r="I78" s="29" t="s">
        <v>393</v>
      </c>
      <c r="J78" s="28">
        <v>2</v>
      </c>
      <c r="K78" s="28" t="s">
        <v>35</v>
      </c>
      <c r="L78" s="53"/>
      <c r="M78" s="51"/>
      <c r="N78" s="48"/>
      <c r="O78" s="48"/>
      <c r="P78" s="49"/>
      <c r="Q78" s="49">
        <v>1</v>
      </c>
      <c r="R78" s="49">
        <v>1</v>
      </c>
      <c r="S78" s="28">
        <v>2</v>
      </c>
      <c r="T78" s="43"/>
      <c r="U78" s="57"/>
      <c r="V78" s="29"/>
      <c r="W78" s="29"/>
      <c r="X78" s="29" t="s">
        <v>37</v>
      </c>
      <c r="Y78" s="74" t="s">
        <v>38</v>
      </c>
      <c r="Z78" s="28">
        <v>720</v>
      </c>
      <c r="AA78" s="80">
        <v>0</v>
      </c>
    </row>
    <row r="79" s="1" customFormat="1" ht="24.95" customHeight="1" spans="1:27">
      <c r="A79" s="14">
        <v>77</v>
      </c>
      <c r="B79" s="33" t="s">
        <v>394</v>
      </c>
      <c r="C79" s="28" t="s">
        <v>29</v>
      </c>
      <c r="D79" s="29" t="s">
        <v>59</v>
      </c>
      <c r="E79" s="29" t="s">
        <v>31</v>
      </c>
      <c r="F79" s="33" t="s">
        <v>395</v>
      </c>
      <c r="G79" s="33" t="s">
        <v>396</v>
      </c>
      <c r="H79" s="33" t="s">
        <v>396</v>
      </c>
      <c r="I79" s="29" t="s">
        <v>397</v>
      </c>
      <c r="J79" s="28">
        <v>2</v>
      </c>
      <c r="K79" s="93" t="s">
        <v>35</v>
      </c>
      <c r="L79" s="29" t="s">
        <v>398</v>
      </c>
      <c r="M79" s="45">
        <f ca="1">ROUND(EVALUATE(L79)*1000*0.000000001,2)</f>
        <v>0.02</v>
      </c>
      <c r="N79" s="45">
        <f ca="1">M79*T79</f>
        <v>0.02</v>
      </c>
      <c r="O79" s="51">
        <v>4.4</v>
      </c>
      <c r="P79" s="52">
        <v>4.4</v>
      </c>
      <c r="Q79" s="49">
        <v>1</v>
      </c>
      <c r="R79" s="49">
        <v>1</v>
      </c>
      <c r="S79" s="28">
        <v>2</v>
      </c>
      <c r="T79" s="60">
        <f>J79/S79</f>
        <v>1</v>
      </c>
      <c r="U79" s="55" t="s">
        <v>399</v>
      </c>
      <c r="V79" s="29"/>
      <c r="W79" s="29"/>
      <c r="X79" s="29" t="s">
        <v>37</v>
      </c>
      <c r="Y79" s="74" t="s">
        <v>38</v>
      </c>
      <c r="Z79" s="28">
        <v>62</v>
      </c>
      <c r="AA79" s="80">
        <v>0</v>
      </c>
    </row>
    <row r="80" s="1" customFormat="1" ht="24.95" customHeight="1" spans="1:27">
      <c r="A80" s="14">
        <v>78</v>
      </c>
      <c r="B80" s="33" t="s">
        <v>400</v>
      </c>
      <c r="C80" s="28" t="s">
        <v>29</v>
      </c>
      <c r="D80" s="29" t="s">
        <v>59</v>
      </c>
      <c r="E80" s="29" t="s">
        <v>31</v>
      </c>
      <c r="F80" s="33" t="s">
        <v>401</v>
      </c>
      <c r="G80" s="33" t="s">
        <v>402</v>
      </c>
      <c r="H80" s="33" t="s">
        <v>403</v>
      </c>
      <c r="I80" s="29" t="s">
        <v>404</v>
      </c>
      <c r="J80" s="28">
        <v>2</v>
      </c>
      <c r="K80" s="93" t="s">
        <v>35</v>
      </c>
      <c r="L80" s="29"/>
      <c r="M80" s="45"/>
      <c r="N80" s="45"/>
      <c r="O80" s="51"/>
      <c r="P80" s="52"/>
      <c r="Q80" s="49">
        <v>0.2</v>
      </c>
      <c r="R80" s="49">
        <v>0.2</v>
      </c>
      <c r="S80" s="28">
        <v>2</v>
      </c>
      <c r="T80" s="60"/>
      <c r="U80" s="58"/>
      <c r="V80" s="29"/>
      <c r="W80" s="29"/>
      <c r="X80" s="29" t="s">
        <v>37</v>
      </c>
      <c r="Y80" s="74" t="s">
        <v>38</v>
      </c>
      <c r="Z80" s="28">
        <v>240</v>
      </c>
      <c r="AA80" s="80">
        <v>0</v>
      </c>
    </row>
    <row r="81" s="1" customFormat="1" ht="24.95" customHeight="1" spans="1:27">
      <c r="A81" s="14">
        <v>79</v>
      </c>
      <c r="B81" s="33" t="s">
        <v>405</v>
      </c>
      <c r="C81" s="28" t="s">
        <v>29</v>
      </c>
      <c r="D81" s="29" t="s">
        <v>59</v>
      </c>
      <c r="E81" s="29" t="s">
        <v>31</v>
      </c>
      <c r="F81" s="33" t="s">
        <v>406</v>
      </c>
      <c r="G81" s="33" t="s">
        <v>407</v>
      </c>
      <c r="H81" s="33" t="s">
        <v>408</v>
      </c>
      <c r="I81" s="29" t="s">
        <v>409</v>
      </c>
      <c r="J81" s="28">
        <v>10</v>
      </c>
      <c r="K81" s="93" t="s">
        <v>410</v>
      </c>
      <c r="L81" s="29"/>
      <c r="M81" s="45"/>
      <c r="N81" s="45"/>
      <c r="O81" s="51"/>
      <c r="P81" s="52"/>
      <c r="Q81" s="49">
        <v>0.2</v>
      </c>
      <c r="R81" s="49">
        <v>0.2</v>
      </c>
      <c r="S81" s="28">
        <v>10</v>
      </c>
      <c r="T81" s="60"/>
      <c r="U81" s="58"/>
      <c r="V81" s="29"/>
      <c r="W81" s="29"/>
      <c r="X81" s="29" t="s">
        <v>37</v>
      </c>
      <c r="Y81" s="74" t="s">
        <v>38</v>
      </c>
      <c r="Z81" s="28">
        <v>3.15</v>
      </c>
      <c r="AA81" s="80">
        <v>0</v>
      </c>
    </row>
    <row r="82" s="1" customFormat="1" ht="24.95" customHeight="1" spans="1:27">
      <c r="A82" s="14">
        <v>80</v>
      </c>
      <c r="B82" s="33" t="s">
        <v>411</v>
      </c>
      <c r="C82" s="28" t="s">
        <v>29</v>
      </c>
      <c r="D82" s="29" t="s">
        <v>59</v>
      </c>
      <c r="E82" s="29" t="s">
        <v>31</v>
      </c>
      <c r="F82" s="33" t="s">
        <v>412</v>
      </c>
      <c r="G82" s="33" t="s">
        <v>407</v>
      </c>
      <c r="H82" s="33" t="s">
        <v>408</v>
      </c>
      <c r="I82" s="29" t="s">
        <v>413</v>
      </c>
      <c r="J82" s="28">
        <v>10</v>
      </c>
      <c r="K82" s="93" t="s">
        <v>410</v>
      </c>
      <c r="L82" s="29"/>
      <c r="M82" s="45"/>
      <c r="N82" s="45"/>
      <c r="O82" s="51"/>
      <c r="P82" s="52"/>
      <c r="Q82" s="49">
        <v>0.2</v>
      </c>
      <c r="R82" s="49">
        <v>0.2</v>
      </c>
      <c r="S82" s="28">
        <v>10</v>
      </c>
      <c r="T82" s="60"/>
      <c r="U82" s="58"/>
      <c r="V82" s="29"/>
      <c r="W82" s="29"/>
      <c r="X82" s="29" t="s">
        <v>37</v>
      </c>
      <c r="Y82" s="74" t="s">
        <v>38</v>
      </c>
      <c r="Z82" s="28">
        <v>4.5</v>
      </c>
      <c r="AA82" s="80">
        <v>0</v>
      </c>
    </row>
    <row r="83" s="1" customFormat="1" ht="24.95" customHeight="1" spans="1:27">
      <c r="A83" s="14">
        <v>81</v>
      </c>
      <c r="B83" s="33" t="s">
        <v>414</v>
      </c>
      <c r="C83" s="28" t="s">
        <v>29</v>
      </c>
      <c r="D83" s="29" t="s">
        <v>59</v>
      </c>
      <c r="E83" s="29" t="s">
        <v>31</v>
      </c>
      <c r="F83" s="33" t="s">
        <v>415</v>
      </c>
      <c r="G83" s="33" t="s">
        <v>416</v>
      </c>
      <c r="H83" s="33" t="s">
        <v>416</v>
      </c>
      <c r="I83" s="29" t="s">
        <v>417</v>
      </c>
      <c r="J83" s="28">
        <v>10</v>
      </c>
      <c r="K83" s="93" t="s">
        <v>35</v>
      </c>
      <c r="L83" s="29"/>
      <c r="M83" s="45"/>
      <c r="N83" s="45"/>
      <c r="O83" s="51"/>
      <c r="P83" s="52"/>
      <c r="Q83" s="49">
        <v>0.6</v>
      </c>
      <c r="R83" s="49">
        <v>0.6</v>
      </c>
      <c r="S83" s="28">
        <v>10</v>
      </c>
      <c r="T83" s="60"/>
      <c r="U83" s="58"/>
      <c r="V83" s="29"/>
      <c r="W83" s="29"/>
      <c r="X83" s="29" t="s">
        <v>37</v>
      </c>
      <c r="Y83" s="74" t="s">
        <v>38</v>
      </c>
      <c r="Z83" s="28">
        <v>3.8</v>
      </c>
      <c r="AA83" s="80">
        <v>0</v>
      </c>
    </row>
    <row r="84" s="1" customFormat="1" ht="24.95" customHeight="1" spans="1:27">
      <c r="A84" s="14">
        <v>82</v>
      </c>
      <c r="B84" s="33" t="s">
        <v>418</v>
      </c>
      <c r="C84" s="28" t="s">
        <v>29</v>
      </c>
      <c r="D84" s="29" t="s">
        <v>59</v>
      </c>
      <c r="E84" s="29" t="s">
        <v>31</v>
      </c>
      <c r="F84" s="33" t="s">
        <v>419</v>
      </c>
      <c r="G84" s="33" t="s">
        <v>416</v>
      </c>
      <c r="H84" s="33" t="s">
        <v>416</v>
      </c>
      <c r="I84" s="29" t="s">
        <v>420</v>
      </c>
      <c r="J84" s="28">
        <v>10</v>
      </c>
      <c r="K84" s="93" t="s">
        <v>35</v>
      </c>
      <c r="L84" s="29"/>
      <c r="M84" s="45"/>
      <c r="N84" s="45"/>
      <c r="O84" s="48"/>
      <c r="P84" s="49"/>
      <c r="Q84" s="49">
        <v>0.6</v>
      </c>
      <c r="R84" s="49">
        <v>0.6</v>
      </c>
      <c r="S84" s="28">
        <v>10</v>
      </c>
      <c r="T84" s="43"/>
      <c r="U84" s="58"/>
      <c r="V84" s="29"/>
      <c r="W84" s="29"/>
      <c r="X84" s="29" t="s">
        <v>37</v>
      </c>
      <c r="Y84" s="74" t="s">
        <v>38</v>
      </c>
      <c r="Z84" s="28">
        <v>15.3</v>
      </c>
      <c r="AA84" s="80">
        <v>0</v>
      </c>
    </row>
    <row r="85" s="1" customFormat="1" ht="26" customHeight="1" spans="1:27">
      <c r="A85" s="14">
        <v>83</v>
      </c>
      <c r="B85" s="33" t="s">
        <v>421</v>
      </c>
      <c r="C85" s="28" t="s">
        <v>29</v>
      </c>
      <c r="D85" s="29" t="s">
        <v>59</v>
      </c>
      <c r="E85" s="29" t="s">
        <v>31</v>
      </c>
      <c r="F85" s="33" t="s">
        <v>422</v>
      </c>
      <c r="G85" s="33" t="s">
        <v>423</v>
      </c>
      <c r="H85" s="33" t="s">
        <v>423</v>
      </c>
      <c r="I85" s="29" t="s">
        <v>424</v>
      </c>
      <c r="J85" s="28">
        <v>2</v>
      </c>
      <c r="K85" s="28" t="s">
        <v>35</v>
      </c>
      <c r="L85" s="29" t="s">
        <v>425</v>
      </c>
      <c r="M85" s="46">
        <f ca="1">ROUND(EVALUATE(L85)*1000*0.000000001,2)</f>
        <v>0.01</v>
      </c>
      <c r="N85" s="45">
        <f ca="1" t="shared" ref="N85:N94" si="8">M85*T85</f>
        <v>0.02</v>
      </c>
      <c r="O85" s="48">
        <v>2.2</v>
      </c>
      <c r="P85" s="49">
        <v>4.4</v>
      </c>
      <c r="Q85" s="49">
        <v>4.2</v>
      </c>
      <c r="R85" s="49">
        <v>4.2</v>
      </c>
      <c r="S85" s="43">
        <v>1</v>
      </c>
      <c r="T85" s="43">
        <f t="shared" ref="T85:T94" si="9">J85/S85</f>
        <v>2</v>
      </c>
      <c r="U85" s="44" t="s">
        <v>426</v>
      </c>
      <c r="V85" s="29"/>
      <c r="W85" s="29"/>
      <c r="X85" s="29" t="s">
        <v>37</v>
      </c>
      <c r="Y85" s="74" t="s">
        <v>38</v>
      </c>
      <c r="Z85" s="28">
        <v>1290</v>
      </c>
      <c r="AA85" s="80">
        <v>0</v>
      </c>
    </row>
    <row r="86" s="1" customFormat="1" ht="24.95" customHeight="1" spans="1:27">
      <c r="A86" s="14">
        <v>84</v>
      </c>
      <c r="B86" s="33" t="s">
        <v>427</v>
      </c>
      <c r="C86" s="28" t="s">
        <v>29</v>
      </c>
      <c r="D86" s="29" t="s">
        <v>365</v>
      </c>
      <c r="E86" s="29" t="s">
        <v>31</v>
      </c>
      <c r="F86" s="33" t="s">
        <v>428</v>
      </c>
      <c r="G86" s="33" t="s">
        <v>429</v>
      </c>
      <c r="H86" s="33" t="s">
        <v>429</v>
      </c>
      <c r="I86" s="29" t="s">
        <v>430</v>
      </c>
      <c r="J86" s="28">
        <v>40</v>
      </c>
      <c r="K86" s="28" t="s">
        <v>35</v>
      </c>
      <c r="L86" s="29" t="s">
        <v>431</v>
      </c>
      <c r="M86" s="46">
        <f ca="1">ROUND(EVALUATE(L86)*1000*0.000000001,2)</f>
        <v>0.01</v>
      </c>
      <c r="N86" s="45">
        <f ca="1" t="shared" si="8"/>
        <v>0.01</v>
      </c>
      <c r="O86" s="48">
        <v>1.6</v>
      </c>
      <c r="P86" s="49">
        <v>1.6</v>
      </c>
      <c r="Q86" s="49">
        <v>1.5</v>
      </c>
      <c r="R86" s="49">
        <v>1.5</v>
      </c>
      <c r="S86" s="43">
        <v>40</v>
      </c>
      <c r="T86" s="43">
        <f t="shared" si="9"/>
        <v>1</v>
      </c>
      <c r="U86" s="44" t="s">
        <v>432</v>
      </c>
      <c r="V86" s="29"/>
      <c r="W86" s="29"/>
      <c r="X86" s="29" t="s">
        <v>37</v>
      </c>
      <c r="Y86" s="74" t="s">
        <v>38</v>
      </c>
      <c r="Z86" s="28">
        <v>3.2</v>
      </c>
      <c r="AA86" s="80">
        <v>0</v>
      </c>
    </row>
    <row r="87" s="1" customFormat="1" ht="24.95" customHeight="1" spans="1:27">
      <c r="A87" s="14">
        <v>85</v>
      </c>
      <c r="B87" s="33" t="s">
        <v>433</v>
      </c>
      <c r="C87" s="28" t="s">
        <v>29</v>
      </c>
      <c r="D87" s="29" t="s">
        <v>365</v>
      </c>
      <c r="E87" s="29" t="s">
        <v>31</v>
      </c>
      <c r="F87" s="33" t="s">
        <v>434</v>
      </c>
      <c r="G87" s="33" t="s">
        <v>435</v>
      </c>
      <c r="H87" s="33" t="s">
        <v>435</v>
      </c>
      <c r="I87" s="29" t="s">
        <v>436</v>
      </c>
      <c r="J87" s="28">
        <v>8</v>
      </c>
      <c r="K87" s="28" t="s">
        <v>35</v>
      </c>
      <c r="L87" s="29" t="s">
        <v>437</v>
      </c>
      <c r="M87" s="46">
        <f ca="1">ROUND(EVALUATE(L87)*1000*0.000000001,2)</f>
        <v>0.03</v>
      </c>
      <c r="N87" s="45">
        <f ca="1" t="shared" si="8"/>
        <v>0.24</v>
      </c>
      <c r="O87" s="48">
        <v>2.08</v>
      </c>
      <c r="P87" s="49">
        <v>16.64</v>
      </c>
      <c r="Q87" s="49">
        <v>16.5</v>
      </c>
      <c r="R87" s="49">
        <v>16.5</v>
      </c>
      <c r="S87" s="43">
        <v>1</v>
      </c>
      <c r="T87" s="43">
        <f t="shared" si="9"/>
        <v>8</v>
      </c>
      <c r="U87" s="44" t="s">
        <v>438</v>
      </c>
      <c r="V87" s="29"/>
      <c r="W87" s="29"/>
      <c r="X87" s="29" t="s">
        <v>37</v>
      </c>
      <c r="Y87" s="74" t="s">
        <v>38</v>
      </c>
      <c r="Z87" s="28">
        <v>79</v>
      </c>
      <c r="AA87" s="80">
        <v>0</v>
      </c>
    </row>
    <row r="88" s="1" customFormat="1" ht="24.95" customHeight="1" spans="1:27">
      <c r="A88" s="14">
        <v>86</v>
      </c>
      <c r="B88" s="33" t="s">
        <v>439</v>
      </c>
      <c r="C88" s="28" t="s">
        <v>29</v>
      </c>
      <c r="D88" s="29" t="s">
        <v>365</v>
      </c>
      <c r="E88" s="29" t="s">
        <v>31</v>
      </c>
      <c r="F88" s="33" t="s">
        <v>440</v>
      </c>
      <c r="G88" s="33" t="s">
        <v>441</v>
      </c>
      <c r="H88" s="33" t="s">
        <v>441</v>
      </c>
      <c r="I88" s="29" t="s">
        <v>442</v>
      </c>
      <c r="J88" s="28">
        <v>8</v>
      </c>
      <c r="K88" s="28" t="s">
        <v>35</v>
      </c>
      <c r="L88" s="29" t="s">
        <v>443</v>
      </c>
      <c r="M88" s="46">
        <f ca="1">ROUND(EVALUATE(L88)*1000*0.000000001,2)</f>
        <v>0.07</v>
      </c>
      <c r="N88" s="45">
        <f ca="1" t="shared" si="8"/>
        <v>0.07</v>
      </c>
      <c r="O88" s="48">
        <v>1</v>
      </c>
      <c r="P88" s="49">
        <v>1</v>
      </c>
      <c r="Q88" s="49">
        <v>0.5</v>
      </c>
      <c r="R88" s="49">
        <v>0.5</v>
      </c>
      <c r="S88" s="43">
        <v>8</v>
      </c>
      <c r="T88" s="43">
        <f t="shared" si="9"/>
        <v>1</v>
      </c>
      <c r="U88" s="44" t="s">
        <v>444</v>
      </c>
      <c r="V88" s="29"/>
      <c r="W88" s="29"/>
      <c r="X88" s="29" t="s">
        <v>37</v>
      </c>
      <c r="Y88" s="74" t="s">
        <v>38</v>
      </c>
      <c r="Z88" s="28">
        <v>52</v>
      </c>
      <c r="AA88" s="80">
        <v>0</v>
      </c>
    </row>
    <row r="89" s="2" customFormat="1" customHeight="1" spans="1:29">
      <c r="A89" s="14">
        <v>87</v>
      </c>
      <c r="B89" s="27" t="s">
        <v>355</v>
      </c>
      <c r="C89" s="28" t="s">
        <v>356</v>
      </c>
      <c r="D89" s="28" t="s">
        <v>30</v>
      </c>
      <c r="E89" s="29" t="s">
        <v>31</v>
      </c>
      <c r="F89" s="30" t="s">
        <v>357</v>
      </c>
      <c r="G89" s="31" t="s">
        <v>358</v>
      </c>
      <c r="H89" s="31" t="s">
        <v>358</v>
      </c>
      <c r="I89" s="32" t="s">
        <v>359</v>
      </c>
      <c r="J89" s="28">
        <v>96</v>
      </c>
      <c r="K89" s="43" t="s">
        <v>360</v>
      </c>
      <c r="L89" s="44" t="s">
        <v>361</v>
      </c>
      <c r="M89" s="46">
        <v>0.02</v>
      </c>
      <c r="N89" s="46">
        <f t="shared" si="8"/>
        <v>0.32</v>
      </c>
      <c r="O89" s="48">
        <v>7</v>
      </c>
      <c r="P89" s="47">
        <v>112</v>
      </c>
      <c r="Q89" s="49">
        <v>96</v>
      </c>
      <c r="R89" s="49">
        <v>96</v>
      </c>
      <c r="S89" s="43">
        <v>6</v>
      </c>
      <c r="T89" s="28">
        <f t="shared" si="9"/>
        <v>16</v>
      </c>
      <c r="U89" s="44" t="s">
        <v>445</v>
      </c>
      <c r="V89" s="68"/>
      <c r="W89" s="68"/>
      <c r="X89" s="29" t="s">
        <v>37</v>
      </c>
      <c r="Y89" s="74" t="s">
        <v>38</v>
      </c>
      <c r="Z89" s="79">
        <v>230</v>
      </c>
      <c r="AA89" s="80">
        <v>0.13</v>
      </c>
      <c r="AB89" s="81"/>
      <c r="AC89" s="81"/>
    </row>
    <row r="90" s="3" customFormat="1" customHeight="1" spans="1:29">
      <c r="A90" s="14">
        <v>88</v>
      </c>
      <c r="B90" s="27" t="s">
        <v>355</v>
      </c>
      <c r="C90" s="28" t="s">
        <v>356</v>
      </c>
      <c r="D90" s="28" t="s">
        <v>30</v>
      </c>
      <c r="E90" s="29" t="s">
        <v>31</v>
      </c>
      <c r="F90" s="30" t="s">
        <v>357</v>
      </c>
      <c r="G90" s="31" t="s">
        <v>358</v>
      </c>
      <c r="H90" s="31" t="s">
        <v>358</v>
      </c>
      <c r="I90" s="32" t="s">
        <v>359</v>
      </c>
      <c r="J90" s="28">
        <v>4</v>
      </c>
      <c r="K90" s="43" t="s">
        <v>360</v>
      </c>
      <c r="L90" s="44" t="s">
        <v>361</v>
      </c>
      <c r="M90" s="46">
        <v>0.02</v>
      </c>
      <c r="N90" s="46">
        <f t="shared" si="8"/>
        <v>0.02</v>
      </c>
      <c r="O90" s="48">
        <v>7</v>
      </c>
      <c r="P90" s="47">
        <v>7</v>
      </c>
      <c r="Q90" s="49">
        <v>4</v>
      </c>
      <c r="R90" s="49">
        <v>4</v>
      </c>
      <c r="S90" s="43">
        <v>4</v>
      </c>
      <c r="T90" s="28">
        <f t="shared" si="9"/>
        <v>1</v>
      </c>
      <c r="U90" s="44" t="s">
        <v>446</v>
      </c>
      <c r="V90" s="68"/>
      <c r="W90" s="68"/>
      <c r="X90" s="29" t="s">
        <v>37</v>
      </c>
      <c r="Y90" s="74" t="s">
        <v>38</v>
      </c>
      <c r="Z90" s="79">
        <v>230</v>
      </c>
      <c r="AA90" s="80">
        <v>0.13</v>
      </c>
      <c r="AB90" s="81"/>
      <c r="AC90" s="81"/>
    </row>
    <row r="91" s="1" customFormat="1" ht="24.95" customHeight="1" spans="1:27">
      <c r="A91" s="14">
        <v>89</v>
      </c>
      <c r="B91" s="33" t="s">
        <v>447</v>
      </c>
      <c r="C91" s="28" t="s">
        <v>29</v>
      </c>
      <c r="D91" s="29" t="s">
        <v>59</v>
      </c>
      <c r="E91" s="29" t="s">
        <v>31</v>
      </c>
      <c r="F91" s="33" t="s">
        <v>448</v>
      </c>
      <c r="G91" s="33" t="s">
        <v>449</v>
      </c>
      <c r="H91" s="33" t="s">
        <v>450</v>
      </c>
      <c r="I91" s="29" t="s">
        <v>451</v>
      </c>
      <c r="J91" s="28">
        <v>2</v>
      </c>
      <c r="K91" s="28" t="s">
        <v>35</v>
      </c>
      <c r="L91" s="50" t="s">
        <v>452</v>
      </c>
      <c r="M91" s="46">
        <f ca="1">ROUND(EVALUATE(L91)*1000*0.000000001,2)</f>
        <v>0.01</v>
      </c>
      <c r="N91" s="46">
        <v>0.01</v>
      </c>
      <c r="O91" s="51">
        <v>1</v>
      </c>
      <c r="P91" s="51">
        <v>1</v>
      </c>
      <c r="Q91" s="49">
        <v>0.36</v>
      </c>
      <c r="R91" s="49">
        <v>0.36</v>
      </c>
      <c r="S91" s="102">
        <v>8</v>
      </c>
      <c r="T91" s="60">
        <v>1</v>
      </c>
      <c r="U91" s="55" t="s">
        <v>453</v>
      </c>
      <c r="V91" s="29"/>
      <c r="W91" s="29"/>
      <c r="X91" s="29" t="s">
        <v>37</v>
      </c>
      <c r="Y91" s="74" t="s">
        <v>38</v>
      </c>
      <c r="Z91" s="28">
        <v>54</v>
      </c>
      <c r="AA91" s="80">
        <v>0</v>
      </c>
    </row>
    <row r="92" s="1" customFormat="1" ht="24.95" customHeight="1" spans="1:27">
      <c r="A92" s="14">
        <v>90</v>
      </c>
      <c r="B92" s="33" t="s">
        <v>454</v>
      </c>
      <c r="C92" s="28" t="s">
        <v>29</v>
      </c>
      <c r="D92" s="29" t="s">
        <v>59</v>
      </c>
      <c r="E92" s="29" t="s">
        <v>31</v>
      </c>
      <c r="F92" s="33" t="s">
        <v>455</v>
      </c>
      <c r="G92" s="33" t="s">
        <v>456</v>
      </c>
      <c r="H92" s="33" t="s">
        <v>457</v>
      </c>
      <c r="I92" s="29" t="s">
        <v>458</v>
      </c>
      <c r="J92" s="28">
        <v>2</v>
      </c>
      <c r="K92" s="28" t="s">
        <v>35</v>
      </c>
      <c r="L92" s="54"/>
      <c r="M92" s="51"/>
      <c r="N92" s="51"/>
      <c r="O92" s="51"/>
      <c r="P92" s="51"/>
      <c r="Q92" s="49">
        <v>0.4</v>
      </c>
      <c r="R92" s="49">
        <v>0.4</v>
      </c>
      <c r="S92" s="102"/>
      <c r="T92" s="60"/>
      <c r="U92" s="58"/>
      <c r="V92" s="29"/>
      <c r="W92" s="29"/>
      <c r="X92" s="29" t="s">
        <v>37</v>
      </c>
      <c r="Y92" s="74" t="s">
        <v>38</v>
      </c>
      <c r="Z92" s="28">
        <v>250</v>
      </c>
      <c r="AA92" s="80">
        <v>0</v>
      </c>
    </row>
    <row r="93" s="1" customFormat="1" ht="24.95" customHeight="1" spans="1:27">
      <c r="A93" s="14">
        <v>91</v>
      </c>
      <c r="B93" s="33" t="s">
        <v>459</v>
      </c>
      <c r="C93" s="28" t="s">
        <v>29</v>
      </c>
      <c r="D93" s="29" t="s">
        <v>59</v>
      </c>
      <c r="E93" s="29" t="s">
        <v>31</v>
      </c>
      <c r="F93" s="33" t="s">
        <v>460</v>
      </c>
      <c r="G93" s="33" t="s">
        <v>461</v>
      </c>
      <c r="H93" s="33" t="s">
        <v>461</v>
      </c>
      <c r="I93" s="29" t="s">
        <v>462</v>
      </c>
      <c r="J93" s="28">
        <v>4</v>
      </c>
      <c r="K93" s="28" t="s">
        <v>35</v>
      </c>
      <c r="L93" s="54"/>
      <c r="M93" s="51"/>
      <c r="N93" s="48"/>
      <c r="O93" s="48"/>
      <c r="P93" s="48"/>
      <c r="Q93" s="49">
        <v>0.2</v>
      </c>
      <c r="R93" s="49">
        <v>0.2</v>
      </c>
      <c r="S93" s="103"/>
      <c r="T93" s="43"/>
      <c r="U93" s="57"/>
      <c r="V93" s="29"/>
      <c r="W93" s="29"/>
      <c r="X93" s="29" t="s">
        <v>37</v>
      </c>
      <c r="Y93" s="74" t="s">
        <v>38</v>
      </c>
      <c r="Z93" s="28">
        <v>25</v>
      </c>
      <c r="AA93" s="80">
        <v>0</v>
      </c>
    </row>
    <row r="94" customHeight="1" spans="1:29">
      <c r="A94" s="14"/>
      <c r="B94" s="85"/>
      <c r="C94" s="85"/>
      <c r="D94" s="34"/>
      <c r="E94" s="34"/>
      <c r="F94" s="86"/>
      <c r="G94" s="26"/>
      <c r="H94" s="26"/>
      <c r="I94" s="85"/>
      <c r="J94" s="94">
        <f>SUM(J3:J93)</f>
        <v>4220</v>
      </c>
      <c r="K94" s="65"/>
      <c r="L94" s="38"/>
      <c r="M94" s="39"/>
      <c r="N94" s="94">
        <f ca="1">SUM(N3:N93)</f>
        <v>1.79</v>
      </c>
      <c r="O94" s="39"/>
      <c r="P94" s="94">
        <f>SUM(P3:P93)</f>
        <v>446.21</v>
      </c>
      <c r="Q94" s="104"/>
      <c r="R94" s="94">
        <f>SUM(R3:R93)</f>
        <v>393.43</v>
      </c>
      <c r="S94" s="38"/>
      <c r="T94" s="94">
        <f>SUM(T3:T93)</f>
        <v>81</v>
      </c>
      <c r="U94" s="105"/>
      <c r="V94" s="67"/>
      <c r="W94" s="67"/>
      <c r="X94" s="106"/>
      <c r="Y94" s="38"/>
      <c r="Z94" s="111"/>
      <c r="AA94" s="112"/>
      <c r="AB94" s="77"/>
      <c r="AC94" s="78"/>
    </row>
    <row r="95" customHeight="1" spans="1:27">
      <c r="A95" s="87"/>
      <c r="B95" s="88"/>
      <c r="C95" s="88"/>
      <c r="D95" s="89"/>
      <c r="E95" s="89"/>
      <c r="F95" s="90"/>
      <c r="G95" s="91"/>
      <c r="H95" s="91"/>
      <c r="I95" s="95"/>
      <c r="J95" s="96"/>
      <c r="K95" s="87"/>
      <c r="L95" s="97"/>
      <c r="M95" s="98"/>
      <c r="N95" s="98"/>
      <c r="O95" s="98"/>
      <c r="P95" s="99"/>
      <c r="Q95" s="99"/>
      <c r="R95" s="87"/>
      <c r="S95" s="87"/>
      <c r="T95" s="87"/>
      <c r="U95" s="107"/>
      <c r="V95" s="108"/>
      <c r="W95" s="108"/>
      <c r="X95" s="97"/>
      <c r="Y95" s="97"/>
      <c r="Z95" s="113"/>
      <c r="AA95" s="114"/>
    </row>
    <row r="96" customHeight="1" spans="1:27">
      <c r="A96" s="87"/>
      <c r="B96" s="87"/>
      <c r="C96" s="87"/>
      <c r="D96" s="87"/>
      <c r="E96" s="87"/>
      <c r="F96" s="92"/>
      <c r="G96" s="87"/>
      <c r="H96" s="87"/>
      <c r="I96" s="87"/>
      <c r="J96" s="4"/>
      <c r="P96" s="100"/>
      <c r="Q96" s="100"/>
      <c r="Z96" s="113"/>
      <c r="AA96" s="114"/>
    </row>
    <row r="97" customHeight="1" spans="26:27">
      <c r="Z97" s="113"/>
      <c r="AA97" s="114"/>
    </row>
    <row r="98" customHeight="1" spans="26:27">
      <c r="Z98" s="113"/>
      <c r="AA98" s="114"/>
    </row>
    <row r="99" customHeight="1" spans="26:27">
      <c r="Z99" s="113"/>
      <c r="AA99" s="114"/>
    </row>
    <row r="100" customHeight="1" spans="26:27">
      <c r="Z100" s="113"/>
      <c r="AA100" s="114"/>
    </row>
    <row r="101" customHeight="1" spans="26:27">
      <c r="Z101" s="113"/>
      <c r="AA101" s="114"/>
    </row>
    <row r="102" customHeight="1" spans="26:27">
      <c r="Z102" s="113"/>
      <c r="AA102" s="114"/>
    </row>
    <row r="103" customHeight="1" spans="26:27">
      <c r="Z103" s="113"/>
      <c r="AA103" s="114"/>
    </row>
    <row r="104" customHeight="1" spans="26:27">
      <c r="Z104" s="113"/>
      <c r="AA104" s="114"/>
    </row>
    <row r="105" customHeight="1" spans="26:27">
      <c r="Z105" s="113"/>
      <c r="AA105" s="114"/>
    </row>
    <row r="106" customHeight="1" spans="26:27">
      <c r="Z106" s="113"/>
      <c r="AA106" s="114"/>
    </row>
    <row r="107" customHeight="1" spans="26:27">
      <c r="Z107" s="113"/>
      <c r="AA107" s="114"/>
    </row>
    <row r="108" customHeight="1" spans="26:27">
      <c r="Z108" s="113"/>
      <c r="AA108" s="114"/>
    </row>
    <row r="109" customHeight="1" spans="26:27">
      <c r="Z109" s="113"/>
      <c r="AA109" s="114"/>
    </row>
    <row r="110" customHeight="1" spans="26:27">
      <c r="Z110" s="113"/>
      <c r="AA110" s="114"/>
    </row>
    <row r="111" customHeight="1" spans="26:27">
      <c r="Z111" s="113"/>
      <c r="AA111" s="114"/>
    </row>
  </sheetData>
  <mergeCells count="121">
    <mergeCell ref="A1:AA1"/>
    <mergeCell ref="L9:L10"/>
    <mergeCell ref="L11:L15"/>
    <mergeCell ref="L16:L17"/>
    <mergeCell ref="L20:L21"/>
    <mergeCell ref="L22:L27"/>
    <mergeCell ref="L30:L33"/>
    <mergeCell ref="L38:L39"/>
    <mergeCell ref="L40:L41"/>
    <mergeCell ref="L43:L45"/>
    <mergeCell ref="L46:L48"/>
    <mergeCell ref="L51:L66"/>
    <mergeCell ref="L67:L68"/>
    <mergeCell ref="L69:L70"/>
    <mergeCell ref="L74:L75"/>
    <mergeCell ref="L77:L78"/>
    <mergeCell ref="L79:L84"/>
    <mergeCell ref="L91:L93"/>
    <mergeCell ref="M9:M10"/>
    <mergeCell ref="M11:M15"/>
    <mergeCell ref="M16:M17"/>
    <mergeCell ref="M20:M21"/>
    <mergeCell ref="M22:M27"/>
    <mergeCell ref="M30:M33"/>
    <mergeCell ref="M38:M39"/>
    <mergeCell ref="M40:M41"/>
    <mergeCell ref="M43:M45"/>
    <mergeCell ref="M46:M48"/>
    <mergeCell ref="M51:M66"/>
    <mergeCell ref="M67:M68"/>
    <mergeCell ref="M69:M70"/>
    <mergeCell ref="M74:M75"/>
    <mergeCell ref="M77:M78"/>
    <mergeCell ref="M79:M84"/>
    <mergeCell ref="M91:M93"/>
    <mergeCell ref="N9:N10"/>
    <mergeCell ref="N11:N15"/>
    <mergeCell ref="N16:N17"/>
    <mergeCell ref="N20:N21"/>
    <mergeCell ref="N22:N27"/>
    <mergeCell ref="N30:N33"/>
    <mergeCell ref="N38:N39"/>
    <mergeCell ref="N40:N41"/>
    <mergeCell ref="N43:N45"/>
    <mergeCell ref="N46:N48"/>
    <mergeCell ref="N51:N66"/>
    <mergeCell ref="N67:N68"/>
    <mergeCell ref="N69:N70"/>
    <mergeCell ref="N74:N75"/>
    <mergeCell ref="N77:N78"/>
    <mergeCell ref="N79:N84"/>
    <mergeCell ref="N91:N93"/>
    <mergeCell ref="O9:O10"/>
    <mergeCell ref="O11:O15"/>
    <mergeCell ref="O16:O17"/>
    <mergeCell ref="O20:O21"/>
    <mergeCell ref="O22:O27"/>
    <mergeCell ref="O30:O33"/>
    <mergeCell ref="O38:O39"/>
    <mergeCell ref="O40:O41"/>
    <mergeCell ref="O43:O45"/>
    <mergeCell ref="O46:O48"/>
    <mergeCell ref="O51:O66"/>
    <mergeCell ref="O67:O68"/>
    <mergeCell ref="O69:O70"/>
    <mergeCell ref="O74:O75"/>
    <mergeCell ref="O77:O78"/>
    <mergeCell ref="O79:O84"/>
    <mergeCell ref="O91:O93"/>
    <mergeCell ref="P9:P10"/>
    <mergeCell ref="P11:P15"/>
    <mergeCell ref="P16:P17"/>
    <mergeCell ref="P20:P21"/>
    <mergeCell ref="P22:P27"/>
    <mergeCell ref="P30:P33"/>
    <mergeCell ref="P38:P39"/>
    <mergeCell ref="P40:P41"/>
    <mergeCell ref="P43:P45"/>
    <mergeCell ref="P46:P48"/>
    <mergeCell ref="P51:P66"/>
    <mergeCell ref="P67:P68"/>
    <mergeCell ref="P69:P70"/>
    <mergeCell ref="P74:P75"/>
    <mergeCell ref="P77:P78"/>
    <mergeCell ref="P79:P84"/>
    <mergeCell ref="P91:P93"/>
    <mergeCell ref="S91:S93"/>
    <mergeCell ref="T9:T10"/>
    <mergeCell ref="T11:T15"/>
    <mergeCell ref="T16:T17"/>
    <mergeCell ref="T20:T21"/>
    <mergeCell ref="T22:T27"/>
    <mergeCell ref="T30:T33"/>
    <mergeCell ref="T38:T39"/>
    <mergeCell ref="T40:T41"/>
    <mergeCell ref="T43:T45"/>
    <mergeCell ref="T46:T48"/>
    <mergeCell ref="T51:T66"/>
    <mergeCell ref="T67:T68"/>
    <mergeCell ref="T69:T70"/>
    <mergeCell ref="T74:T75"/>
    <mergeCell ref="T77:T78"/>
    <mergeCell ref="T79:T84"/>
    <mergeCell ref="T91:T93"/>
    <mergeCell ref="U9:U10"/>
    <mergeCell ref="U11:U15"/>
    <mergeCell ref="U16:U17"/>
    <mergeCell ref="U20:U21"/>
    <mergeCell ref="U22:U27"/>
    <mergeCell ref="U30:U33"/>
    <mergeCell ref="U38:U39"/>
    <mergeCell ref="U40:U41"/>
    <mergeCell ref="U43:U45"/>
    <mergeCell ref="U46:U48"/>
    <mergeCell ref="U51:U66"/>
    <mergeCell ref="U67:U68"/>
    <mergeCell ref="U69:U70"/>
    <mergeCell ref="U74:U75"/>
    <mergeCell ref="U77:U78"/>
    <mergeCell ref="U79:U84"/>
    <mergeCell ref="U91:U93"/>
  </mergeCells>
  <conditionalFormatting sqref="B2:C2">
    <cfRule type="duplicateValues" dxfId="0" priority="1"/>
  </conditionalFormatting>
  <conditionalFormatting sqref="B40">
    <cfRule type="duplicateValues" dxfId="0" priority="2"/>
  </conditionalFormatting>
  <conditionalFormatting sqref="B21 B67:B70 B25:B39 B41:B65 B8:B19 B91:B93 B75 B77:B88 B97:C65552">
    <cfRule type="duplicateValues" dxfId="0" priority="73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YK</cp:lastModifiedBy>
  <dcterms:created xsi:type="dcterms:W3CDTF">2006-09-16T00:00:00Z</dcterms:created>
  <dcterms:modified xsi:type="dcterms:W3CDTF">2025-04-15T02:54:33Z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E493C24F2D534520AACA877A5F7D8977_13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