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 tabRatio="495"/>
  </bookViews>
  <sheets>
    <sheet name=" 2021年最新版本" sheetId="2" r:id="rId1"/>
  </sheets>
  <definedNames>
    <definedName name="_xlnm._FilterDatabase" localSheetId="0" hidden="1">' 2021年最新版本'!$A$4:$AA$18</definedName>
    <definedName name="_xlnm.Print_Area" localSheetId="0">' 2021年最新版本'!$A$2:$AA$16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123</author>
  </authors>
  <commentList>
    <comment ref="Z2" authorId="0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AA2" authorId="0">
      <text>
        <r>
          <rPr>
            <sz val="9"/>
            <rFont val="宋体"/>
            <charset val="134"/>
          </rPr>
          <t>给工厂的时候需删除此列</t>
        </r>
      </text>
    </comment>
    <comment ref="Z3" authorId="0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AA3" authorId="0">
      <text>
        <r>
          <rPr>
            <sz val="9"/>
            <rFont val="宋体"/>
            <charset val="134"/>
          </rPr>
          <t>给工厂的时候需删除此列</t>
        </r>
      </text>
    </comment>
  </commentList>
</comments>
</file>

<file path=xl/sharedStrings.xml><?xml version="1.0" encoding="utf-8"?>
<sst xmlns="http://schemas.openxmlformats.org/spreadsheetml/2006/main" count="192" uniqueCount="105">
  <si>
    <t>S/N</t>
  </si>
  <si>
    <t>Part Number</t>
  </si>
  <si>
    <t>Supplier</t>
  </si>
  <si>
    <t>Project</t>
  </si>
  <si>
    <t>Plant Location</t>
  </si>
  <si>
    <t>Commodity Description (Customs)</t>
  </si>
  <si>
    <t>Commercial Invoice Description</t>
  </si>
  <si>
    <t>EPR Part Name</t>
  </si>
  <si>
    <t>Model Number</t>
  </si>
  <si>
    <t>Quantity</t>
  </si>
  <si>
    <t>Unit</t>
  </si>
  <si>
    <t>Carton Size (L×W×H in mm)</t>
  </si>
  <si>
    <t>Unit Volume (CBM)</t>
  </si>
  <si>
    <t>Total Volume (CBM)</t>
  </si>
  <si>
    <t>Gross Weight per Unit (kg)</t>
  </si>
  <si>
    <t>Total Gross Weight (kg)</t>
  </si>
  <si>
    <t>Net Weight per Unit (kg)</t>
  </si>
  <si>
    <t>Total Net Weight (kg)</t>
  </si>
  <si>
    <t>Quantity per Carton</t>
  </si>
  <si>
    <t>Total Carton Quantity</t>
  </si>
  <si>
    <t>Carton Number</t>
  </si>
  <si>
    <t>Pallet Size (L×W×H in mm)</t>
  </si>
  <si>
    <t>Pallet ID</t>
  </si>
  <si>
    <t>Export Declaration Method</t>
  </si>
  <si>
    <t>Purchasing Company</t>
  </si>
  <si>
    <t>Unit Price (Excl. Tax, CNY)</t>
  </si>
  <si>
    <t>Tax Rate (%)</t>
  </si>
  <si>
    <t>序号</t>
  </si>
  <si>
    <t>料号</t>
  </si>
  <si>
    <t>供应商</t>
  </si>
  <si>
    <t>项目名称</t>
  </si>
  <si>
    <t>工厂地点</t>
  </si>
  <si>
    <t>进口清关货描</t>
  </si>
  <si>
    <t>供应商开票名称</t>
  </si>
  <si>
    <t>EPR物料名称</t>
  </si>
  <si>
    <t>型号</t>
  </si>
  <si>
    <t>数量</t>
  </si>
  <si>
    <t>单位</t>
  </si>
  <si>
    <t>纸箱尺寸</t>
  </si>
  <si>
    <t>单件体积</t>
  </si>
  <si>
    <t>总体积</t>
  </si>
  <si>
    <t>单件毛重</t>
  </si>
  <si>
    <t>总毛重</t>
  </si>
  <si>
    <t>单件净重</t>
  </si>
  <si>
    <t>总净重</t>
  </si>
  <si>
    <t>每箱数量</t>
  </si>
  <si>
    <t>总件数</t>
  </si>
  <si>
    <t>箱号</t>
  </si>
  <si>
    <t>栈板尺寸</t>
  </si>
  <si>
    <t>栈板编号</t>
  </si>
  <si>
    <t>出口报关方式</t>
  </si>
  <si>
    <t>采购公司</t>
  </si>
  <si>
    <t>采购单价(不含税)</t>
  </si>
  <si>
    <t>开票税率</t>
  </si>
  <si>
    <t>J100.J01-002-01-00</t>
  </si>
  <si>
    <t>南博万</t>
  </si>
  <si>
    <t>大华</t>
  </si>
  <si>
    <t>Step stencil-DH 92_164 TOP</t>
  </si>
  <si>
    <t>钢网</t>
  </si>
  <si>
    <t>DH 92_164 TOP</t>
  </si>
  <si>
    <t>个</t>
  </si>
  <si>
    <t>76*74*7</t>
  </si>
  <si>
    <t>F01</t>
  </si>
  <si>
    <t>一般贸易</t>
  </si>
  <si>
    <t>世博创想</t>
  </si>
  <si>
    <t>Step stencil-DH 92_164 BOT</t>
  </si>
  <si>
    <t>DH 92_164 BOT</t>
  </si>
  <si>
    <t>F02</t>
  </si>
  <si>
    <t>Step stencil-DH 92_165 BOT/TOP</t>
  </si>
  <si>
    <t>DH 92_165 BOT/TOP</t>
  </si>
  <si>
    <t>F03</t>
  </si>
  <si>
    <t>J100.J01-002-05-00</t>
  </si>
  <si>
    <t>Stencil-DH 35_985 B/T</t>
  </si>
  <si>
    <t>DH 35_985 B/T</t>
  </si>
  <si>
    <t>F04</t>
  </si>
  <si>
    <t>Stencil-DH 28_1458 B/T</t>
  </si>
  <si>
    <t>DH 28_1458 B/T</t>
  </si>
  <si>
    <t>F05</t>
  </si>
  <si>
    <t>J100.J03-002-01-00</t>
  </si>
  <si>
    <t>D-panel Fixture-DH 92_164 D/P</t>
  </si>
  <si>
    <t>分板治具</t>
  </si>
  <si>
    <t>DH 92_164 D/P</t>
  </si>
  <si>
    <t>39*35*18</t>
  </si>
  <si>
    <t>F06</t>
  </si>
  <si>
    <t>D-panel Fixture-DH 92_165 D/P</t>
  </si>
  <si>
    <t>DH 92_165 D/P</t>
  </si>
  <si>
    <t>D-panel Fixture-DH 35_985 D/P</t>
  </si>
  <si>
    <t>DH 35_985 D/P</t>
  </si>
  <si>
    <t>D-panel Fixture-DH 28_1458 D/P</t>
  </si>
  <si>
    <t>DH 28_1458 D/P</t>
  </si>
  <si>
    <t>J100.J02-002-01-00</t>
  </si>
  <si>
    <t>鑫朋</t>
  </si>
  <si>
    <t>DIP Fixture-DH 92_164 DIP</t>
  </si>
  <si>
    <t>波峰焊载具</t>
  </si>
  <si>
    <t>DH 92_164 DIP</t>
  </si>
  <si>
    <t>44*41*52</t>
  </si>
  <si>
    <t>F07</t>
  </si>
  <si>
    <t>DIP Fixture-DH 92_165 DIP</t>
  </si>
  <si>
    <t>DH 92_165 DIP</t>
  </si>
  <si>
    <t>70*34*38</t>
  </si>
  <si>
    <t>F08</t>
  </si>
  <si>
    <t>DIP Fixture-DH 35_985 DIP</t>
  </si>
  <si>
    <t>DH 35_985 DIP</t>
  </si>
  <si>
    <t>56*45*35</t>
  </si>
  <si>
    <t>F09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</si>
</sst>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[$€-2]* #,##0.00_);_([$€-2]* \(#,##0.00\);_([$€-2]* &quot;-&quot;??_)"/>
    <numFmt numFmtId="177" formatCode="[$-10804]0.00"/>
    <numFmt numFmtId="178" formatCode="&quot;US$&quot;#,##0.00_);[Red]\(&quot;US$&quot;#,##0.00\)"/>
    <numFmt numFmtId="179" formatCode="h:mm:ss;@"/>
    <numFmt numFmtId="180" formatCode="0.00_);\(0.00\)"/>
    <numFmt numFmtId="181" formatCode="0.00_);[Red]\(0.00\)"/>
    <numFmt numFmtId="182" formatCode="0.00_ "/>
  </numFmts>
  <fonts count="32">
    <font>
      <sz val="11"/>
      <color theme="1"/>
      <name val="宋体"/>
      <charset val="134"/>
      <scheme val="minor"/>
    </font>
    <font>
      <sz val="8"/>
      <name val="微软雅黑"/>
      <charset val="134"/>
    </font>
    <font>
      <b/>
      <sz val="8"/>
      <name val="微软雅黑"/>
      <charset val="134"/>
    </font>
    <font>
      <sz val="10"/>
      <name val="微软雅黑"/>
      <charset val="0"/>
    </font>
    <font>
      <sz val="10"/>
      <color rgb="FFFF0000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theme="1"/>
      <name val="Arial"/>
      <charset val="134"/>
    </font>
    <font>
      <sz val="10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8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176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1" fillId="8" borderId="10" applyNumberFormat="0" applyAlignment="0" applyProtection="0">
      <alignment vertical="center"/>
    </xf>
    <xf numFmtId="0" fontId="22" fillId="8" borderId="9" applyNumberFormat="0" applyAlignment="0" applyProtection="0">
      <alignment vertical="center"/>
    </xf>
    <xf numFmtId="0" fontId="23" fillId="9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176" fontId="0" fillId="0" borderId="0"/>
    <xf numFmtId="0" fontId="0" fillId="0" borderId="0">
      <alignment vertical="center"/>
    </xf>
    <xf numFmtId="176" fontId="0" fillId="0" borderId="0">
      <alignment vertical="center"/>
    </xf>
    <xf numFmtId="177" fontId="0" fillId="0" borderId="0">
      <alignment vertical="center"/>
    </xf>
    <xf numFmtId="178" fontId="0" fillId="0" borderId="0">
      <alignment vertical="center"/>
    </xf>
    <xf numFmtId="0" fontId="0" fillId="0" borderId="0">
      <alignment vertical="center"/>
    </xf>
  </cellStyleXfs>
  <cellXfs count="83">
    <xf numFmtId="176" fontId="0" fillId="0" borderId="0" xfId="0" applyNumberFormat="1"/>
    <xf numFmtId="176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180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9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Border="1" applyAlignment="1" applyProtection="1">
      <alignment horizontal="center" vertical="center" wrapText="1"/>
      <protection locked="0"/>
    </xf>
    <xf numFmtId="176" fontId="1" fillId="2" borderId="1" xfId="0" applyFont="1" applyFill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53" applyFont="1" applyFill="1" applyBorder="1" applyAlignment="1">
      <alignment horizontal="center" vertical="center" wrapText="1"/>
    </xf>
    <xf numFmtId="178" fontId="5" fillId="0" borderId="1" xfId="53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178" fontId="5" fillId="0" borderId="2" xfId="53" applyFont="1" applyFill="1" applyBorder="1" applyAlignment="1">
      <alignment horizontal="center" vertical="center" wrapText="1"/>
    </xf>
    <xf numFmtId="0" fontId="8" fillId="2" borderId="2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78" fontId="5" fillId="0" borderId="0" xfId="53" applyFont="1" applyFill="1" applyBorder="1" applyAlignment="1">
      <alignment horizontal="center" vertical="center" wrapText="1"/>
    </xf>
    <xf numFmtId="0" fontId="8" fillId="2" borderId="0" xfId="0" applyNumberFormat="1" applyFont="1" applyFill="1" applyBorder="1" applyAlignment="1">
      <alignment horizontal="center" vertical="center"/>
    </xf>
    <xf numFmtId="176" fontId="1" fillId="0" borderId="1" xfId="0" applyFont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8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8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82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2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82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182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" xfId="0" applyNumberFormat="1" applyFon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49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2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82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NumberFormat="1" applyFont="1" applyFill="1" applyBorder="1" applyAlignment="1">
      <alignment horizontal="center" vertical="center"/>
    </xf>
    <xf numFmtId="176" fontId="10" fillId="0" borderId="0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182" fontId="10" fillId="0" borderId="0" xfId="0" applyNumberFormat="1" applyFont="1" applyBorder="1" applyAlignment="1">
      <alignment horizontal="center" vertical="center"/>
    </xf>
    <xf numFmtId="181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1" xfId="0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NumberFormat="1" applyFont="1" applyFill="1" applyBorder="1" applyAlignment="1" applyProtection="1">
      <alignment vertical="center" wrapText="1"/>
      <protection locked="0"/>
    </xf>
    <xf numFmtId="49" fontId="2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1" xfId="0" applyNumberFormat="1" applyFont="1" applyFill="1" applyBorder="1" applyAlignment="1" applyProtection="1">
      <alignment vertical="center" wrapText="1"/>
      <protection locked="0"/>
    </xf>
    <xf numFmtId="0" fontId="2" fillId="0" borderId="0" xfId="0" applyNumberFormat="1" applyFont="1" applyFill="1" applyAlignment="1" applyProtection="1">
      <alignment horizontal="center" vertical="center" wrapText="1"/>
      <protection locked="0"/>
    </xf>
    <xf numFmtId="0" fontId="2" fillId="5" borderId="0" xfId="0" applyNumberFormat="1" applyFont="1" applyFill="1" applyAlignment="1" applyProtection="1">
      <alignment vertical="center" wrapText="1"/>
      <protection locked="0"/>
    </xf>
    <xf numFmtId="0" fontId="2" fillId="0" borderId="0" xfId="0" applyNumberFormat="1" applyFont="1" applyFill="1" applyAlignment="1" applyProtection="1">
      <alignment vertical="center" wrapText="1"/>
      <protection locked="0"/>
    </xf>
    <xf numFmtId="0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9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11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2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 2 2 2 2" xfId="49"/>
    <cellStyle name="常规 2 2 2" xfId="50"/>
    <cellStyle name="Normal 2" xfId="51"/>
    <cellStyle name="Normal 4" xfId="52"/>
    <cellStyle name="常规 2" xfId="53"/>
    <cellStyle name="常规 2 16" xfId="5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4A90E2"/>
      <color rgb="00969696"/>
      <color rgb="002B77C5"/>
      <color rgb="00666666"/>
      <color rgb="00333333"/>
      <color rgb="00E6B8B7"/>
      <color rgb="00FFFFFF"/>
      <color rgb="00FFFF0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2:AB33"/>
  <sheetViews>
    <sheetView tabSelected="1" zoomScale="70" zoomScaleNormal="70" topLeftCell="D1" workbookViewId="0">
      <selection activeCell="E4" sqref="E4:E15"/>
    </sheetView>
  </sheetViews>
  <sheetFormatPr defaultColWidth="10.6363636363636" defaultRowHeight="30" customHeight="1"/>
  <cols>
    <col min="1" max="1" width="7.78181818181818" style="2" customWidth="1"/>
    <col min="2" max="2" width="18.3909090909091" style="3" customWidth="1"/>
    <col min="3" max="3" width="10.6363636363636" style="4" customWidth="1"/>
    <col min="4" max="4" width="10.6363636363636" style="2" customWidth="1"/>
    <col min="5" max="5" width="10.6363636363636" style="4" customWidth="1"/>
    <col min="6" max="6" width="29" style="5" customWidth="1"/>
    <col min="7" max="7" width="11.0909090909091" style="5" customWidth="1"/>
    <col min="8" max="8" width="24.9181818181818" style="3" customWidth="1"/>
    <col min="9" max="9" width="21.6" style="6" customWidth="1"/>
    <col min="10" max="11" width="10.6363636363636" style="2" customWidth="1"/>
    <col min="12" max="12" width="10.6363636363636" style="4" customWidth="1"/>
    <col min="13" max="15" width="10.6363636363636" style="7" customWidth="1"/>
    <col min="16" max="20" width="10.6363636363636" style="8" customWidth="1"/>
    <col min="21" max="21" width="10.6363636363636" style="9" customWidth="1"/>
    <col min="22" max="25" width="10.6363636363636" style="4" customWidth="1"/>
    <col min="26" max="26" width="10.6363636363636" style="2" customWidth="1"/>
    <col min="27" max="27" width="10.6363636363636" style="10" customWidth="1"/>
    <col min="28" max="16373" width="10.6363636363636" style="11" customWidth="1"/>
    <col min="16374" max="16384" width="10.6363636363636" style="11"/>
  </cols>
  <sheetData>
    <row r="2" s="1" customFormat="1" customHeight="1" spans="1:27">
      <c r="A2" s="12" t="s">
        <v>0</v>
      </c>
      <c r="B2" s="13" t="s">
        <v>1</v>
      </c>
      <c r="C2" s="13" t="s">
        <v>2</v>
      </c>
      <c r="D2" s="12" t="s">
        <v>3</v>
      </c>
      <c r="E2" s="14" t="s">
        <v>4</v>
      </c>
      <c r="F2" s="15" t="s">
        <v>5</v>
      </c>
      <c r="G2" s="16" t="s">
        <v>6</v>
      </c>
      <c r="H2" s="16" t="s">
        <v>7</v>
      </c>
      <c r="I2" s="35" t="s">
        <v>8</v>
      </c>
      <c r="J2" s="12" t="s">
        <v>9</v>
      </c>
      <c r="K2" s="12" t="s">
        <v>10</v>
      </c>
      <c r="L2" s="14" t="s">
        <v>11</v>
      </c>
      <c r="M2" s="36" t="s">
        <v>12</v>
      </c>
      <c r="N2" s="36" t="s">
        <v>13</v>
      </c>
      <c r="O2" s="36" t="s">
        <v>14</v>
      </c>
      <c r="P2" s="37" t="s">
        <v>15</v>
      </c>
      <c r="Q2" s="37" t="s">
        <v>16</v>
      </c>
      <c r="R2" s="61" t="s">
        <v>17</v>
      </c>
      <c r="S2" s="37" t="s">
        <v>18</v>
      </c>
      <c r="T2" s="37" t="s">
        <v>19</v>
      </c>
      <c r="U2" s="62" t="s">
        <v>20</v>
      </c>
      <c r="V2" s="14" t="s">
        <v>21</v>
      </c>
      <c r="W2" s="14" t="s">
        <v>22</v>
      </c>
      <c r="X2" s="63" t="s">
        <v>23</v>
      </c>
      <c r="Y2" s="14" t="s">
        <v>24</v>
      </c>
      <c r="Z2" s="76" t="s">
        <v>25</v>
      </c>
      <c r="AA2" s="77" t="s">
        <v>26</v>
      </c>
    </row>
    <row r="3" s="1" customFormat="1" ht="23" spans="1:27">
      <c r="A3" s="12" t="s">
        <v>27</v>
      </c>
      <c r="B3" s="13" t="s">
        <v>28</v>
      </c>
      <c r="C3" s="13" t="s">
        <v>29</v>
      </c>
      <c r="D3" s="12" t="s">
        <v>30</v>
      </c>
      <c r="E3" s="14" t="s">
        <v>31</v>
      </c>
      <c r="F3" s="15" t="s">
        <v>32</v>
      </c>
      <c r="G3" s="16" t="s">
        <v>33</v>
      </c>
      <c r="H3" s="16" t="s">
        <v>34</v>
      </c>
      <c r="I3" s="35" t="s">
        <v>35</v>
      </c>
      <c r="J3" s="12" t="s">
        <v>36</v>
      </c>
      <c r="K3" s="12" t="s">
        <v>37</v>
      </c>
      <c r="L3" s="14" t="s">
        <v>38</v>
      </c>
      <c r="M3" s="36" t="s">
        <v>39</v>
      </c>
      <c r="N3" s="36" t="s">
        <v>40</v>
      </c>
      <c r="O3" s="36" t="s">
        <v>41</v>
      </c>
      <c r="P3" s="37" t="s">
        <v>42</v>
      </c>
      <c r="Q3" s="37" t="s">
        <v>43</v>
      </c>
      <c r="R3" s="61" t="s">
        <v>44</v>
      </c>
      <c r="S3" s="37" t="s">
        <v>45</v>
      </c>
      <c r="T3" s="37" t="s">
        <v>46</v>
      </c>
      <c r="U3" s="62" t="s">
        <v>47</v>
      </c>
      <c r="V3" s="14" t="s">
        <v>48</v>
      </c>
      <c r="W3" s="14" t="s">
        <v>49</v>
      </c>
      <c r="X3" s="63" t="s">
        <v>50</v>
      </c>
      <c r="Y3" s="14" t="s">
        <v>51</v>
      </c>
      <c r="Z3" s="76" t="s">
        <v>52</v>
      </c>
      <c r="AA3" s="77" t="s">
        <v>53</v>
      </c>
    </row>
    <row r="4" s="1" customFormat="1" customHeight="1" spans="1:28">
      <c r="A4" s="17">
        <v>1</v>
      </c>
      <c r="B4" s="18" t="s">
        <v>54</v>
      </c>
      <c r="C4" s="17" t="s">
        <v>55</v>
      </c>
      <c r="D4" s="17" t="s">
        <v>56</v>
      </c>
      <c r="E4" s="19">
        <v>1</v>
      </c>
      <c r="F4" s="20" t="s">
        <v>57</v>
      </c>
      <c r="G4" s="21" t="s">
        <v>58</v>
      </c>
      <c r="H4" s="21" t="s">
        <v>58</v>
      </c>
      <c r="I4" s="18" t="s">
        <v>59</v>
      </c>
      <c r="J4" s="38">
        <v>2</v>
      </c>
      <c r="K4" s="17" t="s">
        <v>60</v>
      </c>
      <c r="L4" s="39" t="s">
        <v>61</v>
      </c>
      <c r="M4" s="40">
        <f ca="1" t="shared" ref="M4:M9" si="0">ROUND(EVALUATE(L4)*1000*0.000000001,2)</f>
        <v>0.04</v>
      </c>
      <c r="N4" s="40">
        <f ca="1" t="shared" ref="N4:N9" si="1">M4*T4</f>
        <v>0.04</v>
      </c>
      <c r="O4" s="40">
        <v>7.54</v>
      </c>
      <c r="P4" s="41">
        <f>O4*T4</f>
        <v>7.54</v>
      </c>
      <c r="Q4" s="41">
        <v>7.3</v>
      </c>
      <c r="R4" s="17">
        <v>7.3</v>
      </c>
      <c r="S4" s="17">
        <v>2</v>
      </c>
      <c r="T4" s="17">
        <f>J4/S4</f>
        <v>1</v>
      </c>
      <c r="U4" s="64" t="s">
        <v>62</v>
      </c>
      <c r="V4" s="65"/>
      <c r="W4" s="65"/>
      <c r="X4" s="66" t="s">
        <v>63</v>
      </c>
      <c r="Y4" s="39" t="s">
        <v>64</v>
      </c>
      <c r="Z4" s="78">
        <v>480</v>
      </c>
      <c r="AA4" s="79">
        <v>0.13</v>
      </c>
      <c r="AB4" s="80"/>
    </row>
    <row r="5" s="1" customFormat="1" customHeight="1" spans="1:28">
      <c r="A5" s="17">
        <v>2</v>
      </c>
      <c r="B5" s="22" t="s">
        <v>54</v>
      </c>
      <c r="C5" s="17" t="s">
        <v>55</v>
      </c>
      <c r="D5" s="17" t="s">
        <v>56</v>
      </c>
      <c r="E5" s="19">
        <v>2</v>
      </c>
      <c r="F5" s="20" t="s">
        <v>65</v>
      </c>
      <c r="G5" s="21" t="s">
        <v>58</v>
      </c>
      <c r="H5" s="23" t="s">
        <v>58</v>
      </c>
      <c r="I5" s="25" t="s">
        <v>66</v>
      </c>
      <c r="J5" s="38">
        <v>2</v>
      </c>
      <c r="K5" s="17" t="s">
        <v>60</v>
      </c>
      <c r="L5" s="39" t="s">
        <v>61</v>
      </c>
      <c r="M5" s="40">
        <f ca="1" t="shared" si="0"/>
        <v>0.04</v>
      </c>
      <c r="N5" s="40">
        <f ca="1" t="shared" si="1"/>
        <v>0.04</v>
      </c>
      <c r="O5" s="40">
        <v>7.54</v>
      </c>
      <c r="P5" s="41">
        <f t="shared" ref="P5:P15" si="2">O5*T5</f>
        <v>7.54</v>
      </c>
      <c r="Q5" s="41">
        <v>7.3</v>
      </c>
      <c r="R5" s="17">
        <v>7.3</v>
      </c>
      <c r="S5" s="17">
        <v>2</v>
      </c>
      <c r="T5" s="17">
        <f t="shared" ref="T5:T15" si="3">J5/S5</f>
        <v>1</v>
      </c>
      <c r="U5" s="64" t="s">
        <v>67</v>
      </c>
      <c r="V5" s="65"/>
      <c r="W5" s="65"/>
      <c r="X5" s="66" t="s">
        <v>63</v>
      </c>
      <c r="Y5" s="39" t="s">
        <v>64</v>
      </c>
      <c r="Z5" s="78">
        <v>480</v>
      </c>
      <c r="AA5" s="79">
        <v>0.13</v>
      </c>
      <c r="AB5" s="80"/>
    </row>
    <row r="6" s="1" customFormat="1" customHeight="1" spans="1:28">
      <c r="A6" s="17">
        <v>3</v>
      </c>
      <c r="B6" s="22" t="s">
        <v>54</v>
      </c>
      <c r="C6" s="17" t="s">
        <v>55</v>
      </c>
      <c r="D6" s="17" t="s">
        <v>56</v>
      </c>
      <c r="E6" s="19">
        <v>3</v>
      </c>
      <c r="F6" s="20" t="s">
        <v>68</v>
      </c>
      <c r="G6" s="21" t="s">
        <v>58</v>
      </c>
      <c r="H6" s="23" t="s">
        <v>58</v>
      </c>
      <c r="I6" s="25" t="s">
        <v>69</v>
      </c>
      <c r="J6" s="38">
        <v>2</v>
      </c>
      <c r="K6" s="17" t="s">
        <v>60</v>
      </c>
      <c r="L6" s="39" t="s">
        <v>61</v>
      </c>
      <c r="M6" s="40">
        <f ca="1" t="shared" si="0"/>
        <v>0.04</v>
      </c>
      <c r="N6" s="40">
        <f ca="1" t="shared" si="1"/>
        <v>0.04</v>
      </c>
      <c r="O6" s="40">
        <v>7.54</v>
      </c>
      <c r="P6" s="41">
        <f t="shared" si="2"/>
        <v>7.54</v>
      </c>
      <c r="Q6" s="41">
        <v>7.3</v>
      </c>
      <c r="R6" s="17">
        <v>7.3</v>
      </c>
      <c r="S6" s="17">
        <v>2</v>
      </c>
      <c r="T6" s="17">
        <f t="shared" si="3"/>
        <v>1</v>
      </c>
      <c r="U6" s="64" t="s">
        <v>70</v>
      </c>
      <c r="V6" s="65"/>
      <c r="W6" s="65"/>
      <c r="X6" s="66" t="s">
        <v>63</v>
      </c>
      <c r="Y6" s="39" t="s">
        <v>64</v>
      </c>
      <c r="Z6" s="78">
        <v>480</v>
      </c>
      <c r="AA6" s="79">
        <v>0.13</v>
      </c>
      <c r="AB6" s="80"/>
    </row>
    <row r="7" s="1" customFormat="1" customHeight="1" spans="1:28">
      <c r="A7" s="17">
        <v>4</v>
      </c>
      <c r="B7" s="22" t="s">
        <v>71</v>
      </c>
      <c r="C7" s="17" t="s">
        <v>55</v>
      </c>
      <c r="D7" s="17" t="s">
        <v>56</v>
      </c>
      <c r="E7" s="19">
        <v>4</v>
      </c>
      <c r="F7" s="20" t="s">
        <v>72</v>
      </c>
      <c r="G7" s="21" t="s">
        <v>58</v>
      </c>
      <c r="H7" s="23" t="s">
        <v>58</v>
      </c>
      <c r="I7" s="25" t="s">
        <v>73</v>
      </c>
      <c r="J7" s="38">
        <v>2</v>
      </c>
      <c r="K7" s="17" t="s">
        <v>60</v>
      </c>
      <c r="L7" s="39" t="s">
        <v>61</v>
      </c>
      <c r="M7" s="40">
        <f ca="1" t="shared" si="0"/>
        <v>0.04</v>
      </c>
      <c r="N7" s="40">
        <f ca="1" t="shared" si="1"/>
        <v>0.04</v>
      </c>
      <c r="O7" s="40">
        <v>7.54</v>
      </c>
      <c r="P7" s="41">
        <f t="shared" si="2"/>
        <v>7.54</v>
      </c>
      <c r="Q7" s="41">
        <v>7.3</v>
      </c>
      <c r="R7" s="17">
        <v>7.3</v>
      </c>
      <c r="S7" s="17">
        <v>2</v>
      </c>
      <c r="T7" s="17">
        <f t="shared" si="3"/>
        <v>1</v>
      </c>
      <c r="U7" s="64" t="s">
        <v>74</v>
      </c>
      <c r="V7" s="65"/>
      <c r="W7" s="65"/>
      <c r="X7" s="66" t="s">
        <v>63</v>
      </c>
      <c r="Y7" s="39" t="s">
        <v>64</v>
      </c>
      <c r="Z7" s="78">
        <v>480</v>
      </c>
      <c r="AA7" s="79">
        <v>0.13</v>
      </c>
      <c r="AB7" s="80"/>
    </row>
    <row r="8" s="1" customFormat="1" customHeight="1" spans="1:28">
      <c r="A8" s="17">
        <v>5</v>
      </c>
      <c r="B8" s="22" t="s">
        <v>71</v>
      </c>
      <c r="C8" s="17" t="s">
        <v>55</v>
      </c>
      <c r="D8" s="17" t="s">
        <v>56</v>
      </c>
      <c r="E8" s="19">
        <v>5</v>
      </c>
      <c r="F8" s="20" t="s">
        <v>75</v>
      </c>
      <c r="G8" s="21" t="s">
        <v>58</v>
      </c>
      <c r="H8" s="23" t="s">
        <v>58</v>
      </c>
      <c r="I8" s="25" t="s">
        <v>76</v>
      </c>
      <c r="J8" s="38">
        <v>2</v>
      </c>
      <c r="K8" s="17" t="s">
        <v>60</v>
      </c>
      <c r="L8" s="39" t="s">
        <v>61</v>
      </c>
      <c r="M8" s="40">
        <f ca="1" t="shared" si="0"/>
        <v>0.04</v>
      </c>
      <c r="N8" s="40">
        <f ca="1" t="shared" si="1"/>
        <v>0.04</v>
      </c>
      <c r="O8" s="40">
        <v>7.54</v>
      </c>
      <c r="P8" s="41">
        <f t="shared" si="2"/>
        <v>7.54</v>
      </c>
      <c r="Q8" s="41">
        <v>7.3</v>
      </c>
      <c r="R8" s="17">
        <v>7.3</v>
      </c>
      <c r="S8" s="17">
        <v>2</v>
      </c>
      <c r="T8" s="17">
        <f t="shared" si="3"/>
        <v>1</v>
      </c>
      <c r="U8" s="64" t="s">
        <v>77</v>
      </c>
      <c r="V8" s="65"/>
      <c r="W8" s="65"/>
      <c r="X8" s="66" t="s">
        <v>63</v>
      </c>
      <c r="Y8" s="39" t="s">
        <v>64</v>
      </c>
      <c r="Z8" s="78">
        <v>480</v>
      </c>
      <c r="AA8" s="79">
        <v>0.13</v>
      </c>
      <c r="AB8" s="80"/>
    </row>
    <row r="9" s="1" customFormat="1" customHeight="1" spans="1:28">
      <c r="A9" s="17">
        <v>6</v>
      </c>
      <c r="B9" s="24" t="s">
        <v>78</v>
      </c>
      <c r="C9" s="17" t="s">
        <v>55</v>
      </c>
      <c r="D9" s="17" t="s">
        <v>56</v>
      </c>
      <c r="E9" s="19">
        <v>6</v>
      </c>
      <c r="F9" s="20" t="s">
        <v>79</v>
      </c>
      <c r="G9" s="21" t="s">
        <v>80</v>
      </c>
      <c r="H9" s="25" t="s">
        <v>80</v>
      </c>
      <c r="I9" s="26" t="s">
        <v>81</v>
      </c>
      <c r="J9" s="38">
        <v>2</v>
      </c>
      <c r="K9" s="17" t="s">
        <v>60</v>
      </c>
      <c r="L9" s="42" t="s">
        <v>82</v>
      </c>
      <c r="M9" s="40">
        <f ca="1" t="shared" si="0"/>
        <v>0.02</v>
      </c>
      <c r="N9" s="40">
        <f ca="1" t="shared" si="1"/>
        <v>0.02</v>
      </c>
      <c r="O9" s="40">
        <v>14.18</v>
      </c>
      <c r="P9" s="43">
        <f t="shared" si="2"/>
        <v>14.18</v>
      </c>
      <c r="Q9" s="41">
        <v>3.4</v>
      </c>
      <c r="R9" s="17">
        <v>3.4</v>
      </c>
      <c r="S9" s="38">
        <v>2</v>
      </c>
      <c r="T9" s="67">
        <f t="shared" si="3"/>
        <v>1</v>
      </c>
      <c r="U9" s="68" t="s">
        <v>83</v>
      </c>
      <c r="V9" s="65"/>
      <c r="W9" s="65"/>
      <c r="X9" s="66" t="s">
        <v>63</v>
      </c>
      <c r="Y9" s="39" t="s">
        <v>64</v>
      </c>
      <c r="Z9" s="78">
        <v>460</v>
      </c>
      <c r="AA9" s="79">
        <v>0.13</v>
      </c>
      <c r="AB9" s="80"/>
    </row>
    <row r="10" s="1" customFormat="1" customHeight="1" spans="1:28">
      <c r="A10" s="17">
        <v>7</v>
      </c>
      <c r="B10" s="24" t="s">
        <v>78</v>
      </c>
      <c r="C10" s="17" t="s">
        <v>55</v>
      </c>
      <c r="D10" s="17" t="s">
        <v>56</v>
      </c>
      <c r="E10" s="19">
        <v>7</v>
      </c>
      <c r="F10" s="20" t="s">
        <v>84</v>
      </c>
      <c r="G10" s="21" t="s">
        <v>80</v>
      </c>
      <c r="H10" s="25" t="s">
        <v>80</v>
      </c>
      <c r="I10" s="26" t="s">
        <v>85</v>
      </c>
      <c r="J10" s="38">
        <v>2</v>
      </c>
      <c r="K10" s="17" t="s">
        <v>60</v>
      </c>
      <c r="L10" s="44"/>
      <c r="M10" s="45"/>
      <c r="N10" s="45"/>
      <c r="O10" s="45"/>
      <c r="P10" s="46"/>
      <c r="Q10" s="41">
        <v>3.4</v>
      </c>
      <c r="R10" s="17">
        <v>3.4</v>
      </c>
      <c r="S10" s="38">
        <v>2</v>
      </c>
      <c r="T10" s="69"/>
      <c r="U10" s="70"/>
      <c r="V10" s="65"/>
      <c r="W10" s="65"/>
      <c r="X10" s="66" t="s">
        <v>63</v>
      </c>
      <c r="Y10" s="39" t="s">
        <v>64</v>
      </c>
      <c r="Z10" s="78">
        <v>460</v>
      </c>
      <c r="AA10" s="79">
        <v>0.13</v>
      </c>
      <c r="AB10" s="80"/>
    </row>
    <row r="11" s="1" customFormat="1" customHeight="1" spans="1:28">
      <c r="A11" s="17">
        <v>8</v>
      </c>
      <c r="B11" s="24" t="s">
        <v>78</v>
      </c>
      <c r="C11" s="17" t="s">
        <v>55</v>
      </c>
      <c r="D11" s="17" t="s">
        <v>56</v>
      </c>
      <c r="E11" s="19">
        <v>8</v>
      </c>
      <c r="F11" s="20" t="s">
        <v>86</v>
      </c>
      <c r="G11" s="21" t="s">
        <v>80</v>
      </c>
      <c r="H11" s="25" t="s">
        <v>80</v>
      </c>
      <c r="I11" s="26" t="s">
        <v>87</v>
      </c>
      <c r="J11" s="38">
        <v>2</v>
      </c>
      <c r="K11" s="17" t="s">
        <v>60</v>
      </c>
      <c r="L11" s="44"/>
      <c r="M11" s="45"/>
      <c r="N11" s="45"/>
      <c r="O11" s="45"/>
      <c r="P11" s="46"/>
      <c r="Q11" s="41">
        <v>3.4</v>
      </c>
      <c r="R11" s="17">
        <v>3.4</v>
      </c>
      <c r="S11" s="38">
        <v>2</v>
      </c>
      <c r="T11" s="69"/>
      <c r="U11" s="70"/>
      <c r="V11" s="65"/>
      <c r="W11" s="65"/>
      <c r="X11" s="66" t="s">
        <v>63</v>
      </c>
      <c r="Y11" s="39" t="s">
        <v>64</v>
      </c>
      <c r="Z11" s="78">
        <v>460</v>
      </c>
      <c r="AA11" s="79">
        <v>0.13</v>
      </c>
      <c r="AB11" s="80"/>
    </row>
    <row r="12" s="1" customFormat="1" customHeight="1" spans="1:28">
      <c r="A12" s="17">
        <v>9</v>
      </c>
      <c r="B12" s="24" t="s">
        <v>78</v>
      </c>
      <c r="C12" s="17" t="s">
        <v>55</v>
      </c>
      <c r="D12" s="17" t="s">
        <v>56</v>
      </c>
      <c r="E12" s="19">
        <v>9</v>
      </c>
      <c r="F12" s="20" t="s">
        <v>88</v>
      </c>
      <c r="G12" s="21" t="s">
        <v>80</v>
      </c>
      <c r="H12" s="25" t="s">
        <v>80</v>
      </c>
      <c r="I12" s="26" t="s">
        <v>89</v>
      </c>
      <c r="J12" s="38">
        <v>2</v>
      </c>
      <c r="K12" s="17" t="s">
        <v>60</v>
      </c>
      <c r="L12" s="47"/>
      <c r="M12" s="45"/>
      <c r="N12" s="45"/>
      <c r="O12" s="45"/>
      <c r="P12" s="48"/>
      <c r="Q12" s="41">
        <v>3.4</v>
      </c>
      <c r="R12" s="17">
        <v>3.4</v>
      </c>
      <c r="S12" s="38">
        <v>2</v>
      </c>
      <c r="T12" s="51"/>
      <c r="U12" s="71"/>
      <c r="V12" s="65"/>
      <c r="W12" s="65"/>
      <c r="X12" s="66" t="s">
        <v>63</v>
      </c>
      <c r="Y12" s="39" t="s">
        <v>64</v>
      </c>
      <c r="Z12" s="78">
        <v>460</v>
      </c>
      <c r="AA12" s="79">
        <v>0.13</v>
      </c>
      <c r="AB12" s="80"/>
    </row>
    <row r="13" s="1" customFormat="1" customHeight="1" spans="1:28">
      <c r="A13" s="17">
        <v>10</v>
      </c>
      <c r="B13" s="24" t="s">
        <v>90</v>
      </c>
      <c r="C13" s="19" t="s">
        <v>91</v>
      </c>
      <c r="D13" s="17" t="s">
        <v>56</v>
      </c>
      <c r="E13" s="19">
        <v>10</v>
      </c>
      <c r="F13" s="20" t="s">
        <v>92</v>
      </c>
      <c r="G13" s="21" t="s">
        <v>93</v>
      </c>
      <c r="H13" s="26" t="s">
        <v>93</v>
      </c>
      <c r="I13" s="26" t="s">
        <v>94</v>
      </c>
      <c r="J13" s="49">
        <v>25</v>
      </c>
      <c r="K13" s="17" t="s">
        <v>60</v>
      </c>
      <c r="L13" s="39" t="s">
        <v>95</v>
      </c>
      <c r="M13" s="40">
        <f ca="1">ROUND(EVALUATE(L13)*1000*0.000000001,2)</f>
        <v>0.09</v>
      </c>
      <c r="N13" s="40">
        <f ca="1">M13*T13</f>
        <v>0.09</v>
      </c>
      <c r="O13" s="40">
        <v>31</v>
      </c>
      <c r="P13" s="41">
        <f t="shared" si="2"/>
        <v>31</v>
      </c>
      <c r="Q13" s="41">
        <v>25</v>
      </c>
      <c r="R13" s="17">
        <v>25</v>
      </c>
      <c r="S13" s="49">
        <v>25</v>
      </c>
      <c r="T13" s="17">
        <f t="shared" si="3"/>
        <v>1</v>
      </c>
      <c r="U13" s="64" t="s">
        <v>96</v>
      </c>
      <c r="V13" s="65"/>
      <c r="W13" s="65"/>
      <c r="X13" s="66" t="s">
        <v>63</v>
      </c>
      <c r="Y13" s="39" t="s">
        <v>64</v>
      </c>
      <c r="Z13" s="78">
        <v>195</v>
      </c>
      <c r="AA13" s="79">
        <v>0.13</v>
      </c>
      <c r="AB13" s="80"/>
    </row>
    <row r="14" s="1" customFormat="1" customHeight="1" spans="1:28">
      <c r="A14" s="17">
        <v>11</v>
      </c>
      <c r="B14" s="24" t="s">
        <v>90</v>
      </c>
      <c r="C14" s="19" t="s">
        <v>91</v>
      </c>
      <c r="D14" s="17" t="s">
        <v>56</v>
      </c>
      <c r="E14" s="19">
        <v>11</v>
      </c>
      <c r="F14" s="20" t="s">
        <v>97</v>
      </c>
      <c r="G14" s="21" t="s">
        <v>93</v>
      </c>
      <c r="H14" s="26" t="s">
        <v>93</v>
      </c>
      <c r="I14" s="26" t="s">
        <v>98</v>
      </c>
      <c r="J14" s="49">
        <v>25</v>
      </c>
      <c r="K14" s="17" t="s">
        <v>60</v>
      </c>
      <c r="L14" s="39" t="s">
        <v>99</v>
      </c>
      <c r="M14" s="40">
        <f ca="1">ROUND(EVALUATE(L14)*1000*0.000000001,2)</f>
        <v>0.09</v>
      </c>
      <c r="N14" s="40">
        <f ca="1">M14*T14</f>
        <v>0.09</v>
      </c>
      <c r="O14" s="40">
        <v>30</v>
      </c>
      <c r="P14" s="41">
        <f t="shared" si="2"/>
        <v>30</v>
      </c>
      <c r="Q14" s="41">
        <v>25</v>
      </c>
      <c r="R14" s="17">
        <v>25</v>
      </c>
      <c r="S14" s="49">
        <v>25</v>
      </c>
      <c r="T14" s="17">
        <f t="shared" si="3"/>
        <v>1</v>
      </c>
      <c r="U14" s="64" t="s">
        <v>100</v>
      </c>
      <c r="V14" s="65"/>
      <c r="W14" s="65"/>
      <c r="X14" s="66" t="s">
        <v>63</v>
      </c>
      <c r="Y14" s="39" t="s">
        <v>64</v>
      </c>
      <c r="Z14" s="78">
        <v>195</v>
      </c>
      <c r="AA14" s="79">
        <v>0.13</v>
      </c>
      <c r="AB14" s="80"/>
    </row>
    <row r="15" s="1" customFormat="1" customHeight="1" spans="1:28">
      <c r="A15" s="17">
        <v>12</v>
      </c>
      <c r="B15" s="24" t="s">
        <v>90</v>
      </c>
      <c r="C15" s="19" t="s">
        <v>91</v>
      </c>
      <c r="D15" s="17" t="s">
        <v>56</v>
      </c>
      <c r="E15" s="19">
        <v>12</v>
      </c>
      <c r="F15" s="20" t="s">
        <v>101</v>
      </c>
      <c r="G15" s="21" t="s">
        <v>93</v>
      </c>
      <c r="H15" s="26" t="s">
        <v>93</v>
      </c>
      <c r="I15" s="26" t="s">
        <v>102</v>
      </c>
      <c r="J15" s="49">
        <v>25</v>
      </c>
      <c r="K15" s="17" t="s">
        <v>60</v>
      </c>
      <c r="L15" s="39" t="s">
        <v>103</v>
      </c>
      <c r="M15" s="40">
        <f ca="1">ROUND(EVALUATE(L15)*1000*0.000000001,2)</f>
        <v>0.09</v>
      </c>
      <c r="N15" s="40">
        <f ca="1">M15*T15</f>
        <v>0.09</v>
      </c>
      <c r="O15" s="40">
        <v>30</v>
      </c>
      <c r="P15" s="41">
        <f t="shared" si="2"/>
        <v>30</v>
      </c>
      <c r="Q15" s="41">
        <v>25</v>
      </c>
      <c r="R15" s="17">
        <v>25</v>
      </c>
      <c r="S15" s="49">
        <v>25</v>
      </c>
      <c r="T15" s="17">
        <f t="shared" si="3"/>
        <v>1</v>
      </c>
      <c r="U15" s="64" t="s">
        <v>104</v>
      </c>
      <c r="V15" s="65"/>
      <c r="W15" s="65"/>
      <c r="X15" s="66" t="s">
        <v>63</v>
      </c>
      <c r="Y15" s="39" t="s">
        <v>64</v>
      </c>
      <c r="Z15" s="78">
        <v>195</v>
      </c>
      <c r="AA15" s="79">
        <v>0.13</v>
      </c>
      <c r="AB15" s="80"/>
    </row>
    <row r="16" s="1" customFormat="1" customHeight="1" spans="1:28">
      <c r="A16" s="17">
        <v>13</v>
      </c>
      <c r="B16" s="27"/>
      <c r="C16" s="19"/>
      <c r="D16" s="19"/>
      <c r="E16" s="19"/>
      <c r="F16" s="28"/>
      <c r="G16" s="28"/>
      <c r="H16" s="29"/>
      <c r="I16" s="29"/>
      <c r="J16" s="50"/>
      <c r="K16" s="51"/>
      <c r="L16" s="39"/>
      <c r="M16" s="52"/>
      <c r="N16" s="52"/>
      <c r="O16" s="52"/>
      <c r="P16" s="41"/>
      <c r="Q16" s="48"/>
      <c r="R16" s="51"/>
      <c r="S16" s="51"/>
      <c r="T16" s="51"/>
      <c r="U16" s="72"/>
      <c r="V16" s="65"/>
      <c r="W16" s="65"/>
      <c r="X16" s="66"/>
      <c r="Y16" s="39"/>
      <c r="Z16" s="78"/>
      <c r="AA16" s="79"/>
      <c r="AB16" s="80"/>
    </row>
    <row r="17" s="1" customFormat="1" customHeight="1" spans="1:28">
      <c r="A17" s="30"/>
      <c r="B17" s="31"/>
      <c r="C17" s="32"/>
      <c r="D17" s="32"/>
      <c r="E17" s="32"/>
      <c r="F17" s="33"/>
      <c r="G17" s="33"/>
      <c r="H17" s="34"/>
      <c r="I17" s="34"/>
      <c r="J17" s="53"/>
      <c r="K17" s="30"/>
      <c r="L17" s="54"/>
      <c r="M17" s="55"/>
      <c r="N17" s="55"/>
      <c r="O17" s="55"/>
      <c r="P17" s="56"/>
      <c r="Q17" s="56"/>
      <c r="R17" s="30"/>
      <c r="S17" s="73"/>
      <c r="T17" s="73"/>
      <c r="U17" s="74"/>
      <c r="V17" s="75"/>
      <c r="W17" s="75"/>
      <c r="X17" s="54"/>
      <c r="Y17" s="54"/>
      <c r="Z17" s="81"/>
      <c r="AA17" s="82"/>
      <c r="AB17" s="80"/>
    </row>
    <row r="18" s="1" customFormat="1" customHeight="1" spans="1:27">
      <c r="A18" s="30"/>
      <c r="B18" s="30"/>
      <c r="C18" s="30"/>
      <c r="D18" s="30"/>
      <c r="E18" s="30"/>
      <c r="F18" s="30"/>
      <c r="G18" s="30"/>
      <c r="H18" s="30"/>
      <c r="I18" s="30"/>
      <c r="J18" s="57">
        <f>SUM(J4:J16)</f>
        <v>93</v>
      </c>
      <c r="K18" s="57"/>
      <c r="L18" s="58"/>
      <c r="M18" s="59">
        <f ca="1" t="shared" ref="M18:R18" si="4">SUM(M4:M16)</f>
        <v>0.49</v>
      </c>
      <c r="N18" s="59"/>
      <c r="O18" s="59"/>
      <c r="P18" s="60">
        <f t="shared" si="4"/>
        <v>142.88</v>
      </c>
      <c r="Q18" s="60"/>
      <c r="R18" s="60">
        <f t="shared" si="4"/>
        <v>125.1</v>
      </c>
      <c r="S18" s="8"/>
      <c r="T18" s="8"/>
      <c r="U18" s="9"/>
      <c r="V18" s="4"/>
      <c r="W18" s="4"/>
      <c r="X18" s="4"/>
      <c r="Y18" s="4"/>
      <c r="Z18" s="81"/>
      <c r="AA18" s="82"/>
    </row>
    <row r="19" customHeight="1" spans="26:27">
      <c r="Z19" s="81"/>
      <c r="AA19" s="82"/>
    </row>
    <row r="20" customHeight="1" spans="26:27">
      <c r="Z20" s="81"/>
      <c r="AA20" s="82"/>
    </row>
    <row r="21" customHeight="1" spans="26:27">
      <c r="Z21" s="81"/>
      <c r="AA21" s="82"/>
    </row>
    <row r="22" customHeight="1" spans="26:27">
      <c r="Z22" s="81"/>
      <c r="AA22" s="82"/>
    </row>
    <row r="23" customHeight="1" spans="26:27">
      <c r="Z23" s="81"/>
      <c r="AA23" s="82"/>
    </row>
    <row r="24" customHeight="1" spans="26:27">
      <c r="Z24" s="81"/>
      <c r="AA24" s="82"/>
    </row>
    <row r="25" customHeight="1" spans="26:27">
      <c r="Z25" s="81"/>
      <c r="AA25" s="82"/>
    </row>
    <row r="26" customHeight="1" spans="26:27">
      <c r="Z26" s="81"/>
      <c r="AA26" s="82"/>
    </row>
    <row r="27" customHeight="1" spans="26:27">
      <c r="Z27" s="81"/>
      <c r="AA27" s="82"/>
    </row>
    <row r="28" customHeight="1" spans="26:27">
      <c r="Z28" s="81"/>
      <c r="AA28" s="82"/>
    </row>
    <row r="29" customHeight="1" spans="26:27">
      <c r="Z29" s="81"/>
      <c r="AA29" s="82"/>
    </row>
    <row r="30" customHeight="1" spans="26:27">
      <c r="Z30" s="81"/>
      <c r="AA30" s="82"/>
    </row>
    <row r="31" customHeight="1" spans="26:27">
      <c r="Z31" s="81"/>
      <c r="AA31" s="82"/>
    </row>
    <row r="32" customHeight="1" spans="26:27">
      <c r="Z32" s="81"/>
      <c r="AA32" s="82"/>
    </row>
    <row r="33" customHeight="1" spans="26:27">
      <c r="Z33" s="81"/>
      <c r="AA33" s="82"/>
    </row>
  </sheetData>
  <mergeCells count="7">
    <mergeCell ref="L9:L12"/>
    <mergeCell ref="M9:M12"/>
    <mergeCell ref="N9:N12"/>
    <mergeCell ref="O9:O12"/>
    <mergeCell ref="P9:P12"/>
    <mergeCell ref="T9:T12"/>
    <mergeCell ref="U9:U12"/>
  </mergeCells>
  <conditionalFormatting sqref="B2">
    <cfRule type="duplicateValues" dxfId="0" priority="3"/>
  </conditionalFormatting>
  <conditionalFormatting sqref="C2">
    <cfRule type="duplicateValues" dxfId="0" priority="1"/>
  </conditionalFormatting>
  <conditionalFormatting sqref="B3">
    <cfRule type="duplicateValues" dxfId="0" priority="4"/>
  </conditionalFormatting>
  <conditionalFormatting sqref="C3">
    <cfRule type="duplicateValues" dxfId="0" priority="2"/>
  </conditionalFormatting>
  <conditionalFormatting sqref="B19:B65474">
    <cfRule type="duplicateValues" dxfId="0" priority="60"/>
  </conditionalFormatting>
  <pageMargins left="0.699305555555556" right="0.699305555555556" top="0.75" bottom="0.75" header="0.3" footer="0.3"/>
  <pageSetup paperSize="9" scale="63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2021年最新版本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simpleNdanger</cp:lastModifiedBy>
  <dcterms:created xsi:type="dcterms:W3CDTF">2006-09-16T00:00:00Z</dcterms:created>
  <dcterms:modified xsi:type="dcterms:W3CDTF">2025-04-30T13:39:56Z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69009B2F2E1841E88B31CD1066D9ECEB_13</vt:lpwstr>
  </property>
  <property fmtid="{D5CDD505-2E9C-101B-9397-08002B2CF9AE}" pid="3" name="KSOProductBuildVer">
    <vt:lpwstr>2052-12.1.0.20784</vt:lpwstr>
  </property>
  <property fmtid="{D5CDD505-2E9C-101B-9397-08002B2CF9AE}" pid="4" name="KSOReadingLayout">
    <vt:bool>true</vt:bool>
  </property>
</Properties>
</file>