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4750" windowHeight="11630" tabRatio="716"/>
  </bookViews>
  <sheets>
    <sheet name="8月 -柬" sheetId="14" r:id="rId1"/>
    <sheet name="9月 -柬" sheetId="15" r:id="rId2"/>
  </sheets>
  <externalReferences>
    <externalReference r:id="rId3"/>
  </externalReferences>
  <definedNames>
    <definedName name="_xlnm._FilterDatabase" localSheetId="0" hidden="1">'8月 -柬'!$A$1:$M$42</definedName>
    <definedName name="_xlnm.Print_Titles" localSheetId="0">'8月 -柬'!$1:$1</definedName>
    <definedName name="_xlnm.Print_Titles" localSheetId="1">'9月 -柬'!$1:$1</definedName>
    <definedName name="_xlnm._FilterDatabase" localSheetId="1" hidden="1">'9月 -柬'!$A$1:$M$32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smwanglr</author>
  </authors>
  <commentList>
    <comment ref="G3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用</t>
        </r>
        <r>
          <rPr>
            <sz val="9"/>
            <rFont val="Tahoma"/>
            <charset val="134"/>
          </rPr>
          <t>GL SOUTH 01 RETAIL 7311 N.</t>
        </r>
      </text>
    </comment>
    <comment ref="G5" authorId="0">
      <text>
        <r>
          <rPr>
            <b/>
            <sz val="9"/>
            <rFont val="Tahoma"/>
            <charset val="134"/>
          </rPr>
          <t>smwanglr: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用</t>
        </r>
        <r>
          <rPr>
            <sz val="9"/>
            <rFont val="Tahoma"/>
            <charset val="134"/>
          </rPr>
          <t>GL SOUTH 01 RETAIL 7311 N.</t>
        </r>
      </text>
    </comment>
  </commentList>
</comments>
</file>

<file path=xl/sharedStrings.xml><?xml version="1.0" encoding="utf-8"?>
<sst xmlns="http://schemas.openxmlformats.org/spreadsheetml/2006/main" count="378" uniqueCount="167">
  <si>
    <t>ITEM NO.</t>
  </si>
  <si>
    <r>
      <rPr>
        <sz val="12"/>
        <rFont val="標楷體"/>
        <charset val="136"/>
      </rPr>
      <t>生</t>
    </r>
    <r>
      <rPr>
        <sz val="10"/>
        <rFont val="Times New Roman"/>
        <charset val="134"/>
      </rPr>
      <t xml:space="preserve"> </t>
    </r>
    <r>
      <rPr>
        <sz val="10"/>
        <rFont val="新細明體"/>
        <charset val="136"/>
      </rPr>
      <t>產</t>
    </r>
    <r>
      <rPr>
        <sz val="10"/>
        <rFont val="Times New Roman"/>
        <charset val="134"/>
      </rPr>
      <t xml:space="preserve"> </t>
    </r>
    <r>
      <rPr>
        <sz val="10"/>
        <rFont val="新細明體"/>
        <charset val="136"/>
      </rPr>
      <t>單</t>
    </r>
    <r>
      <rPr>
        <sz val="10"/>
        <rFont val="Times New Roman"/>
        <charset val="134"/>
      </rPr>
      <t xml:space="preserve"> </t>
    </r>
    <r>
      <rPr>
        <sz val="10"/>
        <rFont val="新細明體"/>
        <charset val="136"/>
      </rPr>
      <t>号</t>
    </r>
    <r>
      <rPr>
        <sz val="10"/>
        <rFont val="Times New Roman"/>
        <charset val="134"/>
      </rPr>
      <t xml:space="preserve">(  </t>
    </r>
    <r>
      <rPr>
        <sz val="10"/>
        <rFont val="新細明體"/>
        <charset val="136"/>
      </rPr>
      <t>廠方</t>
    </r>
    <r>
      <rPr>
        <sz val="10"/>
        <rFont val="Times New Roman"/>
        <charset val="134"/>
      </rPr>
      <t xml:space="preserve"> )</t>
    </r>
  </si>
  <si>
    <r>
      <rPr>
        <sz val="12"/>
        <rFont val="標楷體"/>
        <charset val="136"/>
      </rPr>
      <t>生</t>
    </r>
    <r>
      <rPr>
        <sz val="10"/>
        <rFont val="Times New Roman"/>
        <charset val="134"/>
      </rPr>
      <t xml:space="preserve"> </t>
    </r>
    <r>
      <rPr>
        <sz val="10"/>
        <rFont val="新細明體"/>
        <charset val="136"/>
      </rPr>
      <t>產</t>
    </r>
    <r>
      <rPr>
        <sz val="10"/>
        <rFont val="Times New Roman"/>
        <charset val="134"/>
      </rPr>
      <t xml:space="preserve"> </t>
    </r>
    <r>
      <rPr>
        <sz val="10"/>
        <rFont val="新細明體"/>
        <charset val="136"/>
      </rPr>
      <t>單</t>
    </r>
    <r>
      <rPr>
        <sz val="10"/>
        <rFont val="Times New Roman"/>
        <charset val="134"/>
      </rPr>
      <t xml:space="preserve"> </t>
    </r>
    <r>
      <rPr>
        <sz val="10"/>
        <rFont val="新細明體"/>
        <charset val="136"/>
      </rPr>
      <t>号</t>
    </r>
    <r>
      <rPr>
        <sz val="10"/>
        <rFont val="Times New Roman"/>
        <charset val="134"/>
      </rPr>
      <t>(</t>
    </r>
    <r>
      <rPr>
        <sz val="10"/>
        <rFont val="新細明體"/>
        <charset val="136"/>
      </rPr>
      <t>客方</t>
    </r>
    <r>
      <rPr>
        <sz val="10"/>
        <rFont val="Times New Roman"/>
        <charset val="134"/>
      </rPr>
      <t xml:space="preserve"> )</t>
    </r>
  </si>
  <si>
    <r>
      <rPr>
        <sz val="12"/>
        <rFont val="標楷體"/>
        <charset val="136"/>
      </rPr>
      <t>型</t>
    </r>
    <r>
      <rPr>
        <sz val="10"/>
        <rFont val="Times New Roman"/>
        <charset val="134"/>
      </rPr>
      <t xml:space="preserve"> </t>
    </r>
    <r>
      <rPr>
        <sz val="10"/>
        <rFont val="新細明體"/>
        <charset val="136"/>
      </rPr>
      <t>號</t>
    </r>
    <r>
      <rPr>
        <sz val="10"/>
        <rFont val="Times New Roman"/>
        <charset val="134"/>
      </rPr>
      <t xml:space="preserve">( </t>
    </r>
    <r>
      <rPr>
        <sz val="10"/>
        <rFont val="新細明體"/>
        <charset val="136"/>
      </rPr>
      <t>廠方</t>
    </r>
    <r>
      <rPr>
        <sz val="10"/>
        <rFont val="Times New Roman"/>
        <charset val="134"/>
      </rPr>
      <t>/</t>
    </r>
    <r>
      <rPr>
        <sz val="10"/>
        <rFont val="新細明體"/>
        <charset val="136"/>
      </rPr>
      <t>客方</t>
    </r>
    <r>
      <rPr>
        <sz val="10"/>
        <rFont val="Times New Roman"/>
        <charset val="134"/>
      </rPr>
      <t xml:space="preserve"> )</t>
    </r>
  </si>
  <si>
    <r>
      <rPr>
        <sz val="12"/>
        <rFont val="標楷體"/>
        <charset val="136"/>
      </rPr>
      <t>數</t>
    </r>
    <r>
      <rPr>
        <sz val="12"/>
        <rFont val="Times New Roman"/>
        <charset val="134"/>
      </rPr>
      <t xml:space="preserve"> </t>
    </r>
    <r>
      <rPr>
        <sz val="12"/>
        <rFont val="標楷體"/>
        <charset val="136"/>
      </rPr>
      <t>量</t>
    </r>
    <r>
      <rPr>
        <sz val="12"/>
        <rFont val="Times New Roman"/>
        <charset val="134"/>
      </rPr>
      <t xml:space="preserve">  (Pcs)</t>
    </r>
  </si>
  <si>
    <r>
      <rPr>
        <sz val="12"/>
        <rFont val="標楷體"/>
        <charset val="136"/>
      </rPr>
      <t>箱數</t>
    </r>
    <r>
      <rPr>
        <sz val="12"/>
        <rFont val="Times New Roman"/>
        <charset val="134"/>
      </rPr>
      <t>(Ctns)</t>
    </r>
  </si>
  <si>
    <t>目的地</t>
  </si>
  <si>
    <t>客期</t>
  </si>
  <si>
    <t>BOM NO.</t>
  </si>
  <si>
    <t>order Quantity</t>
  </si>
  <si>
    <t>Unite Price</t>
  </si>
  <si>
    <t>订单金额</t>
  </si>
  <si>
    <t>0010</t>
  </si>
  <si>
    <t>TSO2500039</t>
  </si>
  <si>
    <t>SP8005/BNT9100</t>
  </si>
  <si>
    <t>USA-GL</t>
  </si>
  <si>
    <t>P8005-L01-T1201</t>
  </si>
  <si>
    <t>0020</t>
  </si>
  <si>
    <t>TSO2500073</t>
  </si>
  <si>
    <t>SP5013/TOB-135NNAS</t>
  </si>
  <si>
    <t>P5013-L03-T1203</t>
  </si>
  <si>
    <t>USA-MD</t>
  </si>
  <si>
    <t>TSO2500062</t>
  </si>
  <si>
    <t>SP5003/TOB-260N1NAS</t>
  </si>
  <si>
    <t>P5003-L03-T1203</t>
  </si>
  <si>
    <t>TSO2500043</t>
  </si>
  <si>
    <t>SP8875/BC120</t>
  </si>
  <si>
    <t>P8875-L01-T1204</t>
  </si>
  <si>
    <t>0031</t>
  </si>
  <si>
    <t>TSO2500069</t>
  </si>
  <si>
    <t>SP8012/888</t>
  </si>
  <si>
    <t>P8012-L01-T1201</t>
  </si>
  <si>
    <t>0012</t>
  </si>
  <si>
    <t>TSO2500059</t>
  </si>
  <si>
    <t>SP8289/121KW</t>
  </si>
  <si>
    <t>P8289-L02-T1214</t>
  </si>
  <si>
    <t>0030</t>
  </si>
  <si>
    <t>TSO2500089</t>
  </si>
  <si>
    <t>SP8660/134NR</t>
  </si>
  <si>
    <t>P8660-L03-T1205</t>
  </si>
  <si>
    <t>TSO2500176</t>
  </si>
  <si>
    <t>SP8316/247BW</t>
  </si>
  <si>
    <t>P8316-L01-T1203</t>
  </si>
  <si>
    <t>0040</t>
  </si>
  <si>
    <t>0072</t>
  </si>
  <si>
    <t>TSO2500056</t>
  </si>
  <si>
    <t>SP8325/259WMTY</t>
  </si>
  <si>
    <t>P8325-L04-T1201</t>
  </si>
  <si>
    <t>0060</t>
  </si>
  <si>
    <t>TSO2500048</t>
  </si>
  <si>
    <t>SP8228/BHOSPBK6689</t>
  </si>
  <si>
    <t>P8228-L05-T1201</t>
  </si>
  <si>
    <t>0051</t>
  </si>
  <si>
    <t>TSO2500091</t>
  </si>
  <si>
    <t>SP8381/209TPN</t>
  </si>
  <si>
    <t>P8381-L01-T1206</t>
  </si>
  <si>
    <t>0070</t>
  </si>
  <si>
    <t>TSO2500093</t>
  </si>
  <si>
    <t>TSO2500067</t>
  </si>
  <si>
    <t>TSO2500175</t>
  </si>
  <si>
    <t>SP8316/047BW</t>
  </si>
  <si>
    <t>P8316-L03-T1202</t>
  </si>
  <si>
    <t>0150</t>
  </si>
  <si>
    <t>TSO2500182</t>
  </si>
  <si>
    <t>SP8660/134W</t>
  </si>
  <si>
    <t>P8660-L03-T1202</t>
  </si>
  <si>
    <t>0160</t>
  </si>
  <si>
    <t>0190</t>
  </si>
  <si>
    <t>TSO2500184</t>
  </si>
  <si>
    <t>SP8271/169BIW</t>
  </si>
  <si>
    <t>P8271-L01-T1205</t>
  </si>
  <si>
    <t>0200</t>
  </si>
  <si>
    <t>0170</t>
  </si>
  <si>
    <t>TSO2500183</t>
  </si>
  <si>
    <t>SP8371/152B</t>
  </si>
  <si>
    <t>P8371-L01-T1202</t>
  </si>
  <si>
    <t>0180</t>
  </si>
  <si>
    <t>0080</t>
  </si>
  <si>
    <t>TSO2500125</t>
  </si>
  <si>
    <t>SP8372/420NR</t>
  </si>
  <si>
    <t>P8372-L01-T1206</t>
  </si>
  <si>
    <t>TSO2500068</t>
  </si>
  <si>
    <t>TSO2500092</t>
  </si>
  <si>
    <t>SP8316/247TPW</t>
  </si>
  <si>
    <t>P8316-L01-T1202</t>
  </si>
  <si>
    <t>0120</t>
  </si>
  <si>
    <t>TSO2500126</t>
  </si>
  <si>
    <t>SP8392/910NR</t>
  </si>
  <si>
    <t>P8392-L03-T1212</t>
  </si>
  <si>
    <t>0130</t>
  </si>
  <si>
    <t>TSO2500181</t>
  </si>
  <si>
    <t>SP8316/247W</t>
  </si>
  <si>
    <t>P8316-L01-T1204</t>
  </si>
  <si>
    <t>0140</t>
  </si>
  <si>
    <t>TSO2500124</t>
  </si>
  <si>
    <t>SP8381/209BCX</t>
  </si>
  <si>
    <t>P8381-L01-T1205</t>
  </si>
  <si>
    <t>0050</t>
  </si>
  <si>
    <t>TSO2500090</t>
  </si>
  <si>
    <t>SP8381/209TGN</t>
  </si>
  <si>
    <t>P8381-L01-T1204</t>
  </si>
  <si>
    <t>TSO2500177</t>
  </si>
  <si>
    <t>0110</t>
  </si>
  <si>
    <t>TSO2500095</t>
  </si>
  <si>
    <t>0210</t>
  </si>
  <si>
    <t>TSO2500185</t>
  </si>
  <si>
    <t>0220</t>
  </si>
  <si>
    <t>TSO2500072</t>
  </si>
  <si>
    <t>TSO2500054</t>
  </si>
  <si>
    <t xml:space="preserve">USD </t>
  </si>
  <si>
    <t>CNY</t>
  </si>
  <si>
    <t>TSO2500178</t>
  </si>
  <si>
    <t>TSO2500071</t>
  </si>
  <si>
    <t>0090</t>
  </si>
  <si>
    <t>TSO2500179</t>
  </si>
  <si>
    <t>0100</t>
  </si>
  <si>
    <t>TSO2500169</t>
  </si>
  <si>
    <t>SP8506/BC191NN</t>
  </si>
  <si>
    <t>P8506-L01-T1213</t>
  </si>
  <si>
    <t>TSO2500162</t>
  </si>
  <si>
    <t>SP8532/BC95</t>
  </si>
  <si>
    <t>P8532-L01-T1201</t>
  </si>
  <si>
    <t>TSO2500127</t>
  </si>
  <si>
    <t>SP8019/998L</t>
  </si>
  <si>
    <t>P8019-L01-T1205</t>
  </si>
  <si>
    <t>TSO2500094</t>
  </si>
  <si>
    <t>SP8006/566DCX</t>
  </si>
  <si>
    <t>P8006-L01-T1207</t>
  </si>
  <si>
    <t>TSO2500180</t>
  </si>
  <si>
    <t>TSO2500215</t>
  </si>
  <si>
    <t>TSO2500203</t>
  </si>
  <si>
    <t>TSO2500206</t>
  </si>
  <si>
    <t>TSO2500163</t>
  </si>
  <si>
    <t>SP8875/BC118R</t>
  </si>
  <si>
    <t>P8875-L01-T1206</t>
  </si>
  <si>
    <t>0011</t>
  </si>
  <si>
    <t>TSO2500156</t>
  </si>
  <si>
    <t>SP8535/BC610</t>
  </si>
  <si>
    <t>P8535-L01-T1201</t>
  </si>
  <si>
    <t>TSO2500164</t>
  </si>
  <si>
    <t>TSO2500209</t>
  </si>
  <si>
    <t>SP8285/263SR</t>
  </si>
  <si>
    <t>P8285-L01-T1210</t>
  </si>
  <si>
    <t>TSO2500201</t>
  </si>
  <si>
    <t>SP8289/121L</t>
  </si>
  <si>
    <t>P8289-L02-T1215</t>
  </si>
  <si>
    <t>TSO2500216</t>
  </si>
  <si>
    <t>SP8392/910L</t>
  </si>
  <si>
    <t>P8392-L03-T1214</t>
  </si>
  <si>
    <t>TSO2500210</t>
  </si>
  <si>
    <t>SP8006/565L</t>
  </si>
  <si>
    <t>P8006-L01-T1209</t>
  </si>
  <si>
    <t>TSO2500204</t>
  </si>
  <si>
    <t>0041</t>
  </si>
  <si>
    <t>TSO2500207</t>
  </si>
  <si>
    <t>TSO2500214</t>
  </si>
  <si>
    <t>SP8390/753</t>
  </si>
  <si>
    <t>P8390-L01-T1201</t>
  </si>
  <si>
    <t>TSO2500157</t>
  </si>
  <si>
    <t>TSO2500171</t>
  </si>
  <si>
    <t>SP2583/HC244CM</t>
  </si>
  <si>
    <t>P2583-L01-T1208</t>
  </si>
  <si>
    <t>TSO2500170</t>
  </si>
  <si>
    <t>TSO2500190</t>
  </si>
  <si>
    <t>SP8251/BP6685N</t>
  </si>
  <si>
    <t>P8251-L01-T1205</t>
  </si>
  <si>
    <t>USD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</si>
</sst>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  <numFmt numFmtId="177" formatCode="#,##0;[Red]#,##0"/>
    <numFmt numFmtId="178" formatCode="m&quot;月&quot;d&quot;日&quot;;@"/>
    <numFmt numFmtId="179" formatCode="_ * #,##0_ ;_ * \-#,##0_ ;_ * &quot;-&quot;??_ ;_ @_ "/>
  </numFmts>
  <fonts count="31">
    <font>
      <sz val="12"/>
      <name val="新細明體"/>
      <charset val="136"/>
    </font>
    <font>
      <sz val="12"/>
      <name val="Times New Roman"/>
      <charset val="134"/>
    </font>
    <font>
      <sz val="10"/>
      <name val="Times New Roman"/>
      <charset val="134"/>
    </font>
    <font>
      <sz val="12"/>
      <name val="標楷體"/>
      <charset val="136"/>
    </font>
    <font>
      <sz val="12"/>
      <name val="宋体-简"/>
      <charset val="134"/>
    </font>
    <font>
      <b/>
      <sz val="12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Microsoft YaHei"/>
      <charset val="136"/>
    </font>
    <font>
      <sz val="10"/>
      <name val="新細明體"/>
      <charset val="136"/>
    </font>
    <font>
      <b/>
      <sz val="9"/>
      <name val="Tahoma"/>
      <charset val="134"/>
    </font>
    <font>
      <sz val="9"/>
      <name val="Tahoma"/>
      <charset val="134"/>
    </font>
    <font>
      <sz val="9"/>
      <name val="細明體"/>
      <charset val="136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 applyBorder="0">
      <alignment horizontal="left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16" fillId="4" borderId="9" applyNumberFormat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0" fillId="0" borderId="0" applyBorder="0">
      <alignment horizontal="left"/>
    </xf>
    <xf numFmtId="176" fontId="26" fillId="0" borderId="0" applyFill="0" applyBorder="0" applyAlignment="0" applyProtection="0"/>
  </cellStyleXfs>
  <cellXfs count="33">
    <xf numFmtId="0" fontId="0" fillId="0" borderId="0" xfId="0" applyAlignment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177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  <xf numFmtId="178" fontId="2" fillId="0" borderId="4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179" fontId="4" fillId="0" borderId="0" xfId="0" applyNumberFormat="1" applyFont="1" applyFill="1" applyAlignment="1">
      <alignment horizontal="center" vertical="center" wrapText="1"/>
    </xf>
    <xf numFmtId="179" fontId="2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43" fontId="5" fillId="0" borderId="1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 2" xfId="49"/>
    <cellStyle name="千分位 2" xfId="50"/>
  </cellStyles>
  <tableStyles count="0" defaultTableStyle="TableStyleMedium9" defaultPivotStyle="PivotStyleLight16"/>
  <colors>
    <mruColors>
      <color rgb="00FF0000"/>
      <color rgb="00FF00FF"/>
      <color rgb="000000FF"/>
      <color rgb="00FFFFCC"/>
      <color rgb="0066FFFF"/>
      <color rgb="00FFFFFF"/>
      <color rgb="0066FFCC"/>
      <color rgb="0099FFCC"/>
      <color rgb="003333FF"/>
      <color rgb="00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5991;&#26723;\xwechat_files\anlaganlag_0516\msg\file\2025-08\PSO%20RSO%20TSO%20MSO%20202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SO 2025-深圳银图"/>
      <sheetName val="TSO 2025 柬埔寨"/>
      <sheetName val="RSO 2025  深圳银电"/>
      <sheetName val="MSO 2025江门银图"/>
    </sheetNames>
    <sheetDataSet>
      <sheetData sheetId="0"/>
      <sheetData sheetId="1">
        <row r="1">
          <cell r="A1" t="str">
            <v>PSO绿色底色代表有问题需确认</v>
          </cell>
        </row>
        <row r="1">
          <cell r="C1" t="str">
            <v>黄色底色代表抽单，需在后面备注原单及抽单的信息</v>
          </cell>
        </row>
        <row r="1">
          <cell r="G1" t="str">
            <v>红色字体代表取消订单</v>
          </cell>
        </row>
        <row r="1">
          <cell r="J1" t="str">
            <v>粉红色字体代表未确定事项</v>
          </cell>
        </row>
        <row r="1">
          <cell r="M1" t="str">
            <v> 藍色代表更正 </v>
          </cell>
          <cell r="N1" t="str">
            <v>unit price的备注由各市场负责的同事增加</v>
          </cell>
        </row>
        <row r="2">
          <cell r="A2" t="str">
            <v>Production Note</v>
          </cell>
          <cell r="B2" t="str">
            <v>Cust. PO</v>
          </cell>
          <cell r="C2" t="str">
            <v>SP Mdl</v>
          </cell>
          <cell r="D2" t="str">
            <v>CUST. MDL</v>
          </cell>
          <cell r="E2" t="str">
            <v>Qty</v>
          </cell>
          <cell r="F2" t="str">
            <v>CCL supply accessory (Y/N)</v>
          </cell>
          <cell r="G2" t="str">
            <v>ADS request date</v>
          </cell>
          <cell r="H2" t="str">
            <v>CCL ADS receive date</v>
          </cell>
          <cell r="I2" t="str">
            <v>Factory ADS PO issue date</v>
          </cell>
          <cell r="J2" t="str">
            <v>Acc items</v>
          </cell>
          <cell r="K2" t="str">
            <v>Accessory Unti Price</v>
          </cell>
          <cell r="L2" t="str">
            <v>OTS</v>
          </cell>
          <cell r="M2" t="str">
            <v>Unit Price</v>
          </cell>
          <cell r="N2" t="str">
            <v>Resposible person</v>
          </cell>
          <cell r="O2" t="str">
            <v>Resposible Eng</v>
          </cell>
          <cell r="P2" t="str">
            <v>Remark (spare parts code)</v>
          </cell>
          <cell r="Q2" t="str">
            <v>Country </v>
          </cell>
        </row>
        <row r="3">
          <cell r="A3" t="str">
            <v>TSO2500001</v>
          </cell>
          <cell r="B3">
            <v>835554</v>
          </cell>
          <cell r="C3" t="str">
            <v>P2583-L01-T1209</v>
          </cell>
          <cell r="D3" t="str">
            <v>HC244RS</v>
          </cell>
          <cell r="E3">
            <v>2500</v>
          </cell>
          <cell r="F3" t="str">
            <v>Y BY SP </v>
          </cell>
        </row>
        <row r="3">
          <cell r="K3">
            <v>0.12</v>
          </cell>
          <cell r="L3">
            <v>45743</v>
          </cell>
          <cell r="M3">
            <v>5.6</v>
          </cell>
          <cell r="N3" t="str">
            <v>Joy</v>
          </cell>
        </row>
        <row r="3">
          <cell r="Q3" t="str">
            <v>USA </v>
          </cell>
        </row>
        <row r="4">
          <cell r="A4" t="str">
            <v>TSO2500002</v>
          </cell>
          <cell r="B4">
            <v>4500571512</v>
          </cell>
          <cell r="C4" t="str">
            <v>P5028-L04-T1201</v>
          </cell>
          <cell r="D4" t="str">
            <v>TOA-70NAS</v>
          </cell>
          <cell r="E4">
            <v>20000</v>
          </cell>
          <cell r="F4" t="str">
            <v>N</v>
          </cell>
        </row>
        <row r="4">
          <cell r="L4">
            <v>45777</v>
          </cell>
          <cell r="M4" t="str">
            <v>E-mail confirm $50.35</v>
          </cell>
          <cell r="N4" t="str">
            <v>Alice</v>
          </cell>
        </row>
        <row r="4">
          <cell r="Q4" t="str">
            <v>USA </v>
          </cell>
        </row>
        <row r="5">
          <cell r="A5" t="str">
            <v>TSO2500003</v>
          </cell>
          <cell r="B5">
            <v>4500571901</v>
          </cell>
          <cell r="C5" t="str">
            <v>P2583-L01-T1208</v>
          </cell>
          <cell r="D5" t="str">
            <v>HC244CM</v>
          </cell>
          <cell r="E5">
            <v>6000</v>
          </cell>
          <cell r="F5" t="str">
            <v>Y BY SP </v>
          </cell>
        </row>
        <row r="5">
          <cell r="K5">
            <v>0.12</v>
          </cell>
          <cell r="L5">
            <v>45771</v>
          </cell>
          <cell r="M5">
            <v>5.437</v>
          </cell>
          <cell r="N5" t="str">
            <v>Joy</v>
          </cell>
        </row>
        <row r="5">
          <cell r="Q5" t="str">
            <v>USA </v>
          </cell>
        </row>
        <row r="6">
          <cell r="A6" t="str">
            <v>TSO2500004</v>
          </cell>
          <cell r="B6">
            <v>4500571901</v>
          </cell>
          <cell r="C6" t="str">
            <v>P2583-L01-T1208</v>
          </cell>
          <cell r="D6" t="str">
            <v>HC244CM</v>
          </cell>
          <cell r="E6">
            <v>1300</v>
          </cell>
          <cell r="F6" t="str">
            <v>Y BY SP </v>
          </cell>
        </row>
        <row r="6">
          <cell r="K6">
            <v>0.12</v>
          </cell>
          <cell r="L6">
            <v>45782</v>
          </cell>
          <cell r="M6">
            <v>5.437</v>
          </cell>
          <cell r="N6" t="str">
            <v>Joy</v>
          </cell>
        </row>
        <row r="6">
          <cell r="Q6" t="str">
            <v>USA </v>
          </cell>
        </row>
        <row r="7">
          <cell r="A7" t="str">
            <v>TSO2500005</v>
          </cell>
          <cell r="B7">
            <v>4500571901</v>
          </cell>
          <cell r="C7" t="str">
            <v>P2583-L01-T1208</v>
          </cell>
          <cell r="D7" t="str">
            <v>HC244CM</v>
          </cell>
          <cell r="E7">
            <v>4900</v>
          </cell>
          <cell r="F7" t="str">
            <v>Y BY SP </v>
          </cell>
        </row>
        <row r="7">
          <cell r="K7">
            <v>0.12</v>
          </cell>
          <cell r="L7">
            <v>45784</v>
          </cell>
          <cell r="M7">
            <v>5.437</v>
          </cell>
          <cell r="N7" t="str">
            <v>Joy</v>
          </cell>
        </row>
        <row r="7">
          <cell r="Q7" t="str">
            <v>USA </v>
          </cell>
        </row>
        <row r="8">
          <cell r="A8" t="str">
            <v>TSO2500006</v>
          </cell>
          <cell r="B8">
            <v>4500573088</v>
          </cell>
          <cell r="C8" t="str">
            <v>P8289-L02-T1214</v>
          </cell>
          <cell r="D8" t="str">
            <v>121KW</v>
          </cell>
          <cell r="E8">
            <v>3000</v>
          </cell>
          <cell r="F8" t="str">
            <v>N</v>
          </cell>
        </row>
        <row r="8">
          <cell r="L8">
            <v>45762</v>
          </cell>
          <cell r="M8">
            <v>10.152</v>
          </cell>
          <cell r="N8" t="str">
            <v>Joy</v>
          </cell>
        </row>
        <row r="8">
          <cell r="Q8" t="str">
            <v>USA </v>
          </cell>
        </row>
        <row r="9">
          <cell r="A9" t="str">
            <v>TSO2500007</v>
          </cell>
          <cell r="B9">
            <v>4500573088</v>
          </cell>
          <cell r="C9" t="str">
            <v>P8289-L02-T1214</v>
          </cell>
          <cell r="D9" t="str">
            <v>121KW</v>
          </cell>
          <cell r="E9">
            <v>5000</v>
          </cell>
          <cell r="F9" t="str">
            <v>N</v>
          </cell>
        </row>
        <row r="9">
          <cell r="L9">
            <v>45777</v>
          </cell>
          <cell r="M9">
            <v>10.152</v>
          </cell>
          <cell r="N9" t="str">
            <v>Joy</v>
          </cell>
        </row>
        <row r="9">
          <cell r="Q9" t="str">
            <v>USA </v>
          </cell>
        </row>
        <row r="10">
          <cell r="A10" t="str">
            <v>TSO2500008</v>
          </cell>
          <cell r="B10">
            <v>4500573088</v>
          </cell>
          <cell r="C10" t="str">
            <v>P8660-L03-T1205</v>
          </cell>
          <cell r="D10" t="str">
            <v>134NR</v>
          </cell>
          <cell r="E10">
            <v>3000</v>
          </cell>
          <cell r="F10" t="str">
            <v>N</v>
          </cell>
        </row>
        <row r="10">
          <cell r="L10">
            <v>45777</v>
          </cell>
          <cell r="M10">
            <v>10.798</v>
          </cell>
          <cell r="N10" t="str">
            <v>Joy</v>
          </cell>
        </row>
        <row r="10">
          <cell r="Q10" t="str">
            <v>USA </v>
          </cell>
        </row>
        <row r="11">
          <cell r="A11" t="str">
            <v>TSO2500009</v>
          </cell>
          <cell r="B11">
            <v>4500573422</v>
          </cell>
          <cell r="C11" t="str">
            <v>P2335-L02-T1201</v>
          </cell>
          <cell r="D11" t="str">
            <v>GMT100A</v>
          </cell>
          <cell r="E11">
            <v>3516</v>
          </cell>
          <cell r="F11" t="str">
            <v>N</v>
          </cell>
        </row>
        <row r="11">
          <cell r="L11">
            <v>45822</v>
          </cell>
          <cell r="M11">
            <v>2.982</v>
          </cell>
          <cell r="N11" t="str">
            <v>Joy</v>
          </cell>
        </row>
        <row r="11">
          <cell r="Q11" t="str">
            <v>USA </v>
          </cell>
        </row>
        <row r="12">
          <cell r="A12" t="str">
            <v>TSO2500010</v>
          </cell>
          <cell r="B12">
            <v>4500573746</v>
          </cell>
          <cell r="C12" t="str">
            <v>P8875-L01-T1206</v>
          </cell>
          <cell r="D12" t="str">
            <v>BC118R</v>
          </cell>
          <cell r="E12">
            <v>8001</v>
          </cell>
          <cell r="F12" t="str">
            <v>N</v>
          </cell>
        </row>
        <row r="12">
          <cell r="L12">
            <v>45782</v>
          </cell>
          <cell r="M12">
            <v>11.822</v>
          </cell>
          <cell r="N12" t="str">
            <v>Joy</v>
          </cell>
        </row>
        <row r="12">
          <cell r="Q12" t="str">
            <v>USA </v>
          </cell>
        </row>
        <row r="13">
          <cell r="A13" t="str">
            <v>TSO2500011</v>
          </cell>
          <cell r="B13">
            <v>4500573746</v>
          </cell>
          <cell r="C13" t="str">
            <v>P8875-L01-T1204</v>
          </cell>
          <cell r="D13" t="str">
            <v>BC120</v>
          </cell>
          <cell r="E13">
            <v>9000</v>
          </cell>
          <cell r="F13" t="str">
            <v>N</v>
          </cell>
        </row>
        <row r="13">
          <cell r="L13">
            <v>45772</v>
          </cell>
          <cell r="M13">
            <v>11.074</v>
          </cell>
          <cell r="N13" t="str">
            <v>Joy</v>
          </cell>
        </row>
        <row r="13">
          <cell r="Q13" t="str">
            <v>USA </v>
          </cell>
        </row>
        <row r="14">
          <cell r="A14" t="str">
            <v>TSO2500012</v>
          </cell>
          <cell r="B14">
            <v>4500573600</v>
          </cell>
          <cell r="C14" t="str">
            <v>P8021-L02-T1201</v>
          </cell>
          <cell r="D14">
            <v>1000</v>
          </cell>
          <cell r="E14">
            <v>5000</v>
          </cell>
          <cell r="F14" t="str">
            <v>Y BY SP </v>
          </cell>
        </row>
        <row r="14">
          <cell r="J14" t="str">
            <v>drawstring bag (PU-1000) 
- JET BLOOM</v>
          </cell>
          <cell r="K14">
            <v>1.36</v>
          </cell>
          <cell r="L14">
            <v>45777</v>
          </cell>
          <cell r="M14">
            <v>32.954</v>
          </cell>
          <cell r="N14" t="str">
            <v>Joy</v>
          </cell>
        </row>
        <row r="14">
          <cell r="Q14" t="str">
            <v>USA </v>
          </cell>
        </row>
        <row r="15">
          <cell r="A15" t="str">
            <v>TSO2500013</v>
          </cell>
          <cell r="B15">
            <v>4500573600</v>
          </cell>
          <cell r="C15" t="str">
            <v>P8011-L03-T1203</v>
          </cell>
          <cell r="D15" t="str">
            <v>999(with China MCU)</v>
          </cell>
          <cell r="E15">
            <v>4000</v>
          </cell>
          <cell r="F15" t="str">
            <v>N</v>
          </cell>
        </row>
        <row r="15">
          <cell r="L15">
            <v>45809</v>
          </cell>
          <cell r="M15">
            <v>26.016</v>
          </cell>
          <cell r="N15" t="str">
            <v>Joy</v>
          </cell>
        </row>
        <row r="15">
          <cell r="Q15" t="str">
            <v>USA </v>
          </cell>
        </row>
        <row r="16">
          <cell r="A16" t="str">
            <v>TSO2500014</v>
          </cell>
          <cell r="B16">
            <v>204039</v>
          </cell>
          <cell r="C16" t="str">
            <v>P8291-L05-T1245</v>
          </cell>
          <cell r="D16" t="str">
            <v>BNT5548</v>
          </cell>
          <cell r="E16">
            <v>10008</v>
          </cell>
          <cell r="F16" t="str">
            <v>N</v>
          </cell>
        </row>
        <row r="16">
          <cell r="L16">
            <v>45809</v>
          </cell>
          <cell r="M16">
            <v>12.942</v>
          </cell>
          <cell r="N16" t="str">
            <v>Alice</v>
          </cell>
        </row>
        <row r="16">
          <cell r="Q16" t="str">
            <v>USA </v>
          </cell>
        </row>
        <row r="17">
          <cell r="A17" t="str">
            <v>TSO2500015</v>
          </cell>
          <cell r="B17">
            <v>204039</v>
          </cell>
          <cell r="C17" t="str">
            <v>P8005-L01-T1201</v>
          </cell>
          <cell r="D17" t="str">
            <v>BNT9100</v>
          </cell>
          <cell r="E17">
            <v>5004</v>
          </cell>
          <cell r="F17" t="str">
            <v>N</v>
          </cell>
        </row>
        <row r="17">
          <cell r="L17">
            <v>45796</v>
          </cell>
          <cell r="M17">
            <v>27.83</v>
          </cell>
          <cell r="N17" t="str">
            <v>Alice</v>
          </cell>
        </row>
        <row r="17">
          <cell r="Q17" t="str">
            <v>USA </v>
          </cell>
        </row>
        <row r="18">
          <cell r="A18" t="str">
            <v>TSO2500016</v>
          </cell>
          <cell r="B18">
            <v>204039</v>
          </cell>
          <cell r="C18" t="str">
            <v>P8005-L01-T1201</v>
          </cell>
          <cell r="D18" t="str">
            <v>BNT9100</v>
          </cell>
          <cell r="E18">
            <v>2502</v>
          </cell>
          <cell r="F18" t="str">
            <v>N</v>
          </cell>
        </row>
        <row r="18">
          <cell r="L18">
            <v>45809</v>
          </cell>
          <cell r="M18">
            <v>27.83</v>
          </cell>
          <cell r="N18" t="str">
            <v>Alice</v>
          </cell>
        </row>
        <row r="18">
          <cell r="Q18" t="str">
            <v>USA </v>
          </cell>
        </row>
        <row r="19">
          <cell r="A19" t="str">
            <v>TSO2500017</v>
          </cell>
          <cell r="B19">
            <v>204039</v>
          </cell>
          <cell r="C19" t="str">
            <v>P8291-L05-T1247</v>
          </cell>
          <cell r="D19" t="str">
            <v>BNTMB5548</v>
          </cell>
          <cell r="E19">
            <v>3000</v>
          </cell>
          <cell r="F19" t="str">
            <v>N</v>
          </cell>
        </row>
        <row r="19">
          <cell r="L19">
            <v>45792</v>
          </cell>
          <cell r="M19">
            <v>13.458</v>
          </cell>
          <cell r="N19" t="str">
            <v>Alice</v>
          </cell>
        </row>
        <row r="19">
          <cell r="Q19" t="str">
            <v>USA </v>
          </cell>
        </row>
        <row r="20">
          <cell r="A20" t="str">
            <v>TSO2500018</v>
          </cell>
          <cell r="B20">
            <v>204039</v>
          </cell>
          <cell r="C20" t="str">
            <v>P8291-L05-T1247</v>
          </cell>
          <cell r="D20" t="str">
            <v>BNTMB5548</v>
          </cell>
          <cell r="E20">
            <v>3000</v>
          </cell>
          <cell r="F20" t="str">
            <v>N</v>
          </cell>
        </row>
        <row r="20">
          <cell r="L20">
            <v>45802</v>
          </cell>
          <cell r="M20">
            <v>13.458</v>
          </cell>
          <cell r="N20" t="str">
            <v>Alice</v>
          </cell>
        </row>
        <row r="20">
          <cell r="Q20" t="str">
            <v>USA </v>
          </cell>
        </row>
        <row r="21">
          <cell r="A21" t="str">
            <v>TSO2500019</v>
          </cell>
          <cell r="B21">
            <v>204039</v>
          </cell>
          <cell r="C21" t="str">
            <v>P8291-L05-T1245</v>
          </cell>
          <cell r="D21" t="str">
            <v>BNT5548</v>
          </cell>
          <cell r="E21">
            <v>4002</v>
          </cell>
          <cell r="F21" t="str">
            <v>N</v>
          </cell>
        </row>
        <row r="21">
          <cell r="L21">
            <v>45809</v>
          </cell>
          <cell r="M21">
            <v>12.942</v>
          </cell>
          <cell r="N21" t="str">
            <v>Alice</v>
          </cell>
        </row>
        <row r="21">
          <cell r="Q21" t="str">
            <v>USA </v>
          </cell>
        </row>
        <row r="22">
          <cell r="A22" t="str">
            <v>TSO2500020</v>
          </cell>
          <cell r="B22">
            <v>204039</v>
          </cell>
          <cell r="C22" t="str">
            <v>P8322-L02-T1201</v>
          </cell>
          <cell r="D22" t="str">
            <v>BX2000</v>
          </cell>
          <cell r="E22">
            <v>2502</v>
          </cell>
          <cell r="F22" t="str">
            <v>N</v>
          </cell>
        </row>
        <row r="22">
          <cell r="L22">
            <v>45792</v>
          </cell>
          <cell r="M22">
            <v>14.39</v>
          </cell>
          <cell r="N22" t="str">
            <v>Alice</v>
          </cell>
        </row>
        <row r="22">
          <cell r="Q22" t="str">
            <v>USA </v>
          </cell>
        </row>
        <row r="23">
          <cell r="A23" t="str">
            <v>TSO2500021</v>
          </cell>
          <cell r="B23">
            <v>204039</v>
          </cell>
          <cell r="C23" t="str">
            <v>P8322-L02-T1201</v>
          </cell>
          <cell r="D23" t="str">
            <v>BX2000</v>
          </cell>
          <cell r="E23">
            <v>2502</v>
          </cell>
          <cell r="F23" t="str">
            <v>N</v>
          </cell>
        </row>
        <row r="23">
          <cell r="L23">
            <v>45809</v>
          </cell>
          <cell r="M23">
            <v>14.39</v>
          </cell>
          <cell r="N23" t="str">
            <v>Alice</v>
          </cell>
        </row>
        <row r="23">
          <cell r="Q23" t="str">
            <v>USA </v>
          </cell>
        </row>
        <row r="24">
          <cell r="A24" t="str">
            <v>TSO2500022</v>
          </cell>
          <cell r="B24">
            <v>4500573860</v>
          </cell>
          <cell r="C24" t="str">
            <v>P8316-L01-T1202</v>
          </cell>
          <cell r="D24" t="str">
            <v>247TPW</v>
          </cell>
          <cell r="E24">
            <v>10000</v>
          </cell>
          <cell r="F24" t="str">
            <v>N</v>
          </cell>
        </row>
        <row r="24">
          <cell r="L24">
            <v>45822</v>
          </cell>
          <cell r="M24">
            <v>6.652</v>
          </cell>
          <cell r="N24" t="str">
            <v>Joy</v>
          </cell>
        </row>
        <row r="24">
          <cell r="Q24" t="str">
            <v>USA </v>
          </cell>
        </row>
        <row r="25">
          <cell r="A25" t="str">
            <v>TSO2500023</v>
          </cell>
          <cell r="B25">
            <v>4500573860</v>
          </cell>
          <cell r="C25" t="str">
            <v>P8316-L01-T1202</v>
          </cell>
          <cell r="D25" t="str">
            <v>247TPW</v>
          </cell>
          <cell r="E25">
            <v>8000</v>
          </cell>
          <cell r="F25" t="str">
            <v>N</v>
          </cell>
        </row>
        <row r="25">
          <cell r="L25">
            <v>45836</v>
          </cell>
          <cell r="M25">
            <v>6.652</v>
          </cell>
          <cell r="N25" t="str">
            <v>Joy</v>
          </cell>
        </row>
        <row r="25">
          <cell r="Q25" t="str">
            <v>USA </v>
          </cell>
        </row>
        <row r="26">
          <cell r="A26" t="str">
            <v>TSO2500024</v>
          </cell>
          <cell r="B26">
            <v>4500573860</v>
          </cell>
          <cell r="C26" t="str">
            <v>P8012-L01-T1201</v>
          </cell>
          <cell r="D26">
            <v>888</v>
          </cell>
          <cell r="E26">
            <v>2500</v>
          </cell>
          <cell r="F26" t="str">
            <v>N</v>
          </cell>
        </row>
        <row r="26">
          <cell r="L26">
            <v>45822</v>
          </cell>
          <cell r="M26">
            <v>14.215</v>
          </cell>
          <cell r="N26" t="str">
            <v>Joy</v>
          </cell>
        </row>
        <row r="26">
          <cell r="Q26" t="str">
            <v>USA </v>
          </cell>
        </row>
        <row r="27">
          <cell r="A27" t="str">
            <v>TSO2500025</v>
          </cell>
          <cell r="B27">
            <v>4500573860</v>
          </cell>
          <cell r="C27" t="str">
            <v>P8012-L01-T1201</v>
          </cell>
          <cell r="D27">
            <v>888</v>
          </cell>
          <cell r="E27">
            <v>2500</v>
          </cell>
          <cell r="F27" t="str">
            <v>N</v>
          </cell>
        </row>
        <row r="27">
          <cell r="L27">
            <v>45813</v>
          </cell>
          <cell r="M27">
            <v>14.215</v>
          </cell>
          <cell r="N27" t="str">
            <v>Joy</v>
          </cell>
        </row>
        <row r="27">
          <cell r="Q27" t="str">
            <v>USA </v>
          </cell>
        </row>
        <row r="28">
          <cell r="A28" t="str">
            <v>TSO2500026</v>
          </cell>
          <cell r="B28">
            <v>4500574269</v>
          </cell>
          <cell r="C28" t="str">
            <v>P8316-L03-T1202</v>
          </cell>
          <cell r="D28" t="str">
            <v>047BW</v>
          </cell>
          <cell r="E28">
            <v>3000</v>
          </cell>
          <cell r="F28" t="str">
            <v>N</v>
          </cell>
        </row>
        <row r="28">
          <cell r="L28">
            <v>45829</v>
          </cell>
          <cell r="M28">
            <v>6.606</v>
          </cell>
          <cell r="N28" t="str">
            <v>Joy</v>
          </cell>
        </row>
        <row r="28">
          <cell r="Q28" t="str">
            <v>USA </v>
          </cell>
        </row>
        <row r="29">
          <cell r="A29" t="str">
            <v>TSO2500027</v>
          </cell>
          <cell r="B29">
            <v>4500574269</v>
          </cell>
          <cell r="C29" t="str">
            <v>P8316-L01-T1203</v>
          </cell>
          <cell r="D29" t="str">
            <v>247BW</v>
          </cell>
          <cell r="E29">
            <v>25000</v>
          </cell>
          <cell r="F29" t="str">
            <v>N</v>
          </cell>
        </row>
        <row r="29">
          <cell r="L29">
            <v>45836</v>
          </cell>
          <cell r="M29">
            <v>6.637</v>
          </cell>
          <cell r="N29" t="str">
            <v>Joy</v>
          </cell>
        </row>
        <row r="29">
          <cell r="Q29" t="str">
            <v>USA </v>
          </cell>
        </row>
        <row r="30">
          <cell r="A30" t="str">
            <v>TSO2500028</v>
          </cell>
          <cell r="B30">
            <v>4500574269</v>
          </cell>
          <cell r="C30" t="str">
            <v>P8316-L01-T1204</v>
          </cell>
          <cell r="D30" t="str">
            <v>247W</v>
          </cell>
          <cell r="E30">
            <v>3000</v>
          </cell>
          <cell r="F30" t="str">
            <v>N</v>
          </cell>
        </row>
        <row r="30">
          <cell r="L30">
            <v>45829</v>
          </cell>
          <cell r="M30">
            <v>6.637</v>
          </cell>
          <cell r="N30" t="str">
            <v>Joy</v>
          </cell>
        </row>
        <row r="30">
          <cell r="Q30" t="str">
            <v>USA </v>
          </cell>
        </row>
        <row r="31">
          <cell r="A31" t="str">
            <v>TSO2500029</v>
          </cell>
          <cell r="B31">
            <v>4500574269</v>
          </cell>
          <cell r="C31" t="str">
            <v>P8228-L05-T1201</v>
          </cell>
          <cell r="D31" t="str">
            <v>BHOSPBK6689</v>
          </cell>
          <cell r="E31">
            <v>3000</v>
          </cell>
          <cell r="F31" t="str">
            <v>N</v>
          </cell>
        </row>
        <row r="31">
          <cell r="L31">
            <v>45848</v>
          </cell>
          <cell r="M31">
            <v>14.999</v>
          </cell>
          <cell r="N31" t="str">
            <v>Alice</v>
          </cell>
        </row>
        <row r="31">
          <cell r="Q31" t="str">
            <v>USA </v>
          </cell>
        </row>
        <row r="32">
          <cell r="A32" t="str">
            <v>TSO2500030</v>
          </cell>
          <cell r="B32">
            <v>4500574169</v>
          </cell>
          <cell r="C32" t="str">
            <v>P5031-L01-T1201</v>
          </cell>
          <cell r="D32" t="str">
            <v>CPM-150</v>
          </cell>
          <cell r="E32">
            <v>1500</v>
          </cell>
          <cell r="F32" t="str">
            <v>N</v>
          </cell>
        </row>
        <row r="32">
          <cell r="L32">
            <v>45818</v>
          </cell>
          <cell r="M32">
            <v>12.65</v>
          </cell>
          <cell r="N32" t="str">
            <v>Alice</v>
          </cell>
        </row>
        <row r="32">
          <cell r="P32" t="str">
            <v>change to made in China</v>
          </cell>
          <cell r="Q32" t="str">
            <v>USA </v>
          </cell>
        </row>
        <row r="33">
          <cell r="A33" t="str">
            <v>TSO2500031</v>
          </cell>
          <cell r="B33">
            <v>4500574169</v>
          </cell>
          <cell r="C33" t="str">
            <v>P5031-L01-T1201</v>
          </cell>
          <cell r="D33" t="str">
            <v>CPM-150</v>
          </cell>
          <cell r="E33">
            <v>1000</v>
          </cell>
          <cell r="F33" t="str">
            <v>N</v>
          </cell>
        </row>
        <row r="33">
          <cell r="L33">
            <v>45848</v>
          </cell>
          <cell r="M33">
            <v>12.65</v>
          </cell>
          <cell r="N33" t="str">
            <v>Alice</v>
          </cell>
        </row>
        <row r="33">
          <cell r="P33" t="str">
            <v>change to made in China</v>
          </cell>
          <cell r="Q33" t="str">
            <v>USA </v>
          </cell>
        </row>
        <row r="34">
          <cell r="A34" t="str">
            <v>TSO2500032</v>
          </cell>
          <cell r="B34">
            <v>4500574169</v>
          </cell>
          <cell r="C34" t="str">
            <v>P5031-L01-T1202</v>
          </cell>
          <cell r="D34" t="str">
            <v>CPM-150W</v>
          </cell>
          <cell r="E34">
            <v>1500</v>
          </cell>
          <cell r="F34" t="str">
            <v>N</v>
          </cell>
        </row>
        <row r="34">
          <cell r="L34">
            <v>45818</v>
          </cell>
          <cell r="M34">
            <v>12.65</v>
          </cell>
          <cell r="N34" t="str">
            <v>Alice</v>
          </cell>
        </row>
        <row r="34">
          <cell r="P34" t="str">
            <v>change to made in China</v>
          </cell>
          <cell r="Q34" t="str">
            <v>USA </v>
          </cell>
        </row>
        <row r="35">
          <cell r="A35" t="str">
            <v>TSO2500033</v>
          </cell>
          <cell r="B35">
            <v>4500574169</v>
          </cell>
          <cell r="C35" t="str">
            <v>P5031-L01-T1202</v>
          </cell>
          <cell r="D35" t="str">
            <v>CPM-150W</v>
          </cell>
          <cell r="E35">
            <v>1000</v>
          </cell>
          <cell r="F35" t="str">
            <v>N</v>
          </cell>
        </row>
        <row r="35">
          <cell r="L35">
            <v>45848</v>
          </cell>
          <cell r="M35">
            <v>12.65</v>
          </cell>
          <cell r="N35" t="str">
            <v>Alice</v>
          </cell>
        </row>
        <row r="35">
          <cell r="P35" t="str">
            <v>change to made in China</v>
          </cell>
          <cell r="Q35" t="str">
            <v>USA </v>
          </cell>
        </row>
        <row r="36">
          <cell r="A36" t="str">
            <v>TSO2500034</v>
          </cell>
          <cell r="B36">
            <v>4500574169</v>
          </cell>
          <cell r="C36" t="str">
            <v>P5022-L06-T1202</v>
          </cell>
          <cell r="D36" t="str">
            <v>TOA-65NAS</v>
          </cell>
          <cell r="E36">
            <v>2000</v>
          </cell>
          <cell r="F36" t="str">
            <v>N</v>
          </cell>
        </row>
        <row r="36">
          <cell r="L36" t="str">
            <v>1.2K--30 Nov-2025  0.8K-08 Dec-2025</v>
          </cell>
          <cell r="M36">
            <v>74.36</v>
          </cell>
          <cell r="N36" t="str">
            <v>Alice</v>
          </cell>
        </row>
        <row r="36">
          <cell r="Q36" t="str">
            <v>USA </v>
          </cell>
        </row>
        <row r="37">
          <cell r="A37" t="str">
            <v>TSO2500035</v>
          </cell>
          <cell r="B37">
            <v>4500574184</v>
          </cell>
          <cell r="C37" t="str">
            <v>P8289-L02-T1214</v>
          </cell>
          <cell r="D37" t="str">
            <v>121KW</v>
          </cell>
          <cell r="E37">
            <v>15000</v>
          </cell>
          <cell r="F37" t="str">
            <v>N</v>
          </cell>
        </row>
        <row r="37">
          <cell r="L37" t="str">
            <v>14076PCS-2025/6/22
924PCS-2025/7/6</v>
          </cell>
          <cell r="M37">
            <v>10.152</v>
          </cell>
          <cell r="N37" t="str">
            <v>Joy</v>
          </cell>
        </row>
        <row r="37">
          <cell r="Q37" t="str">
            <v>USA </v>
          </cell>
        </row>
        <row r="38">
          <cell r="A38" t="str">
            <v>TSO2500036</v>
          </cell>
          <cell r="B38">
            <v>4500574184</v>
          </cell>
          <cell r="C38" t="str">
            <v>P8021-L02-T1201</v>
          </cell>
          <cell r="D38">
            <v>1000</v>
          </cell>
          <cell r="E38">
            <v>5000</v>
          </cell>
          <cell r="F38" t="str">
            <v>Y BY SP </v>
          </cell>
        </row>
        <row r="38">
          <cell r="J38" t="str">
            <v>drawstring bag (PU-1000) 
- JET BLOOM</v>
          </cell>
          <cell r="K38">
            <v>1.36</v>
          </cell>
          <cell r="L38">
            <v>45838</v>
          </cell>
          <cell r="M38">
            <v>32.954</v>
          </cell>
          <cell r="N38" t="str">
            <v>Joy</v>
          </cell>
        </row>
        <row r="38">
          <cell r="Q38" t="str">
            <v>USA </v>
          </cell>
        </row>
        <row r="39">
          <cell r="A39" t="str">
            <v>TSO2500037</v>
          </cell>
          <cell r="B39">
            <v>4500574184</v>
          </cell>
          <cell r="C39" t="str">
            <v>P8021-L02-T1202</v>
          </cell>
          <cell r="D39">
            <v>1002</v>
          </cell>
          <cell r="E39">
            <v>3000</v>
          </cell>
          <cell r="F39" t="str">
            <v>Y BY SP </v>
          </cell>
          <cell r="G39" t="str">
            <v> </v>
          </cell>
        </row>
        <row r="39">
          <cell r="J39" t="str">
            <v>drawstring bag (PU-1000) 
- JET BLOOM</v>
          </cell>
          <cell r="K39">
            <v>1.36</v>
          </cell>
          <cell r="L39">
            <v>45797</v>
          </cell>
          <cell r="M39">
            <v>32.208</v>
          </cell>
          <cell r="N39" t="str">
            <v>Joy</v>
          </cell>
        </row>
        <row r="39">
          <cell r="P39" t="str">
            <v>Cancelled,transfer to PO#4500576827-0010</v>
          </cell>
          <cell r="Q39" t="str">
            <v>USA </v>
          </cell>
        </row>
        <row r="40">
          <cell r="A40" t="str">
            <v>TSO2500038</v>
          </cell>
          <cell r="B40">
            <v>4500574184</v>
          </cell>
          <cell r="C40" t="str">
            <v>P8660-L03-T1205</v>
          </cell>
          <cell r="D40" t="str">
            <v>134NR</v>
          </cell>
          <cell r="E40">
            <v>5000</v>
          </cell>
          <cell r="F40" t="str">
            <v>N</v>
          </cell>
        </row>
        <row r="40">
          <cell r="L40">
            <v>45836</v>
          </cell>
          <cell r="M40">
            <v>10.798</v>
          </cell>
          <cell r="N40" t="str">
            <v>Joy</v>
          </cell>
        </row>
        <row r="40">
          <cell r="Q40" t="str">
            <v>USA </v>
          </cell>
        </row>
        <row r="41">
          <cell r="A41" t="str">
            <v>TSO2500039</v>
          </cell>
          <cell r="B41">
            <v>204053</v>
          </cell>
          <cell r="C41" t="str">
            <v>P8005-L01-T1201</v>
          </cell>
          <cell r="D41" t="str">
            <v>BNT9100</v>
          </cell>
          <cell r="E41">
            <v>4002</v>
          </cell>
          <cell r="F41" t="str">
            <v>N</v>
          </cell>
        </row>
        <row r="41">
          <cell r="L41">
            <v>45825</v>
          </cell>
          <cell r="M41">
            <v>27.83</v>
          </cell>
          <cell r="N41" t="str">
            <v>Alice</v>
          </cell>
        </row>
        <row r="41">
          <cell r="Q41" t="str">
            <v>USA </v>
          </cell>
        </row>
        <row r="42">
          <cell r="A42" t="str">
            <v>TSO2500040</v>
          </cell>
          <cell r="B42">
            <v>4500574516</v>
          </cell>
          <cell r="C42" t="str">
            <v>P2583-L01-T1208</v>
          </cell>
          <cell r="D42" t="str">
            <v>HC244CM</v>
          </cell>
          <cell r="E42">
            <v>14000</v>
          </cell>
          <cell r="F42" t="str">
            <v>Y BY SP </v>
          </cell>
        </row>
        <row r="42">
          <cell r="K42">
            <v>0.12</v>
          </cell>
          <cell r="L42" t="str">
            <v>2025/6/21-7K
2025/6/29-7K</v>
          </cell>
          <cell r="M42">
            <v>5.437</v>
          </cell>
          <cell r="N42" t="str">
            <v>Joy</v>
          </cell>
        </row>
        <row r="42">
          <cell r="Q42" t="str">
            <v>USA </v>
          </cell>
        </row>
        <row r="43">
          <cell r="A43" t="str">
            <v>TSO2500041</v>
          </cell>
          <cell r="B43">
            <v>4500574516</v>
          </cell>
          <cell r="C43" t="str">
            <v>P2583-L01-T1208</v>
          </cell>
          <cell r="D43" t="str">
            <v>HC244CM</v>
          </cell>
          <cell r="E43">
            <v>6000</v>
          </cell>
          <cell r="F43" t="str">
            <v>Y BY SP </v>
          </cell>
        </row>
        <row r="43">
          <cell r="K43">
            <v>0.12</v>
          </cell>
          <cell r="L43">
            <v>45851</v>
          </cell>
          <cell r="M43">
            <v>5.437</v>
          </cell>
          <cell r="N43" t="str">
            <v>Joy</v>
          </cell>
        </row>
        <row r="43">
          <cell r="Q43" t="str">
            <v>USA </v>
          </cell>
        </row>
        <row r="44">
          <cell r="A44" t="str">
            <v>TSO2500042</v>
          </cell>
          <cell r="B44">
            <v>4500574528</v>
          </cell>
          <cell r="C44" t="str">
            <v>P8875-L01-T1206</v>
          </cell>
          <cell r="D44" t="str">
            <v>BC118R</v>
          </cell>
          <cell r="E44">
            <v>2502</v>
          </cell>
          <cell r="F44" t="str">
            <v>N</v>
          </cell>
        </row>
        <row r="44">
          <cell r="L44">
            <v>45822</v>
          </cell>
          <cell r="M44">
            <v>11.822</v>
          </cell>
          <cell r="N44" t="str">
            <v>Joy</v>
          </cell>
        </row>
        <row r="44">
          <cell r="Q44" t="str">
            <v>USA </v>
          </cell>
        </row>
        <row r="45">
          <cell r="A45" t="str">
            <v>TSO2500043</v>
          </cell>
          <cell r="B45">
            <v>4500574528</v>
          </cell>
          <cell r="C45" t="str">
            <v>P8875-L01-T1204</v>
          </cell>
          <cell r="D45" t="str">
            <v>BC120</v>
          </cell>
          <cell r="E45">
            <v>11000</v>
          </cell>
          <cell r="F45" t="str">
            <v>N</v>
          </cell>
        </row>
        <row r="45">
          <cell r="L45">
            <v>45870</v>
          </cell>
          <cell r="M45">
            <v>11.074</v>
          </cell>
          <cell r="N45" t="str">
            <v>Joy</v>
          </cell>
        </row>
        <row r="45">
          <cell r="Q45" t="str">
            <v>USA </v>
          </cell>
        </row>
        <row r="46">
          <cell r="A46" t="str">
            <v>TSO2500044</v>
          </cell>
          <cell r="B46">
            <v>4500574528</v>
          </cell>
          <cell r="C46" t="str">
            <v>P8532-L01-T1201</v>
          </cell>
          <cell r="D46" t="str">
            <v>BC95</v>
          </cell>
          <cell r="E46">
            <v>5002</v>
          </cell>
          <cell r="F46" t="str">
            <v>N</v>
          </cell>
        </row>
        <row r="46">
          <cell r="L46" t="str">
            <v>2000PCS-2025/6/22
3002PCS-2025/7/15</v>
          </cell>
          <cell r="M46">
            <v>16.572</v>
          </cell>
          <cell r="N46" t="str">
            <v>Joy</v>
          </cell>
        </row>
        <row r="46">
          <cell r="Q46" t="str">
            <v>USA </v>
          </cell>
        </row>
        <row r="47">
          <cell r="A47" t="str">
            <v>TSO2500045</v>
          </cell>
          <cell r="B47">
            <v>4500574528</v>
          </cell>
          <cell r="C47" t="str">
            <v>P8535-L01-T1201</v>
          </cell>
          <cell r="D47" t="str">
            <v>BC610</v>
          </cell>
          <cell r="E47">
            <v>5000</v>
          </cell>
          <cell r="F47" t="str">
            <v>N</v>
          </cell>
        </row>
        <row r="47">
          <cell r="L47">
            <v>45900</v>
          </cell>
          <cell r="M47">
            <v>11.88</v>
          </cell>
          <cell r="N47" t="str">
            <v>Joy</v>
          </cell>
        </row>
        <row r="47">
          <cell r="P47" t="str">
            <v>Cancelled and transfer to PO4500578989 LINE10</v>
          </cell>
          <cell r="Q47" t="str">
            <v>USA </v>
          </cell>
        </row>
        <row r="48">
          <cell r="A48" t="str">
            <v>TSO2500046</v>
          </cell>
          <cell r="B48">
            <v>4500574866</v>
          </cell>
          <cell r="C48" t="str">
            <v>P8660-L03-T1203</v>
          </cell>
          <cell r="D48" t="str">
            <v>134BW</v>
          </cell>
          <cell r="E48">
            <v>2500</v>
          </cell>
          <cell r="F48" t="str">
            <v>N</v>
          </cell>
        </row>
        <row r="48">
          <cell r="L48" t="str">
            <v>1000-2025/7/20
1500-2025/7/19</v>
          </cell>
          <cell r="M48">
            <v>10.734</v>
          </cell>
          <cell r="N48" t="str">
            <v>Joy</v>
          </cell>
        </row>
        <row r="48">
          <cell r="Q48" t="str">
            <v>USA </v>
          </cell>
        </row>
        <row r="49">
          <cell r="A49" t="str">
            <v>TSO2500047</v>
          </cell>
          <cell r="B49">
            <v>4500574866</v>
          </cell>
          <cell r="C49" t="str">
            <v>P8660-L03-T1202</v>
          </cell>
          <cell r="D49" t="str">
            <v>134W</v>
          </cell>
          <cell r="E49">
            <v>2500</v>
          </cell>
          <cell r="F49" t="str">
            <v>N</v>
          </cell>
        </row>
        <row r="49">
          <cell r="L49">
            <v>45849</v>
          </cell>
          <cell r="M49">
            <v>10.777</v>
          </cell>
          <cell r="N49" t="str">
            <v>Joy</v>
          </cell>
        </row>
        <row r="49">
          <cell r="Q49" t="str">
            <v>USA </v>
          </cell>
        </row>
        <row r="50">
          <cell r="A50" t="str">
            <v>TSO2500048</v>
          </cell>
          <cell r="B50">
            <v>4500574866</v>
          </cell>
          <cell r="C50" t="str">
            <v>P8228-L05-T1201</v>
          </cell>
          <cell r="D50" t="str">
            <v>BHOSPBK6689</v>
          </cell>
          <cell r="E50">
            <v>2004</v>
          </cell>
          <cell r="F50" t="str">
            <v>N</v>
          </cell>
        </row>
        <row r="50">
          <cell r="L50">
            <v>45879</v>
          </cell>
          <cell r="M50">
            <v>14.999</v>
          </cell>
          <cell r="N50" t="str">
            <v>Alice</v>
          </cell>
        </row>
        <row r="50">
          <cell r="Q50" t="str">
            <v>USA </v>
          </cell>
        </row>
        <row r="51">
          <cell r="A51" t="str">
            <v>TSO2500049</v>
          </cell>
          <cell r="B51">
            <v>4500574776</v>
          </cell>
          <cell r="C51" t="str">
            <v>P8289-L02-T1214</v>
          </cell>
          <cell r="D51" t="str">
            <v>121KW</v>
          </cell>
          <cell r="E51">
            <v>10000</v>
          </cell>
          <cell r="F51" t="str">
            <v>N</v>
          </cell>
        </row>
        <row r="51">
          <cell r="L51" t="str">
            <v>5K -2025/6/17
5K-2025/6/28</v>
          </cell>
          <cell r="M51">
            <v>10.152</v>
          </cell>
          <cell r="N51" t="str">
            <v>Joy</v>
          </cell>
        </row>
        <row r="51">
          <cell r="Q51" t="str">
            <v>USA </v>
          </cell>
        </row>
        <row r="52">
          <cell r="A52" t="str">
            <v>TSO2500050</v>
          </cell>
          <cell r="B52">
            <v>4500574776</v>
          </cell>
          <cell r="C52" t="str">
            <v>P8289-L02-T1214</v>
          </cell>
          <cell r="D52" t="str">
            <v>121KW</v>
          </cell>
          <cell r="E52">
            <v>5000</v>
          </cell>
          <cell r="F52" t="str">
            <v>N</v>
          </cell>
        </row>
        <row r="52">
          <cell r="L52">
            <v>45825</v>
          </cell>
          <cell r="M52">
            <v>10.152</v>
          </cell>
          <cell r="N52" t="str">
            <v>Joy</v>
          </cell>
        </row>
        <row r="52">
          <cell r="Q52" t="str">
            <v>USA </v>
          </cell>
        </row>
        <row r="53">
          <cell r="A53" t="str">
            <v>TSO2500051</v>
          </cell>
          <cell r="B53">
            <v>4500574776</v>
          </cell>
          <cell r="C53" t="str">
            <v>P8381-L01-T1204</v>
          </cell>
          <cell r="D53" t="str">
            <v>209TGN</v>
          </cell>
          <cell r="E53">
            <v>8000</v>
          </cell>
          <cell r="F53" t="str">
            <v>N</v>
          </cell>
        </row>
        <row r="53">
          <cell r="L53">
            <v>45845</v>
          </cell>
          <cell r="M53">
            <v>9.258</v>
          </cell>
          <cell r="N53" t="str">
            <v>Joy</v>
          </cell>
        </row>
        <row r="53">
          <cell r="P53" t="str">
            <v>Cancelled,transfer to PO#4500576827-0020</v>
          </cell>
          <cell r="Q53" t="str">
            <v>USA </v>
          </cell>
        </row>
        <row r="54">
          <cell r="A54" t="str">
            <v>TSO2500052</v>
          </cell>
          <cell r="B54">
            <v>4500574776</v>
          </cell>
          <cell r="C54" t="str">
            <v>P8381-L01-T1206</v>
          </cell>
          <cell r="D54" t="str">
            <v>209TPN</v>
          </cell>
          <cell r="E54">
            <v>5000</v>
          </cell>
          <cell r="F54" t="str">
            <v>N</v>
          </cell>
        </row>
        <row r="54">
          <cell r="L54">
            <v>45845</v>
          </cell>
          <cell r="M54">
            <v>9.258</v>
          </cell>
          <cell r="N54" t="str">
            <v>Joy</v>
          </cell>
        </row>
        <row r="54">
          <cell r="P54" t="str">
            <v>Cancelled,transfer to PO#4500576827-0030</v>
          </cell>
          <cell r="Q54" t="str">
            <v>USA </v>
          </cell>
        </row>
        <row r="55">
          <cell r="A55" t="str">
            <v>TSO2500053</v>
          </cell>
          <cell r="B55">
            <v>4500574776</v>
          </cell>
          <cell r="C55" t="str">
            <v>P8006-L01-T1206</v>
          </cell>
          <cell r="D55" t="str">
            <v>566DCN</v>
          </cell>
          <cell r="E55">
            <v>10000</v>
          </cell>
          <cell r="F55" t="str">
            <v>N</v>
          </cell>
        </row>
        <row r="55">
          <cell r="L55">
            <v>45853</v>
          </cell>
          <cell r="M55">
            <v>9.074</v>
          </cell>
          <cell r="N55" t="str">
            <v>Joy</v>
          </cell>
        </row>
        <row r="55">
          <cell r="Q55" t="str">
            <v>USA </v>
          </cell>
        </row>
        <row r="56">
          <cell r="A56" t="str">
            <v>TSO2500054</v>
          </cell>
          <cell r="B56">
            <v>4500574776</v>
          </cell>
          <cell r="C56" t="str">
            <v>P8325-L04-T1201</v>
          </cell>
          <cell r="D56" t="str">
            <v>259WMTY</v>
          </cell>
          <cell r="E56">
            <v>5000</v>
          </cell>
          <cell r="F56" t="str">
            <v>N</v>
          </cell>
        </row>
        <row r="56">
          <cell r="L56">
            <v>45899</v>
          </cell>
          <cell r="M56">
            <v>11.813</v>
          </cell>
          <cell r="N56" t="str">
            <v>Joy</v>
          </cell>
        </row>
        <row r="56">
          <cell r="Q56" t="str">
            <v>USA </v>
          </cell>
        </row>
        <row r="57">
          <cell r="A57" t="str">
            <v>TSO2500055</v>
          </cell>
          <cell r="B57">
            <v>4500574776</v>
          </cell>
          <cell r="C57" t="str">
            <v>P8325-L04-T1201</v>
          </cell>
          <cell r="D57" t="str">
            <v>259WMTY</v>
          </cell>
          <cell r="E57">
            <v>5000</v>
          </cell>
          <cell r="F57" t="str">
            <v>N</v>
          </cell>
        </row>
        <row r="57">
          <cell r="L57">
            <v>45855</v>
          </cell>
          <cell r="M57">
            <v>11.541</v>
          </cell>
          <cell r="N57" t="str">
            <v>Joy</v>
          </cell>
        </row>
        <row r="57">
          <cell r="Q57" t="str">
            <v>USA </v>
          </cell>
        </row>
        <row r="58">
          <cell r="A58" t="str">
            <v>TSO2500056</v>
          </cell>
          <cell r="B58">
            <v>4500574776</v>
          </cell>
          <cell r="C58" t="str">
            <v>P8325-L04-T1201</v>
          </cell>
          <cell r="D58" t="str">
            <v>259WMTY</v>
          </cell>
          <cell r="E58">
            <v>5000</v>
          </cell>
          <cell r="F58" t="str">
            <v>N</v>
          </cell>
        </row>
        <row r="58">
          <cell r="L58">
            <v>45878</v>
          </cell>
          <cell r="M58">
            <v>11.541</v>
          </cell>
          <cell r="N58" t="str">
            <v>Joy</v>
          </cell>
        </row>
        <row r="58">
          <cell r="Q58" t="str">
            <v>USA </v>
          </cell>
        </row>
        <row r="59">
          <cell r="A59" t="str">
            <v>TSO2500057</v>
          </cell>
          <cell r="B59">
            <v>4500574776</v>
          </cell>
          <cell r="C59" t="str">
            <v>P8011-L03-T1203</v>
          </cell>
          <cell r="D59" t="str">
            <v>999(with China MCU)</v>
          </cell>
          <cell r="E59">
            <v>3000</v>
          </cell>
          <cell r="F59" t="str">
            <v>N</v>
          </cell>
        </row>
        <row r="59">
          <cell r="L59">
            <v>45857</v>
          </cell>
          <cell r="M59">
            <v>26.904</v>
          </cell>
          <cell r="N59" t="str">
            <v>Joy</v>
          </cell>
        </row>
        <row r="59">
          <cell r="Q59" t="str">
            <v>USA </v>
          </cell>
        </row>
        <row r="60">
          <cell r="A60" t="str">
            <v>TSO2500058</v>
          </cell>
          <cell r="B60">
            <v>4500574776</v>
          </cell>
          <cell r="C60" t="str">
            <v>P8012-L01-T1202</v>
          </cell>
          <cell r="D60" t="str">
            <v>NPPD447</v>
          </cell>
          <cell r="E60">
            <v>3000</v>
          </cell>
          <cell r="F60" t="str">
            <v>N</v>
          </cell>
        </row>
        <row r="60">
          <cell r="L60">
            <v>45839</v>
          </cell>
          <cell r="M60">
            <v>16.035</v>
          </cell>
          <cell r="N60" t="str">
            <v>Joy</v>
          </cell>
        </row>
        <row r="60">
          <cell r="P60" t="str">
            <v>Cancelled,transfer to PO#4500576827-0040</v>
          </cell>
          <cell r="Q60" t="str">
            <v>USA </v>
          </cell>
        </row>
        <row r="61">
          <cell r="A61" t="str">
            <v>TSO2500059</v>
          </cell>
          <cell r="B61">
            <v>4500574776</v>
          </cell>
          <cell r="C61" t="str">
            <v>P8289-L02-T1214</v>
          </cell>
          <cell r="D61" t="str">
            <v>121KW</v>
          </cell>
          <cell r="E61">
            <v>5000</v>
          </cell>
          <cell r="F61" t="str">
            <v>N</v>
          </cell>
        </row>
        <row r="61">
          <cell r="L61">
            <v>45872</v>
          </cell>
          <cell r="M61">
            <v>10.498</v>
          </cell>
          <cell r="N61" t="str">
            <v>Joy</v>
          </cell>
        </row>
        <row r="61">
          <cell r="Q61" t="str">
            <v>USA </v>
          </cell>
        </row>
        <row r="62">
          <cell r="A62" t="str">
            <v>TSO2500060</v>
          </cell>
          <cell r="B62">
            <v>204068</v>
          </cell>
          <cell r="C62" t="str">
            <v>P8291-L05-T1247</v>
          </cell>
          <cell r="D62" t="str">
            <v>BNTMB5548</v>
          </cell>
          <cell r="E62">
            <v>6000</v>
          </cell>
          <cell r="F62" t="str">
            <v>N</v>
          </cell>
        </row>
        <row r="62">
          <cell r="L62">
            <v>45846</v>
          </cell>
          <cell r="M62">
            <v>13.458</v>
          </cell>
          <cell r="N62" t="str">
            <v>Alice</v>
          </cell>
        </row>
        <row r="62">
          <cell r="P62" t="str">
            <v>change to made in China and new PO is 204035</v>
          </cell>
          <cell r="Q62" t="str">
            <v>USA </v>
          </cell>
        </row>
        <row r="63">
          <cell r="A63" t="str">
            <v>TSO2500061</v>
          </cell>
          <cell r="B63">
            <v>204068</v>
          </cell>
          <cell r="C63" t="str">
            <v>P8322-L02-T1201</v>
          </cell>
          <cell r="D63" t="str">
            <v>BX2000</v>
          </cell>
          <cell r="E63">
            <v>6000</v>
          </cell>
          <cell r="F63" t="str">
            <v>N</v>
          </cell>
        </row>
        <row r="63">
          <cell r="L63">
            <v>45846</v>
          </cell>
          <cell r="M63">
            <v>14.39</v>
          </cell>
          <cell r="N63" t="str">
            <v>ALICE</v>
          </cell>
        </row>
        <row r="63">
          <cell r="P63" t="str">
            <v>change to made in China and new PO is 204035</v>
          </cell>
          <cell r="Q63" t="str">
            <v>USA </v>
          </cell>
        </row>
        <row r="64">
          <cell r="A64" t="str">
            <v>TSO2500062</v>
          </cell>
          <cell r="B64">
            <v>4500574943</v>
          </cell>
          <cell r="C64" t="str">
            <v>P5003-L03-T1203</v>
          </cell>
          <cell r="D64" t="str">
            <v>TOB-260N1NAS</v>
          </cell>
          <cell r="E64">
            <v>2500</v>
          </cell>
          <cell r="F64" t="str">
            <v>N</v>
          </cell>
        </row>
        <row r="64">
          <cell r="L64">
            <v>45838</v>
          </cell>
        </row>
        <row r="64">
          <cell r="N64" t="str">
            <v>Alice</v>
          </cell>
        </row>
        <row r="64">
          <cell r="Q64" t="str">
            <v>USA </v>
          </cell>
        </row>
        <row r="65">
          <cell r="A65" t="str">
            <v>TSO2500063</v>
          </cell>
          <cell r="B65">
            <v>204070</v>
          </cell>
          <cell r="C65" t="str">
            <v>P8023-L01-T1201</v>
          </cell>
          <cell r="D65" t="str">
            <v>BNTASQ1</v>
          </cell>
          <cell r="E65">
            <v>1998</v>
          </cell>
          <cell r="F65" t="str">
            <v>N</v>
          </cell>
        </row>
        <row r="65">
          <cell r="L65">
            <v>46082</v>
          </cell>
        </row>
        <row r="65">
          <cell r="N65" t="str">
            <v>Alice</v>
          </cell>
        </row>
        <row r="65">
          <cell r="Q65" t="str">
            <v>USA </v>
          </cell>
        </row>
        <row r="66">
          <cell r="A66" t="str">
            <v>TSO2500064</v>
          </cell>
          <cell r="B66">
            <v>204070</v>
          </cell>
          <cell r="C66" t="str">
            <v>P8023-L01-T1201</v>
          </cell>
          <cell r="D66" t="str">
            <v>BNTASQ1</v>
          </cell>
          <cell r="E66">
            <v>1020</v>
          </cell>
          <cell r="F66" t="str">
            <v>N</v>
          </cell>
        </row>
        <row r="66">
          <cell r="L66">
            <v>46082</v>
          </cell>
        </row>
        <row r="66">
          <cell r="N66" t="str">
            <v>Alice</v>
          </cell>
        </row>
        <row r="66">
          <cell r="Q66" t="str">
            <v>USA </v>
          </cell>
        </row>
        <row r="67">
          <cell r="A67" t="str">
            <v>TSO2500065</v>
          </cell>
          <cell r="B67">
            <v>4500575639</v>
          </cell>
          <cell r="C67" t="str">
            <v>P2335-L02-T1201</v>
          </cell>
          <cell r="D67" t="str">
            <v>GMT100A</v>
          </cell>
          <cell r="E67">
            <v>2520</v>
          </cell>
        </row>
        <row r="67">
          <cell r="L67">
            <v>45815</v>
          </cell>
          <cell r="M67">
            <v>2.982</v>
          </cell>
          <cell r="N67" t="str">
            <v>Joy</v>
          </cell>
        </row>
        <row r="67">
          <cell r="P67" t="str">
            <v>Cancelled,4500572166-10 transfer to 4500575639-40,then transfer back</v>
          </cell>
          <cell r="Q67" t="str">
            <v>USA </v>
          </cell>
        </row>
        <row r="68">
          <cell r="A68" t="str">
            <v>TSO2500066</v>
          </cell>
          <cell r="B68">
            <v>4500575133</v>
          </cell>
          <cell r="C68" t="str">
            <v>P8289-L02-T1214</v>
          </cell>
          <cell r="D68" t="str">
            <v>121KW</v>
          </cell>
          <cell r="E68">
            <v>12000</v>
          </cell>
          <cell r="F68" t="str">
            <v>N</v>
          </cell>
        </row>
        <row r="68">
          <cell r="L68">
            <v>45855</v>
          </cell>
          <cell r="M68">
            <v>10.498</v>
          </cell>
          <cell r="N68" t="str">
            <v>Joy</v>
          </cell>
        </row>
        <row r="68">
          <cell r="P68" t="str">
            <v>Cancelled and transfer to PO4500577737 LINE10-20</v>
          </cell>
          <cell r="Q68" t="str">
            <v>USA </v>
          </cell>
        </row>
        <row r="69">
          <cell r="A69" t="str">
            <v>TSO2500067</v>
          </cell>
          <cell r="B69">
            <v>4500575133</v>
          </cell>
          <cell r="C69" t="str">
            <v>P8660-L03-T1205</v>
          </cell>
          <cell r="D69" t="str">
            <v>134NR</v>
          </cell>
          <cell r="E69">
            <v>9000</v>
          </cell>
          <cell r="F69" t="str">
            <v>N</v>
          </cell>
        </row>
        <row r="69">
          <cell r="L69">
            <v>45884</v>
          </cell>
          <cell r="M69">
            <v>11.43</v>
          </cell>
          <cell r="N69" t="str">
            <v>Joy</v>
          </cell>
        </row>
        <row r="69">
          <cell r="Q69" t="str">
            <v>USA </v>
          </cell>
        </row>
        <row r="70">
          <cell r="A70" t="str">
            <v>TSO2500068</v>
          </cell>
          <cell r="B70">
            <v>4500575133</v>
          </cell>
          <cell r="C70" t="str">
            <v>P8012-L01-T1201</v>
          </cell>
          <cell r="D70">
            <v>888</v>
          </cell>
          <cell r="E70">
            <v>3600</v>
          </cell>
          <cell r="F70" t="str">
            <v>N</v>
          </cell>
        </row>
        <row r="70">
          <cell r="L70">
            <v>45889</v>
          </cell>
          <cell r="M70">
            <v>15.047</v>
          </cell>
          <cell r="N70" t="str">
            <v>Joy</v>
          </cell>
        </row>
        <row r="70">
          <cell r="Q70" t="str">
            <v>USA </v>
          </cell>
        </row>
        <row r="71">
          <cell r="A71" t="str">
            <v>TSO2500069</v>
          </cell>
          <cell r="B71">
            <v>4500575133</v>
          </cell>
          <cell r="C71" t="str">
            <v>P8012-L01-T1201</v>
          </cell>
          <cell r="D71">
            <v>888</v>
          </cell>
          <cell r="E71">
            <v>6400</v>
          </cell>
          <cell r="F71" t="str">
            <v>N</v>
          </cell>
        </row>
        <row r="71">
          <cell r="L71">
            <v>45871</v>
          </cell>
          <cell r="M71">
            <v>15.047</v>
          </cell>
          <cell r="N71" t="str">
            <v>Joy</v>
          </cell>
        </row>
        <row r="71">
          <cell r="Q71" t="str">
            <v>USA </v>
          </cell>
        </row>
        <row r="72">
          <cell r="A72" t="str">
            <v>TSO2500070</v>
          </cell>
          <cell r="B72">
            <v>4500575133</v>
          </cell>
          <cell r="C72" t="str">
            <v>P8011-L03-T1203</v>
          </cell>
          <cell r="D72" t="str">
            <v>999(with China MCU)</v>
          </cell>
          <cell r="E72">
            <v>3000</v>
          </cell>
          <cell r="F72" t="str">
            <v>N</v>
          </cell>
        </row>
        <row r="72">
          <cell r="L72">
            <v>45860</v>
          </cell>
          <cell r="M72">
            <v>26.904</v>
          </cell>
          <cell r="N72" t="str">
            <v>Joy</v>
          </cell>
        </row>
        <row r="72">
          <cell r="Q72" t="str">
            <v>USA </v>
          </cell>
        </row>
        <row r="73">
          <cell r="A73" t="str">
            <v>TSO2500071</v>
          </cell>
          <cell r="B73">
            <v>4500575133</v>
          </cell>
          <cell r="C73" t="str">
            <v>P8325-L04-T1201</v>
          </cell>
          <cell r="D73" t="str">
            <v>259WMTY</v>
          </cell>
          <cell r="E73">
            <v>8000</v>
          </cell>
          <cell r="F73" t="str">
            <v>N</v>
          </cell>
        </row>
        <row r="73">
          <cell r="L73">
            <v>45905</v>
          </cell>
          <cell r="M73">
            <v>11.813</v>
          </cell>
          <cell r="N73" t="str">
            <v>Joy</v>
          </cell>
        </row>
        <row r="73">
          <cell r="Q73" t="str">
            <v>USA </v>
          </cell>
        </row>
        <row r="74">
          <cell r="A74" t="str">
            <v>TSO2500072</v>
          </cell>
          <cell r="B74">
            <v>4500575133</v>
          </cell>
          <cell r="C74" t="str">
            <v>P8012-L01-T1201</v>
          </cell>
          <cell r="D74">
            <v>888</v>
          </cell>
          <cell r="E74">
            <v>10000</v>
          </cell>
          <cell r="F74" t="str">
            <v>N</v>
          </cell>
        </row>
        <row r="74">
          <cell r="L74">
            <v>45899</v>
          </cell>
          <cell r="M74">
            <v>15.047</v>
          </cell>
          <cell r="N74" t="str">
            <v>Joy</v>
          </cell>
        </row>
        <row r="74">
          <cell r="Q74" t="str">
            <v>USA </v>
          </cell>
        </row>
        <row r="75">
          <cell r="A75" t="str">
            <v>TSO2500073</v>
          </cell>
          <cell r="B75">
            <v>4500575081</v>
          </cell>
          <cell r="C75" t="str">
            <v>P5013-L03-T1203</v>
          </cell>
          <cell r="D75" t="str">
            <v>TOB-135NNAS</v>
          </cell>
          <cell r="E75">
            <v>700</v>
          </cell>
          <cell r="F75" t="str">
            <v>N</v>
          </cell>
        </row>
        <row r="75">
          <cell r="L75">
            <v>45833</v>
          </cell>
        </row>
        <row r="75">
          <cell r="N75" t="str">
            <v>Alice</v>
          </cell>
          <cell r="O75" t="str">
            <v>change to made in China PO 4500578349</v>
          </cell>
        </row>
        <row r="75">
          <cell r="Q75" t="str">
            <v>USA </v>
          </cell>
        </row>
        <row r="76">
          <cell r="A76" t="str">
            <v>TSO2500074</v>
          </cell>
          <cell r="B76">
            <v>4500575081</v>
          </cell>
          <cell r="C76" t="str">
            <v>P5013-L03-T1203</v>
          </cell>
          <cell r="D76" t="str">
            <v>TOB-135NNAS</v>
          </cell>
          <cell r="E76">
            <v>1300</v>
          </cell>
          <cell r="F76" t="str">
            <v>N</v>
          </cell>
        </row>
        <row r="76">
          <cell r="L76">
            <v>45940</v>
          </cell>
        </row>
        <row r="76">
          <cell r="N76" t="str">
            <v>Alice</v>
          </cell>
          <cell r="O76" t="str">
            <v>change to made in China PO 4500578349</v>
          </cell>
        </row>
        <row r="76">
          <cell r="Q76" t="str">
            <v>USA </v>
          </cell>
        </row>
        <row r="77">
          <cell r="A77" t="str">
            <v>TSO2500075</v>
          </cell>
          <cell r="B77">
            <v>4500575081</v>
          </cell>
          <cell r="C77" t="str">
            <v>P5001-L08-T1204</v>
          </cell>
          <cell r="D77" t="str">
            <v>TOB-60N2NAS</v>
          </cell>
          <cell r="E77">
            <v>3000</v>
          </cell>
          <cell r="F77" t="str">
            <v>N</v>
          </cell>
        </row>
        <row r="77">
          <cell r="L77">
            <v>45869</v>
          </cell>
        </row>
        <row r="77">
          <cell r="N77" t="str">
            <v>Alice</v>
          </cell>
          <cell r="O77" t="str">
            <v>cancel as no thermos control for MP</v>
          </cell>
        </row>
        <row r="77">
          <cell r="Q77" t="str">
            <v>USA </v>
          </cell>
        </row>
        <row r="78">
          <cell r="A78" t="str">
            <v>TSO2500076</v>
          </cell>
          <cell r="B78">
            <v>4500575081</v>
          </cell>
          <cell r="C78" t="str">
            <v>P5026-L04-T1201</v>
          </cell>
          <cell r="D78" t="str">
            <v>TOA-95NAS</v>
          </cell>
          <cell r="E78">
            <v>2500</v>
          </cell>
          <cell r="F78" t="str">
            <v>N</v>
          </cell>
        </row>
        <row r="78">
          <cell r="L78" t="str">
            <v>1K--30 No-2025  1.5K-15 Dec-2025</v>
          </cell>
        </row>
        <row r="78">
          <cell r="N78" t="str">
            <v>Alice</v>
          </cell>
        </row>
        <row r="78">
          <cell r="Q78" t="str">
            <v>USA </v>
          </cell>
        </row>
        <row r="79">
          <cell r="A79" t="str">
            <v>TSO2500077</v>
          </cell>
          <cell r="B79">
            <v>4500575718</v>
          </cell>
          <cell r="C79" t="str">
            <v>P5032-L01-T1201</v>
          </cell>
          <cell r="D79" t="str">
            <v>DHR-20P1</v>
          </cell>
          <cell r="E79">
            <v>2500</v>
          </cell>
          <cell r="F79" t="str">
            <v>N</v>
          </cell>
        </row>
        <row r="79">
          <cell r="L79">
            <v>45858</v>
          </cell>
        </row>
        <row r="79">
          <cell r="N79" t="str">
            <v>Alice</v>
          </cell>
          <cell r="O79" t="str">
            <v>cancel as no Cert.</v>
          </cell>
        </row>
        <row r="79">
          <cell r="Q79" t="str">
            <v>USA </v>
          </cell>
        </row>
        <row r="80">
          <cell r="A80" t="str">
            <v>TSO2500078</v>
          </cell>
          <cell r="B80">
            <v>4500575716</v>
          </cell>
          <cell r="C80" t="str">
            <v>P5031-L01-T1201</v>
          </cell>
          <cell r="D80" t="str">
            <v>CPM-150</v>
          </cell>
          <cell r="E80">
            <v>1500</v>
          </cell>
          <cell r="F80" t="str">
            <v>N</v>
          </cell>
        </row>
        <row r="80">
          <cell r="L80">
            <v>45838</v>
          </cell>
        </row>
        <row r="80">
          <cell r="N80" t="str">
            <v>Alice</v>
          </cell>
        </row>
        <row r="80">
          <cell r="P80" t="str">
            <v>change to made in China and resume PO 4500574538</v>
          </cell>
          <cell r="Q80" t="str">
            <v>USA </v>
          </cell>
        </row>
        <row r="81">
          <cell r="A81" t="str">
            <v>TSO2500079</v>
          </cell>
          <cell r="B81">
            <v>4500575716</v>
          </cell>
          <cell r="C81" t="str">
            <v>P5031-L01-T1201</v>
          </cell>
          <cell r="D81" t="str">
            <v>CPM-150</v>
          </cell>
          <cell r="E81">
            <v>3000</v>
          </cell>
          <cell r="F81" t="str">
            <v>N</v>
          </cell>
        </row>
        <row r="81">
          <cell r="L81">
            <v>45848</v>
          </cell>
        </row>
        <row r="81">
          <cell r="N81" t="str">
            <v>Alice</v>
          </cell>
        </row>
        <row r="81">
          <cell r="P81" t="str">
            <v>change to made in China and resume PO 4500574538</v>
          </cell>
          <cell r="Q81" t="str">
            <v>USA </v>
          </cell>
        </row>
        <row r="82">
          <cell r="A82" t="str">
            <v>TSO2500080</v>
          </cell>
          <cell r="B82">
            <v>4500575717</v>
          </cell>
          <cell r="C82" t="str">
            <v>P5031-L01-T1202</v>
          </cell>
          <cell r="D82" t="str">
            <v>CPM-150W</v>
          </cell>
          <cell r="E82">
            <v>1500</v>
          </cell>
          <cell r="F82" t="str">
            <v>N</v>
          </cell>
        </row>
        <row r="82">
          <cell r="L82">
            <v>45838</v>
          </cell>
        </row>
        <row r="82">
          <cell r="N82" t="str">
            <v>Alice</v>
          </cell>
        </row>
        <row r="82">
          <cell r="P82" t="str">
            <v>change to made in China and resume PO 4500574538</v>
          </cell>
          <cell r="Q82" t="str">
            <v>USA </v>
          </cell>
        </row>
        <row r="83">
          <cell r="A83" t="str">
            <v>TSO2500081</v>
          </cell>
          <cell r="B83">
            <v>4500575717</v>
          </cell>
          <cell r="C83" t="str">
            <v>P5031-L01-T1202</v>
          </cell>
          <cell r="D83" t="str">
            <v>CPM-150W</v>
          </cell>
          <cell r="E83">
            <v>3000</v>
          </cell>
          <cell r="F83" t="str">
            <v>N</v>
          </cell>
        </row>
        <row r="83">
          <cell r="L83">
            <v>45848</v>
          </cell>
        </row>
        <row r="83">
          <cell r="N83" t="str">
            <v>Alice</v>
          </cell>
        </row>
        <row r="83">
          <cell r="P83" t="str">
            <v>change to made in China and resume PO 4500574538</v>
          </cell>
          <cell r="Q83" t="str">
            <v>USA </v>
          </cell>
        </row>
        <row r="84">
          <cell r="A84" t="str">
            <v>TSO2500082</v>
          </cell>
          <cell r="B84">
            <v>4500575639</v>
          </cell>
          <cell r="C84" t="str">
            <v>P2335-L02-T1201</v>
          </cell>
          <cell r="D84" t="str">
            <v>GMT100A</v>
          </cell>
          <cell r="E84">
            <v>6552</v>
          </cell>
        </row>
        <row r="84">
          <cell r="L84">
            <v>45877</v>
          </cell>
          <cell r="M84">
            <v>2.982</v>
          </cell>
          <cell r="N84" t="str">
            <v>Joy</v>
          </cell>
        </row>
        <row r="84">
          <cell r="P84" t="str">
            <v>Cancelled,4500574955-10 transfer to 4500575639-10,then transfer back</v>
          </cell>
          <cell r="Q84" t="str">
            <v>USA </v>
          </cell>
        </row>
        <row r="85">
          <cell r="A85" t="str">
            <v>TSO2500083</v>
          </cell>
          <cell r="B85">
            <v>4500575806</v>
          </cell>
          <cell r="C85" t="str">
            <v>P8012-L01-T1204</v>
          </cell>
          <cell r="D85" t="str">
            <v>889CGD</v>
          </cell>
          <cell r="E85">
            <v>4752</v>
          </cell>
          <cell r="F85" t="str">
            <v>N</v>
          </cell>
        </row>
        <row r="85">
          <cell r="L85">
            <v>45831</v>
          </cell>
          <cell r="M85">
            <v>14.623</v>
          </cell>
          <cell r="N85" t="str">
            <v>Joy</v>
          </cell>
        </row>
        <row r="85">
          <cell r="P85" t="str">
            <v>Transfer back to FOB YT 4500570836</v>
          </cell>
          <cell r="Q85" t="str">
            <v>USA </v>
          </cell>
        </row>
        <row r="86">
          <cell r="A86" t="str">
            <v>TSO2500084</v>
          </cell>
          <cell r="B86">
            <v>4500575806</v>
          </cell>
          <cell r="C86" t="str">
            <v>P8012-L01-T1204</v>
          </cell>
          <cell r="D86" t="str">
            <v>889CGD</v>
          </cell>
          <cell r="E86">
            <v>28512</v>
          </cell>
          <cell r="F86" t="str">
            <v>N</v>
          </cell>
        </row>
        <row r="86">
          <cell r="L86">
            <v>45838</v>
          </cell>
          <cell r="M86">
            <v>14.623</v>
          </cell>
          <cell r="N86" t="str">
            <v>Joy</v>
          </cell>
        </row>
        <row r="86">
          <cell r="P86" t="str">
            <v>Transfer back to FOB YT 4500570836</v>
          </cell>
          <cell r="Q86" t="str">
            <v>USA </v>
          </cell>
        </row>
        <row r="87">
          <cell r="A87" t="str">
            <v>TSO2500085</v>
          </cell>
          <cell r="B87">
            <v>4500575806</v>
          </cell>
          <cell r="C87" t="str">
            <v>P8012-L01-T1204</v>
          </cell>
          <cell r="D87" t="str">
            <v>889CGD</v>
          </cell>
          <cell r="E87">
            <v>28512</v>
          </cell>
          <cell r="F87" t="str">
            <v>N</v>
          </cell>
        </row>
        <row r="87">
          <cell r="L87">
            <v>45845</v>
          </cell>
          <cell r="M87">
            <v>14.623</v>
          </cell>
          <cell r="N87" t="str">
            <v>Joy</v>
          </cell>
        </row>
        <row r="87">
          <cell r="P87" t="str">
            <v>Transfer back to FOB YT 4500570836</v>
          </cell>
          <cell r="Q87" t="str">
            <v>USA </v>
          </cell>
        </row>
        <row r="88">
          <cell r="A88" t="str">
            <v>TSO2500086</v>
          </cell>
          <cell r="B88">
            <v>4500575806</v>
          </cell>
          <cell r="C88" t="str">
            <v>P8012-L01-T1204</v>
          </cell>
          <cell r="D88" t="str">
            <v>889CGD</v>
          </cell>
          <cell r="E88">
            <v>28512</v>
          </cell>
          <cell r="F88" t="str">
            <v>N</v>
          </cell>
        </row>
        <row r="88">
          <cell r="L88">
            <v>45852</v>
          </cell>
          <cell r="M88">
            <v>14.623</v>
          </cell>
          <cell r="N88" t="str">
            <v>Joy</v>
          </cell>
        </row>
        <row r="88">
          <cell r="P88" t="str">
            <v>Transfer back to FOB YT 4500570836</v>
          </cell>
          <cell r="Q88" t="str">
            <v>USA </v>
          </cell>
        </row>
        <row r="89">
          <cell r="A89" t="str">
            <v>TSO2500087</v>
          </cell>
          <cell r="B89">
            <v>4500575806</v>
          </cell>
          <cell r="C89" t="str">
            <v>P8012-L01-T1204</v>
          </cell>
          <cell r="D89" t="str">
            <v>889CGD</v>
          </cell>
          <cell r="E89">
            <v>14256</v>
          </cell>
          <cell r="F89" t="str">
            <v>N</v>
          </cell>
        </row>
        <row r="89">
          <cell r="L89">
            <v>45859</v>
          </cell>
          <cell r="M89">
            <v>14.623</v>
          </cell>
          <cell r="N89" t="str">
            <v>Joy</v>
          </cell>
        </row>
        <row r="89">
          <cell r="P89" t="str">
            <v>Transfer back to FOB YT 4500570836</v>
          </cell>
          <cell r="Q89" t="str">
            <v>USA </v>
          </cell>
        </row>
        <row r="90">
          <cell r="A90" t="str">
            <v>TSO2500088</v>
          </cell>
          <cell r="B90">
            <v>4500575810</v>
          </cell>
          <cell r="C90" t="str">
            <v>P8289-L02-T1214</v>
          </cell>
          <cell r="D90" t="str">
            <v>121KW</v>
          </cell>
          <cell r="E90">
            <v>15000</v>
          </cell>
          <cell r="F90" t="str">
            <v>N</v>
          </cell>
        </row>
        <row r="90">
          <cell r="L90">
            <v>45896</v>
          </cell>
          <cell r="M90">
            <v>10.498</v>
          </cell>
          <cell r="N90" t="str">
            <v>Joy</v>
          </cell>
        </row>
        <row r="90">
          <cell r="P90" t="str">
            <v>Cancelled and transfer to PO4500577737 LINE30-40</v>
          </cell>
          <cell r="Q90" t="str">
            <v>USA </v>
          </cell>
        </row>
        <row r="91">
          <cell r="A91" t="str">
            <v>TSO2500089</v>
          </cell>
          <cell r="B91">
            <v>4500575810</v>
          </cell>
          <cell r="C91" t="str">
            <v>P8660-L03-T1205</v>
          </cell>
          <cell r="D91" t="str">
            <v>134NR</v>
          </cell>
          <cell r="E91">
            <v>5000</v>
          </cell>
          <cell r="F91" t="str">
            <v>N</v>
          </cell>
        </row>
        <row r="91">
          <cell r="L91">
            <v>45873</v>
          </cell>
          <cell r="M91">
            <v>11.167</v>
          </cell>
          <cell r="N91" t="str">
            <v>Joy</v>
          </cell>
        </row>
        <row r="91">
          <cell r="Q91" t="str">
            <v>USA </v>
          </cell>
        </row>
        <row r="92">
          <cell r="A92" t="str">
            <v>TSO2500090</v>
          </cell>
          <cell r="B92">
            <v>4500575810</v>
          </cell>
          <cell r="C92" t="str">
            <v>P8381-L01-T1204</v>
          </cell>
          <cell r="D92" t="str">
            <v>209TGN</v>
          </cell>
          <cell r="E92">
            <v>6000</v>
          </cell>
          <cell r="F92" t="str">
            <v>N</v>
          </cell>
        </row>
        <row r="92">
          <cell r="L92">
            <v>45894</v>
          </cell>
          <cell r="M92">
            <v>9.8</v>
          </cell>
          <cell r="N92" t="str">
            <v>Joy</v>
          </cell>
        </row>
        <row r="92">
          <cell r="Q92" t="str">
            <v>USA </v>
          </cell>
        </row>
        <row r="93">
          <cell r="A93" t="str">
            <v>TSO2500091</v>
          </cell>
          <cell r="B93">
            <v>4500575810</v>
          </cell>
          <cell r="C93" t="str">
            <v>P8381-L01-T1206</v>
          </cell>
          <cell r="D93" t="str">
            <v>209TPN</v>
          </cell>
          <cell r="E93">
            <v>5000</v>
          </cell>
          <cell r="F93" t="str">
            <v>N</v>
          </cell>
        </row>
        <row r="93">
          <cell r="L93">
            <v>45881</v>
          </cell>
          <cell r="M93">
            <v>9.8</v>
          </cell>
          <cell r="N93" t="str">
            <v>Joy</v>
          </cell>
        </row>
        <row r="93">
          <cell r="Q93" t="str">
            <v>USA </v>
          </cell>
        </row>
        <row r="94">
          <cell r="A94" t="str">
            <v>TSO2500092</v>
          </cell>
          <cell r="B94">
            <v>4500575810</v>
          </cell>
          <cell r="C94" t="str">
            <v>P8316-L01-T1202</v>
          </cell>
          <cell r="D94" t="str">
            <v>247TPW</v>
          </cell>
          <cell r="E94">
            <v>8000</v>
          </cell>
          <cell r="F94" t="str">
            <v>N</v>
          </cell>
        </row>
        <row r="94">
          <cell r="L94">
            <v>45889</v>
          </cell>
          <cell r="M94">
            <v>7.042</v>
          </cell>
          <cell r="N94" t="str">
            <v>Joy</v>
          </cell>
        </row>
        <row r="94">
          <cell r="Q94" t="str">
            <v>USA </v>
          </cell>
        </row>
        <row r="95">
          <cell r="A95" t="str">
            <v>TSO2500093</v>
          </cell>
          <cell r="B95">
            <v>4500575810</v>
          </cell>
          <cell r="C95" t="str">
            <v>P8325-L04-T1201</v>
          </cell>
          <cell r="D95" t="str">
            <v>259WMTY</v>
          </cell>
          <cell r="E95">
            <v>6000</v>
          </cell>
          <cell r="F95" t="str">
            <v>N</v>
          </cell>
        </row>
        <row r="95">
          <cell r="L95">
            <v>45884</v>
          </cell>
          <cell r="M95">
            <v>11.813</v>
          </cell>
          <cell r="N95" t="str">
            <v>Joy</v>
          </cell>
        </row>
        <row r="95">
          <cell r="Q95" t="str">
            <v>USA </v>
          </cell>
        </row>
        <row r="96">
          <cell r="A96" t="str">
            <v>TSO2500094</v>
          </cell>
          <cell r="B96">
            <v>4500575810</v>
          </cell>
          <cell r="C96" t="str">
            <v>P8006-L01-T1206</v>
          </cell>
          <cell r="D96" t="str">
            <v>566DCX</v>
          </cell>
          <cell r="E96">
            <v>5000</v>
          </cell>
          <cell r="F96" t="str">
            <v>N</v>
          </cell>
        </row>
        <row r="96">
          <cell r="L96">
            <v>45915</v>
          </cell>
          <cell r="M96">
            <v>9.288</v>
          </cell>
          <cell r="N96" t="str">
            <v>Joy</v>
          </cell>
        </row>
        <row r="96">
          <cell r="Q96" t="str">
            <v>USA </v>
          </cell>
        </row>
        <row r="97">
          <cell r="A97" t="str">
            <v>TSO2500095</v>
          </cell>
          <cell r="B97">
            <v>4500575810</v>
          </cell>
          <cell r="C97" t="str">
            <v>P8012-L01-T1201</v>
          </cell>
          <cell r="D97">
            <v>888</v>
          </cell>
          <cell r="E97">
            <v>10000</v>
          </cell>
          <cell r="F97" t="str">
            <v>N</v>
          </cell>
        </row>
        <row r="97">
          <cell r="L97">
            <v>45898</v>
          </cell>
          <cell r="M97">
            <v>15.047</v>
          </cell>
          <cell r="N97" t="str">
            <v>Joy</v>
          </cell>
        </row>
        <row r="97">
          <cell r="Q97" t="str">
            <v>USA </v>
          </cell>
        </row>
        <row r="98">
          <cell r="A98" t="str">
            <v>TSO2500096</v>
          </cell>
          <cell r="B98">
            <v>204079</v>
          </cell>
          <cell r="C98" t="str">
            <v>P8323-L02-T1203</v>
          </cell>
          <cell r="D98" t="str">
            <v>B307</v>
          </cell>
          <cell r="E98">
            <v>3000</v>
          </cell>
          <cell r="F98" t="str">
            <v>N</v>
          </cell>
        </row>
        <row r="98">
          <cell r="L98">
            <v>45823</v>
          </cell>
        </row>
        <row r="98">
          <cell r="N98" t="str">
            <v>Alice</v>
          </cell>
        </row>
        <row r="98">
          <cell r="P98" t="str">
            <v>change to made in China and resume PO 204005</v>
          </cell>
          <cell r="Q98" t="str">
            <v>USA </v>
          </cell>
        </row>
        <row r="99">
          <cell r="A99" t="str">
            <v>TSO2500097</v>
          </cell>
          <cell r="B99">
            <v>204079</v>
          </cell>
          <cell r="C99" t="str">
            <v>P8323-L02-T1202</v>
          </cell>
          <cell r="D99" t="str">
            <v>SB307W</v>
          </cell>
          <cell r="E99">
            <v>5004</v>
          </cell>
          <cell r="F99" t="str">
            <v>N</v>
          </cell>
        </row>
        <row r="99">
          <cell r="L99">
            <v>45823</v>
          </cell>
        </row>
        <row r="99">
          <cell r="N99" t="str">
            <v>Alice</v>
          </cell>
        </row>
        <row r="99">
          <cell r="P99" t="str">
            <v>change to made in China and resume PO 204032</v>
          </cell>
          <cell r="Q99" t="str">
            <v>USA </v>
          </cell>
        </row>
        <row r="100">
          <cell r="A100" t="str">
            <v>TSO2500098</v>
          </cell>
          <cell r="B100">
            <v>4500575639</v>
          </cell>
          <cell r="C100" t="str">
            <v>P2550-L01-T1206</v>
          </cell>
          <cell r="D100" t="str">
            <v>LWD5RN</v>
          </cell>
          <cell r="E100">
            <v>3540</v>
          </cell>
        </row>
        <row r="100">
          <cell r="L100">
            <v>45815</v>
          </cell>
          <cell r="M100">
            <v>3.096</v>
          </cell>
          <cell r="N100" t="str">
            <v>Joy</v>
          </cell>
        </row>
        <row r="100">
          <cell r="P100" t="str">
            <v>Cancelled,4500571679-10 transfer to 4500575639-20,then transfer back</v>
          </cell>
          <cell r="Q100" t="str">
            <v>USA </v>
          </cell>
        </row>
        <row r="101">
          <cell r="A101" t="str">
            <v>TSO2500099</v>
          </cell>
          <cell r="B101">
            <v>4500575639</v>
          </cell>
          <cell r="C101" t="str">
            <v>P2550-L01-T1206</v>
          </cell>
          <cell r="D101" t="str">
            <v>LWD5RN</v>
          </cell>
          <cell r="E101">
            <v>2596</v>
          </cell>
        </row>
        <row r="101">
          <cell r="L101">
            <v>45842</v>
          </cell>
          <cell r="M101">
            <v>3.096</v>
          </cell>
          <cell r="N101" t="str">
            <v>Joy</v>
          </cell>
        </row>
        <row r="101">
          <cell r="P101" t="str">
            <v>Cancelled,4500573095-10 transfer to 4500575639-30,then transfer back</v>
          </cell>
          <cell r="Q101" t="str">
            <v>USA </v>
          </cell>
        </row>
        <row r="102">
          <cell r="A102" t="str">
            <v>TSO2500100</v>
          </cell>
          <cell r="B102">
            <v>4500575639</v>
          </cell>
          <cell r="C102" t="str">
            <v>P2550-L01-T1206</v>
          </cell>
          <cell r="D102" t="str">
            <v>LWD5RN</v>
          </cell>
          <cell r="E102">
            <v>1000</v>
          </cell>
        </row>
        <row r="102">
          <cell r="L102">
            <v>45881</v>
          </cell>
          <cell r="M102">
            <v>3.096</v>
          </cell>
          <cell r="N102" t="str">
            <v>Joy</v>
          </cell>
        </row>
        <row r="102">
          <cell r="P102" t="str">
            <v>Cancelled,4500574045-10 transfer to 4500575639-50,then transfer back</v>
          </cell>
          <cell r="Q102" t="str">
            <v>USA </v>
          </cell>
        </row>
        <row r="103">
          <cell r="A103" t="str">
            <v>TSO2500101</v>
          </cell>
          <cell r="B103">
            <v>4500575813</v>
          </cell>
          <cell r="C103" t="str">
            <v>P2536-L01-T1203</v>
          </cell>
          <cell r="D103" t="str">
            <v>LWD4CVB</v>
          </cell>
          <cell r="E103">
            <v>4400</v>
          </cell>
          <cell r="F103" t="str">
            <v>N</v>
          </cell>
        </row>
        <row r="103">
          <cell r="L103">
            <v>45784</v>
          </cell>
          <cell r="M103">
            <v>3.2</v>
          </cell>
          <cell r="N103" t="str">
            <v>Joy</v>
          </cell>
        </row>
        <row r="103">
          <cell r="P103" t="str">
            <v>Cancelled,4500573095 -0040 TRANSFER TO FOB CAMBODIA PO#4500575813-10,then transfer back</v>
          </cell>
          <cell r="Q103" t="str">
            <v>USA </v>
          </cell>
        </row>
        <row r="104">
          <cell r="A104" t="str">
            <v>TSO2500102</v>
          </cell>
          <cell r="B104">
            <v>4500575813</v>
          </cell>
          <cell r="C104" t="str">
            <v>P2536-L01-T1203</v>
          </cell>
          <cell r="D104" t="str">
            <v>LWD4CVB</v>
          </cell>
          <cell r="E104">
            <v>4400</v>
          </cell>
          <cell r="F104" t="str">
            <v>N</v>
          </cell>
        </row>
        <row r="104">
          <cell r="L104">
            <v>45812</v>
          </cell>
          <cell r="M104">
            <v>3.2</v>
          </cell>
          <cell r="N104" t="str">
            <v>Joy</v>
          </cell>
        </row>
        <row r="104">
          <cell r="P104" t="str">
            <v>Cancelled,4500573095 -0050/60 TRANSFER TO FOB CAMBODIA PO#4500575813-20/30,then transfer back</v>
          </cell>
          <cell r="Q104" t="str">
            <v>USA </v>
          </cell>
        </row>
        <row r="105">
          <cell r="A105" t="str">
            <v>TSO2500103</v>
          </cell>
          <cell r="B105">
            <v>4500575810</v>
          </cell>
          <cell r="C105" t="str">
            <v>P8006-L01-T1208</v>
          </cell>
          <cell r="D105" t="str">
            <v>565DCNR   (PC)</v>
          </cell>
          <cell r="E105">
            <v>15000</v>
          </cell>
          <cell r="F105" t="str">
            <v>N</v>
          </cell>
        </row>
        <row r="105">
          <cell r="L105">
            <v>45904</v>
          </cell>
          <cell r="M105">
            <v>8.18</v>
          </cell>
          <cell r="N105" t="str">
            <v>Joy</v>
          </cell>
        </row>
        <row r="105">
          <cell r="Q105" t="str">
            <v>USA </v>
          </cell>
        </row>
        <row r="106">
          <cell r="A106" t="str">
            <v>TSO2500104</v>
          </cell>
          <cell r="B106">
            <v>4500575810</v>
          </cell>
          <cell r="C106" t="str">
            <v>P8309-L01-T1204</v>
          </cell>
          <cell r="D106" t="str">
            <v>HH320RNX</v>
          </cell>
          <cell r="E106">
            <v>3000</v>
          </cell>
          <cell r="F106" t="str">
            <v>N</v>
          </cell>
        </row>
        <row r="106">
          <cell r="L106">
            <v>45894</v>
          </cell>
          <cell r="M106">
            <v>15.403</v>
          </cell>
          <cell r="N106" t="str">
            <v>Joy</v>
          </cell>
        </row>
        <row r="106">
          <cell r="P106" t="str">
            <v>Cancelled ,transfer to PO#4500576827-0050</v>
          </cell>
          <cell r="Q106" t="str">
            <v>USA </v>
          </cell>
        </row>
        <row r="107">
          <cell r="A107" t="str">
            <v>TSO2500105</v>
          </cell>
          <cell r="B107">
            <v>4500575810</v>
          </cell>
          <cell r="C107" t="str">
            <v>P8325-L04-T1237</v>
          </cell>
          <cell r="D107" t="str">
            <v>259RNRY</v>
          </cell>
          <cell r="E107">
            <v>8000</v>
          </cell>
          <cell r="F107" t="str">
            <v>N</v>
          </cell>
        </row>
        <row r="107">
          <cell r="L107">
            <v>45983</v>
          </cell>
          <cell r="M107">
            <v>11.874</v>
          </cell>
          <cell r="N107" t="str">
            <v>Joy</v>
          </cell>
        </row>
        <row r="107">
          <cell r="Q107" t="str">
            <v>USA </v>
          </cell>
        </row>
        <row r="108">
          <cell r="A108" t="str">
            <v>TSO2500106</v>
          </cell>
          <cell r="B108">
            <v>4500575810</v>
          </cell>
          <cell r="C108" t="str">
            <v>P8325-L04-T1237</v>
          </cell>
          <cell r="D108" t="str">
            <v>259RNRY</v>
          </cell>
          <cell r="E108">
            <v>7000</v>
          </cell>
          <cell r="F108" t="str">
            <v>N</v>
          </cell>
        </row>
        <row r="108">
          <cell r="L108">
            <v>46006</v>
          </cell>
          <cell r="M108">
            <v>11.874</v>
          </cell>
          <cell r="N108" t="str">
            <v>Joy</v>
          </cell>
        </row>
        <row r="108">
          <cell r="Q108" t="str">
            <v>USA </v>
          </cell>
        </row>
        <row r="109">
          <cell r="A109" t="str">
            <v>TSO2500107</v>
          </cell>
          <cell r="B109">
            <v>835585</v>
          </cell>
          <cell r="C109" t="str">
            <v>P8371-L01-T1203</v>
          </cell>
          <cell r="D109" t="str">
            <v>152TN</v>
          </cell>
          <cell r="E109">
            <v>11836</v>
          </cell>
          <cell r="F109" t="str">
            <v>N</v>
          </cell>
        </row>
        <row r="109">
          <cell r="L109">
            <v>45899</v>
          </cell>
          <cell r="M109">
            <v>6.766</v>
          </cell>
          <cell r="N109" t="str">
            <v>Joy</v>
          </cell>
        </row>
        <row r="109">
          <cell r="P109" t="str">
            <v>Cancelled,then transfer back to original PO#835580</v>
          </cell>
          <cell r="Q109" t="str">
            <v>USA </v>
          </cell>
        </row>
        <row r="110">
          <cell r="A110" t="str">
            <v>TSO2500108</v>
          </cell>
          <cell r="B110">
            <v>835585</v>
          </cell>
          <cell r="C110" t="str">
            <v>P8316-L01-T1209</v>
          </cell>
          <cell r="D110" t="str">
            <v>257TN(TARGET)</v>
          </cell>
          <cell r="E110">
            <v>14000</v>
          </cell>
          <cell r="F110" t="str">
            <v>N</v>
          </cell>
        </row>
        <row r="110">
          <cell r="L110">
            <v>45910</v>
          </cell>
          <cell r="M110">
            <v>7.235</v>
          </cell>
          <cell r="N110" t="str">
            <v>Joy</v>
          </cell>
        </row>
        <row r="110">
          <cell r="P110" t="str">
            <v>Cancelled,then transfer back to original PO#835580</v>
          </cell>
          <cell r="Q110" t="str">
            <v>USA </v>
          </cell>
        </row>
        <row r="111">
          <cell r="A111" t="str">
            <v>TSO2500109</v>
          </cell>
          <cell r="B111">
            <v>835585</v>
          </cell>
          <cell r="C111" t="str">
            <v>P8316-L01-T1209</v>
          </cell>
          <cell r="D111" t="str">
            <v>257TN(TARGET)</v>
          </cell>
          <cell r="E111">
            <v>14176</v>
          </cell>
          <cell r="F111" t="str">
            <v>N</v>
          </cell>
        </row>
        <row r="111">
          <cell r="L111">
            <v>45915</v>
          </cell>
          <cell r="M111">
            <v>7.235</v>
          </cell>
          <cell r="N111" t="str">
            <v>Joy</v>
          </cell>
        </row>
        <row r="111">
          <cell r="P111" t="str">
            <v>Cancelled,then transfer back to original PO#835580</v>
          </cell>
          <cell r="Q111" t="str">
            <v>USA </v>
          </cell>
        </row>
        <row r="112">
          <cell r="A112" t="str">
            <v>TSO2500110</v>
          </cell>
          <cell r="B112">
            <v>204088</v>
          </cell>
          <cell r="C112" t="str">
            <v>P3861-L01-T1203</v>
          </cell>
          <cell r="D112" t="str">
            <v>FXSSMG</v>
          </cell>
          <cell r="E112">
            <v>1002</v>
          </cell>
          <cell r="F112" t="str">
            <v>N</v>
          </cell>
        </row>
        <row r="112">
          <cell r="L112">
            <v>45880</v>
          </cell>
        </row>
        <row r="112">
          <cell r="N112" t="str">
            <v>Alice</v>
          </cell>
        </row>
        <row r="112">
          <cell r="P112" t="str">
            <v>change to made in China and resume PO 203970</v>
          </cell>
          <cell r="Q112" t="str">
            <v>USA </v>
          </cell>
        </row>
        <row r="113">
          <cell r="A113" t="str">
            <v>TSO2500111</v>
          </cell>
          <cell r="B113">
            <v>204086</v>
          </cell>
          <cell r="C113" t="str">
            <v>P8291-L05-T1245</v>
          </cell>
          <cell r="D113" t="str">
            <v>BNT5548</v>
          </cell>
          <cell r="E113">
            <v>8502</v>
          </cell>
          <cell r="F113" t="str">
            <v>N</v>
          </cell>
        </row>
        <row r="113">
          <cell r="L113">
            <v>45809</v>
          </cell>
        </row>
        <row r="113">
          <cell r="N113" t="str">
            <v>Alice</v>
          </cell>
        </row>
        <row r="113">
          <cell r="P113" t="str">
            <v>change to made in China and re-sume PO 204005</v>
          </cell>
          <cell r="Q113" t="str">
            <v>USA </v>
          </cell>
        </row>
        <row r="114">
          <cell r="A114" t="str">
            <v>TSO2500112</v>
          </cell>
          <cell r="B114">
            <v>204086</v>
          </cell>
          <cell r="C114" t="str">
            <v>P8323-L02-T1203</v>
          </cell>
          <cell r="D114" t="str">
            <v>B307</v>
          </cell>
          <cell r="E114">
            <v>2502</v>
          </cell>
          <cell r="F114" t="str">
            <v>N</v>
          </cell>
        </row>
        <row r="114">
          <cell r="L114">
            <v>45839</v>
          </cell>
        </row>
        <row r="114">
          <cell r="N114" t="str">
            <v>Alice</v>
          </cell>
        </row>
        <row r="114">
          <cell r="P114" t="str">
            <v>change to made in China and re-sume PO 204005</v>
          </cell>
          <cell r="Q114" t="str">
            <v>USA </v>
          </cell>
        </row>
        <row r="115">
          <cell r="A115" t="str">
            <v>TSO2500113</v>
          </cell>
          <cell r="B115">
            <v>204086</v>
          </cell>
          <cell r="C115" t="str">
            <v>P8396-L01-T1203</v>
          </cell>
          <cell r="D115" t="str">
            <v>BNT250UC</v>
          </cell>
          <cell r="E115">
            <v>2502</v>
          </cell>
          <cell r="F115" t="str">
            <v>N</v>
          </cell>
        </row>
        <row r="115">
          <cell r="L115">
            <v>45839</v>
          </cell>
        </row>
        <row r="115">
          <cell r="N115" t="str">
            <v>Alice</v>
          </cell>
        </row>
        <row r="115">
          <cell r="P115" t="str">
            <v>change to made in China and re-sume PO 204005</v>
          </cell>
          <cell r="Q115" t="str">
            <v>USA </v>
          </cell>
        </row>
        <row r="116">
          <cell r="A116" t="str">
            <v>TSO2500114</v>
          </cell>
          <cell r="B116">
            <v>204070</v>
          </cell>
          <cell r="C116" t="str">
            <v>P8023-L01-T1201</v>
          </cell>
          <cell r="D116" t="str">
            <v>BNTASQ1</v>
          </cell>
          <cell r="E116">
            <v>2940</v>
          </cell>
          <cell r="F116" t="str">
            <v>N</v>
          </cell>
        </row>
        <row r="116">
          <cell r="L116">
            <v>46082</v>
          </cell>
        </row>
        <row r="116">
          <cell r="N116" t="str">
            <v>Alice</v>
          </cell>
        </row>
        <row r="116">
          <cell r="Q116" t="str">
            <v>USA </v>
          </cell>
        </row>
        <row r="117">
          <cell r="A117" t="str">
            <v>TSO2500115</v>
          </cell>
          <cell r="B117">
            <v>204070</v>
          </cell>
          <cell r="C117" t="str">
            <v>P8023-L01-T1201</v>
          </cell>
          <cell r="D117" t="str">
            <v>BNTASQ1</v>
          </cell>
          <cell r="E117">
            <v>4044</v>
          </cell>
          <cell r="F117" t="str">
            <v>N</v>
          </cell>
        </row>
        <row r="117">
          <cell r="L117">
            <v>46082</v>
          </cell>
        </row>
        <row r="117">
          <cell r="N117" t="str">
            <v>Alice</v>
          </cell>
        </row>
        <row r="117">
          <cell r="Q117" t="str">
            <v>USA </v>
          </cell>
        </row>
        <row r="118">
          <cell r="A118" t="str">
            <v>TSO2500116</v>
          </cell>
          <cell r="B118">
            <v>204586</v>
          </cell>
          <cell r="C118" t="str">
            <v>P8005-L01-T1201</v>
          </cell>
          <cell r="D118" t="str">
            <v>BNT9100</v>
          </cell>
          <cell r="E118">
            <v>2502</v>
          </cell>
          <cell r="F118" t="str">
            <v>N</v>
          </cell>
        </row>
        <row r="118">
          <cell r="L118">
            <v>45901</v>
          </cell>
        </row>
        <row r="118">
          <cell r="N118" t="str">
            <v>Alice</v>
          </cell>
        </row>
        <row r="118">
          <cell r="P118" t="str">
            <v>change to made in China and re-sume PO 204013</v>
          </cell>
          <cell r="Q118" t="str">
            <v>USA </v>
          </cell>
        </row>
        <row r="119">
          <cell r="A119" t="str">
            <v>TSO2500117</v>
          </cell>
          <cell r="B119">
            <v>204586</v>
          </cell>
          <cell r="C119" t="str">
            <v>P8291-L05-T1245</v>
          </cell>
          <cell r="D119" t="str">
            <v>BNT5548</v>
          </cell>
          <cell r="E119">
            <v>7500</v>
          </cell>
          <cell r="F119" t="str">
            <v>N</v>
          </cell>
        </row>
        <row r="119">
          <cell r="L119">
            <v>45901</v>
          </cell>
        </row>
        <row r="119">
          <cell r="N119" t="str">
            <v>Alice</v>
          </cell>
        </row>
        <row r="119">
          <cell r="P119" t="str">
            <v>change to made in China and re-sume PO 204013</v>
          </cell>
          <cell r="Q119" t="str">
            <v>USA </v>
          </cell>
        </row>
        <row r="120">
          <cell r="A120" t="str">
            <v>TSO2500118</v>
          </cell>
          <cell r="B120">
            <v>204586</v>
          </cell>
          <cell r="C120" t="str">
            <v>P8383-L01-T1203</v>
          </cell>
          <cell r="D120" t="str">
            <v>BNT5175UC</v>
          </cell>
          <cell r="E120">
            <v>2502</v>
          </cell>
          <cell r="F120" t="str">
            <v>N</v>
          </cell>
        </row>
        <row r="120">
          <cell r="L120">
            <v>45868</v>
          </cell>
        </row>
        <row r="120">
          <cell r="N120" t="str">
            <v>Alice</v>
          </cell>
        </row>
        <row r="120">
          <cell r="P120" t="str">
            <v>change to made in China and re-sume PO 204013</v>
          </cell>
          <cell r="Q120" t="str">
            <v>USA </v>
          </cell>
        </row>
        <row r="121">
          <cell r="A121" t="str">
            <v>TSO2500119</v>
          </cell>
          <cell r="B121">
            <v>204586</v>
          </cell>
          <cell r="C121" t="str">
            <v>P8322-L02-T1201</v>
          </cell>
          <cell r="D121" t="str">
            <v>BX2000</v>
          </cell>
          <cell r="E121">
            <v>8400</v>
          </cell>
          <cell r="F121" t="str">
            <v>N</v>
          </cell>
        </row>
        <row r="121">
          <cell r="L121">
            <v>45894</v>
          </cell>
        </row>
        <row r="121">
          <cell r="N121" t="str">
            <v>Alice</v>
          </cell>
        </row>
        <row r="121">
          <cell r="P121" t="str">
            <v>change to made in China and re-sume PO 204013</v>
          </cell>
          <cell r="Q121" t="str">
            <v>USA </v>
          </cell>
        </row>
        <row r="122">
          <cell r="A122" t="str">
            <v>TSO2500120</v>
          </cell>
          <cell r="B122">
            <v>204091</v>
          </cell>
          <cell r="C122" t="str">
            <v>P3861-L01-T1203</v>
          </cell>
          <cell r="D122" t="str">
            <v>FXSSMG</v>
          </cell>
          <cell r="E122">
            <v>1098</v>
          </cell>
          <cell r="F122" t="str">
            <v>N</v>
          </cell>
        </row>
        <row r="122">
          <cell r="L122">
            <v>45868</v>
          </cell>
        </row>
        <row r="122">
          <cell r="N122" t="str">
            <v>Alice</v>
          </cell>
        </row>
        <row r="122">
          <cell r="P122" t="str">
            <v>change to made in China and resume PO 204059</v>
          </cell>
          <cell r="Q122" t="str">
            <v>USA </v>
          </cell>
        </row>
        <row r="123">
          <cell r="A123" t="str">
            <v>TSO2500121</v>
          </cell>
          <cell r="B123">
            <v>204090</v>
          </cell>
          <cell r="C123" t="str">
            <v>P8005-L01-T1201</v>
          </cell>
          <cell r="D123" t="str">
            <v>BNT9100</v>
          </cell>
          <cell r="E123">
            <v>3000</v>
          </cell>
          <cell r="F123" t="str">
            <v>N</v>
          </cell>
        </row>
        <row r="123">
          <cell r="L123">
            <v>45908</v>
          </cell>
        </row>
        <row r="123">
          <cell r="N123" t="str">
            <v>Alice</v>
          </cell>
        </row>
        <row r="123">
          <cell r="P123" t="str">
            <v>change to made in China and re-sume PO 204043</v>
          </cell>
          <cell r="Q123" t="str">
            <v>USA </v>
          </cell>
        </row>
        <row r="124">
          <cell r="A124" t="str">
            <v>TSO2500122</v>
          </cell>
          <cell r="B124">
            <v>204087</v>
          </cell>
          <cell r="C124" t="str">
            <v>P8291-L05-T1245</v>
          </cell>
          <cell r="D124" t="str">
            <v>BNT5548</v>
          </cell>
          <cell r="E124">
            <v>2502</v>
          </cell>
          <cell r="F124" t="str">
            <v>N</v>
          </cell>
        </row>
        <row r="124">
          <cell r="L124">
            <v>45908</v>
          </cell>
        </row>
        <row r="124">
          <cell r="N124" t="str">
            <v>Alice</v>
          </cell>
        </row>
        <row r="124">
          <cell r="P124" t="str">
            <v>change to made in China and re-sume PO 204035</v>
          </cell>
          <cell r="Q124" t="str">
            <v>USA </v>
          </cell>
        </row>
        <row r="125">
          <cell r="A125" t="str">
            <v>TSO2500123</v>
          </cell>
          <cell r="B125">
            <v>4500576009</v>
          </cell>
          <cell r="C125" t="str">
            <v>P8019-L01-T1204</v>
          </cell>
          <cell r="D125" t="str">
            <v>997BGR</v>
          </cell>
          <cell r="E125">
            <v>9000</v>
          </cell>
          <cell r="F125" t="str">
            <v>Y BY SP </v>
          </cell>
        </row>
        <row r="125">
          <cell r="J125" t="str">
            <v>POUNCH WITH ONE COMPARTMENT FROM KANDOO</v>
          </cell>
          <cell r="K125" t="str">
            <v>USD4.35
</v>
          </cell>
          <cell r="L125">
            <v>45853</v>
          </cell>
          <cell r="M125">
            <v>33.498</v>
          </cell>
          <cell r="N125" t="str">
            <v>Joy</v>
          </cell>
        </row>
        <row r="125">
          <cell r="P125" t="str">
            <v>Cancelled,transfer to PO#4500576632</v>
          </cell>
          <cell r="Q125" t="str">
            <v>USA </v>
          </cell>
        </row>
        <row r="126">
          <cell r="A126" t="str">
            <v>TSO2500124</v>
          </cell>
          <cell r="B126">
            <v>4500575810</v>
          </cell>
          <cell r="C126" t="str">
            <v>P8381-L01-T1205</v>
          </cell>
          <cell r="D126" t="str">
            <v>209BCX</v>
          </cell>
          <cell r="E126">
            <v>10000</v>
          </cell>
          <cell r="F126" t="str">
            <v>N</v>
          </cell>
        </row>
        <row r="126">
          <cell r="L126">
            <v>45894</v>
          </cell>
          <cell r="M126">
            <v>9.751</v>
          </cell>
          <cell r="N126" t="str">
            <v>Joy</v>
          </cell>
        </row>
        <row r="126">
          <cell r="Q126" t="str">
            <v>USA </v>
          </cell>
        </row>
        <row r="127">
          <cell r="A127" t="str">
            <v>TSO2500125</v>
          </cell>
          <cell r="B127">
            <v>4500575810</v>
          </cell>
          <cell r="C127" t="str">
            <v>P8372-L01-T1206</v>
          </cell>
          <cell r="D127" t="str">
            <v>420NR</v>
          </cell>
          <cell r="E127">
            <v>3000</v>
          </cell>
          <cell r="F127" t="str">
            <v>N</v>
          </cell>
        </row>
        <row r="127">
          <cell r="L127">
            <v>45888</v>
          </cell>
          <cell r="M127">
            <v>11.145</v>
          </cell>
          <cell r="N127" t="str">
            <v>Joy</v>
          </cell>
        </row>
        <row r="127">
          <cell r="Q127" t="str">
            <v>USA </v>
          </cell>
        </row>
        <row r="128">
          <cell r="A128" t="str">
            <v>TSO2500126</v>
          </cell>
          <cell r="B128">
            <v>4500575810</v>
          </cell>
          <cell r="C128" t="str">
            <v>P8392-L03-T1212</v>
          </cell>
          <cell r="D128" t="str">
            <v>910NR</v>
          </cell>
          <cell r="E128">
            <v>5000</v>
          </cell>
          <cell r="F128" t="str">
            <v>N</v>
          </cell>
        </row>
        <row r="128">
          <cell r="L128">
            <v>45890</v>
          </cell>
          <cell r="M128">
            <v>14.805</v>
          </cell>
          <cell r="N128" t="str">
            <v>Joy</v>
          </cell>
        </row>
        <row r="128">
          <cell r="Q128" t="str">
            <v>USA </v>
          </cell>
        </row>
        <row r="129">
          <cell r="A129" t="str">
            <v>TSO2500127</v>
          </cell>
          <cell r="B129">
            <v>4500575810</v>
          </cell>
          <cell r="C129" t="str">
            <v>P8019-L01-T1203</v>
          </cell>
          <cell r="D129" t="str">
            <v>998L</v>
          </cell>
          <cell r="E129">
            <v>3000</v>
          </cell>
          <cell r="F129" t="str">
            <v>N</v>
          </cell>
        </row>
        <row r="129">
          <cell r="L129">
            <v>45913</v>
          </cell>
          <cell r="M129" t="str">
            <v>TBC ADD QRG PRICE</v>
          </cell>
          <cell r="N129" t="str">
            <v>Joy</v>
          </cell>
        </row>
        <row r="129">
          <cell r="Q129" t="str">
            <v>USA </v>
          </cell>
        </row>
        <row r="130">
          <cell r="A130" t="str">
            <v>TSO2500128</v>
          </cell>
          <cell r="B130">
            <v>4500576035</v>
          </cell>
          <cell r="C130" t="str">
            <v>P5026-L04-T1201</v>
          </cell>
          <cell r="D130" t="str">
            <v>TOA-95NAS</v>
          </cell>
          <cell r="E130">
            <v>2500</v>
          </cell>
          <cell r="F130" t="str">
            <v>N</v>
          </cell>
        </row>
        <row r="130">
          <cell r="L130">
            <v>46020</v>
          </cell>
        </row>
        <row r="130">
          <cell r="N130" t="str">
            <v>Alice</v>
          </cell>
        </row>
        <row r="130">
          <cell r="Q130" t="str">
            <v>USA </v>
          </cell>
        </row>
        <row r="131">
          <cell r="A131" t="str">
            <v>TSO2500129</v>
          </cell>
          <cell r="B131">
            <v>4500576035</v>
          </cell>
          <cell r="C131" t="str">
            <v>P5026-L04-T1201</v>
          </cell>
          <cell r="D131" t="str">
            <v>TOA-95NAS</v>
          </cell>
          <cell r="E131">
            <v>2500</v>
          </cell>
          <cell r="F131" t="str">
            <v>N</v>
          </cell>
        </row>
        <row r="131">
          <cell r="L131">
            <v>46034</v>
          </cell>
        </row>
        <row r="131">
          <cell r="N131" t="str">
            <v>Alice</v>
          </cell>
        </row>
        <row r="131">
          <cell r="Q131" t="str">
            <v>USA </v>
          </cell>
        </row>
        <row r="132">
          <cell r="A132" t="str">
            <v>TSO2500130</v>
          </cell>
          <cell r="B132">
            <v>4500576034</v>
          </cell>
          <cell r="C132" t="str">
            <v>P5031-L01-T1201</v>
          </cell>
          <cell r="D132" t="str">
            <v>CPM-150</v>
          </cell>
          <cell r="E132">
            <v>3000</v>
          </cell>
          <cell r="F132" t="str">
            <v>N</v>
          </cell>
        </row>
        <row r="132">
          <cell r="L132">
            <v>45915</v>
          </cell>
        </row>
        <row r="132">
          <cell r="N132" t="str">
            <v>Alice</v>
          </cell>
        </row>
        <row r="132">
          <cell r="P132" t="str">
            <v>change to made in China PO 4500578350</v>
          </cell>
          <cell r="Q132" t="str">
            <v>USA </v>
          </cell>
        </row>
        <row r="133">
          <cell r="A133" t="str">
            <v>TSO2500131</v>
          </cell>
          <cell r="B133">
            <v>4500576034</v>
          </cell>
          <cell r="C133" t="str">
            <v>P5031-L01-T1201</v>
          </cell>
          <cell r="D133" t="str">
            <v>CPM-150</v>
          </cell>
          <cell r="E133">
            <v>3000</v>
          </cell>
          <cell r="F133" t="str">
            <v>N</v>
          </cell>
        </row>
        <row r="133">
          <cell r="L133">
            <v>45919</v>
          </cell>
        </row>
        <row r="133">
          <cell r="N133" t="str">
            <v>Alice</v>
          </cell>
        </row>
        <row r="133">
          <cell r="P133" t="str">
            <v>change to made in China PO 4500578350</v>
          </cell>
          <cell r="Q133" t="str">
            <v>USA </v>
          </cell>
        </row>
        <row r="134">
          <cell r="A134" t="str">
            <v>TSO2500132</v>
          </cell>
          <cell r="B134">
            <v>4500576018</v>
          </cell>
          <cell r="C134" t="str">
            <v>P3841-L02-T1202</v>
          </cell>
          <cell r="D134" t="str">
            <v>PB8NRF</v>
          </cell>
          <cell r="E134">
            <v>2484</v>
          </cell>
          <cell r="F134" t="str">
            <v>N</v>
          </cell>
        </row>
        <row r="134">
          <cell r="L134">
            <v>45880</v>
          </cell>
          <cell r="M134">
            <v>8.948</v>
          </cell>
          <cell r="N134" t="str">
            <v>Joy</v>
          </cell>
        </row>
        <row r="134">
          <cell r="P134" t="str">
            <v>CANCELLED,4500574375 -0010 TRANSFER TO FOB CAMBODIA PO#4500576018-30,then transfer back</v>
          </cell>
          <cell r="Q134" t="str">
            <v>USA </v>
          </cell>
        </row>
        <row r="135">
          <cell r="A135" t="str">
            <v>TSO2500133</v>
          </cell>
          <cell r="B135">
            <v>4500576010</v>
          </cell>
          <cell r="C135" t="str">
            <v>P8381-L01-T1204</v>
          </cell>
          <cell r="D135" t="str">
            <v>209TGN</v>
          </cell>
          <cell r="E135">
            <v>8000</v>
          </cell>
          <cell r="F135" t="str">
            <v>N</v>
          </cell>
        </row>
        <row r="135">
          <cell r="L135" t="str">
            <v>TBC</v>
          </cell>
          <cell r="M135">
            <v>9.258</v>
          </cell>
          <cell r="N135" t="str">
            <v>Joy</v>
          </cell>
        </row>
        <row r="135">
          <cell r="P135" t="str">
            <v>Cancelled,transfer bsck to 4500571696-0020</v>
          </cell>
          <cell r="Q135" t="str">
            <v>USA </v>
          </cell>
        </row>
        <row r="136">
          <cell r="A136" t="str">
            <v>TSO2500134</v>
          </cell>
          <cell r="B136">
            <v>4500576010</v>
          </cell>
          <cell r="C136" t="str">
            <v>P8381-L01-T1206</v>
          </cell>
          <cell r="D136" t="str">
            <v>209TPN</v>
          </cell>
          <cell r="E136">
            <v>3000</v>
          </cell>
          <cell r="F136" t="str">
            <v>N</v>
          </cell>
        </row>
        <row r="136">
          <cell r="L136" t="str">
            <v>TBC</v>
          </cell>
          <cell r="M136">
            <v>9.258</v>
          </cell>
          <cell r="N136" t="str">
            <v>Joy</v>
          </cell>
        </row>
        <row r="136">
          <cell r="P136" t="str">
            <v>Cancelled,transfer bsck to 4500571696-0030</v>
          </cell>
          <cell r="Q136" t="str">
            <v>USA </v>
          </cell>
        </row>
        <row r="137">
          <cell r="A137" t="str">
            <v>TSO2500135</v>
          </cell>
          <cell r="B137">
            <v>4500576010</v>
          </cell>
          <cell r="C137" t="str">
            <v>P8316-L01-T1202</v>
          </cell>
          <cell r="D137" t="str">
            <v>247TPW</v>
          </cell>
          <cell r="E137">
            <v>12000</v>
          </cell>
          <cell r="F137" t="str">
            <v>N</v>
          </cell>
        </row>
        <row r="137">
          <cell r="L137" t="str">
            <v>TBC</v>
          </cell>
          <cell r="M137">
            <v>6.652</v>
          </cell>
          <cell r="N137" t="str">
            <v>Joy</v>
          </cell>
        </row>
        <row r="137">
          <cell r="P137" t="str">
            <v>Cancelled,transfer bsck to 4500571696-0040</v>
          </cell>
          <cell r="Q137" t="str">
            <v>USA </v>
          </cell>
        </row>
        <row r="138">
          <cell r="A138" t="str">
            <v>TSO2500136</v>
          </cell>
          <cell r="B138">
            <v>4500576010</v>
          </cell>
          <cell r="C138" t="str">
            <v>P8012-L01-T1201</v>
          </cell>
          <cell r="D138">
            <v>888</v>
          </cell>
          <cell r="E138">
            <v>5000</v>
          </cell>
          <cell r="F138" t="str">
            <v>N</v>
          </cell>
        </row>
        <row r="138">
          <cell r="L138">
            <v>45887</v>
          </cell>
          <cell r="M138">
            <v>14.215</v>
          </cell>
          <cell r="N138" t="str">
            <v>Joy</v>
          </cell>
        </row>
        <row r="138">
          <cell r="P138" t="str">
            <v>Cancelled,transfer bsck to 4500571696-0050</v>
          </cell>
          <cell r="Q138" t="str">
            <v>USA </v>
          </cell>
        </row>
        <row r="139">
          <cell r="A139" t="str">
            <v>TSO2500137</v>
          </cell>
          <cell r="B139">
            <v>4500576011</v>
          </cell>
          <cell r="C139" t="str">
            <v>P8021-L02-T1201</v>
          </cell>
          <cell r="D139">
            <v>1000</v>
          </cell>
          <cell r="E139">
            <v>5000</v>
          </cell>
          <cell r="F139" t="str">
            <v>Y BY SP </v>
          </cell>
        </row>
        <row r="139">
          <cell r="J139" t="str">
            <v>drawstring bag (PU-1000) 
- JET BLOOM</v>
          </cell>
          <cell r="K139">
            <v>1.36</v>
          </cell>
          <cell r="L139">
            <v>45873</v>
          </cell>
          <cell r="M139">
            <v>32.954</v>
          </cell>
          <cell r="N139" t="str">
            <v>Joy</v>
          </cell>
        </row>
        <row r="139">
          <cell r="P139" t="str">
            <v>Cancelled,transfer bsck to 4500572474-0010</v>
          </cell>
          <cell r="Q139" t="str">
            <v>USA </v>
          </cell>
        </row>
        <row r="140">
          <cell r="A140" t="str">
            <v>TSO2500138</v>
          </cell>
          <cell r="B140">
            <v>4500576011</v>
          </cell>
          <cell r="C140" t="str">
            <v>P8381-L01-T1204</v>
          </cell>
          <cell r="D140" t="str">
            <v>209TGN</v>
          </cell>
          <cell r="E140">
            <v>5000</v>
          </cell>
          <cell r="F140" t="str">
            <v>N</v>
          </cell>
        </row>
        <row r="140">
          <cell r="L140">
            <v>45852</v>
          </cell>
          <cell r="M140">
            <v>9.258</v>
          </cell>
          <cell r="N140" t="str">
            <v>Joy</v>
          </cell>
        </row>
        <row r="140">
          <cell r="P140" t="str">
            <v>Cancelled,transfer bsck to 4500572474-0040</v>
          </cell>
          <cell r="Q140" t="str">
            <v>USA </v>
          </cell>
        </row>
        <row r="141">
          <cell r="A141" t="str">
            <v>TSO2500139</v>
          </cell>
          <cell r="B141">
            <v>4500576012</v>
          </cell>
          <cell r="C141" t="str">
            <v>P8390-L01-T1201</v>
          </cell>
          <cell r="D141">
            <v>753</v>
          </cell>
          <cell r="E141">
            <v>3000</v>
          </cell>
          <cell r="F141" t="str">
            <v>N</v>
          </cell>
        </row>
        <row r="141">
          <cell r="L141">
            <v>45880</v>
          </cell>
          <cell r="M141">
            <v>11.849</v>
          </cell>
          <cell r="N141" t="str">
            <v>Joy</v>
          </cell>
        </row>
        <row r="141">
          <cell r="P141" t="str">
            <v>Cancelled order and transfer back to PO#4500572653-0030</v>
          </cell>
          <cell r="Q141" t="str">
            <v>USA </v>
          </cell>
        </row>
        <row r="142">
          <cell r="A142" t="str">
            <v>TSO2500140</v>
          </cell>
          <cell r="B142">
            <v>4500576012</v>
          </cell>
          <cell r="C142" t="str">
            <v>P8309-L01-T1204</v>
          </cell>
          <cell r="D142" t="str">
            <v>HH320RNX</v>
          </cell>
          <cell r="E142">
            <v>3000</v>
          </cell>
          <cell r="F142" t="str">
            <v>N</v>
          </cell>
        </row>
        <row r="142">
          <cell r="L142">
            <v>45922</v>
          </cell>
          <cell r="M142">
            <v>15.403</v>
          </cell>
          <cell r="N142" t="str">
            <v>Joy</v>
          </cell>
        </row>
        <row r="142">
          <cell r="Q142" t="str">
            <v>USA </v>
          </cell>
        </row>
        <row r="143">
          <cell r="A143" t="str">
            <v>TSO2500141</v>
          </cell>
          <cell r="B143">
            <v>4500576012</v>
          </cell>
          <cell r="C143" t="str">
            <v>P8381-L01-T1204</v>
          </cell>
          <cell r="D143" t="str">
            <v>209TGN</v>
          </cell>
          <cell r="E143">
            <v>5000</v>
          </cell>
          <cell r="F143" t="str">
            <v>N</v>
          </cell>
        </row>
        <row r="143">
          <cell r="L143">
            <v>45859</v>
          </cell>
          <cell r="M143">
            <v>9.258</v>
          </cell>
          <cell r="N143" t="str">
            <v>Joy</v>
          </cell>
        </row>
        <row r="143">
          <cell r="P143" t="str">
            <v>Cancelled order and transfer back to PO#4500573752-0010</v>
          </cell>
          <cell r="Q143" t="str">
            <v>USA </v>
          </cell>
        </row>
        <row r="144">
          <cell r="A144" t="str">
            <v>TSO2500142</v>
          </cell>
          <cell r="B144">
            <v>4500576014</v>
          </cell>
          <cell r="C144" t="str">
            <v>P8028-L01-T1201</v>
          </cell>
          <cell r="D144">
            <v>756</v>
          </cell>
          <cell r="E144">
            <v>10000</v>
          </cell>
          <cell r="F144" t="str">
            <v>N</v>
          </cell>
        </row>
        <row r="144">
          <cell r="L144">
            <v>45845</v>
          </cell>
          <cell r="M144">
            <v>11.2955</v>
          </cell>
          <cell r="N144" t="str">
            <v>Joy</v>
          </cell>
        </row>
        <row r="144">
          <cell r="P144" t="str">
            <v>CANCELLED,4500569337 -0010 TRANSFER TO FOB CAMBODIA PO#4500576014-10,then transfer back</v>
          </cell>
          <cell r="Q144" t="str">
            <v>USA </v>
          </cell>
        </row>
        <row r="145">
          <cell r="A145" t="str">
            <v>TSO2500143</v>
          </cell>
          <cell r="B145">
            <v>4500576014</v>
          </cell>
          <cell r="C145" t="str">
            <v>P8028-L01-T1201</v>
          </cell>
          <cell r="D145">
            <v>756</v>
          </cell>
          <cell r="E145">
            <v>6000</v>
          </cell>
          <cell r="F145" t="str">
            <v>N</v>
          </cell>
        </row>
        <row r="145">
          <cell r="L145">
            <v>45866</v>
          </cell>
          <cell r="M145">
            <v>11.2955</v>
          </cell>
          <cell r="N145" t="str">
            <v>Joy</v>
          </cell>
        </row>
        <row r="145">
          <cell r="P145" t="str">
            <v>CANCELLED,4500569337 -0020 TRANSFER TO FOB CAMBODIA PO#4500576014-10,then transfer back</v>
          </cell>
          <cell r="Q145" t="str">
            <v>USA </v>
          </cell>
        </row>
        <row r="146">
          <cell r="A146" t="str">
            <v>TSO2500144</v>
          </cell>
          <cell r="B146">
            <v>4500576014</v>
          </cell>
          <cell r="C146" t="str">
            <v>P8399-L01-T1201</v>
          </cell>
          <cell r="D146" t="str">
            <v>NPTCCD01</v>
          </cell>
          <cell r="E146">
            <v>5000</v>
          </cell>
          <cell r="F146" t="str">
            <v>N</v>
          </cell>
        </row>
        <row r="146">
          <cell r="L146">
            <v>45868</v>
          </cell>
          <cell r="M146">
            <v>10.344</v>
          </cell>
          <cell r="N146" t="str">
            <v>Joy</v>
          </cell>
        </row>
        <row r="146">
          <cell r="P146" t="str">
            <v>CANCELLED,4500571131 -0140 TRANSFER TO FOB CAMBODIA PO#4500576014-30,then transfer back</v>
          </cell>
          <cell r="Q146" t="str">
            <v>USA </v>
          </cell>
        </row>
        <row r="147">
          <cell r="A147" t="str">
            <v>TSO2500145</v>
          </cell>
          <cell r="B147">
            <v>4500576014</v>
          </cell>
          <cell r="C147" t="str">
            <v>P8325-L04-T1204</v>
          </cell>
          <cell r="D147" t="str">
            <v>279AMZLI</v>
          </cell>
          <cell r="E147">
            <v>8000</v>
          </cell>
          <cell r="F147" t="str">
            <v>Y 
BY SP</v>
          </cell>
        </row>
        <row r="147">
          <cell r="J147" t="str">
            <v> 77203Z-279N Laptide 229-83250002R</v>
          </cell>
          <cell r="K147">
            <v>0.71</v>
          </cell>
          <cell r="L147">
            <v>45922</v>
          </cell>
          <cell r="M147">
            <v>11.782</v>
          </cell>
          <cell r="N147" t="str">
            <v>Joy</v>
          </cell>
        </row>
        <row r="147">
          <cell r="P147" t="str">
            <v>CANCELLED,4500573445 -0010 TRANSFER TO FOB CAMBODIA PO#4500576014-10,then transfer back</v>
          </cell>
          <cell r="Q147" t="str">
            <v>USA </v>
          </cell>
        </row>
        <row r="148">
          <cell r="A148" t="str">
            <v>TSO2500146</v>
          </cell>
          <cell r="B148">
            <v>4500576018</v>
          </cell>
          <cell r="C148" t="str">
            <v>P2599-L01-T1201</v>
          </cell>
          <cell r="D148" t="str">
            <v>FCB4WRX</v>
          </cell>
          <cell r="E148">
            <v>15318</v>
          </cell>
          <cell r="F148" t="str">
            <v>N</v>
          </cell>
        </row>
        <row r="148">
          <cell r="L148">
            <v>45880</v>
          </cell>
          <cell r="M148">
            <v>3.977</v>
          </cell>
          <cell r="N148" t="str">
            <v>Joy</v>
          </cell>
        </row>
        <row r="148">
          <cell r="P148" t="str">
            <v>CANCELLED,4500573721 -0010 TRANSFER TO FOB CAMBODIA PO#4500576018-10,then transfer back</v>
          </cell>
          <cell r="Q148" t="str">
            <v>USA </v>
          </cell>
        </row>
        <row r="149">
          <cell r="A149" t="str">
            <v>TSO2500147</v>
          </cell>
          <cell r="B149">
            <v>4500576018</v>
          </cell>
          <cell r="C149" t="str">
            <v>P8913-L01-T1206</v>
          </cell>
          <cell r="D149" t="str">
            <v>HS18RT</v>
          </cell>
          <cell r="E149">
            <v>2240</v>
          </cell>
          <cell r="F149" t="str">
            <v>N</v>
          </cell>
        </row>
        <row r="149">
          <cell r="L149">
            <v>45852</v>
          </cell>
          <cell r="M149">
            <v>6.446</v>
          </cell>
          <cell r="N149" t="str">
            <v>Joy</v>
          </cell>
        </row>
        <row r="149">
          <cell r="P149" t="str">
            <v>CANCELLED,4500573721 -0020 TRANSFER TO FOB CAMBODIA PO#4500576018-20,then transfer back</v>
          </cell>
          <cell r="Q149" t="str">
            <v>USA </v>
          </cell>
        </row>
        <row r="150">
          <cell r="A150" t="str">
            <v>TSO2500148</v>
          </cell>
          <cell r="B150">
            <v>4500576018</v>
          </cell>
          <cell r="C150" t="str">
            <v>P3841-L02-T1202</v>
          </cell>
          <cell r="D150" t="str">
            <v>PB8NRF</v>
          </cell>
          <cell r="E150">
            <v>2484</v>
          </cell>
          <cell r="F150" t="str">
            <v>N</v>
          </cell>
        </row>
        <row r="150">
          <cell r="L150">
            <v>45908</v>
          </cell>
          <cell r="M150">
            <v>8.948</v>
          </cell>
          <cell r="N150" t="str">
            <v>Joy</v>
          </cell>
        </row>
        <row r="150">
          <cell r="P150" t="str">
            <v>CANCELLED,4500574823 -0010TRANSFER TO FOB CAMBODIA PO#4500576018-30,then transfer back</v>
          </cell>
          <cell r="Q150" t="str">
            <v>USA </v>
          </cell>
        </row>
        <row r="151">
          <cell r="A151" t="str">
            <v>TSO2500149</v>
          </cell>
          <cell r="B151">
            <v>4500576018</v>
          </cell>
          <cell r="C151" t="str">
            <v>D3841-L00-T1201</v>
          </cell>
          <cell r="D151" t="str">
            <v>RP-PB8NR</v>
          </cell>
          <cell r="E151">
            <v>5040</v>
          </cell>
          <cell r="F151" t="str">
            <v>N</v>
          </cell>
        </row>
        <row r="151">
          <cell r="L151">
            <v>45908</v>
          </cell>
          <cell r="M151">
            <v>3.014</v>
          </cell>
          <cell r="N151" t="str">
            <v>Joy</v>
          </cell>
        </row>
        <row r="151">
          <cell r="P151" t="str">
            <v>CANCELLED,4500574823 -0020TRANSFER TO FOB CAMBODIA PO#4500576018-30,then transfer back</v>
          </cell>
          <cell r="Q151" t="str">
            <v>USA </v>
          </cell>
        </row>
        <row r="152">
          <cell r="A152" t="str">
            <v>TSO2500150</v>
          </cell>
          <cell r="B152">
            <v>4500576016</v>
          </cell>
          <cell r="C152" t="str">
            <v>P8006-L01-T1208</v>
          </cell>
          <cell r="D152" t="str">
            <v>565DCNR   (PC)</v>
          </cell>
          <cell r="E152">
            <v>12000</v>
          </cell>
          <cell r="F152" t="str">
            <v>N</v>
          </cell>
        </row>
        <row r="152">
          <cell r="L152">
            <v>45915</v>
          </cell>
          <cell r="M152">
            <v>8.18</v>
          </cell>
          <cell r="N152" t="str">
            <v>Joy</v>
          </cell>
        </row>
        <row r="152">
          <cell r="P152" t="str">
            <v>Cancelled ,transfer back to PO#4500574973-0010</v>
          </cell>
          <cell r="Q152" t="str">
            <v>USA </v>
          </cell>
        </row>
        <row r="153">
          <cell r="A153" t="str">
            <v>TSO2500151</v>
          </cell>
          <cell r="B153">
            <v>4500576016</v>
          </cell>
          <cell r="C153" t="str">
            <v>P8285-L01-T1210</v>
          </cell>
          <cell r="D153" t="str">
            <v>263SR</v>
          </cell>
          <cell r="E153">
            <v>3000</v>
          </cell>
        </row>
        <row r="153">
          <cell r="L153">
            <v>45915</v>
          </cell>
          <cell r="M153">
            <v>8.217</v>
          </cell>
          <cell r="N153" t="str">
            <v>Joy</v>
          </cell>
        </row>
        <row r="153">
          <cell r="P153" t="str">
            <v>Cancelled ,transfer back to PO#4500574973-0020</v>
          </cell>
          <cell r="Q153" t="str">
            <v>USA </v>
          </cell>
        </row>
        <row r="154">
          <cell r="A154" t="str">
            <v>TSO2500152</v>
          </cell>
          <cell r="B154">
            <v>4500576016</v>
          </cell>
          <cell r="C154" t="str">
            <v>P8316-L01-T1202</v>
          </cell>
          <cell r="D154" t="str">
            <v>247TPW</v>
          </cell>
          <cell r="E154">
            <v>10000</v>
          </cell>
          <cell r="F154" t="str">
            <v>N</v>
          </cell>
        </row>
        <row r="154">
          <cell r="L154">
            <v>45926</v>
          </cell>
          <cell r="M154">
            <v>6.652</v>
          </cell>
          <cell r="N154" t="str">
            <v>Joy</v>
          </cell>
        </row>
        <row r="154">
          <cell r="P154" t="str">
            <v>Cancelled ,transfer back to PO#4500574973-0030</v>
          </cell>
          <cell r="Q154" t="str">
            <v>USA </v>
          </cell>
        </row>
        <row r="155">
          <cell r="A155" t="str">
            <v>TSO2500153</v>
          </cell>
          <cell r="B155">
            <v>4500576016</v>
          </cell>
          <cell r="C155" t="str">
            <v>P8309-L01-T1204</v>
          </cell>
          <cell r="D155" t="str">
            <v>HH320RNX</v>
          </cell>
          <cell r="E155">
            <v>3000</v>
          </cell>
          <cell r="F155" t="str">
            <v>N</v>
          </cell>
        </row>
        <row r="155">
          <cell r="L155">
            <v>45922</v>
          </cell>
          <cell r="M155">
            <v>15.403</v>
          </cell>
          <cell r="N155" t="str">
            <v>Joy</v>
          </cell>
        </row>
        <row r="155">
          <cell r="P155" t="str">
            <v>Cancelled ,transfer back to PO#4500574973-0040</v>
          </cell>
          <cell r="Q155" t="str">
            <v>USA </v>
          </cell>
        </row>
        <row r="156">
          <cell r="A156" t="str">
            <v>TSO2500154</v>
          </cell>
          <cell r="B156">
            <v>4500576016</v>
          </cell>
          <cell r="C156" t="str">
            <v>P8316-L01-T1202</v>
          </cell>
          <cell r="D156" t="str">
            <v>247TPW</v>
          </cell>
          <cell r="E156">
            <v>40000</v>
          </cell>
          <cell r="F156" t="str">
            <v>N</v>
          </cell>
        </row>
        <row r="156">
          <cell r="L156" t="str">
            <v>28000PCS-2025/10/6
5000PCS-2025/10/27
7000-2025/11/3</v>
          </cell>
          <cell r="M156">
            <v>6.879</v>
          </cell>
          <cell r="N156" t="str">
            <v>Joy</v>
          </cell>
        </row>
        <row r="156">
          <cell r="Q156" t="str">
            <v>USA </v>
          </cell>
        </row>
        <row r="157">
          <cell r="A157" t="str">
            <v>TSO2500155</v>
          </cell>
          <cell r="B157">
            <v>4500576017</v>
          </cell>
          <cell r="C157" t="str">
            <v>P8535-L01-T1201</v>
          </cell>
          <cell r="D157" t="str">
            <v>BC610</v>
          </cell>
          <cell r="E157">
            <v>5000</v>
          </cell>
          <cell r="F157" t="str">
            <v>N</v>
          </cell>
        </row>
        <row r="157">
          <cell r="L157">
            <v>45929</v>
          </cell>
          <cell r="M157">
            <v>11.88</v>
          </cell>
          <cell r="N157" t="str">
            <v>Joy</v>
          </cell>
        </row>
        <row r="157">
          <cell r="P157" t="str">
            <v>Cancelled and transfer to PO4500578989 LINE10</v>
          </cell>
          <cell r="Q157" t="str">
            <v>USA </v>
          </cell>
        </row>
        <row r="158">
          <cell r="A158" t="str">
            <v>TSO2500156</v>
          </cell>
          <cell r="B158">
            <v>4500576017</v>
          </cell>
          <cell r="C158" t="str">
            <v>P8535-L01-T1201</v>
          </cell>
          <cell r="D158" t="str">
            <v>BC610</v>
          </cell>
          <cell r="E158">
            <v>6000</v>
          </cell>
          <cell r="F158" t="str">
            <v>N</v>
          </cell>
        </row>
        <row r="158">
          <cell r="L158">
            <v>45922</v>
          </cell>
          <cell r="M158">
            <v>11.88</v>
          </cell>
          <cell r="N158" t="str">
            <v>Joy</v>
          </cell>
        </row>
        <row r="158">
          <cell r="Q158" t="str">
            <v>USA </v>
          </cell>
        </row>
        <row r="159">
          <cell r="A159" t="str">
            <v>TSO2500157</v>
          </cell>
          <cell r="B159">
            <v>4500576017</v>
          </cell>
          <cell r="C159" t="str">
            <v>P8535-L01-T1201</v>
          </cell>
          <cell r="D159" t="str">
            <v>BC610</v>
          </cell>
          <cell r="E159">
            <v>11000</v>
          </cell>
          <cell r="F159" t="str">
            <v>N</v>
          </cell>
        </row>
        <row r="159">
          <cell r="L159">
            <v>45929</v>
          </cell>
          <cell r="M159">
            <v>11.88</v>
          </cell>
          <cell r="N159" t="str">
            <v>Joy</v>
          </cell>
        </row>
        <row r="159">
          <cell r="Q159" t="str">
            <v>USA </v>
          </cell>
        </row>
        <row r="160">
          <cell r="A160" t="str">
            <v>TSO2500158</v>
          </cell>
          <cell r="B160">
            <v>4500576017</v>
          </cell>
          <cell r="C160" t="str">
            <v>P8893-L05-T1209</v>
          </cell>
          <cell r="D160" t="str">
            <v>CD160NN</v>
          </cell>
          <cell r="E160">
            <v>6003</v>
          </cell>
          <cell r="F160" t="str">
            <v>N</v>
          </cell>
        </row>
        <row r="160">
          <cell r="L160">
            <v>45824</v>
          </cell>
          <cell r="M160">
            <v>7.779</v>
          </cell>
          <cell r="N160" t="str">
            <v>Joy</v>
          </cell>
        </row>
        <row r="160">
          <cell r="P160" t="str">
            <v>CANCELLED,Transfer back to 4500572476 line0040-0050</v>
          </cell>
          <cell r="Q160" t="str">
            <v>USA </v>
          </cell>
        </row>
        <row r="161">
          <cell r="A161" t="str">
            <v>TSO2500159</v>
          </cell>
          <cell r="B161">
            <v>4500576017</v>
          </cell>
          <cell r="C161" t="str">
            <v>P8893-L05-T1209</v>
          </cell>
          <cell r="D161" t="str">
            <v>CD160NN</v>
          </cell>
          <cell r="E161">
            <v>19002</v>
          </cell>
          <cell r="F161" t="str">
            <v>N</v>
          </cell>
        </row>
        <row r="161">
          <cell r="L161">
            <v>45915</v>
          </cell>
          <cell r="M161">
            <v>7.779</v>
          </cell>
          <cell r="N161" t="str">
            <v>Joy</v>
          </cell>
        </row>
        <row r="161">
          <cell r="P161" t="str">
            <v>CANCELLED,Transfer back to 4500574531-0010/50</v>
          </cell>
          <cell r="Q161" t="str">
            <v>USA </v>
          </cell>
        </row>
        <row r="162">
          <cell r="A162" t="str">
            <v>TSO2500160</v>
          </cell>
          <cell r="B162">
            <v>4500576017</v>
          </cell>
          <cell r="C162" t="str">
            <v>P8888-L01-T1208</v>
          </cell>
          <cell r="D162" t="str">
            <v>BC600</v>
          </cell>
          <cell r="E162">
            <v>3000</v>
          </cell>
        </row>
        <row r="162">
          <cell r="L162">
            <v>45859</v>
          </cell>
          <cell r="M162">
            <v>10.321</v>
          </cell>
          <cell r="N162" t="str">
            <v>Joy</v>
          </cell>
        </row>
        <row r="162">
          <cell r="P162" t="str">
            <v>CANCELLED,Transfer back to 4500573516-0010</v>
          </cell>
          <cell r="Q162" t="str">
            <v>USA </v>
          </cell>
        </row>
        <row r="163">
          <cell r="A163" t="str">
            <v>TSO2500161</v>
          </cell>
          <cell r="B163">
            <v>4500576012</v>
          </cell>
          <cell r="C163" t="str">
            <v>P8390-L01-T1201</v>
          </cell>
          <cell r="D163">
            <v>753</v>
          </cell>
          <cell r="E163">
            <v>3000</v>
          </cell>
          <cell r="F163" t="str">
            <v>N</v>
          </cell>
        </row>
        <row r="163">
          <cell r="L163">
            <v>45880</v>
          </cell>
          <cell r="M163">
            <v>11.849</v>
          </cell>
          <cell r="N163" t="str">
            <v>Joy</v>
          </cell>
        </row>
        <row r="163">
          <cell r="P163" t="str">
            <v>Cancelled order and transfer back to PO#4500573752-0020</v>
          </cell>
          <cell r="Q163" t="str">
            <v>USA </v>
          </cell>
        </row>
        <row r="164">
          <cell r="A164" t="str">
            <v>TSO2500162</v>
          </cell>
          <cell r="B164">
            <v>4500576103</v>
          </cell>
          <cell r="C164" t="str">
            <v>P8532-L01-T1201</v>
          </cell>
          <cell r="D164" t="str">
            <v>BC95</v>
          </cell>
          <cell r="E164">
            <v>10002</v>
          </cell>
        </row>
        <row r="164">
          <cell r="L164">
            <v>45957</v>
          </cell>
          <cell r="M164">
            <v>17.542</v>
          </cell>
          <cell r="N164" t="str">
            <v>Joy</v>
          </cell>
        </row>
        <row r="164">
          <cell r="Q164" t="str">
            <v>USA </v>
          </cell>
        </row>
        <row r="165">
          <cell r="A165" t="str">
            <v>TSO2500163</v>
          </cell>
          <cell r="B165">
            <v>4500576103</v>
          </cell>
          <cell r="C165" t="str">
            <v>P8875-L01-T1206</v>
          </cell>
          <cell r="D165" t="str">
            <v>BC118R</v>
          </cell>
          <cell r="E165">
            <v>6000</v>
          </cell>
          <cell r="F165" t="str">
            <v>N</v>
          </cell>
        </row>
        <row r="165">
          <cell r="L165">
            <v>45920</v>
          </cell>
          <cell r="M165">
            <v>12.514</v>
          </cell>
          <cell r="N165" t="str">
            <v>Joy</v>
          </cell>
        </row>
        <row r="165">
          <cell r="Q165" t="str">
            <v>USA </v>
          </cell>
        </row>
        <row r="166">
          <cell r="A166" t="str">
            <v>TSO2500164</v>
          </cell>
          <cell r="B166">
            <v>4500576103</v>
          </cell>
          <cell r="C166" t="str">
            <v>P8875-L01-T1204</v>
          </cell>
          <cell r="D166" t="str">
            <v>BC120</v>
          </cell>
          <cell r="E166">
            <v>12000</v>
          </cell>
          <cell r="F166" t="str">
            <v>N</v>
          </cell>
        </row>
        <row r="166">
          <cell r="L166">
            <v>45960</v>
          </cell>
          <cell r="M166">
            <v>11.722</v>
          </cell>
          <cell r="N166" t="str">
            <v>Joy</v>
          </cell>
        </row>
        <row r="166">
          <cell r="Q166" t="str">
            <v>USA </v>
          </cell>
        </row>
        <row r="167">
          <cell r="A167" t="str">
            <v>TSO2500165</v>
          </cell>
          <cell r="B167">
            <v>4500576103</v>
          </cell>
          <cell r="C167" t="str">
            <v>P8893-L05-T1209</v>
          </cell>
          <cell r="D167" t="str">
            <v>CD160NN</v>
          </cell>
          <cell r="E167">
            <v>10002</v>
          </cell>
          <cell r="F167" t="str">
            <v>N</v>
          </cell>
        </row>
        <row r="167">
          <cell r="L167">
            <v>45952</v>
          </cell>
          <cell r="M167">
            <v>7.779</v>
          </cell>
          <cell r="N167" t="str">
            <v>Joy</v>
          </cell>
        </row>
        <row r="167">
          <cell r="P167" t="str">
            <v>CANCELLED,Transfer back to 4500577753-0010-30</v>
          </cell>
          <cell r="Q167" t="str">
            <v>USA </v>
          </cell>
        </row>
        <row r="168">
          <cell r="A168" t="str">
            <v>TSO2500166</v>
          </cell>
          <cell r="B168">
            <v>4500576103</v>
          </cell>
          <cell r="C168" t="str">
            <v>P8893-L05-T1209</v>
          </cell>
          <cell r="D168" t="str">
            <v>CD160NN</v>
          </cell>
          <cell r="E168">
            <v>10002</v>
          </cell>
          <cell r="F168" t="str">
            <v>N</v>
          </cell>
        </row>
        <row r="168">
          <cell r="L168">
            <v>45961</v>
          </cell>
          <cell r="M168">
            <v>7.779</v>
          </cell>
          <cell r="N168" t="str">
            <v>Joy</v>
          </cell>
        </row>
        <row r="168">
          <cell r="P168" t="str">
            <v>CANCELLED,Transfer back to 4500577753-0010-30</v>
          </cell>
          <cell r="Q168" t="str">
            <v>USA </v>
          </cell>
        </row>
        <row r="169">
          <cell r="A169" t="str">
            <v>TSO2500167</v>
          </cell>
          <cell r="B169">
            <v>4500576103</v>
          </cell>
          <cell r="C169" t="str">
            <v>P8893-L05-T1209</v>
          </cell>
          <cell r="D169" t="str">
            <v>CD160NN</v>
          </cell>
          <cell r="E169">
            <v>10002</v>
          </cell>
          <cell r="F169" t="str">
            <v>N</v>
          </cell>
        </row>
        <row r="169">
          <cell r="L169">
            <v>45971</v>
          </cell>
          <cell r="M169">
            <v>7.779</v>
          </cell>
          <cell r="N169" t="str">
            <v>Joy</v>
          </cell>
        </row>
        <row r="169">
          <cell r="P169" t="str">
            <v>CANCELLED,Transfer back to 4500577753-0010-30</v>
          </cell>
          <cell r="Q169" t="str">
            <v>USA </v>
          </cell>
        </row>
        <row r="170">
          <cell r="A170" t="str">
            <v>TSO2500168</v>
          </cell>
          <cell r="B170">
            <v>4500576237</v>
          </cell>
          <cell r="C170" t="str">
            <v>P5031-L01-T1202</v>
          </cell>
          <cell r="D170" t="str">
            <v>CPM-150W</v>
          </cell>
          <cell r="E170">
            <v>4000</v>
          </cell>
          <cell r="F170" t="str">
            <v>N</v>
          </cell>
        </row>
        <row r="170">
          <cell r="L170">
            <v>45925</v>
          </cell>
        </row>
        <row r="170">
          <cell r="N170" t="str">
            <v>Alice</v>
          </cell>
        </row>
        <row r="170">
          <cell r="P170" t="str">
            <v>change to made in China PO 4500578347</v>
          </cell>
          <cell r="Q170" t="str">
            <v>USA </v>
          </cell>
        </row>
        <row r="171">
          <cell r="A171" t="str">
            <v>TSO2500169</v>
          </cell>
          <cell r="B171">
            <v>4500576103</v>
          </cell>
          <cell r="C171" t="str">
            <v>P8506-L01-T1213</v>
          </cell>
          <cell r="D171" t="str">
            <v>BC191NN</v>
          </cell>
          <cell r="E171">
            <v>6000</v>
          </cell>
        </row>
        <row r="171">
          <cell r="L171">
            <v>45950</v>
          </cell>
          <cell r="M171">
            <v>16.471</v>
          </cell>
          <cell r="N171" t="str">
            <v>Joy</v>
          </cell>
        </row>
        <row r="171">
          <cell r="Q171" t="str">
            <v>USA </v>
          </cell>
        </row>
        <row r="172">
          <cell r="A172" t="str">
            <v>TSO2500170</v>
          </cell>
          <cell r="B172">
            <v>4500576228</v>
          </cell>
          <cell r="C172" t="str">
            <v>P2583-L01-T1208</v>
          </cell>
          <cell r="D172" t="str">
            <v>HC244CM</v>
          </cell>
          <cell r="E172">
            <v>2000</v>
          </cell>
          <cell r="F172" t="str">
            <v>Y BY SP </v>
          </cell>
        </row>
        <row r="172">
          <cell r="K172">
            <v>0.12</v>
          </cell>
          <cell r="L172">
            <v>45930</v>
          </cell>
          <cell r="M172">
            <v>5.763</v>
          </cell>
          <cell r="N172" t="str">
            <v>Joy</v>
          </cell>
        </row>
        <row r="172">
          <cell r="Q172" t="str">
            <v>USA </v>
          </cell>
        </row>
        <row r="173">
          <cell r="A173" t="str">
            <v>TSO2500171</v>
          </cell>
          <cell r="B173">
            <v>4500576228</v>
          </cell>
          <cell r="C173" t="str">
            <v>P2583-L01-T1208</v>
          </cell>
          <cell r="D173" t="str">
            <v>HC244CM</v>
          </cell>
          <cell r="E173">
            <v>8000</v>
          </cell>
          <cell r="F173" t="str">
            <v>Y BY SP </v>
          </cell>
        </row>
        <row r="173">
          <cell r="K173">
            <v>0.12</v>
          </cell>
          <cell r="L173">
            <v>45930</v>
          </cell>
          <cell r="M173">
            <v>5.763</v>
          </cell>
          <cell r="N173" t="str">
            <v>Joy</v>
          </cell>
        </row>
        <row r="173">
          <cell r="Q173" t="str">
            <v>USA </v>
          </cell>
        </row>
        <row r="174">
          <cell r="A174" t="str">
            <v>TSO2500172</v>
          </cell>
          <cell r="B174" t="str">
            <v>IP-0013(174502)</v>
          </cell>
          <cell r="C174" t="str">
            <v>P3862-L01-T1201</v>
          </cell>
          <cell r="D174" t="str">
            <v>#70-0151(basic #0140)</v>
          </cell>
          <cell r="E174">
            <v>7968</v>
          </cell>
          <cell r="F174" t="str">
            <v>N</v>
          </cell>
        </row>
        <row r="174">
          <cell r="L174">
            <v>45910</v>
          </cell>
          <cell r="M174">
            <v>6.65</v>
          </cell>
          <cell r="N174" t="str">
            <v>Kit</v>
          </cell>
          <cell r="O174" t="str">
            <v>6/12/2025 Cancelled </v>
          </cell>
        </row>
        <row r="174">
          <cell r="Q174" t="str">
            <v>USA </v>
          </cell>
        </row>
        <row r="175">
          <cell r="A175" t="str">
            <v>TSO2500173</v>
          </cell>
          <cell r="B175" t="str">
            <v>IP-0012(174501)</v>
          </cell>
          <cell r="C175" t="str">
            <v>P3866-L01-T1201</v>
          </cell>
          <cell r="D175" t="str">
            <v>#0201</v>
          </cell>
          <cell r="E175">
            <v>2004</v>
          </cell>
          <cell r="F175" t="str">
            <v>N</v>
          </cell>
        </row>
        <row r="175">
          <cell r="L175">
            <v>45952</v>
          </cell>
          <cell r="M175">
            <v>5.216</v>
          </cell>
          <cell r="N175" t="str">
            <v>Kit</v>
          </cell>
          <cell r="O175" t="str">
            <v>Transfer from PSO2501358</v>
          </cell>
        </row>
        <row r="175">
          <cell r="Q175" t="str">
            <v>USA </v>
          </cell>
        </row>
        <row r="176">
          <cell r="A176" t="str">
            <v>TSO2500174</v>
          </cell>
          <cell r="B176">
            <v>204100</v>
          </cell>
          <cell r="C176" t="str">
            <v>P8031-L01-T1201</v>
          </cell>
          <cell r="D176" t="str">
            <v>BNT053TUC</v>
          </cell>
          <cell r="E176">
            <v>5004</v>
          </cell>
        </row>
        <row r="176">
          <cell r="L176">
            <v>45960</v>
          </cell>
        </row>
        <row r="176">
          <cell r="N176" t="str">
            <v>Alice</v>
          </cell>
          <cell r="O176" t="str">
            <v>cancel and change to China PO#204108(PSO2501712)</v>
          </cell>
        </row>
        <row r="176">
          <cell r="Q176" t="str">
            <v>USA </v>
          </cell>
        </row>
        <row r="177">
          <cell r="A177" t="str">
            <v>TSO2500175</v>
          </cell>
          <cell r="B177">
            <v>4500576656</v>
          </cell>
          <cell r="C177" t="str">
            <v>P8316-L03-T1202</v>
          </cell>
          <cell r="D177" t="str">
            <v>047BW</v>
          </cell>
          <cell r="E177">
            <v>4000</v>
          </cell>
          <cell r="F177" t="str">
            <v>N</v>
          </cell>
        </row>
        <row r="177">
          <cell r="L177">
            <v>45885</v>
          </cell>
          <cell r="M177">
            <v>6.832</v>
          </cell>
          <cell r="N177" t="str">
            <v>Joy</v>
          </cell>
        </row>
        <row r="177">
          <cell r="Q177" t="str">
            <v>USA </v>
          </cell>
        </row>
        <row r="178">
          <cell r="A178" t="str">
            <v>TSO2500176</v>
          </cell>
          <cell r="B178">
            <v>4500576656</v>
          </cell>
          <cell r="C178" t="str">
            <v>P8316-L01-T1203</v>
          </cell>
          <cell r="D178" t="str">
            <v>247BW</v>
          </cell>
          <cell r="E178">
            <v>10000</v>
          </cell>
          <cell r="F178" t="str">
            <v>N</v>
          </cell>
        </row>
        <row r="178">
          <cell r="L178">
            <v>45878</v>
          </cell>
          <cell r="M178">
            <v>6.864</v>
          </cell>
          <cell r="N178" t="str">
            <v>Joy</v>
          </cell>
        </row>
        <row r="178">
          <cell r="Q178" t="str">
            <v>USA </v>
          </cell>
        </row>
        <row r="179">
          <cell r="A179" t="str">
            <v>TSO2500177</v>
          </cell>
          <cell r="B179">
            <v>4500576656</v>
          </cell>
          <cell r="C179" t="str">
            <v>P8316-L01-T1203</v>
          </cell>
          <cell r="D179" t="str">
            <v>247BW</v>
          </cell>
          <cell r="E179">
            <v>10000</v>
          </cell>
          <cell r="F179" t="str">
            <v>N</v>
          </cell>
        </row>
        <row r="179">
          <cell r="L179">
            <v>45895</v>
          </cell>
          <cell r="M179">
            <v>6.864</v>
          </cell>
          <cell r="N179" t="str">
            <v>Joy</v>
          </cell>
        </row>
        <row r="179">
          <cell r="Q179" t="str">
            <v>USA </v>
          </cell>
        </row>
        <row r="180">
          <cell r="A180" t="str">
            <v>TSO2500178</v>
          </cell>
          <cell r="B180">
            <v>4500576656</v>
          </cell>
          <cell r="C180" t="str">
            <v>P8316-L01-T1203</v>
          </cell>
          <cell r="D180" t="str">
            <v>247BW</v>
          </cell>
          <cell r="E180">
            <v>10000</v>
          </cell>
          <cell r="F180" t="str">
            <v>N</v>
          </cell>
        </row>
        <row r="180">
          <cell r="L180">
            <v>45902</v>
          </cell>
          <cell r="M180">
            <v>6.864</v>
          </cell>
          <cell r="N180" t="str">
            <v>Joy</v>
          </cell>
        </row>
        <row r="180">
          <cell r="Q180" t="str">
            <v>USA </v>
          </cell>
        </row>
        <row r="181">
          <cell r="A181" t="str">
            <v>TSO2500179</v>
          </cell>
          <cell r="B181">
            <v>4500576656</v>
          </cell>
          <cell r="C181" t="str">
            <v>P8316-L01-T1203</v>
          </cell>
          <cell r="D181" t="str">
            <v>247BW</v>
          </cell>
          <cell r="E181">
            <v>10000</v>
          </cell>
          <cell r="F181" t="str">
            <v>N</v>
          </cell>
        </row>
        <row r="181">
          <cell r="L181">
            <v>45909</v>
          </cell>
          <cell r="M181">
            <v>6.864</v>
          </cell>
          <cell r="N181" t="str">
            <v>Joy</v>
          </cell>
        </row>
        <row r="181">
          <cell r="Q181" t="str">
            <v>USA </v>
          </cell>
        </row>
        <row r="182">
          <cell r="A182" t="str">
            <v>TSO2500180</v>
          </cell>
          <cell r="B182">
            <v>4500576656</v>
          </cell>
          <cell r="C182" t="str">
            <v>P8316-L01-T1203</v>
          </cell>
          <cell r="D182" t="str">
            <v>247BW</v>
          </cell>
          <cell r="E182">
            <v>10000</v>
          </cell>
          <cell r="F182" t="str">
            <v>N</v>
          </cell>
        </row>
        <row r="182">
          <cell r="L182">
            <v>45916</v>
          </cell>
          <cell r="M182">
            <v>6.864</v>
          </cell>
          <cell r="N182" t="str">
            <v>Joy</v>
          </cell>
        </row>
        <row r="182">
          <cell r="Q182" t="str">
            <v>USA </v>
          </cell>
        </row>
        <row r="183">
          <cell r="A183" t="str">
            <v>TSO2500181</v>
          </cell>
          <cell r="B183">
            <v>4500576656</v>
          </cell>
          <cell r="C183" t="str">
            <v>P8316-L01-T1204</v>
          </cell>
          <cell r="D183" t="str">
            <v>247W</v>
          </cell>
          <cell r="E183">
            <v>8000</v>
          </cell>
          <cell r="F183" t="str">
            <v>N</v>
          </cell>
        </row>
        <row r="183">
          <cell r="L183">
            <v>45891</v>
          </cell>
          <cell r="M183">
            <v>6.864</v>
          </cell>
          <cell r="N183" t="str">
            <v>Joy</v>
          </cell>
        </row>
        <row r="183">
          <cell r="Q183" t="str">
            <v>USA </v>
          </cell>
        </row>
        <row r="184">
          <cell r="A184" t="str">
            <v>TSO2500182</v>
          </cell>
          <cell r="B184">
            <v>4500576656</v>
          </cell>
          <cell r="C184" t="str">
            <v>P8660-L03-T1202</v>
          </cell>
          <cell r="D184" t="str">
            <v>134W</v>
          </cell>
          <cell r="E184">
            <v>2500</v>
          </cell>
          <cell r="F184" t="str">
            <v>N</v>
          </cell>
        </row>
        <row r="184">
          <cell r="L184">
            <v>45885</v>
          </cell>
          <cell r="M184">
            <v>11.145</v>
          </cell>
          <cell r="N184" t="str">
            <v>Joy</v>
          </cell>
        </row>
        <row r="184">
          <cell r="Q184" t="str">
            <v>USA </v>
          </cell>
        </row>
        <row r="185">
          <cell r="A185" t="str">
            <v>TSO2500183</v>
          </cell>
          <cell r="B185">
            <v>4500576656</v>
          </cell>
          <cell r="C185" t="str">
            <v>P8371-L01-T1202</v>
          </cell>
          <cell r="D185" t="str">
            <v>152B</v>
          </cell>
          <cell r="E185">
            <v>5000</v>
          </cell>
          <cell r="F185" t="str">
            <v>N</v>
          </cell>
        </row>
        <row r="185">
          <cell r="L185">
            <v>45888</v>
          </cell>
          <cell r="M185">
            <v>8.707</v>
          </cell>
          <cell r="N185" t="str">
            <v>Joy</v>
          </cell>
        </row>
        <row r="185">
          <cell r="Q185" t="str">
            <v>USA </v>
          </cell>
        </row>
        <row r="186">
          <cell r="A186" t="str">
            <v>TSO2500184</v>
          </cell>
          <cell r="B186">
            <v>4500576656</v>
          </cell>
          <cell r="C186" t="str">
            <v>P8271-L01-T1205</v>
          </cell>
          <cell r="D186" t="str">
            <v>169BIW</v>
          </cell>
          <cell r="E186">
            <v>10000</v>
          </cell>
          <cell r="F186" t="str">
            <v>N</v>
          </cell>
        </row>
        <row r="186">
          <cell r="L186">
            <v>45888</v>
          </cell>
          <cell r="M186">
            <v>9.601</v>
          </cell>
          <cell r="N186" t="str">
            <v>Joy</v>
          </cell>
        </row>
        <row r="186">
          <cell r="Q186" t="str">
            <v>USA </v>
          </cell>
        </row>
        <row r="187">
          <cell r="A187" t="str">
            <v>TSO2500185</v>
          </cell>
          <cell r="B187">
            <v>4500576656</v>
          </cell>
          <cell r="C187" t="str">
            <v>P8271-L01-T1205</v>
          </cell>
          <cell r="D187" t="str">
            <v>169BIW</v>
          </cell>
          <cell r="E187">
            <v>15000</v>
          </cell>
          <cell r="F187" t="str">
            <v>N</v>
          </cell>
        </row>
        <row r="187">
          <cell r="L187">
            <v>45898</v>
          </cell>
          <cell r="M187">
            <v>9.601</v>
          </cell>
          <cell r="N187" t="str">
            <v>Joy</v>
          </cell>
        </row>
        <row r="187">
          <cell r="Q187" t="str">
            <v>USA </v>
          </cell>
        </row>
        <row r="188">
          <cell r="A188" t="str">
            <v>TSO2500186</v>
          </cell>
          <cell r="B188" t="str">
            <v>IP-0014(174718)</v>
          </cell>
          <cell r="C188" t="str">
            <v>P3862-L01-T1201</v>
          </cell>
          <cell r="D188" t="str">
            <v>#70-0151(basic #0140)</v>
          </cell>
          <cell r="E188">
            <v>2502</v>
          </cell>
          <cell r="F188" t="str">
            <v>N</v>
          </cell>
        </row>
        <row r="188">
          <cell r="L188">
            <v>45930</v>
          </cell>
          <cell r="M188">
            <v>6.65</v>
          </cell>
          <cell r="N188" t="str">
            <v>Kit</v>
          </cell>
          <cell r="O188" t="str">
            <v>6/12/2025 Cancelled </v>
          </cell>
        </row>
        <row r="188">
          <cell r="Q188" t="str">
            <v>USA </v>
          </cell>
        </row>
        <row r="189">
          <cell r="A189" t="str">
            <v>TSO2500187</v>
          </cell>
          <cell r="B189">
            <v>214109</v>
          </cell>
          <cell r="C189" t="str">
            <v>P8383-L01-T1203</v>
          </cell>
          <cell r="D189" t="str">
            <v>BNT5175UC</v>
          </cell>
          <cell r="E189">
            <v>3000</v>
          </cell>
          <cell r="F189" t="str">
            <v>N</v>
          </cell>
        </row>
        <row r="189">
          <cell r="L189">
            <v>45908</v>
          </cell>
          <cell r="M189">
            <v>17.024</v>
          </cell>
          <cell r="N189" t="str">
            <v>Alice</v>
          </cell>
          <cell r="O189" t="str">
            <v>change to made in China PO 204108</v>
          </cell>
        </row>
        <row r="189">
          <cell r="Q189" t="str">
            <v>USA </v>
          </cell>
        </row>
        <row r="190">
          <cell r="A190" t="str">
            <v>TSO2500188</v>
          </cell>
          <cell r="B190">
            <v>204103</v>
          </cell>
          <cell r="C190" t="str">
            <v>P8323-L02-T1203</v>
          </cell>
          <cell r="D190" t="str">
            <v>B307</v>
          </cell>
          <cell r="E190">
            <v>2502</v>
          </cell>
          <cell r="F190" t="str">
            <v>N</v>
          </cell>
        </row>
        <row r="190">
          <cell r="L190">
            <v>45950</v>
          </cell>
          <cell r="M190">
            <v>13.917</v>
          </cell>
          <cell r="N190" t="str">
            <v>Alice</v>
          </cell>
        </row>
        <row r="190">
          <cell r="Q190" t="str">
            <v>USA </v>
          </cell>
        </row>
        <row r="191">
          <cell r="A191" t="str">
            <v>TSO2500189</v>
          </cell>
          <cell r="B191">
            <v>204103</v>
          </cell>
          <cell r="C191" t="str">
            <v>P8005-L01-T1201</v>
          </cell>
          <cell r="D191" t="str">
            <v>BNT9100</v>
          </cell>
          <cell r="E191">
            <v>3072</v>
          </cell>
          <cell r="F191" t="str">
            <v>N</v>
          </cell>
        </row>
        <row r="191">
          <cell r="L191">
            <v>45960</v>
          </cell>
          <cell r="M191">
            <v>28.78</v>
          </cell>
          <cell r="N191" t="str">
            <v>Alice</v>
          </cell>
        </row>
        <row r="191">
          <cell r="Q191" t="str">
            <v>USA </v>
          </cell>
        </row>
        <row r="192">
          <cell r="A192" t="str">
            <v>TSO2500190</v>
          </cell>
          <cell r="B192">
            <v>204103</v>
          </cell>
          <cell r="C192" t="str">
            <v>P8251-L01-T1205</v>
          </cell>
          <cell r="D192" t="str">
            <v>BP6685N</v>
          </cell>
          <cell r="E192">
            <v>3000</v>
          </cell>
          <cell r="F192" t="str">
            <v>N</v>
          </cell>
        </row>
        <row r="192">
          <cell r="L192">
            <v>45930</v>
          </cell>
          <cell r="M192">
            <v>15.252</v>
          </cell>
          <cell r="N192" t="str">
            <v>Alice</v>
          </cell>
        </row>
        <row r="192">
          <cell r="Q192" t="str">
            <v>USA </v>
          </cell>
        </row>
        <row r="193">
          <cell r="A193" t="str">
            <v>TSO2500191</v>
          </cell>
          <cell r="B193">
            <v>4500576825</v>
          </cell>
          <cell r="C193" t="str">
            <v>P8032-L01-T1201</v>
          </cell>
          <cell r="D193">
            <v>1999</v>
          </cell>
          <cell r="E193">
            <v>5000</v>
          </cell>
        </row>
        <row r="193">
          <cell r="L193">
            <v>45991</v>
          </cell>
          <cell r="M193" t="str">
            <v>TBC</v>
          </cell>
          <cell r="N193" t="str">
            <v>Joy</v>
          </cell>
        </row>
        <row r="193">
          <cell r="P193" t="str">
            <v>Cancelled and transfer to PSO 2501737,PO#4500579505</v>
          </cell>
          <cell r="Q193" t="str">
            <v>USA </v>
          </cell>
        </row>
        <row r="194">
          <cell r="A194" t="str">
            <v>TSO2500192</v>
          </cell>
          <cell r="B194">
            <v>214109</v>
          </cell>
          <cell r="C194" t="str">
            <v>P8529-L01-T1201</v>
          </cell>
          <cell r="D194" t="str">
            <v>BNTMHBUC</v>
          </cell>
          <cell r="E194">
            <v>4434</v>
          </cell>
          <cell r="F194" t="str">
            <v>N</v>
          </cell>
        </row>
        <row r="194">
          <cell r="L194">
            <v>45945</v>
          </cell>
          <cell r="M194">
            <v>10.62</v>
          </cell>
          <cell r="N194" t="str">
            <v>Alice</v>
          </cell>
        </row>
        <row r="194">
          <cell r="Q194" t="str">
            <v>USA </v>
          </cell>
        </row>
        <row r="195">
          <cell r="A195" t="str">
            <v>TSO2500193</v>
          </cell>
          <cell r="B195">
            <v>4500577175</v>
          </cell>
          <cell r="C195" t="str">
            <v>P8913-L01-T1206</v>
          </cell>
          <cell r="D195" t="str">
            <v>HS18RT</v>
          </cell>
          <cell r="E195">
            <v>2240</v>
          </cell>
        </row>
        <row r="195">
          <cell r="L195">
            <v>45989</v>
          </cell>
          <cell r="M195">
            <v>6.802</v>
          </cell>
          <cell r="N195" t="str">
            <v>Joy</v>
          </cell>
        </row>
        <row r="195">
          <cell r="Q195" t="str">
            <v>USA </v>
          </cell>
        </row>
        <row r="196">
          <cell r="A196" t="str">
            <v>TSO2500194</v>
          </cell>
          <cell r="B196">
            <v>204103</v>
          </cell>
          <cell r="C196" t="str">
            <v>P8323-L02-T1203</v>
          </cell>
          <cell r="D196" t="str">
            <v>B307</v>
          </cell>
          <cell r="E196">
            <v>1254</v>
          </cell>
          <cell r="F196" t="str">
            <v>N</v>
          </cell>
        </row>
        <row r="196">
          <cell r="L196">
            <v>45950</v>
          </cell>
          <cell r="M196">
            <v>13.917</v>
          </cell>
          <cell r="N196" t="str">
            <v>Alice</v>
          </cell>
        </row>
        <row r="196">
          <cell r="Q196" t="str">
            <v>USA </v>
          </cell>
        </row>
        <row r="197">
          <cell r="A197" t="str">
            <v>TSO2500195</v>
          </cell>
          <cell r="B197">
            <v>204103</v>
          </cell>
          <cell r="C197" t="str">
            <v>P8251-L01-T1205</v>
          </cell>
          <cell r="D197" t="str">
            <v>BP6685N</v>
          </cell>
          <cell r="E197">
            <v>3000</v>
          </cell>
          <cell r="F197" t="str">
            <v>N</v>
          </cell>
        </row>
        <row r="197">
          <cell r="L197">
            <v>45960</v>
          </cell>
          <cell r="M197">
            <v>15.252</v>
          </cell>
          <cell r="N197" t="str">
            <v>Alice</v>
          </cell>
        </row>
        <row r="197">
          <cell r="Q197" t="str">
            <v>USA </v>
          </cell>
        </row>
        <row r="198">
          <cell r="A198" t="str">
            <v>TSO2500196</v>
          </cell>
          <cell r="B198">
            <v>204103</v>
          </cell>
          <cell r="C198" t="str">
            <v>P8251-L01-T1205</v>
          </cell>
          <cell r="D198" t="str">
            <v>BP6685N</v>
          </cell>
          <cell r="E198">
            <v>3000</v>
          </cell>
          <cell r="F198" t="str">
            <v>N</v>
          </cell>
        </row>
        <row r="198">
          <cell r="L198">
            <v>45992</v>
          </cell>
          <cell r="M198">
            <v>15.252</v>
          </cell>
          <cell r="N198" t="str">
            <v>Alice</v>
          </cell>
        </row>
        <row r="198">
          <cell r="Q198" t="str">
            <v>USA </v>
          </cell>
        </row>
        <row r="199">
          <cell r="A199" t="str">
            <v>TSO2500197</v>
          </cell>
          <cell r="B199">
            <v>204103</v>
          </cell>
          <cell r="C199" t="str">
            <v>P8323-L02-T1203</v>
          </cell>
          <cell r="D199" t="str">
            <v>B307</v>
          </cell>
          <cell r="E199">
            <v>1254</v>
          </cell>
          <cell r="F199" t="str">
            <v>N</v>
          </cell>
        </row>
        <row r="199">
          <cell r="L199">
            <v>45960</v>
          </cell>
          <cell r="M199">
            <v>13.917</v>
          </cell>
          <cell r="N199" t="str">
            <v>Alice</v>
          </cell>
        </row>
        <row r="199">
          <cell r="Q199" t="str">
            <v>USA </v>
          </cell>
        </row>
        <row r="200">
          <cell r="A200" t="str">
            <v>TSO2500198</v>
          </cell>
          <cell r="B200">
            <v>204103</v>
          </cell>
          <cell r="C200" t="str">
            <v>P8005-L01-T1201</v>
          </cell>
          <cell r="D200" t="str">
            <v>BNT9100</v>
          </cell>
          <cell r="E200">
            <v>4002</v>
          </cell>
          <cell r="F200" t="str">
            <v>N</v>
          </cell>
        </row>
        <row r="200">
          <cell r="L200">
            <v>45991</v>
          </cell>
          <cell r="M200">
            <v>28.78</v>
          </cell>
          <cell r="N200" t="str">
            <v>Alice</v>
          </cell>
        </row>
        <row r="200">
          <cell r="Q200" t="str">
            <v>USA </v>
          </cell>
        </row>
        <row r="201">
          <cell r="A201" t="str">
            <v>TSO2500199</v>
          </cell>
          <cell r="B201">
            <v>204103</v>
          </cell>
          <cell r="C201" t="str">
            <v>P8005-L01-T1201</v>
          </cell>
          <cell r="D201" t="str">
            <v>BNT9100</v>
          </cell>
          <cell r="E201">
            <v>2502</v>
          </cell>
          <cell r="F201" t="str">
            <v>N</v>
          </cell>
        </row>
        <row r="201">
          <cell r="L201">
            <v>46021</v>
          </cell>
          <cell r="M201">
            <v>28.78</v>
          </cell>
          <cell r="N201" t="str">
            <v>Alice</v>
          </cell>
        </row>
        <row r="201">
          <cell r="Q201" t="str">
            <v>USA </v>
          </cell>
        </row>
        <row r="202">
          <cell r="A202" t="str">
            <v>TSO2500200</v>
          </cell>
          <cell r="B202">
            <v>214109</v>
          </cell>
          <cell r="C202" t="str">
            <v>P8529-L01-T1201</v>
          </cell>
          <cell r="D202" t="str">
            <v>BNTMHBUC</v>
          </cell>
          <cell r="E202">
            <v>3000</v>
          </cell>
          <cell r="F202" t="str">
            <v>N</v>
          </cell>
        </row>
        <row r="202">
          <cell r="L202">
            <v>46037</v>
          </cell>
          <cell r="M202">
            <v>10.375</v>
          </cell>
          <cell r="N202" t="str">
            <v>Alice</v>
          </cell>
        </row>
        <row r="202">
          <cell r="Q202" t="str">
            <v>USA </v>
          </cell>
        </row>
        <row r="203">
          <cell r="A203" t="str">
            <v>TSO2500201</v>
          </cell>
          <cell r="B203">
            <v>4500577403</v>
          </cell>
          <cell r="C203" t="str">
            <v>P8289-L02-T1215</v>
          </cell>
          <cell r="D203" t="str">
            <v>121L</v>
          </cell>
          <cell r="E203">
            <v>3000</v>
          </cell>
          <cell r="F203" t="str">
            <v>N</v>
          </cell>
        </row>
        <row r="203">
          <cell r="L203">
            <v>45894</v>
          </cell>
          <cell r="M203" t="str">
            <v>TBC</v>
          </cell>
          <cell r="N203" t="str">
            <v>Joy</v>
          </cell>
        </row>
        <row r="203">
          <cell r="Q203" t="str">
            <v>USA </v>
          </cell>
        </row>
        <row r="204">
          <cell r="A204" t="str">
            <v>TSO2500202</v>
          </cell>
          <cell r="B204">
            <v>4500577403</v>
          </cell>
          <cell r="C204" t="str">
            <v>P8289-L02-T1215</v>
          </cell>
          <cell r="D204" t="str">
            <v>121L</v>
          </cell>
          <cell r="E204">
            <v>12000</v>
          </cell>
          <cell r="F204" t="str">
            <v>N</v>
          </cell>
        </row>
        <row r="204">
          <cell r="L204">
            <v>45905</v>
          </cell>
          <cell r="M204" t="str">
            <v>TBC</v>
          </cell>
          <cell r="N204" t="str">
            <v>Joy</v>
          </cell>
        </row>
        <row r="204">
          <cell r="Q204" t="str">
            <v>USA </v>
          </cell>
        </row>
        <row r="205">
          <cell r="A205" t="str">
            <v>TSO2500203</v>
          </cell>
          <cell r="B205">
            <v>4500577403</v>
          </cell>
          <cell r="C205" t="str">
            <v>P8381-L01-T1205</v>
          </cell>
          <cell r="D205" t="str">
            <v>209BCX</v>
          </cell>
          <cell r="E205">
            <v>6000</v>
          </cell>
          <cell r="F205" t="str">
            <v>N</v>
          </cell>
        </row>
        <row r="205">
          <cell r="L205">
            <v>45920</v>
          </cell>
          <cell r="M205">
            <v>9.751</v>
          </cell>
          <cell r="N205" t="str">
            <v>Joy</v>
          </cell>
        </row>
        <row r="205">
          <cell r="Q205" t="str">
            <v>USA </v>
          </cell>
        </row>
        <row r="206">
          <cell r="A206" t="str">
            <v>TSO2500204</v>
          </cell>
          <cell r="B206">
            <v>4500577403</v>
          </cell>
          <cell r="C206" t="str">
            <v>P8381-L01-T1205</v>
          </cell>
          <cell r="D206" t="str">
            <v>209BCX</v>
          </cell>
          <cell r="E206">
            <v>6000</v>
          </cell>
          <cell r="F206" t="str">
            <v>N</v>
          </cell>
        </row>
        <row r="206">
          <cell r="L206">
            <v>45927</v>
          </cell>
          <cell r="M206">
            <v>9.751</v>
          </cell>
          <cell r="N206" t="str">
            <v>Joy</v>
          </cell>
        </row>
        <row r="206">
          <cell r="Q206" t="str">
            <v>USA </v>
          </cell>
        </row>
        <row r="207">
          <cell r="A207" t="str">
            <v>TSO2500205</v>
          </cell>
          <cell r="B207">
            <v>4500577403</v>
          </cell>
          <cell r="C207" t="str">
            <v>P8381-L01-T1205</v>
          </cell>
          <cell r="D207" t="str">
            <v>209BCX</v>
          </cell>
          <cell r="E207">
            <v>8000</v>
          </cell>
          <cell r="F207" t="str">
            <v>N</v>
          </cell>
        </row>
        <row r="207">
          <cell r="L207">
            <v>45933</v>
          </cell>
          <cell r="M207">
            <v>9.751</v>
          </cell>
          <cell r="N207" t="str">
            <v>Joy</v>
          </cell>
        </row>
        <row r="207">
          <cell r="Q207" t="str">
            <v>USA </v>
          </cell>
        </row>
        <row r="208">
          <cell r="A208" t="str">
            <v>TSO2500206</v>
          </cell>
          <cell r="B208">
            <v>4500577403</v>
          </cell>
          <cell r="C208" t="str">
            <v>P8381-L01-T1206</v>
          </cell>
          <cell r="D208" t="str">
            <v>209TPN</v>
          </cell>
          <cell r="E208">
            <v>7500</v>
          </cell>
          <cell r="F208" t="str">
            <v>N</v>
          </cell>
        </row>
        <row r="208">
          <cell r="L208">
            <v>45920</v>
          </cell>
          <cell r="M208">
            <v>9.8</v>
          </cell>
          <cell r="N208" t="str">
            <v>Joy</v>
          </cell>
        </row>
        <row r="208">
          <cell r="Q208" t="str">
            <v>USA </v>
          </cell>
        </row>
        <row r="209">
          <cell r="A209" t="str">
            <v>TSO2500207</v>
          </cell>
          <cell r="B209">
            <v>4500577403</v>
          </cell>
          <cell r="C209" t="str">
            <v>P8381-L01-T1206</v>
          </cell>
          <cell r="D209" t="str">
            <v>209TPN</v>
          </cell>
          <cell r="E209">
            <v>7500</v>
          </cell>
          <cell r="F209" t="str">
            <v>N</v>
          </cell>
        </row>
        <row r="209">
          <cell r="L209">
            <v>45927</v>
          </cell>
          <cell r="M209">
            <v>9.8</v>
          </cell>
          <cell r="N209" t="str">
            <v>Joy</v>
          </cell>
        </row>
        <row r="209">
          <cell r="Q209" t="str">
            <v>USA </v>
          </cell>
        </row>
        <row r="210">
          <cell r="A210" t="str">
            <v>TSO2500208</v>
          </cell>
          <cell r="B210">
            <v>4500577403</v>
          </cell>
          <cell r="C210" t="str">
            <v>P8316-L01-T1202</v>
          </cell>
          <cell r="D210" t="str">
            <v>247TPW</v>
          </cell>
          <cell r="E210">
            <v>10000</v>
          </cell>
          <cell r="F210" t="str">
            <v>N</v>
          </cell>
        </row>
        <row r="210">
          <cell r="L210">
            <v>45941</v>
          </cell>
          <cell r="M210">
            <v>7.042</v>
          </cell>
          <cell r="N210" t="str">
            <v>Joy</v>
          </cell>
        </row>
        <row r="210">
          <cell r="Q210" t="str">
            <v>USA </v>
          </cell>
        </row>
        <row r="211">
          <cell r="A211" t="str">
            <v>TSO2500209</v>
          </cell>
          <cell r="B211">
            <v>4500577403</v>
          </cell>
          <cell r="C211" t="str">
            <v>P8285-L01-T1210</v>
          </cell>
          <cell r="D211" t="str">
            <v>263SR</v>
          </cell>
          <cell r="E211">
            <v>2500</v>
          </cell>
          <cell r="F211" t="str">
            <v>N</v>
          </cell>
        </row>
        <row r="211">
          <cell r="L211">
            <v>45925</v>
          </cell>
          <cell r="M211">
            <v>8.698</v>
          </cell>
          <cell r="N211" t="str">
            <v>Joy</v>
          </cell>
        </row>
        <row r="211">
          <cell r="Q211" t="str">
            <v>USA </v>
          </cell>
        </row>
        <row r="212">
          <cell r="A212" t="str">
            <v>TSO2500210</v>
          </cell>
          <cell r="B212">
            <v>4500577403</v>
          </cell>
          <cell r="C212" t="str">
            <v>P8006-L01-T1209</v>
          </cell>
          <cell r="D212" t="str">
            <v>565L</v>
          </cell>
          <cell r="E212">
            <v>7000</v>
          </cell>
          <cell r="F212" t="str">
            <v>N</v>
          </cell>
        </row>
        <row r="212">
          <cell r="L212">
            <v>45927</v>
          </cell>
          <cell r="M212" t="str">
            <v>TBC</v>
          </cell>
          <cell r="N212" t="str">
            <v>Joy</v>
          </cell>
        </row>
        <row r="212">
          <cell r="Q212" t="str">
            <v>USA </v>
          </cell>
        </row>
        <row r="213">
          <cell r="A213" t="str">
            <v>TSO2500211</v>
          </cell>
          <cell r="B213">
            <v>4500577403</v>
          </cell>
          <cell r="C213" t="str">
            <v>P8006-L01-T1209</v>
          </cell>
          <cell r="D213" t="str">
            <v>565L</v>
          </cell>
          <cell r="E213">
            <v>7000</v>
          </cell>
          <cell r="F213" t="str">
            <v>N</v>
          </cell>
        </row>
        <row r="213">
          <cell r="L213">
            <v>45933</v>
          </cell>
          <cell r="M213" t="str">
            <v>TBC</v>
          </cell>
          <cell r="N213" t="str">
            <v>Joy</v>
          </cell>
        </row>
        <row r="213">
          <cell r="Q213" t="str">
            <v>USA </v>
          </cell>
        </row>
        <row r="214">
          <cell r="A214" t="str">
            <v>TSO2500212</v>
          </cell>
          <cell r="B214">
            <v>4500577403</v>
          </cell>
          <cell r="C214" t="str">
            <v>P8006-L01-T1209</v>
          </cell>
          <cell r="D214" t="str">
            <v>565L</v>
          </cell>
          <cell r="E214">
            <v>7000</v>
          </cell>
          <cell r="F214" t="str">
            <v>N</v>
          </cell>
        </row>
        <row r="214">
          <cell r="L214">
            <v>45934</v>
          </cell>
          <cell r="M214" t="str">
            <v>TBC</v>
          </cell>
          <cell r="N214" t="str">
            <v>Joy</v>
          </cell>
        </row>
        <row r="214">
          <cell r="Q214" t="str">
            <v>USA </v>
          </cell>
        </row>
        <row r="215">
          <cell r="A215" t="str">
            <v>TSO2500213</v>
          </cell>
          <cell r="B215">
            <v>4500577403</v>
          </cell>
          <cell r="C215" t="str">
            <v>P8006-L01-T1209</v>
          </cell>
          <cell r="D215" t="str">
            <v>565L</v>
          </cell>
          <cell r="E215">
            <v>7000</v>
          </cell>
          <cell r="F215" t="str">
            <v>N</v>
          </cell>
        </row>
        <row r="215">
          <cell r="L215">
            <v>45941</v>
          </cell>
          <cell r="M215" t="str">
            <v>TBC</v>
          </cell>
          <cell r="N215" t="str">
            <v>Joy</v>
          </cell>
        </row>
        <row r="215">
          <cell r="Q215" t="str">
            <v>USA </v>
          </cell>
        </row>
        <row r="216">
          <cell r="A216" t="str">
            <v>TSO2500214</v>
          </cell>
          <cell r="B216">
            <v>4500577403</v>
          </cell>
          <cell r="C216" t="str">
            <v>P8390-L01-T1201</v>
          </cell>
          <cell r="D216">
            <v>753</v>
          </cell>
          <cell r="E216">
            <v>3000</v>
          </cell>
          <cell r="F216" t="str">
            <v>N</v>
          </cell>
        </row>
        <row r="216">
          <cell r="L216">
            <v>45927</v>
          </cell>
          <cell r="M216">
            <v>12.543</v>
          </cell>
          <cell r="N216" t="str">
            <v>Joy</v>
          </cell>
        </row>
        <row r="216">
          <cell r="Q216" t="str">
            <v>USA </v>
          </cell>
        </row>
        <row r="217">
          <cell r="A217" t="str">
            <v>TSO2500215</v>
          </cell>
          <cell r="B217">
            <v>4500577403</v>
          </cell>
          <cell r="C217" t="str">
            <v>P8012-L01-T1201</v>
          </cell>
          <cell r="D217">
            <v>888</v>
          </cell>
          <cell r="E217">
            <v>9000</v>
          </cell>
          <cell r="F217" t="str">
            <v>N</v>
          </cell>
        </row>
        <row r="217">
          <cell r="L217">
            <v>45920</v>
          </cell>
          <cell r="M217">
            <v>15.047</v>
          </cell>
          <cell r="N217" t="str">
            <v>Joy</v>
          </cell>
        </row>
        <row r="217">
          <cell r="Q217" t="str">
            <v>USA </v>
          </cell>
        </row>
        <row r="218">
          <cell r="A218" t="str">
            <v>TSO2500216</v>
          </cell>
          <cell r="B218">
            <v>4500577403</v>
          </cell>
          <cell r="C218" t="str">
            <v>P8392-L03-T1214</v>
          </cell>
          <cell r="D218" t="str">
            <v>910L</v>
          </cell>
          <cell r="E218">
            <v>5000</v>
          </cell>
          <cell r="F218" t="str">
            <v>N</v>
          </cell>
        </row>
        <row r="218">
          <cell r="L218">
            <v>45925</v>
          </cell>
          <cell r="M218" t="str">
            <v>TBC</v>
          </cell>
          <cell r="N218" t="str">
            <v>Joy</v>
          </cell>
        </row>
        <row r="218">
          <cell r="Q218" t="str">
            <v>USA </v>
          </cell>
        </row>
        <row r="219">
          <cell r="A219" t="str">
            <v>TSO2500217</v>
          </cell>
          <cell r="B219">
            <v>4500577403</v>
          </cell>
          <cell r="C219" t="str">
            <v>P8011-L03-T1203</v>
          </cell>
          <cell r="D219" t="str">
            <v>999(with China MCU)</v>
          </cell>
          <cell r="E219">
            <v>6000</v>
          </cell>
          <cell r="F219" t="str">
            <v>N</v>
          </cell>
        </row>
        <row r="219">
          <cell r="L219">
            <v>45920</v>
          </cell>
          <cell r="M219">
            <v>27.538</v>
          </cell>
          <cell r="N219" t="str">
            <v>Joy</v>
          </cell>
        </row>
        <row r="219">
          <cell r="Q219" t="str">
            <v>USA </v>
          </cell>
        </row>
        <row r="220">
          <cell r="A220" t="str">
            <v>TSO2500218</v>
          </cell>
          <cell r="B220">
            <v>204039</v>
          </cell>
          <cell r="C220" t="str">
            <v>P8291-L05-T1245</v>
          </cell>
          <cell r="D220" t="str">
            <v>BNT5548</v>
          </cell>
          <cell r="E220">
            <v>17604</v>
          </cell>
          <cell r="F220" t="str">
            <v>N</v>
          </cell>
        </row>
        <row r="220">
          <cell r="L220" t="str">
            <v>6K -01 Jan-2026 6K-01 Mar-2026  5604pcs-01 Jan-2026</v>
          </cell>
          <cell r="M220">
            <v>13.699</v>
          </cell>
          <cell r="N220" t="str">
            <v>Alice</v>
          </cell>
        </row>
        <row r="220">
          <cell r="Q220" t="str">
            <v>USA </v>
          </cell>
        </row>
        <row r="221">
          <cell r="A221" t="str">
            <v>TSO2500219</v>
          </cell>
          <cell r="B221">
            <v>204039</v>
          </cell>
          <cell r="C221" t="str">
            <v>P8291-L05-T1245</v>
          </cell>
          <cell r="D221" t="str">
            <v>BNT5548</v>
          </cell>
          <cell r="E221">
            <v>12000</v>
          </cell>
          <cell r="F221" t="str">
            <v>N</v>
          </cell>
        </row>
        <row r="221">
          <cell r="L221" t="str">
            <v>6K-01 Feb-2026  6K 01 Apr-2026</v>
          </cell>
          <cell r="M221">
            <v>13.699</v>
          </cell>
          <cell r="N221" t="str">
            <v>Alice</v>
          </cell>
        </row>
        <row r="221">
          <cell r="Q221" t="str">
            <v>USA </v>
          </cell>
        </row>
        <row r="222">
          <cell r="A222" t="str">
            <v>TSO2500220</v>
          </cell>
          <cell r="B222">
            <v>204039</v>
          </cell>
          <cell r="C222" t="str">
            <v>P8291-L05-T1245</v>
          </cell>
          <cell r="D222" t="str">
            <v>BNT5548</v>
          </cell>
          <cell r="E222">
            <v>9000</v>
          </cell>
          <cell r="F222" t="str">
            <v>N</v>
          </cell>
        </row>
        <row r="222">
          <cell r="L222">
            <v>46113</v>
          </cell>
          <cell r="M222">
            <v>13.699</v>
          </cell>
          <cell r="N222" t="str">
            <v>Alice</v>
          </cell>
        </row>
        <row r="222">
          <cell r="Q222" t="str">
            <v>USA </v>
          </cell>
        </row>
        <row r="223">
          <cell r="A223" t="str">
            <v>TSO2500221</v>
          </cell>
          <cell r="B223">
            <v>204039</v>
          </cell>
          <cell r="C223" t="str">
            <v>P8322-L02-T1201</v>
          </cell>
          <cell r="D223" t="str">
            <v>BX2000</v>
          </cell>
          <cell r="E223">
            <v>4524</v>
          </cell>
          <cell r="F223" t="str">
            <v>N</v>
          </cell>
        </row>
        <row r="223">
          <cell r="L223">
            <v>45940</v>
          </cell>
          <cell r="M223">
            <v>15.232</v>
          </cell>
          <cell r="N223" t="str">
            <v>Alice</v>
          </cell>
        </row>
        <row r="223">
          <cell r="Q223" t="str">
            <v>USA </v>
          </cell>
        </row>
        <row r="224">
          <cell r="A224" t="str">
            <v>TSO2500222</v>
          </cell>
          <cell r="B224">
            <v>204039</v>
          </cell>
          <cell r="C224" t="str">
            <v>P8322-L02-T1201</v>
          </cell>
          <cell r="D224" t="str">
            <v>BX2000</v>
          </cell>
          <cell r="E224">
            <v>4146</v>
          </cell>
          <cell r="F224" t="str">
            <v>N</v>
          </cell>
        </row>
        <row r="224">
          <cell r="L224">
            <v>45971</v>
          </cell>
          <cell r="M224">
            <v>15.232</v>
          </cell>
          <cell r="N224" t="str">
            <v>Alice</v>
          </cell>
        </row>
        <row r="224">
          <cell r="Q224" t="str">
            <v>USA </v>
          </cell>
        </row>
        <row r="225">
          <cell r="A225" t="str">
            <v>TSO2500223</v>
          </cell>
          <cell r="B225">
            <v>204103</v>
          </cell>
          <cell r="C225" t="str">
            <v>P8323-L01-T1203</v>
          </cell>
          <cell r="D225" t="str">
            <v>BP2800N</v>
          </cell>
          <cell r="E225">
            <v>2502</v>
          </cell>
          <cell r="F225" t="str">
            <v>N</v>
          </cell>
        </row>
        <row r="225">
          <cell r="L225">
            <v>45945</v>
          </cell>
          <cell r="M225">
            <v>14.717</v>
          </cell>
          <cell r="N225" t="str">
            <v>Alice</v>
          </cell>
        </row>
        <row r="225">
          <cell r="Q225" t="str">
            <v>USA </v>
          </cell>
        </row>
        <row r="226">
          <cell r="A226" t="str">
            <v>TSO2500224</v>
          </cell>
          <cell r="B226">
            <v>204103</v>
          </cell>
          <cell r="C226" t="str">
            <v>P8323-L01-T1203</v>
          </cell>
          <cell r="D226" t="str">
            <v>BP2800N</v>
          </cell>
          <cell r="E226">
            <v>2502</v>
          </cell>
          <cell r="F226" t="str">
            <v>N</v>
          </cell>
        </row>
        <row r="226">
          <cell r="L226">
            <v>46006</v>
          </cell>
          <cell r="M226">
            <v>14.717</v>
          </cell>
          <cell r="N226" t="str">
            <v>Alice</v>
          </cell>
        </row>
        <row r="226">
          <cell r="Q226" t="str">
            <v>USA </v>
          </cell>
        </row>
        <row r="227">
          <cell r="A227" t="str">
            <v>TSO2500225</v>
          </cell>
          <cell r="B227">
            <v>204103</v>
          </cell>
          <cell r="C227" t="str">
            <v>P8886-L07-T1202</v>
          </cell>
          <cell r="D227" t="str">
            <v>BT178</v>
          </cell>
          <cell r="E227">
            <v>2502</v>
          </cell>
          <cell r="F227" t="str">
            <v>N</v>
          </cell>
        </row>
        <row r="227">
          <cell r="L227">
            <v>45945</v>
          </cell>
          <cell r="M227">
            <v>16.305</v>
          </cell>
          <cell r="N227" t="str">
            <v>Alice</v>
          </cell>
        </row>
        <row r="227">
          <cell r="Q227" t="str">
            <v>USA </v>
          </cell>
        </row>
        <row r="228">
          <cell r="A228" t="str">
            <v>TSO2500226</v>
          </cell>
          <cell r="B228">
            <v>204103</v>
          </cell>
          <cell r="C228" t="str">
            <v>P8886-L07-T1202</v>
          </cell>
          <cell r="D228" t="str">
            <v>BT178</v>
          </cell>
          <cell r="E228">
            <v>2502</v>
          </cell>
          <cell r="F228" t="str">
            <v>N</v>
          </cell>
        </row>
        <row r="228">
          <cell r="L228">
            <v>45962</v>
          </cell>
          <cell r="M228">
            <v>16.305</v>
          </cell>
          <cell r="N228" t="str">
            <v>Alice</v>
          </cell>
        </row>
        <row r="228">
          <cell r="Q228" t="str">
            <v>USA </v>
          </cell>
        </row>
        <row r="229">
          <cell r="A229" t="str">
            <v>TSO2500227</v>
          </cell>
          <cell r="B229">
            <v>204039</v>
          </cell>
          <cell r="C229" t="str">
            <v>P8521-L01-T1201</v>
          </cell>
          <cell r="D229" t="str">
            <v>BNTHB250</v>
          </cell>
          <cell r="E229">
            <v>2502</v>
          </cell>
          <cell r="F229" t="str">
            <v>N</v>
          </cell>
        </row>
        <row r="229">
          <cell r="L229">
            <v>46023</v>
          </cell>
          <cell r="M229">
            <v>12.115</v>
          </cell>
          <cell r="N229" t="str">
            <v>Alice</v>
          </cell>
        </row>
        <row r="229">
          <cell r="Q229" t="str">
            <v>USA </v>
          </cell>
        </row>
        <row r="230">
          <cell r="A230" t="str">
            <v>TSO2500228</v>
          </cell>
          <cell r="B230">
            <v>4500577403</v>
          </cell>
          <cell r="C230" t="str">
            <v>P8002-L01-T1204</v>
          </cell>
          <cell r="D230">
            <v>332</v>
          </cell>
          <cell r="E230">
            <v>3300</v>
          </cell>
          <cell r="F230" t="str">
            <v>Y-BY SP</v>
          </cell>
        </row>
        <row r="230">
          <cell r="J230" t="str">
            <v>6 CM THERMAL CERAMIC
VELCRO ROLLER*1
4 CM THERMAL CERAMIC
VELCRO ROLLER*2(2 in one polybag)</v>
          </cell>
          <cell r="K230">
            <v>0.662</v>
          </cell>
          <cell r="L230">
            <v>45910</v>
          </cell>
          <cell r="M230">
            <v>10.3</v>
          </cell>
          <cell r="N230" t="str">
            <v>Joy</v>
          </cell>
        </row>
        <row r="230">
          <cell r="P230" t="str">
            <v>Cancelled and transfer to PO#4500579391-LINE10</v>
          </cell>
          <cell r="Q230" t="str">
            <v>USA </v>
          </cell>
        </row>
        <row r="231">
          <cell r="A231" t="str">
            <v>TSO2500229</v>
          </cell>
          <cell r="B231">
            <v>204136</v>
          </cell>
          <cell r="C231" t="str">
            <v>P8521-L01-T1201</v>
          </cell>
          <cell r="D231" t="str">
            <v>BNTHB250</v>
          </cell>
          <cell r="E231">
            <v>2502</v>
          </cell>
        </row>
        <row r="231">
          <cell r="L231">
            <v>45945</v>
          </cell>
          <cell r="M231" t="str">
            <v>waiting for update unit price with ST</v>
          </cell>
          <cell r="N231" t="str">
            <v>Alice</v>
          </cell>
        </row>
        <row r="231">
          <cell r="Q231" t="str">
            <v>USA </v>
          </cell>
        </row>
        <row r="232">
          <cell r="A232" t="str">
            <v>TSO2500230</v>
          </cell>
          <cell r="B232">
            <v>204136</v>
          </cell>
          <cell r="C232" t="str">
            <v>P8529-L01-T1201</v>
          </cell>
          <cell r="D232" t="str">
            <v>BNTMHBUC</v>
          </cell>
          <cell r="E232">
            <v>3300</v>
          </cell>
        </row>
        <row r="232">
          <cell r="L232">
            <v>45992</v>
          </cell>
          <cell r="M232">
            <v>10.375</v>
          </cell>
          <cell r="N232" t="str">
            <v>Alice</v>
          </cell>
        </row>
        <row r="232">
          <cell r="Q232" t="str">
            <v>USA </v>
          </cell>
        </row>
        <row r="233">
          <cell r="A233" t="str">
            <v>TSO2500231</v>
          </cell>
          <cell r="B233">
            <v>4500577887</v>
          </cell>
          <cell r="C233" t="str">
            <v>P8289-L02-T1215</v>
          </cell>
          <cell r="D233" t="str">
            <v>121L</v>
          </cell>
          <cell r="E233">
            <v>5000</v>
          </cell>
          <cell r="F233" t="str">
            <v>N</v>
          </cell>
        </row>
        <row r="233">
          <cell r="L233">
            <v>45937</v>
          </cell>
          <cell r="M233" t="str">
            <v>TBC</v>
          </cell>
          <cell r="N233" t="str">
            <v>Joy</v>
          </cell>
        </row>
        <row r="233">
          <cell r="Q233" t="str">
            <v>USA </v>
          </cell>
        </row>
        <row r="234">
          <cell r="A234" t="str">
            <v>TSO2500232</v>
          </cell>
          <cell r="B234">
            <v>4500577887</v>
          </cell>
          <cell r="C234" t="str">
            <v>P8289-L02-T1215</v>
          </cell>
          <cell r="D234" t="str">
            <v>121L</v>
          </cell>
          <cell r="E234">
            <v>7000</v>
          </cell>
          <cell r="F234" t="str">
            <v>N</v>
          </cell>
        </row>
        <row r="234">
          <cell r="L234">
            <v>45944</v>
          </cell>
          <cell r="M234" t="str">
            <v>TBC</v>
          </cell>
          <cell r="N234" t="str">
            <v>Joy</v>
          </cell>
        </row>
        <row r="234">
          <cell r="Q234" t="str">
            <v>USA </v>
          </cell>
        </row>
        <row r="235">
          <cell r="A235" t="str">
            <v>TSO2500233</v>
          </cell>
          <cell r="B235">
            <v>4500577887</v>
          </cell>
          <cell r="C235" t="str">
            <v>P8316-L01-T1202</v>
          </cell>
          <cell r="D235" t="str">
            <v>247TPW</v>
          </cell>
          <cell r="E235">
            <v>10000</v>
          </cell>
          <cell r="F235" t="str">
            <v>N</v>
          </cell>
        </row>
        <row r="235">
          <cell r="L235">
            <v>45954</v>
          </cell>
          <cell r="M235">
            <v>7.042</v>
          </cell>
          <cell r="N235" t="str">
            <v>Joy</v>
          </cell>
        </row>
        <row r="235">
          <cell r="Q235" t="str">
            <v>USA </v>
          </cell>
        </row>
        <row r="236">
          <cell r="A236" t="str">
            <v>TSO2500234</v>
          </cell>
          <cell r="B236">
            <v>4500577887</v>
          </cell>
          <cell r="C236" t="str">
            <v>P8325-L04-T1201</v>
          </cell>
          <cell r="D236" t="str">
            <v>259WMTY</v>
          </cell>
          <cell r="E236">
            <v>5000</v>
          </cell>
          <cell r="F236" t="str">
            <v>N</v>
          </cell>
        </row>
        <row r="236">
          <cell r="L236">
            <v>45955</v>
          </cell>
          <cell r="M236">
            <v>11.813</v>
          </cell>
          <cell r="N236" t="str">
            <v>Joy</v>
          </cell>
        </row>
        <row r="236">
          <cell r="Q236" t="str">
            <v>USA </v>
          </cell>
        </row>
        <row r="237">
          <cell r="A237" t="str">
            <v>TSO2500235</v>
          </cell>
          <cell r="B237">
            <v>4500577887</v>
          </cell>
          <cell r="C237" t="str">
            <v>P8325-L04-T1201</v>
          </cell>
          <cell r="D237" t="str">
            <v>259WMTY</v>
          </cell>
          <cell r="E237">
            <v>7000</v>
          </cell>
          <cell r="F237" t="str">
            <v>N</v>
          </cell>
        </row>
        <row r="237">
          <cell r="L237">
            <v>45962</v>
          </cell>
          <cell r="M237">
            <v>11.813</v>
          </cell>
          <cell r="N237" t="str">
            <v>Joy</v>
          </cell>
        </row>
        <row r="237">
          <cell r="Q237" t="str">
            <v>USA </v>
          </cell>
        </row>
        <row r="238">
          <cell r="A238" t="str">
            <v>TSO2500236</v>
          </cell>
          <cell r="B238">
            <v>4500577887</v>
          </cell>
          <cell r="C238" t="str">
            <v>P8006-L01-T1209</v>
          </cell>
          <cell r="D238" t="str">
            <v>565L</v>
          </cell>
          <cell r="E238">
            <v>5000</v>
          </cell>
          <cell r="F238" t="str">
            <v>N</v>
          </cell>
        </row>
        <row r="238">
          <cell r="L238">
            <v>45944</v>
          </cell>
          <cell r="M238" t="str">
            <v>8.459-TBC</v>
          </cell>
          <cell r="N238" t="str">
            <v>Joy</v>
          </cell>
        </row>
        <row r="238">
          <cell r="Q238" t="str">
            <v>USA </v>
          </cell>
        </row>
        <row r="239">
          <cell r="A239" t="str">
            <v>TSO2500237</v>
          </cell>
          <cell r="B239">
            <v>4500577887</v>
          </cell>
          <cell r="C239" t="str">
            <v>P8006-L01-T1209</v>
          </cell>
          <cell r="D239" t="str">
            <v>565L</v>
          </cell>
          <cell r="E239">
            <v>10000</v>
          </cell>
          <cell r="F239" t="str">
            <v>N</v>
          </cell>
        </row>
        <row r="239">
          <cell r="L239">
            <v>45951</v>
          </cell>
          <cell r="M239" t="str">
            <v>8.459-TBC</v>
          </cell>
          <cell r="N239" t="str">
            <v>Joy</v>
          </cell>
        </row>
        <row r="239">
          <cell r="Q239" t="str">
            <v>USA </v>
          </cell>
        </row>
        <row r="240">
          <cell r="A240" t="str">
            <v>TSO2500238</v>
          </cell>
          <cell r="B240">
            <v>4500577887</v>
          </cell>
          <cell r="C240" t="str">
            <v>P8390-L01-T1201</v>
          </cell>
          <cell r="D240">
            <v>753</v>
          </cell>
          <cell r="E240">
            <v>5000</v>
          </cell>
          <cell r="F240" t="str">
            <v>N</v>
          </cell>
        </row>
        <row r="240">
          <cell r="L240">
            <v>45951</v>
          </cell>
          <cell r="M240">
            <v>12.543</v>
          </cell>
          <cell r="N240" t="str">
            <v>Joy</v>
          </cell>
        </row>
        <row r="240">
          <cell r="Q240" t="str">
            <v>USA </v>
          </cell>
        </row>
        <row r="241">
          <cell r="A241" t="str">
            <v>TSO2500239</v>
          </cell>
          <cell r="B241">
            <v>4500577887</v>
          </cell>
          <cell r="C241" t="str">
            <v>P8392-L03-T1214</v>
          </cell>
          <cell r="D241" t="str">
            <v>910L</v>
          </cell>
          <cell r="E241">
            <v>5000</v>
          </cell>
          <cell r="F241" t="str">
            <v>N</v>
          </cell>
        </row>
        <row r="241">
          <cell r="L241">
            <v>45947</v>
          </cell>
          <cell r="M241" t="str">
            <v>TBC</v>
          </cell>
          <cell r="N241" t="str">
            <v>Joy</v>
          </cell>
        </row>
        <row r="241">
          <cell r="Q241" t="str">
            <v>USA </v>
          </cell>
        </row>
        <row r="242">
          <cell r="A242" t="str">
            <v>TSO2500240</v>
          </cell>
          <cell r="B242">
            <v>4500577887</v>
          </cell>
          <cell r="C242" t="str">
            <v>P8011-L03-T1206</v>
          </cell>
          <cell r="D242" t="str">
            <v>999L</v>
          </cell>
          <cell r="E242">
            <v>3000</v>
          </cell>
          <cell r="F242" t="str">
            <v>N</v>
          </cell>
        </row>
        <row r="242">
          <cell r="L242">
            <v>46003</v>
          </cell>
          <cell r="M242" t="str">
            <v>TBC</v>
          </cell>
          <cell r="N242" t="str">
            <v>Joy</v>
          </cell>
        </row>
        <row r="242">
          <cell r="Q242" t="str">
            <v>USA </v>
          </cell>
        </row>
        <row r="243">
          <cell r="A243" t="str">
            <v>TSO2500241</v>
          </cell>
          <cell r="B243">
            <v>4500577887</v>
          </cell>
          <cell r="C243" t="str">
            <v>P8381-L01-T1207</v>
          </cell>
          <cell r="D243" t="str">
            <v>209WL</v>
          </cell>
          <cell r="E243">
            <v>6000</v>
          </cell>
          <cell r="F243" t="str">
            <v>N</v>
          </cell>
        </row>
        <row r="243">
          <cell r="L243">
            <v>45947</v>
          </cell>
          <cell r="M243" t="str">
            <v>TBC</v>
          </cell>
          <cell r="N243" t="str">
            <v>Joy</v>
          </cell>
        </row>
        <row r="243">
          <cell r="Q243" t="str">
            <v>USA </v>
          </cell>
        </row>
        <row r="244">
          <cell r="A244" t="str">
            <v>TSO2500242</v>
          </cell>
          <cell r="B244">
            <v>4500577887</v>
          </cell>
          <cell r="C244" t="str">
            <v>P8381-L01-T1207</v>
          </cell>
          <cell r="D244" t="str">
            <v>209WL</v>
          </cell>
          <cell r="E244">
            <v>6000</v>
          </cell>
          <cell r="F244" t="str">
            <v>N</v>
          </cell>
        </row>
        <row r="244">
          <cell r="L244">
            <v>45954</v>
          </cell>
          <cell r="M244" t="str">
            <v>TBC</v>
          </cell>
          <cell r="N244" t="str">
            <v>Joy</v>
          </cell>
        </row>
        <row r="244">
          <cell r="Q244" t="str">
            <v>USA </v>
          </cell>
        </row>
        <row r="245">
          <cell r="A245" t="str">
            <v>TSO2500243</v>
          </cell>
          <cell r="B245">
            <v>4500578098</v>
          </cell>
          <cell r="C245" t="str">
            <v>P8323-L02-T1203</v>
          </cell>
          <cell r="D245" t="str">
            <v>B307</v>
          </cell>
          <cell r="E245">
            <v>1080</v>
          </cell>
        </row>
        <row r="245">
          <cell r="L245">
            <v>45909</v>
          </cell>
        </row>
        <row r="245">
          <cell r="N245" t="str">
            <v>Alice</v>
          </cell>
        </row>
        <row r="245">
          <cell r="Q245" t="str">
            <v>Puerto Rico </v>
          </cell>
        </row>
        <row r="246">
          <cell r="A246" t="str">
            <v>TSO2500244</v>
          </cell>
          <cell r="B246">
            <v>4500578099</v>
          </cell>
          <cell r="C246" t="str">
            <v>P8323-L02-T1203</v>
          </cell>
          <cell r="D246" t="str">
            <v>B307</v>
          </cell>
          <cell r="E246">
            <v>960</v>
          </cell>
        </row>
        <row r="246">
          <cell r="L246">
            <v>45935</v>
          </cell>
        </row>
        <row r="246">
          <cell r="N246" t="str">
            <v>Alice</v>
          </cell>
        </row>
        <row r="246">
          <cell r="Q246" t="str">
            <v>Puerto Rico </v>
          </cell>
        </row>
        <row r="247">
          <cell r="A247" t="str">
            <v>TSO2500245</v>
          </cell>
          <cell r="B247">
            <v>835603</v>
          </cell>
          <cell r="C247" t="str">
            <v>P8316-L01-T1209</v>
          </cell>
          <cell r="D247" t="str">
            <v>257TN(TARGET)</v>
          </cell>
          <cell r="E247">
            <v>18784</v>
          </cell>
          <cell r="F247" t="str">
            <v>N</v>
          </cell>
        </row>
        <row r="247">
          <cell r="L247">
            <v>45964</v>
          </cell>
          <cell r="M247">
            <v>7.659</v>
          </cell>
          <cell r="N247" t="str">
            <v>Joy</v>
          </cell>
        </row>
        <row r="247">
          <cell r="Q247" t="str">
            <v>USA </v>
          </cell>
        </row>
        <row r="248">
          <cell r="A248" t="str">
            <v>TSO2500246</v>
          </cell>
          <cell r="B248">
            <v>835603</v>
          </cell>
          <cell r="C248" t="str">
            <v>P8316-L01-T1209</v>
          </cell>
          <cell r="D248" t="str">
            <v>257TN(TARGET)</v>
          </cell>
          <cell r="E248">
            <v>18784</v>
          </cell>
          <cell r="F248" t="str">
            <v>N</v>
          </cell>
        </row>
        <row r="248">
          <cell r="L248">
            <v>45996</v>
          </cell>
          <cell r="M248">
            <v>7.659</v>
          </cell>
          <cell r="N248" t="str">
            <v>Joy</v>
          </cell>
        </row>
        <row r="248">
          <cell r="Q248" t="str">
            <v>USA </v>
          </cell>
        </row>
        <row r="249">
          <cell r="A249" t="str">
            <v>TSO2500247</v>
          </cell>
          <cell r="B249">
            <v>835603</v>
          </cell>
          <cell r="C249" t="str">
            <v>P8371-L01-T1203</v>
          </cell>
          <cell r="D249" t="str">
            <v>152TN</v>
          </cell>
          <cell r="E249">
            <v>11864</v>
          </cell>
          <cell r="F249" t="str">
            <v>N</v>
          </cell>
        </row>
        <row r="249">
          <cell r="L249">
            <v>45964</v>
          </cell>
          <cell r="M249">
            <v>7.162</v>
          </cell>
          <cell r="N249" t="str">
            <v>Joy</v>
          </cell>
        </row>
        <row r="249">
          <cell r="Q249" t="str">
            <v>USA </v>
          </cell>
        </row>
        <row r="250">
          <cell r="A250" t="str">
            <v>TSO2500248</v>
          </cell>
          <cell r="B250">
            <v>835603</v>
          </cell>
          <cell r="C250" t="str">
            <v>P8371-L01-T1203</v>
          </cell>
          <cell r="D250" t="str">
            <v>152TN</v>
          </cell>
          <cell r="E250">
            <v>23672</v>
          </cell>
          <cell r="F250" t="str">
            <v>N</v>
          </cell>
        </row>
        <row r="250">
          <cell r="L250">
            <v>45996</v>
          </cell>
          <cell r="M250">
            <v>7.162</v>
          </cell>
          <cell r="N250" t="str">
            <v>Joy</v>
          </cell>
        </row>
        <row r="250">
          <cell r="Q250" t="str">
            <v>USA </v>
          </cell>
        </row>
        <row r="251">
          <cell r="A251" t="str">
            <v>TSO2500249</v>
          </cell>
          <cell r="B251">
            <v>9075255</v>
          </cell>
          <cell r="C251" t="str">
            <v>P8023-L01-T1201</v>
          </cell>
          <cell r="D251" t="str">
            <v>BNTASQ1</v>
          </cell>
          <cell r="E251">
            <v>48</v>
          </cell>
        </row>
        <row r="251">
          <cell r="L251">
            <v>46082</v>
          </cell>
        </row>
        <row r="251">
          <cell r="N251" t="str">
            <v>Alice</v>
          </cell>
        </row>
        <row r="251">
          <cell r="Q251" t="str">
            <v>USA </v>
          </cell>
        </row>
        <row r="252">
          <cell r="A252" t="str">
            <v>TSO2500250</v>
          </cell>
          <cell r="B252">
            <v>4500578243</v>
          </cell>
          <cell r="C252" t="str">
            <v>P8289-L02-T1215</v>
          </cell>
          <cell r="D252" t="str">
            <v>121L</v>
          </cell>
          <cell r="E252">
            <v>15000</v>
          </cell>
          <cell r="F252" t="str">
            <v>N</v>
          </cell>
        </row>
        <row r="252">
          <cell r="L252">
            <v>45979</v>
          </cell>
          <cell r="M252" t="str">
            <v>10.498-TBC</v>
          </cell>
          <cell r="N252" t="str">
            <v>Joy</v>
          </cell>
        </row>
        <row r="252">
          <cell r="Q252" t="str">
            <v>USA </v>
          </cell>
        </row>
        <row r="253">
          <cell r="A253" t="str">
            <v>TSO2500251</v>
          </cell>
          <cell r="B253">
            <v>4500578243</v>
          </cell>
          <cell r="C253" t="str">
            <v>P8289-L02-T1215</v>
          </cell>
          <cell r="D253" t="str">
            <v>121L</v>
          </cell>
          <cell r="E253">
            <v>15000</v>
          </cell>
          <cell r="F253" t="str">
            <v>N</v>
          </cell>
        </row>
        <row r="253">
          <cell r="L253">
            <v>45989</v>
          </cell>
          <cell r="M253" t="str">
            <v>10.498-TBC</v>
          </cell>
          <cell r="N253" t="str">
            <v>Joy</v>
          </cell>
        </row>
        <row r="253">
          <cell r="Q253" t="str">
            <v>USA </v>
          </cell>
        </row>
        <row r="254">
          <cell r="A254" t="str">
            <v>TSO2500252</v>
          </cell>
          <cell r="B254">
            <v>4500578243</v>
          </cell>
          <cell r="C254" t="str">
            <v>P8325-L04-T1205</v>
          </cell>
          <cell r="D254" t="str">
            <v>279AMZL</v>
          </cell>
          <cell r="E254">
            <v>5000</v>
          </cell>
          <cell r="F254" t="str">
            <v>Y 
BY SP</v>
          </cell>
        </row>
        <row r="254">
          <cell r="J254" t="str">
            <v> 77203Z-279N Laptide 229-83250002R</v>
          </cell>
          <cell r="K254">
            <v>0.71</v>
          </cell>
          <cell r="L254">
            <v>45985</v>
          </cell>
          <cell r="M254" t="str">
            <v>12.185-TBC</v>
          </cell>
          <cell r="N254" t="str">
            <v>Joy</v>
          </cell>
        </row>
        <row r="254">
          <cell r="Q254" t="str">
            <v>USA </v>
          </cell>
        </row>
        <row r="255">
          <cell r="A255" t="str">
            <v>TSO2500253</v>
          </cell>
          <cell r="B255">
            <v>4500578243</v>
          </cell>
          <cell r="C255" t="str">
            <v>P8006-L01-T1209</v>
          </cell>
          <cell r="D255" t="str">
            <v>565L   (PC)</v>
          </cell>
          <cell r="E255">
            <v>10000</v>
          </cell>
          <cell r="F255" t="str">
            <v>N</v>
          </cell>
        </row>
        <row r="255">
          <cell r="L255">
            <v>45993</v>
          </cell>
          <cell r="M255" t="str">
            <v>8.459-TBC</v>
          </cell>
          <cell r="N255" t="str">
            <v>Joy</v>
          </cell>
        </row>
        <row r="255">
          <cell r="Q255" t="str">
            <v>USA </v>
          </cell>
        </row>
        <row r="256">
          <cell r="A256" t="str">
            <v>TSO2500254</v>
          </cell>
          <cell r="B256">
            <v>4500578243</v>
          </cell>
          <cell r="C256" t="str">
            <v>P8390-L01-T1202</v>
          </cell>
          <cell r="D256" t="str">
            <v>753L</v>
          </cell>
          <cell r="E256">
            <v>6000</v>
          </cell>
          <cell r="F256" t="str">
            <v>N</v>
          </cell>
        </row>
        <row r="256">
          <cell r="L256">
            <v>45996</v>
          </cell>
          <cell r="M256" t="str">
            <v>TBC</v>
          </cell>
          <cell r="N256" t="str">
            <v>Joy</v>
          </cell>
        </row>
        <row r="256">
          <cell r="Q256" t="str">
            <v>USA </v>
          </cell>
        </row>
        <row r="257">
          <cell r="A257" t="str">
            <v>TSO2500255</v>
          </cell>
          <cell r="B257">
            <v>4500578243</v>
          </cell>
          <cell r="C257" t="str">
            <v>P8012-L01-T1205</v>
          </cell>
          <cell r="D257" t="str">
            <v>888L</v>
          </cell>
          <cell r="E257">
            <v>10000</v>
          </cell>
          <cell r="F257" t="str">
            <v>N</v>
          </cell>
        </row>
        <row r="257">
          <cell r="L257">
            <v>45989</v>
          </cell>
          <cell r="M257" t="str">
            <v>TBC</v>
          </cell>
          <cell r="N257" t="str">
            <v>Joy</v>
          </cell>
        </row>
        <row r="257">
          <cell r="Q257" t="str">
            <v>USA </v>
          </cell>
        </row>
        <row r="258">
          <cell r="A258" t="str">
            <v>TSO2500256</v>
          </cell>
          <cell r="B258">
            <v>4500578243</v>
          </cell>
          <cell r="C258" t="str">
            <v>P8392-L03-T1214</v>
          </cell>
          <cell r="D258" t="str">
            <v>910L</v>
          </cell>
          <cell r="E258">
            <v>10000</v>
          </cell>
          <cell r="F258" t="str">
            <v>N</v>
          </cell>
        </row>
        <row r="258">
          <cell r="L258">
            <v>45989</v>
          </cell>
          <cell r="M258" t="str">
            <v>14.464-TBC</v>
          </cell>
          <cell r="N258" t="str">
            <v>Joy</v>
          </cell>
        </row>
        <row r="258">
          <cell r="Q258" t="str">
            <v>USA </v>
          </cell>
        </row>
        <row r="259">
          <cell r="A259" t="str">
            <v>TSO2500257</v>
          </cell>
          <cell r="B259">
            <v>4500578243</v>
          </cell>
          <cell r="C259" t="str">
            <v>P8285-L01-T1229</v>
          </cell>
          <cell r="D259" t="str">
            <v>263L</v>
          </cell>
          <cell r="E259">
            <v>5000</v>
          </cell>
          <cell r="F259" t="str">
            <v>N</v>
          </cell>
        </row>
        <row r="259">
          <cell r="L259">
            <v>45985</v>
          </cell>
          <cell r="M259">
            <v>8.498</v>
          </cell>
          <cell r="N259" t="str">
            <v>Joy</v>
          </cell>
        </row>
        <row r="259">
          <cell r="Q259" t="str">
            <v>USA </v>
          </cell>
        </row>
        <row r="260">
          <cell r="A260" t="str">
            <v>TSO2500258</v>
          </cell>
          <cell r="B260">
            <v>4500577887</v>
          </cell>
          <cell r="C260" t="str">
            <v>P8381-L01-T1209</v>
          </cell>
          <cell r="D260" t="str">
            <v>209TGNR</v>
          </cell>
          <cell r="E260">
            <v>10000</v>
          </cell>
          <cell r="F260" t="str">
            <v>N</v>
          </cell>
        </row>
        <row r="260">
          <cell r="L260">
            <v>45947</v>
          </cell>
          <cell r="M260" t="str">
            <v>TBC</v>
          </cell>
          <cell r="N260" t="str">
            <v>Joy</v>
          </cell>
        </row>
        <row r="260">
          <cell r="Q260" t="str">
            <v>USA </v>
          </cell>
        </row>
        <row r="261">
          <cell r="A261" t="str">
            <v>TSO2500259</v>
          </cell>
          <cell r="B261">
            <v>4500578374</v>
          </cell>
          <cell r="C261" t="str">
            <v>P8660-L03-T1203</v>
          </cell>
          <cell r="D261" t="str">
            <v>134BW</v>
          </cell>
          <cell r="E261">
            <v>2500</v>
          </cell>
          <cell r="F261" t="str">
            <v>N</v>
          </cell>
        </row>
        <row r="261">
          <cell r="L261">
            <v>45963</v>
          </cell>
          <cell r="M261" t="str">
            <v>11.362-待更新PO</v>
          </cell>
          <cell r="N261" t="str">
            <v>Joy</v>
          </cell>
        </row>
        <row r="261">
          <cell r="Q261" t="str">
            <v>USA </v>
          </cell>
        </row>
        <row r="262">
          <cell r="A262" t="str">
            <v>TSO2500260</v>
          </cell>
          <cell r="B262">
            <v>4500578374</v>
          </cell>
          <cell r="C262" t="str">
            <v>P8020-L01-T1201</v>
          </cell>
          <cell r="D262" t="str">
            <v>229BKWH</v>
          </cell>
          <cell r="E262">
            <v>2000</v>
          </cell>
          <cell r="F262" t="str">
            <v>N</v>
          </cell>
        </row>
        <row r="262">
          <cell r="L262">
            <v>45963</v>
          </cell>
          <cell r="M262" t="str">
            <v>8.561-待更新PO</v>
          </cell>
          <cell r="N262" t="str">
            <v>Joy</v>
          </cell>
        </row>
        <row r="262">
          <cell r="Q262" t="str">
            <v>USA </v>
          </cell>
        </row>
        <row r="263">
          <cell r="A263" t="str">
            <v>TSO2500261</v>
          </cell>
          <cell r="B263">
            <v>4500577887</v>
          </cell>
          <cell r="C263" t="str">
            <v>P8381-L01-T1210</v>
          </cell>
          <cell r="D263" t="str">
            <v>209L</v>
          </cell>
          <cell r="E263">
            <v>5000</v>
          </cell>
          <cell r="F263" t="str">
            <v>N</v>
          </cell>
        </row>
        <row r="263">
          <cell r="L263">
            <v>45960</v>
          </cell>
          <cell r="M263" t="str">
            <v>TBC</v>
          </cell>
          <cell r="N263" t="str">
            <v>Joy</v>
          </cell>
        </row>
        <row r="263">
          <cell r="Q263" t="str">
            <v>USA </v>
          </cell>
        </row>
        <row r="264">
          <cell r="A264" t="str">
            <v>TSO2500262</v>
          </cell>
          <cell r="B264">
            <v>4500578396</v>
          </cell>
          <cell r="C264" t="str">
            <v>P8525-L01-T1206</v>
          </cell>
          <cell r="D264" t="str">
            <v>BC101</v>
          </cell>
          <cell r="E264">
            <v>3000</v>
          </cell>
          <cell r="F264" t="str">
            <v>N</v>
          </cell>
        </row>
        <row r="264">
          <cell r="L264">
            <v>45975</v>
          </cell>
          <cell r="M264" t="str">
            <v>TBC</v>
          </cell>
          <cell r="N264" t="str">
            <v>Joy</v>
          </cell>
        </row>
        <row r="264">
          <cell r="Q264" t="str">
            <v>USA </v>
          </cell>
        </row>
        <row r="265">
          <cell r="A265" t="str">
            <v>TSO2500263</v>
          </cell>
          <cell r="B265">
            <v>4500578396</v>
          </cell>
          <cell r="C265" t="str">
            <v>P8875-L01-T1213</v>
          </cell>
          <cell r="D265" t="str">
            <v>BC102</v>
          </cell>
          <cell r="E265">
            <v>3000</v>
          </cell>
          <cell r="F265" t="str">
            <v>N</v>
          </cell>
        </row>
        <row r="265">
          <cell r="L265">
            <v>45975</v>
          </cell>
          <cell r="M265" t="str">
            <v>TBC</v>
          </cell>
          <cell r="N265" t="str">
            <v>Joy</v>
          </cell>
        </row>
        <row r="265">
          <cell r="Q265" t="str">
            <v>USA </v>
          </cell>
        </row>
        <row r="266">
          <cell r="A266" t="str">
            <v>TSO2500264</v>
          </cell>
          <cell r="B266">
            <v>4500578396</v>
          </cell>
          <cell r="C266" t="str">
            <v>P8875-L01-T1214</v>
          </cell>
          <cell r="D266" t="str">
            <v>BC103</v>
          </cell>
          <cell r="E266">
            <v>3000</v>
          </cell>
          <cell r="F266" t="str">
            <v>N</v>
          </cell>
        </row>
        <row r="266">
          <cell r="L266">
            <v>45975</v>
          </cell>
          <cell r="M266" t="str">
            <v>TBC</v>
          </cell>
          <cell r="N266" t="str">
            <v>Joy</v>
          </cell>
        </row>
        <row r="266">
          <cell r="Q266" t="str">
            <v>USA </v>
          </cell>
        </row>
        <row r="267">
          <cell r="A267" t="str">
            <v>TSO2500265</v>
          </cell>
          <cell r="B267">
            <v>4500578396</v>
          </cell>
          <cell r="C267" t="str">
            <v>P8875-L01-T1215</v>
          </cell>
          <cell r="D267" t="str">
            <v>BC104</v>
          </cell>
          <cell r="E267">
            <v>3000</v>
          </cell>
          <cell r="F267" t="str">
            <v>N</v>
          </cell>
        </row>
        <row r="267">
          <cell r="L267">
            <v>45975</v>
          </cell>
          <cell r="M267" t="str">
            <v>TBC</v>
          </cell>
          <cell r="N267" t="str">
            <v>Joy</v>
          </cell>
        </row>
        <row r="267">
          <cell r="P267" t="str">
            <v>Cancelled</v>
          </cell>
          <cell r="Q267" t="str">
            <v>USA </v>
          </cell>
        </row>
        <row r="268">
          <cell r="A268" t="str">
            <v>TSO2500266</v>
          </cell>
          <cell r="B268">
            <v>4500578332</v>
          </cell>
          <cell r="C268" t="str">
            <v>P8893-L05-T1211</v>
          </cell>
          <cell r="D268" t="str">
            <v>CD160L</v>
          </cell>
          <cell r="E268">
            <v>10002</v>
          </cell>
          <cell r="F268" t="str">
            <v>N</v>
          </cell>
        </row>
        <row r="268">
          <cell r="L268">
            <v>45992</v>
          </cell>
          <cell r="M268" t="str">
            <v>8.044-TBC</v>
          </cell>
          <cell r="N268" t="str">
            <v>Joy</v>
          </cell>
        </row>
        <row r="268">
          <cell r="Q268" t="str">
            <v>USA </v>
          </cell>
        </row>
        <row r="269">
          <cell r="A269" t="str">
            <v>TSO2500267</v>
          </cell>
          <cell r="B269">
            <v>4500578332</v>
          </cell>
          <cell r="C269" t="str">
            <v>P8893-L05-T1211</v>
          </cell>
          <cell r="D269" t="str">
            <v>CD160L</v>
          </cell>
          <cell r="E269">
            <v>10002</v>
          </cell>
          <cell r="F269" t="str">
            <v>N</v>
          </cell>
        </row>
        <row r="269">
          <cell r="L269">
            <v>45997</v>
          </cell>
          <cell r="M269" t="str">
            <v>8.044-TBC</v>
          </cell>
          <cell r="N269" t="str">
            <v>Joy</v>
          </cell>
        </row>
        <row r="269">
          <cell r="Q269" t="str">
            <v>USA </v>
          </cell>
        </row>
        <row r="270">
          <cell r="A270" t="str">
            <v>TSO2500268</v>
          </cell>
          <cell r="B270">
            <v>4500578332</v>
          </cell>
          <cell r="C270" t="str">
            <v>P8893-L05-T1211</v>
          </cell>
          <cell r="D270" t="str">
            <v>CD160L</v>
          </cell>
          <cell r="E270">
            <v>5001</v>
          </cell>
          <cell r="F270" t="str">
            <v>N</v>
          </cell>
        </row>
        <row r="270">
          <cell r="L270">
            <v>46003</v>
          </cell>
          <cell r="M270" t="str">
            <v>8.044-TBC</v>
          </cell>
          <cell r="N270" t="str">
            <v>Joy</v>
          </cell>
        </row>
        <row r="270">
          <cell r="Q270" t="str">
            <v>USA </v>
          </cell>
        </row>
        <row r="271">
          <cell r="A271" t="str">
            <v>TSO2500269</v>
          </cell>
          <cell r="B271">
            <v>4500578332</v>
          </cell>
          <cell r="C271" t="str">
            <v>P8535-L01-T1202</v>
          </cell>
          <cell r="D271" t="str">
            <v>BC610L</v>
          </cell>
          <cell r="E271">
            <v>10000</v>
          </cell>
          <cell r="F271" t="str">
            <v>N</v>
          </cell>
        </row>
        <row r="271">
          <cell r="L271">
            <v>45993</v>
          </cell>
          <cell r="M271" t="str">
            <v>11.18-TBC</v>
          </cell>
          <cell r="N271" t="str">
            <v>Joy</v>
          </cell>
        </row>
        <row r="271">
          <cell r="Q271" t="str">
            <v>USA </v>
          </cell>
        </row>
        <row r="272">
          <cell r="A272" t="str">
            <v>TSO2500270</v>
          </cell>
          <cell r="B272">
            <v>4500578730</v>
          </cell>
          <cell r="C272" t="str">
            <v>P8325-L04-T1207</v>
          </cell>
          <cell r="D272" t="str">
            <v>259AMZL</v>
          </cell>
          <cell r="E272">
            <v>3000</v>
          </cell>
        </row>
        <row r="272">
          <cell r="L272">
            <v>45996</v>
          </cell>
          <cell r="M272" t="str">
            <v>TBC</v>
          </cell>
          <cell r="N272" t="str">
            <v>Joy</v>
          </cell>
        </row>
        <row r="272">
          <cell r="Q272" t="str">
            <v>USA </v>
          </cell>
        </row>
        <row r="273">
          <cell r="A273" t="str">
            <v>TSO2500271</v>
          </cell>
          <cell r="B273">
            <v>4500578730</v>
          </cell>
          <cell r="C273" t="str">
            <v>P8325-L04-T1208</v>
          </cell>
          <cell r="D273" t="str">
            <v>259UL</v>
          </cell>
          <cell r="E273">
            <v>3000</v>
          </cell>
        </row>
        <row r="273">
          <cell r="L273">
            <v>45996</v>
          </cell>
          <cell r="M273" t="str">
            <v>TBC</v>
          </cell>
          <cell r="N273" t="str">
            <v>Joy</v>
          </cell>
        </row>
        <row r="273">
          <cell r="Q273" t="str">
            <v>USA </v>
          </cell>
        </row>
        <row r="274">
          <cell r="A274" t="str">
            <v>TSO2500272</v>
          </cell>
          <cell r="B274">
            <v>4500578730</v>
          </cell>
          <cell r="C274" t="str">
            <v>P8325-L04-T1206</v>
          </cell>
          <cell r="D274" t="str">
            <v>259WL</v>
          </cell>
          <cell r="E274">
            <v>2500</v>
          </cell>
          <cell r="F274" t="str">
            <v>N</v>
          </cell>
        </row>
        <row r="274">
          <cell r="L274">
            <v>46017</v>
          </cell>
          <cell r="M274" t="str">
            <v>11.541-TBC</v>
          </cell>
          <cell r="N274" t="str">
            <v>Joy</v>
          </cell>
        </row>
        <row r="274">
          <cell r="Q274" t="str">
            <v>USA </v>
          </cell>
        </row>
        <row r="275">
          <cell r="A275" t="str">
            <v>TSO2500273</v>
          </cell>
          <cell r="B275">
            <v>4500578730</v>
          </cell>
          <cell r="C275" t="str">
            <v>P8006-L01-T1210</v>
          </cell>
          <cell r="D275" t="str">
            <v>565UL</v>
          </cell>
          <cell r="E275">
            <v>4000</v>
          </cell>
          <cell r="F275" t="str">
            <v>N</v>
          </cell>
        </row>
        <row r="275">
          <cell r="L275">
            <v>45976</v>
          </cell>
          <cell r="M275" t="str">
            <v>TBC</v>
          </cell>
          <cell r="N275" t="str">
            <v>Joy</v>
          </cell>
        </row>
        <row r="275">
          <cell r="Q275" t="str">
            <v>USA </v>
          </cell>
        </row>
        <row r="276">
          <cell r="A276" t="str">
            <v>TSO2500274</v>
          </cell>
          <cell r="B276">
            <v>4500578730</v>
          </cell>
          <cell r="C276" t="str">
            <v>P8002-L01-T1204</v>
          </cell>
          <cell r="D276">
            <v>332</v>
          </cell>
          <cell r="E276">
            <v>5000</v>
          </cell>
          <cell r="F276" t="str">
            <v>Y-BY SP</v>
          </cell>
        </row>
        <row r="276">
          <cell r="J276" t="str">
            <v>6 CM THERMAL CERAMIC
VELCRO ROLLER*1
4 CM THERMAL CERAMIC
VELCRO ROLLER*2(2 in one polybag)</v>
          </cell>
          <cell r="K276">
            <v>0.662</v>
          </cell>
          <cell r="L276">
            <v>45931</v>
          </cell>
          <cell r="M276">
            <v>10.3</v>
          </cell>
          <cell r="N276" t="str">
            <v>Joy</v>
          </cell>
        </row>
        <row r="276">
          <cell r="P276" t="str">
            <v>Cancelled and transfer to PO#4500579391-LINE20</v>
          </cell>
          <cell r="Q276" t="str">
            <v>USA </v>
          </cell>
        </row>
        <row r="277">
          <cell r="A277" t="str">
            <v>TSO2500275</v>
          </cell>
          <cell r="B277">
            <v>4500578730</v>
          </cell>
          <cell r="C277" t="str">
            <v>P8006-L01-T1209</v>
          </cell>
          <cell r="D277" t="str">
            <v>565L   (PC)</v>
          </cell>
          <cell r="E277">
            <v>10000</v>
          </cell>
          <cell r="F277" t="str">
            <v>N</v>
          </cell>
        </row>
        <row r="277">
          <cell r="L277">
            <v>45992</v>
          </cell>
          <cell r="M277" t="str">
            <v>8.459-TBC</v>
          </cell>
          <cell r="N277" t="str">
            <v>Joy</v>
          </cell>
        </row>
        <row r="277">
          <cell r="Q277" t="str">
            <v>USA </v>
          </cell>
        </row>
        <row r="278">
          <cell r="A278" t="str">
            <v>TSO2500276</v>
          </cell>
          <cell r="B278">
            <v>4500578730</v>
          </cell>
          <cell r="C278" t="str">
            <v>P8012-L01-T1205</v>
          </cell>
          <cell r="D278" t="str">
            <v>888L</v>
          </cell>
          <cell r="E278">
            <v>10000</v>
          </cell>
          <cell r="F278" t="str">
            <v>N</v>
          </cell>
        </row>
        <row r="278">
          <cell r="L278">
            <v>45992</v>
          </cell>
          <cell r="M278" t="str">
            <v>TBC</v>
          </cell>
          <cell r="N278" t="str">
            <v>Joy</v>
          </cell>
        </row>
        <row r="278">
          <cell r="Q278" t="str">
            <v>USA </v>
          </cell>
        </row>
        <row r="279">
          <cell r="A279" t="str">
            <v>TSO2500277</v>
          </cell>
          <cell r="B279">
            <v>4500578730</v>
          </cell>
          <cell r="C279" t="str">
            <v>P8392-L03-T1214</v>
          </cell>
          <cell r="D279" t="str">
            <v>910L</v>
          </cell>
          <cell r="E279">
            <v>5000</v>
          </cell>
          <cell r="F279" t="str">
            <v>N</v>
          </cell>
        </row>
        <row r="279">
          <cell r="L279">
            <v>45992</v>
          </cell>
          <cell r="M279" t="str">
            <v>14.464-TBC</v>
          </cell>
          <cell r="N279" t="str">
            <v>Joy</v>
          </cell>
        </row>
        <row r="279">
          <cell r="Q279" t="str">
            <v>USA </v>
          </cell>
        </row>
        <row r="280">
          <cell r="A280" t="str">
            <v>TSO2500278</v>
          </cell>
          <cell r="B280">
            <v>4500578730</v>
          </cell>
          <cell r="C280" t="str">
            <v>P8289-L02-T1215</v>
          </cell>
          <cell r="D280" t="str">
            <v>121L</v>
          </cell>
          <cell r="E280">
            <v>10000</v>
          </cell>
          <cell r="F280" t="str">
            <v>N</v>
          </cell>
        </row>
        <row r="280">
          <cell r="L280">
            <v>45992</v>
          </cell>
          <cell r="M280" t="str">
            <v>10.498-TBC</v>
          </cell>
          <cell r="N280" t="str">
            <v>Joy</v>
          </cell>
        </row>
        <row r="280">
          <cell r="Q280" t="str">
            <v>USA </v>
          </cell>
        </row>
        <row r="281">
          <cell r="A281" t="str">
            <v>TSO2500279</v>
          </cell>
          <cell r="B281">
            <v>4500578730</v>
          </cell>
          <cell r="C281" t="str">
            <v>P8381-L01-T1209</v>
          </cell>
          <cell r="D281" t="str">
            <v>209TGNR</v>
          </cell>
          <cell r="E281">
            <v>12000</v>
          </cell>
          <cell r="F281" t="str">
            <v>N</v>
          </cell>
        </row>
        <row r="281">
          <cell r="L281">
            <v>45966</v>
          </cell>
          <cell r="M281" t="str">
            <v>TBC</v>
          </cell>
          <cell r="N281" t="str">
            <v>Joy</v>
          </cell>
        </row>
        <row r="281">
          <cell r="Q281" t="str">
            <v>USA </v>
          </cell>
        </row>
        <row r="282">
          <cell r="A282" t="str">
            <v>TSO2500280</v>
          </cell>
          <cell r="B282">
            <v>4500578730</v>
          </cell>
          <cell r="C282" t="str">
            <v>P8381-L01-T1207</v>
          </cell>
          <cell r="D282" t="str">
            <v>209WL</v>
          </cell>
          <cell r="E282">
            <v>5000</v>
          </cell>
          <cell r="F282" t="str">
            <v>N</v>
          </cell>
        </row>
        <row r="282">
          <cell r="L282">
            <v>45966</v>
          </cell>
          <cell r="M282" t="str">
            <v>9.574-TBC</v>
          </cell>
          <cell r="N282" t="str">
            <v>Joy</v>
          </cell>
        </row>
        <row r="282">
          <cell r="Q282" t="str">
            <v>USA </v>
          </cell>
        </row>
        <row r="283">
          <cell r="A283" t="str">
            <v>TSO2500281</v>
          </cell>
          <cell r="B283">
            <v>4500578731</v>
          </cell>
          <cell r="C283" t="str">
            <v>P2583-L01-T1208</v>
          </cell>
          <cell r="D283" t="str">
            <v>HC244CM</v>
          </cell>
          <cell r="E283">
            <v>7000</v>
          </cell>
          <cell r="F283" t="str">
            <v>Y BY SP </v>
          </cell>
        </row>
        <row r="283">
          <cell r="K283">
            <v>0.12</v>
          </cell>
          <cell r="L283">
            <v>45986</v>
          </cell>
          <cell r="M283">
            <v>5.763</v>
          </cell>
          <cell r="N283" t="str">
            <v>Joy</v>
          </cell>
        </row>
        <row r="283">
          <cell r="Q283" t="str">
            <v>USA </v>
          </cell>
        </row>
        <row r="284">
          <cell r="A284" t="str">
            <v>TSO2500282</v>
          </cell>
          <cell r="B284">
            <v>4500578396</v>
          </cell>
          <cell r="C284" t="str">
            <v>P8875-L01-T1216</v>
          </cell>
          <cell r="D284" t="str">
            <v>BC105</v>
          </cell>
          <cell r="E284">
            <v>3000</v>
          </cell>
          <cell r="F284" t="str">
            <v>N</v>
          </cell>
        </row>
        <row r="284">
          <cell r="L284">
            <v>45975</v>
          </cell>
          <cell r="M284" t="str">
            <v>TBC</v>
          </cell>
          <cell r="N284" t="str">
            <v>Joy</v>
          </cell>
        </row>
        <row r="284">
          <cell r="Q284" t="str">
            <v>USA </v>
          </cell>
        </row>
        <row r="285">
          <cell r="A285" t="str">
            <v>TSO2500283</v>
          </cell>
          <cell r="B285">
            <v>4500579317</v>
          </cell>
          <cell r="C285" t="str">
            <v>P2583-L01-T1208</v>
          </cell>
          <cell r="D285" t="str">
            <v>HC244CM</v>
          </cell>
          <cell r="E285">
            <v>7000</v>
          </cell>
        </row>
        <row r="285">
          <cell r="L285">
            <v>45994</v>
          </cell>
        </row>
        <row r="285">
          <cell r="N285" t="str">
            <v>Joy</v>
          </cell>
        </row>
        <row r="285">
          <cell r="P285" t="str">
            <v>cancelled</v>
          </cell>
          <cell r="Q285" t="str">
            <v>USA </v>
          </cell>
        </row>
        <row r="286">
          <cell r="A286" t="str">
            <v>TSO2500284</v>
          </cell>
          <cell r="B286">
            <v>4500576103</v>
          </cell>
          <cell r="C286" t="str">
            <v>P8875-L01-T1206</v>
          </cell>
          <cell r="D286" t="str">
            <v>BC118R</v>
          </cell>
          <cell r="E286">
            <v>4002</v>
          </cell>
          <cell r="F286" t="str">
            <v>N</v>
          </cell>
        </row>
        <row r="286">
          <cell r="L286">
            <v>45971</v>
          </cell>
          <cell r="M286">
            <v>12.514</v>
          </cell>
          <cell r="N286" t="str">
            <v>Joy</v>
          </cell>
        </row>
        <row r="286">
          <cell r="Q286" t="str">
            <v>USA </v>
          </cell>
        </row>
        <row r="287">
          <cell r="A287" t="str">
            <v>TSO2500285</v>
          </cell>
          <cell r="B287">
            <v>4500579377</v>
          </cell>
          <cell r="C287" t="str">
            <v>P8381-L01-T1210</v>
          </cell>
          <cell r="D287" t="str">
            <v>209L</v>
          </cell>
          <cell r="E287">
            <v>10000</v>
          </cell>
          <cell r="F287" t="str">
            <v>N</v>
          </cell>
        </row>
        <row r="287">
          <cell r="L287">
            <v>46000</v>
          </cell>
          <cell r="M287" t="str">
            <v>9.574-TBC</v>
          </cell>
          <cell r="N287" t="str">
            <v>Joy</v>
          </cell>
        </row>
        <row r="287">
          <cell r="Q287" t="str">
            <v>USA </v>
          </cell>
        </row>
        <row r="288">
          <cell r="A288" t="str">
            <v>TSO2500286</v>
          </cell>
          <cell r="B288">
            <v>4500579377</v>
          </cell>
          <cell r="C288" t="str">
            <v>P8381-L01-T1209</v>
          </cell>
          <cell r="D288" t="str">
            <v>209TGNR</v>
          </cell>
          <cell r="E288">
            <v>10000</v>
          </cell>
          <cell r="F288" t="str">
            <v>N</v>
          </cell>
        </row>
        <row r="288">
          <cell r="L288">
            <v>46000</v>
          </cell>
          <cell r="M288" t="str">
            <v>TBC</v>
          </cell>
          <cell r="N288" t="str">
            <v>Joy</v>
          </cell>
        </row>
        <row r="288">
          <cell r="Q288" t="str">
            <v>USA </v>
          </cell>
        </row>
        <row r="289">
          <cell r="A289" t="str">
            <v>TSO2500287</v>
          </cell>
          <cell r="B289">
            <v>4500579377</v>
          </cell>
          <cell r="C289" t="str">
            <v>P8381-L01-T1209</v>
          </cell>
          <cell r="D289" t="str">
            <v>209TGNR</v>
          </cell>
          <cell r="E289">
            <v>10000</v>
          </cell>
          <cell r="F289" t="str">
            <v>N</v>
          </cell>
        </row>
        <row r="289">
          <cell r="L289">
            <v>46008</v>
          </cell>
          <cell r="M289" t="str">
            <v>TBC</v>
          </cell>
          <cell r="N289" t="str">
            <v>Joy</v>
          </cell>
        </row>
        <row r="289">
          <cell r="Q289" t="str">
            <v>USA </v>
          </cell>
        </row>
        <row r="290">
          <cell r="A290" t="str">
            <v>TSO2500288</v>
          </cell>
          <cell r="B290">
            <v>4500579377</v>
          </cell>
          <cell r="C290" t="str">
            <v>P8381-L01-T1207</v>
          </cell>
          <cell r="D290" t="str">
            <v>209WL</v>
          </cell>
          <cell r="E290">
            <v>5000</v>
          </cell>
        </row>
        <row r="290">
          <cell r="L290">
            <v>46000</v>
          </cell>
          <cell r="M290" t="str">
            <v>9.574-TBC</v>
          </cell>
          <cell r="N290" t="str">
            <v>Joy</v>
          </cell>
        </row>
        <row r="290">
          <cell r="Q290" t="str">
            <v>USA </v>
          </cell>
        </row>
        <row r="291">
          <cell r="A291" t="str">
            <v>TSO2500289</v>
          </cell>
          <cell r="B291">
            <v>4500579377</v>
          </cell>
          <cell r="C291" t="str">
            <v>P8325-L04-T1206</v>
          </cell>
          <cell r="D291" t="str">
            <v>259WL</v>
          </cell>
          <cell r="E291">
            <v>5000</v>
          </cell>
        </row>
        <row r="291">
          <cell r="L291">
            <v>46008</v>
          </cell>
          <cell r="M291" t="str">
            <v>11.541-TBC</v>
          </cell>
          <cell r="N291" t="str">
            <v>Joy</v>
          </cell>
        </row>
        <row r="291">
          <cell r="Q291" t="str">
            <v>USA </v>
          </cell>
        </row>
        <row r="292">
          <cell r="A292" t="str">
            <v>TSO2500290</v>
          </cell>
          <cell r="B292">
            <v>4500579377</v>
          </cell>
          <cell r="C292" t="str">
            <v>P8006-L01-T1209</v>
          </cell>
          <cell r="D292" t="str">
            <v>565L   (PC)</v>
          </cell>
          <cell r="E292">
            <v>15000</v>
          </cell>
        </row>
        <row r="292">
          <cell r="L292">
            <v>46000</v>
          </cell>
          <cell r="M292" t="str">
            <v>8.459-TBC</v>
          </cell>
          <cell r="N292" t="str">
            <v>Joy</v>
          </cell>
        </row>
        <row r="292">
          <cell r="Q292" t="str">
            <v>USA </v>
          </cell>
        </row>
        <row r="293">
          <cell r="A293" t="str">
            <v>TSO2500291</v>
          </cell>
          <cell r="B293">
            <v>4500579377</v>
          </cell>
          <cell r="C293" t="str">
            <v>P8012-L01-T1205</v>
          </cell>
          <cell r="D293" t="str">
            <v>888L</v>
          </cell>
          <cell r="E293">
            <v>10000</v>
          </cell>
        </row>
        <row r="293">
          <cell r="L293">
            <v>46000</v>
          </cell>
          <cell r="M293" t="str">
            <v>TBC</v>
          </cell>
          <cell r="N293" t="str">
            <v>Joy</v>
          </cell>
        </row>
        <row r="293">
          <cell r="Q293" t="str">
            <v>USA </v>
          </cell>
        </row>
        <row r="294">
          <cell r="A294" t="str">
            <v>TSO2500292</v>
          </cell>
          <cell r="B294">
            <v>4500579377</v>
          </cell>
          <cell r="C294" t="str">
            <v>P8390-L01-T1202</v>
          </cell>
          <cell r="D294" t="str">
            <v>753L</v>
          </cell>
          <cell r="E294">
            <v>4000</v>
          </cell>
        </row>
        <row r="294">
          <cell r="L294">
            <v>46000</v>
          </cell>
          <cell r="M294" t="str">
            <v>TBC</v>
          </cell>
          <cell r="N294" t="str">
            <v>Joy</v>
          </cell>
        </row>
        <row r="294">
          <cell r="Q294" t="str">
            <v>USA </v>
          </cell>
        </row>
        <row r="295">
          <cell r="A295" t="str">
            <v>TSO2500293</v>
          </cell>
          <cell r="B295">
            <v>4500579757</v>
          </cell>
          <cell r="C295" t="str">
            <v>P8381-L01-T1210</v>
          </cell>
          <cell r="D295" t="str">
            <v>209L</v>
          </cell>
          <cell r="E295">
            <v>10000</v>
          </cell>
        </row>
        <row r="295">
          <cell r="L295">
            <v>46006</v>
          </cell>
        </row>
        <row r="295">
          <cell r="N295" t="str">
            <v>Joy</v>
          </cell>
        </row>
        <row r="295">
          <cell r="Q295" t="str">
            <v>USA </v>
          </cell>
        </row>
        <row r="296">
          <cell r="A296" t="str">
            <v>TSO2500294</v>
          </cell>
          <cell r="B296">
            <v>4500579757</v>
          </cell>
          <cell r="C296" t="str">
            <v>P8381-L01-T1209</v>
          </cell>
          <cell r="D296" t="str">
            <v>209TGNR</v>
          </cell>
          <cell r="E296">
            <v>10000</v>
          </cell>
          <cell r="F296" t="str">
            <v>N</v>
          </cell>
        </row>
        <row r="296">
          <cell r="L296">
            <v>46006</v>
          </cell>
          <cell r="M296" t="str">
            <v>TBC</v>
          </cell>
          <cell r="N296" t="str">
            <v>Joy</v>
          </cell>
        </row>
        <row r="296">
          <cell r="Q296" t="str">
            <v>USA </v>
          </cell>
        </row>
        <row r="297">
          <cell r="A297" t="str">
            <v>TSO2500295</v>
          </cell>
          <cell r="B297">
            <v>4500579757</v>
          </cell>
          <cell r="C297" t="str">
            <v>P8289-L02-T1215</v>
          </cell>
          <cell r="D297" t="str">
            <v>121L</v>
          </cell>
          <cell r="E297">
            <v>8000</v>
          </cell>
        </row>
        <row r="297">
          <cell r="L297">
            <v>46011</v>
          </cell>
        </row>
        <row r="297">
          <cell r="N297" t="str">
            <v>Joy</v>
          </cell>
        </row>
        <row r="297">
          <cell r="Q297" t="str">
            <v>USA </v>
          </cell>
        </row>
        <row r="298">
          <cell r="A298" t="str">
            <v>TSO2500296</v>
          </cell>
          <cell r="B298">
            <v>4500579757</v>
          </cell>
          <cell r="C298" t="str">
            <v>P8325-L04-T1206</v>
          </cell>
          <cell r="D298" t="str">
            <v>259WL</v>
          </cell>
          <cell r="E298">
            <v>5000</v>
          </cell>
        </row>
        <row r="298">
          <cell r="L298">
            <v>46011</v>
          </cell>
        </row>
        <row r="298">
          <cell r="N298" t="str">
            <v>Joy</v>
          </cell>
        </row>
        <row r="298">
          <cell r="Q298" t="str">
            <v>USA </v>
          </cell>
        </row>
        <row r="299">
          <cell r="A299" t="str">
            <v>TSO2500297</v>
          </cell>
          <cell r="B299">
            <v>4500579757</v>
          </cell>
          <cell r="C299" t="str">
            <v>P8390-L01-T1202</v>
          </cell>
          <cell r="D299" t="str">
            <v>753L</v>
          </cell>
          <cell r="E299">
            <v>3000</v>
          </cell>
        </row>
        <row r="299">
          <cell r="L299">
            <v>46011</v>
          </cell>
          <cell r="M299" t="str">
            <v>TBC</v>
          </cell>
          <cell r="N299" t="str">
            <v>Joy</v>
          </cell>
        </row>
        <row r="299">
          <cell r="Q299" t="str">
            <v>USA </v>
          </cell>
        </row>
        <row r="300">
          <cell r="A300" t="str">
            <v>TSO2500298</v>
          </cell>
          <cell r="B300">
            <v>4500579771</v>
          </cell>
          <cell r="C300" t="str">
            <v>P8316-L03-T1202</v>
          </cell>
          <cell r="D300" t="str">
            <v>047BW</v>
          </cell>
          <cell r="E300">
            <v>8000</v>
          </cell>
        </row>
        <row r="300">
          <cell r="L300">
            <v>46001</v>
          </cell>
        </row>
        <row r="300">
          <cell r="N300" t="str">
            <v>Joy</v>
          </cell>
        </row>
        <row r="300">
          <cell r="Q300" t="str">
            <v>USA </v>
          </cell>
        </row>
        <row r="301">
          <cell r="A301" t="str">
            <v>TSO2500299</v>
          </cell>
          <cell r="B301">
            <v>4500579771</v>
          </cell>
          <cell r="C301" t="str">
            <v>P8316-L03-T1201</v>
          </cell>
          <cell r="D301" t="str">
            <v>047W</v>
          </cell>
          <cell r="E301">
            <v>2000</v>
          </cell>
        </row>
        <row r="301">
          <cell r="L301">
            <v>46007</v>
          </cell>
        </row>
        <row r="301">
          <cell r="N301" t="str">
            <v>Joy</v>
          </cell>
        </row>
        <row r="301">
          <cell r="Q301" t="str">
            <v>USA </v>
          </cell>
        </row>
        <row r="302">
          <cell r="A302" t="str">
            <v>TSO2500300</v>
          </cell>
          <cell r="B302">
            <v>4500579771</v>
          </cell>
          <cell r="C302" t="str">
            <v>P8316-L01-T1203</v>
          </cell>
          <cell r="D302" t="str">
            <v>247BW</v>
          </cell>
          <cell r="E302">
            <v>10000</v>
          </cell>
        </row>
        <row r="302">
          <cell r="L302">
            <v>46007</v>
          </cell>
        </row>
        <row r="302">
          <cell r="N302" t="str">
            <v>Joy</v>
          </cell>
        </row>
        <row r="302">
          <cell r="Q302" t="str">
            <v>USA </v>
          </cell>
        </row>
        <row r="303">
          <cell r="A303" t="str">
            <v>TSO2500301</v>
          </cell>
          <cell r="B303">
            <v>4500579771</v>
          </cell>
          <cell r="C303" t="str">
            <v>P8316-L01-T1203</v>
          </cell>
          <cell r="D303" t="str">
            <v>247BW</v>
          </cell>
          <cell r="E303">
            <v>30000</v>
          </cell>
        </row>
        <row r="303">
          <cell r="L303">
            <v>46017</v>
          </cell>
        </row>
        <row r="303">
          <cell r="N303" t="str">
            <v>Joy</v>
          </cell>
        </row>
        <row r="303">
          <cell r="Q303" t="str">
            <v>USA </v>
          </cell>
        </row>
        <row r="304">
          <cell r="A304" t="str">
            <v>TSO2500302</v>
          </cell>
          <cell r="B304">
            <v>4500579771</v>
          </cell>
          <cell r="C304" t="str">
            <v>P8316-L01-T1204</v>
          </cell>
          <cell r="D304" t="str">
            <v>247W</v>
          </cell>
          <cell r="E304">
            <v>4000</v>
          </cell>
        </row>
        <row r="304">
          <cell r="L304">
            <v>46007</v>
          </cell>
        </row>
        <row r="304">
          <cell r="N304" t="str">
            <v>Joy</v>
          </cell>
        </row>
        <row r="304">
          <cell r="Q304" t="str">
            <v>USA </v>
          </cell>
        </row>
        <row r="305">
          <cell r="A305" t="str">
            <v>TSO2500303</v>
          </cell>
          <cell r="B305">
            <v>4500579771</v>
          </cell>
          <cell r="C305" t="str">
            <v>P8228-L05-T1201</v>
          </cell>
          <cell r="D305" t="str">
            <v>BHOSPBK6689</v>
          </cell>
          <cell r="E305">
            <v>2004</v>
          </cell>
        </row>
        <row r="305">
          <cell r="L305">
            <v>46008</v>
          </cell>
          <cell r="M305">
            <v>15.353</v>
          </cell>
          <cell r="N305" t="str">
            <v>Joy</v>
          </cell>
        </row>
        <row r="305">
          <cell r="Q305" t="str">
            <v>USA </v>
          </cell>
        </row>
        <row r="306">
          <cell r="A306" t="str">
            <v>TSO2500304</v>
          </cell>
          <cell r="B306">
            <v>4500578396</v>
          </cell>
          <cell r="C306" t="str">
            <v>P8525-L01-T1206</v>
          </cell>
          <cell r="D306" t="str">
            <v>BC101</v>
          </cell>
          <cell r="E306">
            <v>9000</v>
          </cell>
        </row>
        <row r="306">
          <cell r="L306">
            <v>45991</v>
          </cell>
        </row>
        <row r="306">
          <cell r="N306" t="str">
            <v>Joy</v>
          </cell>
        </row>
        <row r="306">
          <cell r="Q306" t="str">
            <v>USA </v>
          </cell>
        </row>
        <row r="307">
          <cell r="A307" t="str">
            <v>TSO2500305</v>
          </cell>
          <cell r="B307">
            <v>4500578396</v>
          </cell>
          <cell r="C307" t="str">
            <v>P8875-L01-T1213</v>
          </cell>
          <cell r="D307" t="str">
            <v>BC102</v>
          </cell>
          <cell r="E307">
            <v>3000</v>
          </cell>
        </row>
        <row r="307">
          <cell r="L307">
            <v>45991</v>
          </cell>
        </row>
        <row r="307">
          <cell r="N307" t="str">
            <v>Joy</v>
          </cell>
        </row>
        <row r="307">
          <cell r="Q307" t="str">
            <v>USA </v>
          </cell>
        </row>
        <row r="308">
          <cell r="A308" t="str">
            <v>TSO2500306</v>
          </cell>
          <cell r="B308">
            <v>4500578396</v>
          </cell>
          <cell r="C308" t="str">
            <v>P8875-L01-T1214</v>
          </cell>
          <cell r="D308" t="str">
            <v>BC103</v>
          </cell>
          <cell r="E308">
            <v>5001</v>
          </cell>
        </row>
        <row r="308">
          <cell r="L308">
            <v>45991</v>
          </cell>
        </row>
        <row r="308">
          <cell r="N308" t="str">
            <v>Joy</v>
          </cell>
        </row>
        <row r="308">
          <cell r="Q308" t="str">
            <v>USA </v>
          </cell>
        </row>
        <row r="309">
          <cell r="A309" t="str">
            <v>TSO2500307</v>
          </cell>
          <cell r="B309">
            <v>4500578396</v>
          </cell>
          <cell r="C309" t="str">
            <v>P8875-L01-T1216</v>
          </cell>
          <cell r="D309" t="str">
            <v>BC105</v>
          </cell>
          <cell r="E309">
            <v>12000</v>
          </cell>
        </row>
        <row r="309">
          <cell r="L309">
            <v>45991</v>
          </cell>
        </row>
        <row r="309">
          <cell r="N309" t="str">
            <v>Joy</v>
          </cell>
        </row>
        <row r="309">
          <cell r="Q309" t="str">
            <v>USA 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5"/>
  <sheetViews>
    <sheetView tabSelected="1" zoomScale="124" zoomScaleNormal="124" workbookViewId="0">
      <pane xSplit="4" ySplit="1" topLeftCell="H35" activePane="bottomRight" state="frozen"/>
      <selection/>
      <selection pane="topRight"/>
      <selection pane="bottomLeft"/>
      <selection pane="bottomRight" activeCell="H43" sqref="H43"/>
    </sheetView>
  </sheetViews>
  <sheetFormatPr defaultColWidth="8.625" defaultRowHeight="18.75" customHeight="1"/>
  <cols>
    <col min="1" max="1" width="8.85833333333333" style="3" customWidth="1"/>
    <col min="2" max="2" width="17.875" style="4" customWidth="1"/>
    <col min="3" max="3" width="14.1583333333333" style="3" customWidth="1"/>
    <col min="4" max="4" width="19.6666666666667" style="5" customWidth="1"/>
    <col min="5" max="5" width="11.0333333333333" style="6" customWidth="1"/>
    <col min="6" max="6" width="8.4" style="3" customWidth="1"/>
    <col min="7" max="7" width="13.25" style="3" customWidth="1"/>
    <col min="8" max="8" width="14.725" style="7" customWidth="1"/>
    <col min="9" max="9" width="21" style="3" customWidth="1"/>
    <col min="10" max="10" width="13.0833333333333" style="24" hidden="1" customWidth="1"/>
    <col min="11" max="11" width="10.4416666666667" style="8" customWidth="1"/>
    <col min="12" max="12" width="8.625" style="8" hidden="1" customWidth="1"/>
    <col min="13" max="13" width="12" style="24" customWidth="1"/>
    <col min="14" max="16384" width="8.625" style="8"/>
  </cols>
  <sheetData>
    <row r="1" s="1" customFormat="1" ht="45" customHeight="1" spans="1:1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2" t="s">
        <v>7</v>
      </c>
      <c r="I1" s="10" t="s">
        <v>8</v>
      </c>
      <c r="J1" s="26" t="s">
        <v>9</v>
      </c>
      <c r="K1" s="1" t="s">
        <v>10</v>
      </c>
      <c r="M1" s="26" t="s">
        <v>11</v>
      </c>
    </row>
    <row r="2" s="2" customFormat="1" ht="20.25" customHeight="1" spans="1:13">
      <c r="A2" s="13" t="s">
        <v>12</v>
      </c>
      <c r="B2" s="14" t="s">
        <v>13</v>
      </c>
      <c r="C2" s="15">
        <v>204053</v>
      </c>
      <c r="D2" s="16" t="s">
        <v>14</v>
      </c>
      <c r="E2" s="15">
        <v>600</v>
      </c>
      <c r="F2" s="13">
        <v>100</v>
      </c>
      <c r="G2" s="17" t="s">
        <v>15</v>
      </c>
      <c r="H2" s="18">
        <v>45825</v>
      </c>
      <c r="I2" s="19" t="s">
        <v>16</v>
      </c>
      <c r="J2" s="27">
        <f>VLOOKUP(B2,'[1]TSO 2025 柬埔寨'!$A$1:$Q$65536,5,FALSE)</f>
        <v>4002</v>
      </c>
      <c r="K2" s="2">
        <f>VLOOKUP(B2,'[1]TSO 2025 柬埔寨'!$A$1:$Q$65536,13,FALSE)</f>
        <v>27.83</v>
      </c>
      <c r="L2" s="2">
        <f>J2-E2</f>
        <v>3402</v>
      </c>
      <c r="M2" s="27">
        <f>K2*E2</f>
        <v>16698</v>
      </c>
    </row>
    <row r="3" s="2" customFormat="1" ht="20.25" customHeight="1" spans="1:13">
      <c r="A3" s="13" t="s">
        <v>17</v>
      </c>
      <c r="B3" s="14" t="s">
        <v>18</v>
      </c>
      <c r="C3" s="15">
        <v>4500575081</v>
      </c>
      <c r="D3" s="16" t="s">
        <v>19</v>
      </c>
      <c r="E3" s="15">
        <f>1*F3</f>
        <v>280</v>
      </c>
      <c r="F3" s="13">
        <v>280</v>
      </c>
      <c r="G3" s="17" t="s">
        <v>15</v>
      </c>
      <c r="H3" s="18">
        <v>45833</v>
      </c>
      <c r="I3" s="19" t="s">
        <v>20</v>
      </c>
      <c r="J3" s="27">
        <f>VLOOKUP(B3,'[1]TSO 2025 柬埔寨'!$A$1:$Q$65536,5,FALSE)</f>
        <v>700</v>
      </c>
      <c r="K3" s="2">
        <v>43.36</v>
      </c>
      <c r="L3" s="2">
        <f t="shared" ref="L3:L40" si="0">J3-E3</f>
        <v>420</v>
      </c>
      <c r="M3" s="27">
        <f t="shared" ref="M3:M40" si="1">K3*E3</f>
        <v>12140.8</v>
      </c>
    </row>
    <row r="4" s="2" customFormat="1" ht="20.25" customHeight="1" spans="1:13">
      <c r="A4" s="13" t="s">
        <v>12</v>
      </c>
      <c r="B4" s="14" t="s">
        <v>18</v>
      </c>
      <c r="C4" s="15">
        <v>4500575081</v>
      </c>
      <c r="D4" s="16" t="s">
        <v>19</v>
      </c>
      <c r="E4" s="15">
        <f>1*F4</f>
        <v>420</v>
      </c>
      <c r="F4" s="13">
        <v>420</v>
      </c>
      <c r="G4" s="17" t="s">
        <v>21</v>
      </c>
      <c r="H4" s="18">
        <v>45833</v>
      </c>
      <c r="I4" s="19" t="s">
        <v>20</v>
      </c>
      <c r="J4" s="27">
        <f>VLOOKUP(B4,'[1]TSO 2025 柬埔寨'!$A$1:$Q$65536,5,FALSE)</f>
        <v>700</v>
      </c>
      <c r="K4" s="2">
        <v>43.36</v>
      </c>
      <c r="L4" s="2">
        <f t="shared" si="0"/>
        <v>280</v>
      </c>
      <c r="M4" s="27">
        <f t="shared" si="1"/>
        <v>18211.2</v>
      </c>
    </row>
    <row r="5" s="2" customFormat="1" ht="20.25" customHeight="1" spans="1:13">
      <c r="A5" s="13" t="s">
        <v>17</v>
      </c>
      <c r="B5" s="14" t="s">
        <v>22</v>
      </c>
      <c r="C5" s="15">
        <v>4500574943</v>
      </c>
      <c r="D5" s="16" t="s">
        <v>23</v>
      </c>
      <c r="E5" s="15">
        <f>1*F5</f>
        <v>1000</v>
      </c>
      <c r="F5" s="13">
        <v>1000</v>
      </c>
      <c r="G5" s="17" t="s">
        <v>15</v>
      </c>
      <c r="H5" s="18">
        <v>45838</v>
      </c>
      <c r="I5" s="19" t="s">
        <v>24</v>
      </c>
      <c r="J5" s="27">
        <f>VLOOKUP(B5,'[1]TSO 2025 柬埔寨'!$A$1:$Q$65536,5,FALSE)</f>
        <v>2500</v>
      </c>
      <c r="K5" s="2">
        <v>71.73</v>
      </c>
      <c r="L5" s="2">
        <f t="shared" si="0"/>
        <v>1500</v>
      </c>
      <c r="M5" s="27">
        <f t="shared" si="1"/>
        <v>71730</v>
      </c>
    </row>
    <row r="6" s="2" customFormat="1" ht="20.25" customHeight="1" spans="1:13">
      <c r="A6" s="13" t="s">
        <v>12</v>
      </c>
      <c r="B6" s="14" t="s">
        <v>22</v>
      </c>
      <c r="C6" s="15">
        <v>4500574943</v>
      </c>
      <c r="D6" s="16" t="s">
        <v>23</v>
      </c>
      <c r="E6" s="15">
        <f>1*F6</f>
        <v>1500</v>
      </c>
      <c r="F6" s="13">
        <v>1500</v>
      </c>
      <c r="G6" s="17" t="s">
        <v>21</v>
      </c>
      <c r="H6" s="18">
        <v>45838</v>
      </c>
      <c r="I6" s="19" t="s">
        <v>24</v>
      </c>
      <c r="J6" s="27">
        <f>VLOOKUP(B6,'[1]TSO 2025 柬埔寨'!$A$1:$Q$65536,5,FALSE)</f>
        <v>2500</v>
      </c>
      <c r="K6" s="2">
        <v>71.73</v>
      </c>
      <c r="L6" s="2">
        <f t="shared" si="0"/>
        <v>1000</v>
      </c>
      <c r="M6" s="27">
        <f t="shared" si="1"/>
        <v>107595</v>
      </c>
    </row>
    <row r="7" s="2" customFormat="1" ht="20.25" customHeight="1" spans="1:13">
      <c r="A7" s="13" t="s">
        <v>17</v>
      </c>
      <c r="B7" s="14" t="s">
        <v>25</v>
      </c>
      <c r="C7" s="15">
        <v>4500574528</v>
      </c>
      <c r="D7" s="16" t="s">
        <v>26</v>
      </c>
      <c r="E7" s="15">
        <f>3*F7</f>
        <v>114</v>
      </c>
      <c r="F7" s="13">
        <v>38</v>
      </c>
      <c r="G7" s="17" t="s">
        <v>21</v>
      </c>
      <c r="H7" s="18">
        <v>45870</v>
      </c>
      <c r="I7" s="19" t="s">
        <v>27</v>
      </c>
      <c r="J7" s="27">
        <f>VLOOKUP(B7,'[1]TSO 2025 柬埔寨'!$A$1:$Q$65536,5,FALSE)</f>
        <v>11000</v>
      </c>
      <c r="K7" s="2">
        <f>VLOOKUP(B7,'[1]TSO 2025 柬埔寨'!$A$1:$Q$65536,13,FALSE)</f>
        <v>11.074</v>
      </c>
      <c r="L7" s="2">
        <f t="shared" si="0"/>
        <v>10886</v>
      </c>
      <c r="M7" s="27">
        <f t="shared" si="1"/>
        <v>1262.436</v>
      </c>
    </row>
    <row r="8" s="2" customFormat="1" ht="20.25" customHeight="1" spans="1:13">
      <c r="A8" s="13" t="s">
        <v>28</v>
      </c>
      <c r="B8" s="14" t="s">
        <v>29</v>
      </c>
      <c r="C8" s="15">
        <v>4500575133</v>
      </c>
      <c r="D8" s="16" t="s">
        <v>30</v>
      </c>
      <c r="E8" s="15">
        <f>2*F8</f>
        <v>6400</v>
      </c>
      <c r="F8" s="13">
        <v>3200</v>
      </c>
      <c r="G8" s="17" t="s">
        <v>21</v>
      </c>
      <c r="H8" s="18">
        <v>45871</v>
      </c>
      <c r="I8" s="19" t="s">
        <v>31</v>
      </c>
      <c r="J8" s="27">
        <f>VLOOKUP(B8,'[1]TSO 2025 柬埔寨'!$A$1:$Q$65536,5,FALSE)</f>
        <v>6400</v>
      </c>
      <c r="K8" s="2">
        <f>VLOOKUP(B8,'[1]TSO 2025 柬埔寨'!$A$1:$Q$65536,13,FALSE)</f>
        <v>15.047</v>
      </c>
      <c r="L8" s="2">
        <f t="shared" si="0"/>
        <v>0</v>
      </c>
      <c r="M8" s="27">
        <f t="shared" si="1"/>
        <v>96300.8</v>
      </c>
    </row>
    <row r="9" s="2" customFormat="1" ht="20.25" customHeight="1" spans="1:13">
      <c r="A9" s="13" t="s">
        <v>32</v>
      </c>
      <c r="B9" s="14" t="s">
        <v>33</v>
      </c>
      <c r="C9" s="15">
        <v>4500574776</v>
      </c>
      <c r="D9" s="16" t="s">
        <v>34</v>
      </c>
      <c r="E9" s="15">
        <f>2*F9</f>
        <v>5000</v>
      </c>
      <c r="F9" s="13">
        <v>2500</v>
      </c>
      <c r="G9" s="17" t="s">
        <v>15</v>
      </c>
      <c r="H9" s="18">
        <v>45872</v>
      </c>
      <c r="I9" s="19" t="s">
        <v>35</v>
      </c>
      <c r="J9" s="27">
        <f>VLOOKUP(B9,'[1]TSO 2025 柬埔寨'!$A$1:$Q$65536,5,FALSE)</f>
        <v>5000</v>
      </c>
      <c r="K9" s="2">
        <f>VLOOKUP(B9,'[1]TSO 2025 柬埔寨'!$A$1:$Q$65536,13,FALSE)</f>
        <v>10.498</v>
      </c>
      <c r="L9" s="2">
        <f t="shared" si="0"/>
        <v>0</v>
      </c>
      <c r="M9" s="27">
        <f t="shared" si="1"/>
        <v>52490</v>
      </c>
    </row>
    <row r="10" s="2" customFormat="1" ht="20.25" customHeight="1" spans="1:13">
      <c r="A10" s="13" t="s">
        <v>36</v>
      </c>
      <c r="B10" s="14" t="s">
        <v>37</v>
      </c>
      <c r="C10" s="15">
        <v>4500575810</v>
      </c>
      <c r="D10" s="16" t="s">
        <v>38</v>
      </c>
      <c r="E10" s="15">
        <f>4*F10</f>
        <v>5000</v>
      </c>
      <c r="F10" s="13">
        <v>1250</v>
      </c>
      <c r="G10" s="17" t="s">
        <v>15</v>
      </c>
      <c r="H10" s="18">
        <v>45873</v>
      </c>
      <c r="I10" s="19" t="s">
        <v>39</v>
      </c>
      <c r="J10" s="27">
        <f>VLOOKUP(B10,'[1]TSO 2025 柬埔寨'!$A$1:$Q$65536,5,FALSE)</f>
        <v>5000</v>
      </c>
      <c r="K10" s="2">
        <f>VLOOKUP(B10,'[1]TSO 2025 柬埔寨'!$A$1:$Q$65536,13,FALSE)</f>
        <v>11.167</v>
      </c>
      <c r="L10" s="2">
        <f t="shared" si="0"/>
        <v>0</v>
      </c>
      <c r="M10" s="27">
        <f t="shared" si="1"/>
        <v>55835</v>
      </c>
    </row>
    <row r="11" s="2" customFormat="1" ht="20.25" customHeight="1" spans="1:13">
      <c r="A11" s="13" t="s">
        <v>36</v>
      </c>
      <c r="B11" s="14" t="s">
        <v>40</v>
      </c>
      <c r="C11" s="15">
        <v>4500576656</v>
      </c>
      <c r="D11" s="16" t="s">
        <v>41</v>
      </c>
      <c r="E11" s="15">
        <v>3996</v>
      </c>
      <c r="F11" s="13">
        <v>999</v>
      </c>
      <c r="G11" s="17" t="s">
        <v>15</v>
      </c>
      <c r="H11" s="18">
        <v>45878</v>
      </c>
      <c r="I11" s="19" t="s">
        <v>42</v>
      </c>
      <c r="J11" s="27">
        <f>VLOOKUP(B11,'[1]TSO 2025 柬埔寨'!$A$1:$Q$65536,5,FALSE)</f>
        <v>10000</v>
      </c>
      <c r="K11" s="2">
        <f>VLOOKUP(B11,'[1]TSO 2025 柬埔寨'!$A$1:$Q$65536,13,FALSE)</f>
        <v>6.864</v>
      </c>
      <c r="L11" s="2">
        <f t="shared" si="0"/>
        <v>6004</v>
      </c>
      <c r="M11" s="27">
        <f t="shared" si="1"/>
        <v>27428.544</v>
      </c>
    </row>
    <row r="12" s="2" customFormat="1" ht="20.25" customHeight="1" spans="1:13">
      <c r="A12" s="13" t="s">
        <v>43</v>
      </c>
      <c r="B12" s="14" t="s">
        <v>40</v>
      </c>
      <c r="C12" s="15">
        <v>4500576656</v>
      </c>
      <c r="D12" s="16" t="s">
        <v>41</v>
      </c>
      <c r="E12" s="15">
        <v>6004</v>
      </c>
      <c r="F12" s="13">
        <v>1501</v>
      </c>
      <c r="G12" s="17" t="s">
        <v>21</v>
      </c>
      <c r="H12" s="18">
        <v>45878</v>
      </c>
      <c r="I12" s="19" t="s">
        <v>42</v>
      </c>
      <c r="J12" s="27">
        <f>VLOOKUP(B12,'[1]TSO 2025 柬埔寨'!$A$1:$Q$65536,5,FALSE)</f>
        <v>10000</v>
      </c>
      <c r="K12" s="2">
        <f>VLOOKUP(B12,'[1]TSO 2025 柬埔寨'!$A$1:$Q$65536,13,FALSE)</f>
        <v>6.864</v>
      </c>
      <c r="L12" s="2">
        <f t="shared" si="0"/>
        <v>3996</v>
      </c>
      <c r="M12" s="27">
        <f t="shared" si="1"/>
        <v>41211.456</v>
      </c>
    </row>
    <row r="13" s="2" customFormat="1" ht="20.25" customHeight="1" spans="1:13">
      <c r="A13" s="13" t="s">
        <v>44</v>
      </c>
      <c r="B13" s="14" t="s">
        <v>45</v>
      </c>
      <c r="C13" s="15">
        <v>4500574776</v>
      </c>
      <c r="D13" s="16" t="s">
        <v>46</v>
      </c>
      <c r="E13" s="15">
        <f>2*F13</f>
        <v>1000</v>
      </c>
      <c r="F13" s="13">
        <v>500</v>
      </c>
      <c r="G13" s="17" t="s">
        <v>21</v>
      </c>
      <c r="H13" s="18">
        <v>45878</v>
      </c>
      <c r="I13" s="19" t="s">
        <v>47</v>
      </c>
      <c r="J13" s="27">
        <f>VLOOKUP(B13,'[1]TSO 2025 柬埔寨'!$A$1:$Q$65536,5,FALSE)</f>
        <v>5000</v>
      </c>
      <c r="K13" s="2">
        <f>VLOOKUP(B13,'[1]TSO 2025 柬埔寨'!$A$1:$Q$65536,13,FALSE)</f>
        <v>11.541</v>
      </c>
      <c r="L13" s="2">
        <f t="shared" si="0"/>
        <v>4000</v>
      </c>
      <c r="M13" s="27">
        <f t="shared" si="1"/>
        <v>11541</v>
      </c>
    </row>
    <row r="14" s="2" customFormat="1" ht="20.25" customHeight="1" spans="1:13">
      <c r="A14" s="13" t="s">
        <v>48</v>
      </c>
      <c r="B14" s="14" t="s">
        <v>49</v>
      </c>
      <c r="C14" s="15">
        <v>4500574866</v>
      </c>
      <c r="D14" s="16" t="s">
        <v>50</v>
      </c>
      <c r="E14" s="15">
        <f>6*F14</f>
        <v>168</v>
      </c>
      <c r="F14" s="13">
        <v>28</v>
      </c>
      <c r="G14" s="17" t="s">
        <v>21</v>
      </c>
      <c r="H14" s="18">
        <v>45879</v>
      </c>
      <c r="I14" s="19" t="s">
        <v>51</v>
      </c>
      <c r="J14" s="27">
        <f>VLOOKUP(B14,'[1]TSO 2025 柬埔寨'!$A$1:$Q$65536,5,FALSE)</f>
        <v>2004</v>
      </c>
      <c r="K14" s="2">
        <f>VLOOKUP(B14,'[1]TSO 2025 柬埔寨'!$A$1:$Q$65536,13,FALSE)</f>
        <v>14.999</v>
      </c>
      <c r="L14" s="2">
        <f t="shared" si="0"/>
        <v>1836</v>
      </c>
      <c r="M14" s="27">
        <f t="shared" si="1"/>
        <v>2519.832</v>
      </c>
    </row>
    <row r="15" s="2" customFormat="1" ht="20.25" customHeight="1" spans="1:13">
      <c r="A15" s="13" t="s">
        <v>52</v>
      </c>
      <c r="B15" s="14" t="s">
        <v>53</v>
      </c>
      <c r="C15" s="15">
        <v>4500575810</v>
      </c>
      <c r="D15" s="16" t="s">
        <v>54</v>
      </c>
      <c r="E15" s="15">
        <v>5000</v>
      </c>
      <c r="F15" s="13">
        <v>2500</v>
      </c>
      <c r="G15" s="17" t="s">
        <v>15</v>
      </c>
      <c r="H15" s="18">
        <v>45881</v>
      </c>
      <c r="I15" s="19" t="s">
        <v>55</v>
      </c>
      <c r="J15" s="27">
        <f>VLOOKUP(B15,'[1]TSO 2025 柬埔寨'!$A$1:$Q$65536,5,FALSE)</f>
        <v>5000</v>
      </c>
      <c r="K15" s="2">
        <f>VLOOKUP(B15,'[1]TSO 2025 柬埔寨'!$A$1:$Q$65536,13,FALSE)</f>
        <v>9.8</v>
      </c>
      <c r="L15" s="2">
        <f t="shared" si="0"/>
        <v>0</v>
      </c>
      <c r="M15" s="27">
        <f t="shared" si="1"/>
        <v>49000</v>
      </c>
    </row>
    <row r="16" s="2" customFormat="1" ht="20.25" customHeight="1" spans="1:13">
      <c r="A16" s="13" t="s">
        <v>56</v>
      </c>
      <c r="B16" s="14" t="s">
        <v>57</v>
      </c>
      <c r="C16" s="15">
        <v>4500575810</v>
      </c>
      <c r="D16" s="16" t="s">
        <v>46</v>
      </c>
      <c r="E16" s="15">
        <v>6000</v>
      </c>
      <c r="F16" s="13">
        <v>3000</v>
      </c>
      <c r="G16" s="17" t="s">
        <v>21</v>
      </c>
      <c r="H16" s="18">
        <v>45884</v>
      </c>
      <c r="I16" s="19" t="s">
        <v>47</v>
      </c>
      <c r="J16" s="27">
        <f>VLOOKUP(B16,'[1]TSO 2025 柬埔寨'!$A$1:$Q$65536,5,FALSE)</f>
        <v>6000</v>
      </c>
      <c r="K16" s="2">
        <f>VLOOKUP(B16,'[1]TSO 2025 柬埔寨'!$A$1:$Q$65536,13,FALSE)</f>
        <v>11.813</v>
      </c>
      <c r="L16" s="2">
        <f t="shared" si="0"/>
        <v>0</v>
      </c>
      <c r="M16" s="27">
        <f t="shared" si="1"/>
        <v>70878</v>
      </c>
    </row>
    <row r="17" s="2" customFormat="1" ht="20.25" customHeight="1" spans="1:13">
      <c r="A17" s="13" t="s">
        <v>17</v>
      </c>
      <c r="B17" s="14" t="s">
        <v>58</v>
      </c>
      <c r="C17" s="15">
        <v>4500575133</v>
      </c>
      <c r="D17" s="16" t="s">
        <v>38</v>
      </c>
      <c r="E17" s="15">
        <f>4*F17</f>
        <v>9000</v>
      </c>
      <c r="F17" s="13">
        <v>2250</v>
      </c>
      <c r="G17" s="17" t="s">
        <v>21</v>
      </c>
      <c r="H17" s="18">
        <v>45884</v>
      </c>
      <c r="I17" s="19" t="s">
        <v>39</v>
      </c>
      <c r="J17" s="27">
        <f>VLOOKUP(B17,'[1]TSO 2025 柬埔寨'!$A$1:$Q$65536,5,FALSE)</f>
        <v>9000</v>
      </c>
      <c r="K17" s="2">
        <f>VLOOKUP(B17,'[1]TSO 2025 柬埔寨'!$A$1:$Q$65536,13,FALSE)</f>
        <v>11.43</v>
      </c>
      <c r="L17" s="2">
        <f t="shared" si="0"/>
        <v>0</v>
      </c>
      <c r="M17" s="27">
        <f t="shared" si="1"/>
        <v>102870</v>
      </c>
    </row>
    <row r="18" s="2" customFormat="1" ht="20.25" customHeight="1" spans="1:13">
      <c r="A18" s="13" t="s">
        <v>12</v>
      </c>
      <c r="B18" s="14" t="s">
        <v>59</v>
      </c>
      <c r="C18" s="15">
        <v>4500576656</v>
      </c>
      <c r="D18" s="16" t="s">
        <v>60</v>
      </c>
      <c r="E18" s="15">
        <v>1596</v>
      </c>
      <c r="F18" s="13">
        <v>399</v>
      </c>
      <c r="G18" s="17" t="s">
        <v>15</v>
      </c>
      <c r="H18" s="18">
        <v>45885</v>
      </c>
      <c r="I18" s="19" t="s">
        <v>61</v>
      </c>
      <c r="J18" s="27">
        <f>VLOOKUP(B18,'[1]TSO 2025 柬埔寨'!$A$1:$Q$65536,5,FALSE)</f>
        <v>4000</v>
      </c>
      <c r="K18" s="2">
        <f>VLOOKUP(B18,'[1]TSO 2025 柬埔寨'!$A$1:$Q$65536,13,FALSE)</f>
        <v>6.832</v>
      </c>
      <c r="L18" s="2">
        <f t="shared" si="0"/>
        <v>2404</v>
      </c>
      <c r="M18" s="27">
        <f t="shared" si="1"/>
        <v>10903.872</v>
      </c>
    </row>
    <row r="19" s="2" customFormat="1" ht="20.25" customHeight="1" spans="1:13">
      <c r="A19" s="13" t="s">
        <v>12</v>
      </c>
      <c r="B19" s="14" t="s">
        <v>59</v>
      </c>
      <c r="C19" s="15">
        <v>4500576656</v>
      </c>
      <c r="D19" s="16" t="s">
        <v>60</v>
      </c>
      <c r="E19" s="15">
        <v>2404</v>
      </c>
      <c r="F19" s="13">
        <f>2404/4</f>
        <v>601</v>
      </c>
      <c r="G19" s="17" t="s">
        <v>21</v>
      </c>
      <c r="H19" s="18">
        <v>45885</v>
      </c>
      <c r="I19" s="19" t="s">
        <v>61</v>
      </c>
      <c r="J19" s="27">
        <f>VLOOKUP(B19,'[1]TSO 2025 柬埔寨'!$A$1:$Q$65536,5,FALSE)</f>
        <v>4000</v>
      </c>
      <c r="K19" s="2">
        <f>VLOOKUP(B19,'[1]TSO 2025 柬埔寨'!$A$1:$Q$65536,13,FALSE)</f>
        <v>6.832</v>
      </c>
      <c r="L19" s="2">
        <f t="shared" si="0"/>
        <v>1596</v>
      </c>
      <c r="M19" s="27">
        <f t="shared" si="1"/>
        <v>16424.128</v>
      </c>
    </row>
    <row r="20" s="2" customFormat="1" ht="20.25" customHeight="1" spans="1:13">
      <c r="A20" s="13" t="s">
        <v>62</v>
      </c>
      <c r="B20" s="14" t="s">
        <v>63</v>
      </c>
      <c r="C20" s="15">
        <v>4500576656</v>
      </c>
      <c r="D20" s="16" t="s">
        <v>64</v>
      </c>
      <c r="E20" s="15">
        <v>996</v>
      </c>
      <c r="F20" s="13">
        <f>996/4</f>
        <v>249</v>
      </c>
      <c r="G20" s="17" t="s">
        <v>15</v>
      </c>
      <c r="H20" s="18">
        <v>45885</v>
      </c>
      <c r="I20" s="19" t="s">
        <v>65</v>
      </c>
      <c r="J20" s="27">
        <f>VLOOKUP(B20,'[1]TSO 2025 柬埔寨'!$A$1:$Q$65536,5,FALSE)</f>
        <v>2500</v>
      </c>
      <c r="K20" s="2">
        <f>VLOOKUP(B20,'[1]TSO 2025 柬埔寨'!$A$1:$Q$65536,13,FALSE)</f>
        <v>11.145</v>
      </c>
      <c r="L20" s="2">
        <f t="shared" si="0"/>
        <v>1504</v>
      </c>
      <c r="M20" s="27">
        <f t="shared" si="1"/>
        <v>11100.42</v>
      </c>
    </row>
    <row r="21" s="2" customFormat="1" ht="20.25" customHeight="1" spans="1:13">
      <c r="A21" s="13" t="s">
        <v>66</v>
      </c>
      <c r="B21" s="14" t="s">
        <v>63</v>
      </c>
      <c r="C21" s="15">
        <v>4500576656</v>
      </c>
      <c r="D21" s="16" t="s">
        <v>64</v>
      </c>
      <c r="E21" s="15">
        <v>1504</v>
      </c>
      <c r="F21" s="13">
        <v>376</v>
      </c>
      <c r="G21" s="17" t="s">
        <v>21</v>
      </c>
      <c r="H21" s="18">
        <v>45885</v>
      </c>
      <c r="I21" s="19" t="s">
        <v>65</v>
      </c>
      <c r="J21" s="27">
        <f>VLOOKUP(B21,'[1]TSO 2025 柬埔寨'!$A$1:$Q$65536,5,FALSE)</f>
        <v>2500</v>
      </c>
      <c r="K21" s="2">
        <f>VLOOKUP(B21,'[1]TSO 2025 柬埔寨'!$A$1:$Q$65536,13,FALSE)</f>
        <v>11.145</v>
      </c>
      <c r="L21" s="2">
        <f t="shared" si="0"/>
        <v>996</v>
      </c>
      <c r="M21" s="27">
        <f t="shared" si="1"/>
        <v>16762.08</v>
      </c>
    </row>
    <row r="22" s="2" customFormat="1" ht="20.25" customHeight="1" spans="1:13">
      <c r="A22" s="13" t="s">
        <v>67</v>
      </c>
      <c r="B22" s="14" t="s">
        <v>68</v>
      </c>
      <c r="C22" s="15">
        <v>4500576656</v>
      </c>
      <c r="D22" s="16" t="s">
        <v>69</v>
      </c>
      <c r="E22" s="15">
        <v>3996</v>
      </c>
      <c r="F22" s="13">
        <v>999</v>
      </c>
      <c r="G22" s="17" t="s">
        <v>15</v>
      </c>
      <c r="H22" s="18">
        <v>45888</v>
      </c>
      <c r="I22" s="19" t="s">
        <v>70</v>
      </c>
      <c r="J22" s="27">
        <f>VLOOKUP(B22,'[1]TSO 2025 柬埔寨'!$A$1:$Q$65536,5,FALSE)</f>
        <v>10000</v>
      </c>
      <c r="K22" s="2">
        <f>VLOOKUP(B22,'[1]TSO 2025 柬埔寨'!$A$1:$Q$65536,13,FALSE)</f>
        <v>9.601</v>
      </c>
      <c r="L22" s="2">
        <f t="shared" si="0"/>
        <v>6004</v>
      </c>
      <c r="M22" s="27">
        <f t="shared" si="1"/>
        <v>38365.596</v>
      </c>
    </row>
    <row r="23" s="2" customFormat="1" ht="20.25" customHeight="1" spans="1:13">
      <c r="A23" s="13" t="s">
        <v>71</v>
      </c>
      <c r="B23" s="14" t="s">
        <v>68</v>
      </c>
      <c r="C23" s="15">
        <v>4500576656</v>
      </c>
      <c r="D23" s="16" t="s">
        <v>69</v>
      </c>
      <c r="E23" s="15">
        <v>6004</v>
      </c>
      <c r="F23" s="13">
        <f>6004/4</f>
        <v>1501</v>
      </c>
      <c r="G23" s="17" t="s">
        <v>21</v>
      </c>
      <c r="H23" s="18">
        <v>45888</v>
      </c>
      <c r="I23" s="19" t="s">
        <v>70</v>
      </c>
      <c r="J23" s="27">
        <f>VLOOKUP(B23,'[1]TSO 2025 柬埔寨'!$A$1:$Q$65536,5,FALSE)</f>
        <v>10000</v>
      </c>
      <c r="K23" s="2">
        <f>VLOOKUP(B23,'[1]TSO 2025 柬埔寨'!$A$1:$Q$65536,13,FALSE)</f>
        <v>9.601</v>
      </c>
      <c r="L23" s="2">
        <f t="shared" si="0"/>
        <v>3996</v>
      </c>
      <c r="M23" s="27">
        <f t="shared" si="1"/>
        <v>57644.404</v>
      </c>
    </row>
    <row r="24" s="2" customFormat="1" ht="20.25" customHeight="1" spans="1:13">
      <c r="A24" s="13" t="s">
        <v>72</v>
      </c>
      <c r="B24" s="14" t="s">
        <v>73</v>
      </c>
      <c r="C24" s="15">
        <v>4500576656</v>
      </c>
      <c r="D24" s="16" t="s">
        <v>74</v>
      </c>
      <c r="E24" s="15">
        <v>2004</v>
      </c>
      <c r="F24" s="13">
        <f>2004/4</f>
        <v>501</v>
      </c>
      <c r="G24" s="17" t="s">
        <v>15</v>
      </c>
      <c r="H24" s="18">
        <v>45888</v>
      </c>
      <c r="I24" s="19" t="s">
        <v>75</v>
      </c>
      <c r="J24" s="27">
        <f>VLOOKUP(B24,'[1]TSO 2025 柬埔寨'!$A$1:$Q$65536,5,FALSE)</f>
        <v>5000</v>
      </c>
      <c r="K24" s="2">
        <f>VLOOKUP(B24,'[1]TSO 2025 柬埔寨'!$A$1:$Q$65536,13,FALSE)</f>
        <v>8.707</v>
      </c>
      <c r="L24" s="2">
        <f t="shared" si="0"/>
        <v>2996</v>
      </c>
      <c r="M24" s="27">
        <f t="shared" si="1"/>
        <v>17448.828</v>
      </c>
    </row>
    <row r="25" s="2" customFormat="1" ht="20.25" customHeight="1" spans="1:13">
      <c r="A25" s="13" t="s">
        <v>76</v>
      </c>
      <c r="B25" s="14" t="s">
        <v>73</v>
      </c>
      <c r="C25" s="15">
        <v>4500576656</v>
      </c>
      <c r="D25" s="16" t="s">
        <v>74</v>
      </c>
      <c r="E25" s="15">
        <v>2996</v>
      </c>
      <c r="F25" s="13">
        <v>749</v>
      </c>
      <c r="G25" s="17" t="s">
        <v>21</v>
      </c>
      <c r="H25" s="18">
        <v>45888</v>
      </c>
      <c r="I25" s="19" t="s">
        <v>75</v>
      </c>
      <c r="J25" s="27">
        <f>VLOOKUP(B25,'[1]TSO 2025 柬埔寨'!$A$1:$Q$65536,5,FALSE)</f>
        <v>5000</v>
      </c>
      <c r="K25" s="2">
        <f>VLOOKUP(B25,'[1]TSO 2025 柬埔寨'!$A$1:$Q$65536,13,FALSE)</f>
        <v>8.707</v>
      </c>
      <c r="L25" s="2">
        <f t="shared" si="0"/>
        <v>2004</v>
      </c>
      <c r="M25" s="27">
        <f t="shared" si="1"/>
        <v>26086.172</v>
      </c>
    </row>
    <row r="26" s="2" customFormat="1" ht="20.25" customHeight="1" spans="1:13">
      <c r="A26" s="13" t="s">
        <v>77</v>
      </c>
      <c r="B26" s="14" t="s">
        <v>78</v>
      </c>
      <c r="C26" s="15">
        <v>4500575810</v>
      </c>
      <c r="D26" s="16" t="s">
        <v>79</v>
      </c>
      <c r="E26" s="15">
        <v>3000</v>
      </c>
      <c r="F26" s="13">
        <v>750</v>
      </c>
      <c r="G26" s="17" t="s">
        <v>21</v>
      </c>
      <c r="H26" s="18">
        <v>45888</v>
      </c>
      <c r="I26" s="19" t="s">
        <v>80</v>
      </c>
      <c r="J26" s="27">
        <f>VLOOKUP(B26,'[1]TSO 2025 柬埔寨'!$A$1:$Q$65536,5,FALSE)</f>
        <v>3000</v>
      </c>
      <c r="K26" s="2">
        <f>VLOOKUP(B26,'[1]TSO 2025 柬埔寨'!$A$1:$Q$65536,13,FALSE)</f>
        <v>11.145</v>
      </c>
      <c r="L26" s="2">
        <f t="shared" si="0"/>
        <v>0</v>
      </c>
      <c r="M26" s="27">
        <f t="shared" si="1"/>
        <v>33435</v>
      </c>
    </row>
    <row r="27" s="2" customFormat="1" ht="20.25" customHeight="1" spans="1:13">
      <c r="A27" s="13" t="s">
        <v>36</v>
      </c>
      <c r="B27" s="14" t="s">
        <v>81</v>
      </c>
      <c r="C27" s="15">
        <v>4500575133</v>
      </c>
      <c r="D27" s="16" t="s">
        <v>30</v>
      </c>
      <c r="E27" s="15">
        <v>3600</v>
      </c>
      <c r="F27" s="13">
        <v>1800</v>
      </c>
      <c r="G27" s="17" t="s">
        <v>21</v>
      </c>
      <c r="H27" s="18">
        <v>45889</v>
      </c>
      <c r="I27" s="19" t="s">
        <v>31</v>
      </c>
      <c r="J27" s="27">
        <f>VLOOKUP(B27,'[1]TSO 2025 柬埔寨'!$A$1:$Q$65536,5,FALSE)</f>
        <v>3600</v>
      </c>
      <c r="K27" s="2">
        <f>VLOOKUP(B27,'[1]TSO 2025 柬埔寨'!$A$1:$Q$65536,13,FALSE)</f>
        <v>15.047</v>
      </c>
      <c r="L27" s="2">
        <f t="shared" si="0"/>
        <v>0</v>
      </c>
      <c r="M27" s="27">
        <f t="shared" si="1"/>
        <v>54169.2</v>
      </c>
    </row>
    <row r="28" s="2" customFormat="1" ht="20.25" customHeight="1" spans="1:13">
      <c r="A28" s="13" t="s">
        <v>48</v>
      </c>
      <c r="B28" s="14" t="s">
        <v>82</v>
      </c>
      <c r="C28" s="15">
        <v>4500575810</v>
      </c>
      <c r="D28" s="16" t="s">
        <v>83</v>
      </c>
      <c r="E28" s="15">
        <v>8000</v>
      </c>
      <c r="F28" s="13">
        <v>4000</v>
      </c>
      <c r="G28" s="17" t="s">
        <v>21</v>
      </c>
      <c r="H28" s="18">
        <v>45889</v>
      </c>
      <c r="I28" s="19" t="s">
        <v>84</v>
      </c>
      <c r="J28" s="27">
        <f>VLOOKUP(B28,'[1]TSO 2025 柬埔寨'!$A$1:$Q$65536,5,FALSE)</f>
        <v>8000</v>
      </c>
      <c r="K28" s="2">
        <f>VLOOKUP(B28,'[1]TSO 2025 柬埔寨'!$A$1:$Q$65536,13,FALSE)</f>
        <v>7.042</v>
      </c>
      <c r="L28" s="2">
        <f t="shared" si="0"/>
        <v>0</v>
      </c>
      <c r="M28" s="27">
        <f t="shared" si="1"/>
        <v>56336</v>
      </c>
    </row>
    <row r="29" s="2" customFormat="1" ht="20.25" customHeight="1" spans="1:13">
      <c r="A29" s="13" t="s">
        <v>85</v>
      </c>
      <c r="B29" s="14" t="s">
        <v>86</v>
      </c>
      <c r="C29" s="15">
        <v>4500575810</v>
      </c>
      <c r="D29" s="16" t="s">
        <v>87</v>
      </c>
      <c r="E29" s="15">
        <v>5000</v>
      </c>
      <c r="F29" s="13">
        <v>2500</v>
      </c>
      <c r="G29" s="17" t="s">
        <v>21</v>
      </c>
      <c r="H29" s="18">
        <v>45890</v>
      </c>
      <c r="I29" s="19" t="s">
        <v>88</v>
      </c>
      <c r="J29" s="27">
        <f>VLOOKUP(B29,'[1]TSO 2025 柬埔寨'!$A$1:$Q$65536,5,FALSE)</f>
        <v>5000</v>
      </c>
      <c r="K29" s="2">
        <f>VLOOKUP(B29,'[1]TSO 2025 柬埔寨'!$A$1:$Q$65536,13,FALSE)</f>
        <v>14.805</v>
      </c>
      <c r="L29" s="2">
        <f t="shared" si="0"/>
        <v>0</v>
      </c>
      <c r="M29" s="27">
        <f t="shared" si="1"/>
        <v>74025</v>
      </c>
    </row>
    <row r="30" s="2" customFormat="1" ht="20.25" customHeight="1" spans="1:13">
      <c r="A30" s="13" t="s">
        <v>89</v>
      </c>
      <c r="B30" s="14" t="s">
        <v>90</v>
      </c>
      <c r="C30" s="15">
        <v>4500576656</v>
      </c>
      <c r="D30" s="16" t="s">
        <v>91</v>
      </c>
      <c r="E30" s="15">
        <v>3204</v>
      </c>
      <c r="F30" s="13">
        <v>801</v>
      </c>
      <c r="G30" s="17" t="s">
        <v>15</v>
      </c>
      <c r="H30" s="18">
        <v>45891</v>
      </c>
      <c r="I30" s="19" t="s">
        <v>92</v>
      </c>
      <c r="J30" s="27">
        <f>VLOOKUP(B30,'[1]TSO 2025 柬埔寨'!$A$1:$Q$65536,5,FALSE)</f>
        <v>8000</v>
      </c>
      <c r="K30" s="2">
        <f>VLOOKUP(B30,'[1]TSO 2025 柬埔寨'!$A$1:$Q$65536,13,FALSE)</f>
        <v>6.864</v>
      </c>
      <c r="L30" s="2">
        <f t="shared" si="0"/>
        <v>4796</v>
      </c>
      <c r="M30" s="27">
        <f t="shared" si="1"/>
        <v>21992.256</v>
      </c>
    </row>
    <row r="31" s="2" customFormat="1" ht="20.25" customHeight="1" spans="1:13">
      <c r="A31" s="13" t="s">
        <v>93</v>
      </c>
      <c r="B31" s="14" t="s">
        <v>90</v>
      </c>
      <c r="C31" s="15">
        <v>4500576656</v>
      </c>
      <c r="D31" s="16" t="s">
        <v>91</v>
      </c>
      <c r="E31" s="15">
        <v>4796</v>
      </c>
      <c r="F31" s="13">
        <v>1199</v>
      </c>
      <c r="G31" s="17" t="s">
        <v>21</v>
      </c>
      <c r="H31" s="18">
        <v>45891</v>
      </c>
      <c r="I31" s="19" t="s">
        <v>92</v>
      </c>
      <c r="J31" s="27">
        <f>VLOOKUP(B31,'[1]TSO 2025 柬埔寨'!$A$1:$Q$65536,5,FALSE)</f>
        <v>8000</v>
      </c>
      <c r="K31" s="2">
        <f>VLOOKUP(B31,'[1]TSO 2025 柬埔寨'!$A$1:$Q$65536,13,FALSE)</f>
        <v>6.864</v>
      </c>
      <c r="L31" s="2">
        <f t="shared" si="0"/>
        <v>3204</v>
      </c>
      <c r="M31" s="27">
        <f t="shared" si="1"/>
        <v>32919.744</v>
      </c>
    </row>
    <row r="32" s="2" customFormat="1" ht="20.25" customHeight="1" spans="1:13">
      <c r="A32" s="13" t="s">
        <v>43</v>
      </c>
      <c r="B32" s="14" t="s">
        <v>94</v>
      </c>
      <c r="C32" s="15">
        <v>4500575810</v>
      </c>
      <c r="D32" s="16" t="s">
        <v>95</v>
      </c>
      <c r="E32" s="15">
        <v>10000</v>
      </c>
      <c r="F32" s="13">
        <v>2500</v>
      </c>
      <c r="G32" s="17" t="s">
        <v>15</v>
      </c>
      <c r="H32" s="18">
        <v>45894</v>
      </c>
      <c r="I32" s="19" t="s">
        <v>96</v>
      </c>
      <c r="J32" s="27">
        <f>VLOOKUP(B32,'[1]TSO 2025 柬埔寨'!$A$1:$Q$65536,5,FALSE)</f>
        <v>10000</v>
      </c>
      <c r="K32" s="2">
        <f>VLOOKUP(B32,'[1]TSO 2025 柬埔寨'!$A$1:$Q$65536,13,FALSE)</f>
        <v>9.751</v>
      </c>
      <c r="L32" s="2">
        <f t="shared" si="0"/>
        <v>0</v>
      </c>
      <c r="M32" s="27">
        <f t="shared" si="1"/>
        <v>97510</v>
      </c>
    </row>
    <row r="33" s="2" customFormat="1" ht="20.25" customHeight="1" spans="1:13">
      <c r="A33" s="13" t="s">
        <v>97</v>
      </c>
      <c r="B33" s="14" t="s">
        <v>98</v>
      </c>
      <c r="C33" s="15">
        <v>4500575810</v>
      </c>
      <c r="D33" s="16" t="s">
        <v>99</v>
      </c>
      <c r="E33" s="15">
        <v>6000</v>
      </c>
      <c r="F33" s="13">
        <v>1500</v>
      </c>
      <c r="G33" s="17" t="s">
        <v>15</v>
      </c>
      <c r="H33" s="18">
        <v>45894</v>
      </c>
      <c r="I33" s="19" t="s">
        <v>100</v>
      </c>
      <c r="J33" s="27">
        <f>VLOOKUP(B33,'[1]TSO 2025 柬埔寨'!$A$1:$Q$65536,5,FALSE)</f>
        <v>6000</v>
      </c>
      <c r="K33" s="2">
        <f>VLOOKUP(B33,'[1]TSO 2025 柬埔寨'!$A$1:$Q$65536,13,FALSE)</f>
        <v>9.8</v>
      </c>
      <c r="L33" s="2">
        <f t="shared" si="0"/>
        <v>0</v>
      </c>
      <c r="M33" s="27">
        <f t="shared" si="1"/>
        <v>58800</v>
      </c>
    </row>
    <row r="34" s="2" customFormat="1" ht="20.25" customHeight="1" spans="1:13">
      <c r="A34" s="13" t="s">
        <v>97</v>
      </c>
      <c r="B34" s="14" t="s">
        <v>101</v>
      </c>
      <c r="C34" s="15">
        <v>4500576656</v>
      </c>
      <c r="D34" s="16" t="s">
        <v>41</v>
      </c>
      <c r="E34" s="15">
        <v>3996</v>
      </c>
      <c r="F34" s="13">
        <v>999</v>
      </c>
      <c r="G34" s="17" t="s">
        <v>15</v>
      </c>
      <c r="H34" s="18">
        <v>45895</v>
      </c>
      <c r="I34" s="19" t="s">
        <v>42</v>
      </c>
      <c r="J34" s="27">
        <f>VLOOKUP(B34,'[1]TSO 2025 柬埔寨'!$A$1:$Q$65536,5,FALSE)</f>
        <v>10000</v>
      </c>
      <c r="K34" s="2">
        <f>VLOOKUP(B34,'[1]TSO 2025 柬埔寨'!$A$1:$Q$65536,13,FALSE)</f>
        <v>6.864</v>
      </c>
      <c r="L34" s="2">
        <f t="shared" si="0"/>
        <v>6004</v>
      </c>
      <c r="M34" s="27">
        <f t="shared" si="1"/>
        <v>27428.544</v>
      </c>
    </row>
    <row r="35" s="2" customFormat="1" ht="20.25" customHeight="1" spans="1:13">
      <c r="A35" s="13" t="s">
        <v>48</v>
      </c>
      <c r="B35" s="14" t="s">
        <v>101</v>
      </c>
      <c r="C35" s="15">
        <v>4500576656</v>
      </c>
      <c r="D35" s="16" t="s">
        <v>41</v>
      </c>
      <c r="E35" s="15">
        <v>6004</v>
      </c>
      <c r="F35" s="13">
        <v>1501</v>
      </c>
      <c r="G35" s="17" t="s">
        <v>21</v>
      </c>
      <c r="H35" s="18">
        <v>45895</v>
      </c>
      <c r="I35" s="19" t="s">
        <v>42</v>
      </c>
      <c r="J35" s="27">
        <f>VLOOKUP(B35,'[1]TSO 2025 柬埔寨'!$A$1:$Q$65536,5,FALSE)</f>
        <v>10000</v>
      </c>
      <c r="K35" s="2">
        <f>VLOOKUP(B35,'[1]TSO 2025 柬埔寨'!$A$1:$Q$65536,13,FALSE)</f>
        <v>6.864</v>
      </c>
      <c r="L35" s="2">
        <f t="shared" si="0"/>
        <v>3996</v>
      </c>
      <c r="M35" s="27">
        <f t="shared" si="1"/>
        <v>41211.456</v>
      </c>
    </row>
    <row r="36" s="2" customFormat="1" ht="20.25" customHeight="1" spans="1:13">
      <c r="A36" s="13" t="s">
        <v>102</v>
      </c>
      <c r="B36" s="14" t="s">
        <v>103</v>
      </c>
      <c r="C36" s="15">
        <v>4500575810</v>
      </c>
      <c r="D36" s="16" t="s">
        <v>30</v>
      </c>
      <c r="E36" s="15">
        <v>10000</v>
      </c>
      <c r="F36" s="13">
        <v>5000</v>
      </c>
      <c r="G36" s="17" t="s">
        <v>15</v>
      </c>
      <c r="H36" s="18">
        <v>45898</v>
      </c>
      <c r="I36" s="19" t="s">
        <v>31</v>
      </c>
      <c r="J36" s="27">
        <f>VLOOKUP(B36,'[1]TSO 2025 柬埔寨'!$A$1:$Q$65536,5,FALSE)</f>
        <v>10000</v>
      </c>
      <c r="K36" s="2">
        <f>VLOOKUP(B36,'[1]TSO 2025 柬埔寨'!$A$1:$Q$65536,13,FALSE)</f>
        <v>15.047</v>
      </c>
      <c r="L36" s="2">
        <f t="shared" si="0"/>
        <v>0</v>
      </c>
      <c r="M36" s="27">
        <f t="shared" si="1"/>
        <v>150470</v>
      </c>
    </row>
    <row r="37" s="2" customFormat="1" ht="20.25" customHeight="1" spans="1:13">
      <c r="A37" s="13" t="s">
        <v>104</v>
      </c>
      <c r="B37" s="14" t="s">
        <v>105</v>
      </c>
      <c r="C37" s="15">
        <v>4500576656</v>
      </c>
      <c r="D37" s="16" t="s">
        <v>69</v>
      </c>
      <c r="E37" s="15">
        <v>6000</v>
      </c>
      <c r="F37" s="13">
        <v>1500</v>
      </c>
      <c r="G37" s="17" t="s">
        <v>15</v>
      </c>
      <c r="H37" s="18">
        <v>45898</v>
      </c>
      <c r="I37" s="19" t="s">
        <v>70</v>
      </c>
      <c r="J37" s="27">
        <f>VLOOKUP(B37,'[1]TSO 2025 柬埔寨'!$A$1:$Q$65536,5,FALSE)</f>
        <v>15000</v>
      </c>
      <c r="K37" s="2">
        <f>VLOOKUP(B37,'[1]TSO 2025 柬埔寨'!$A$1:$Q$65536,13,FALSE)</f>
        <v>9.601</v>
      </c>
      <c r="L37" s="2">
        <f t="shared" si="0"/>
        <v>9000</v>
      </c>
      <c r="M37" s="27">
        <f t="shared" si="1"/>
        <v>57606</v>
      </c>
    </row>
    <row r="38" s="2" customFormat="1" ht="20.25" customHeight="1" spans="1:13">
      <c r="A38" s="13" t="s">
        <v>106</v>
      </c>
      <c r="B38" s="14" t="s">
        <v>105</v>
      </c>
      <c r="C38" s="15">
        <v>4500576656</v>
      </c>
      <c r="D38" s="16" t="s">
        <v>69</v>
      </c>
      <c r="E38" s="15">
        <v>9000</v>
      </c>
      <c r="F38" s="13">
        <f>9000/4</f>
        <v>2250</v>
      </c>
      <c r="G38" s="17" t="s">
        <v>21</v>
      </c>
      <c r="H38" s="18">
        <v>45898</v>
      </c>
      <c r="I38" s="19" t="s">
        <v>70</v>
      </c>
      <c r="J38" s="27">
        <f>VLOOKUP(B38,'[1]TSO 2025 柬埔寨'!$A$1:$Q$65536,5,FALSE)</f>
        <v>15000</v>
      </c>
      <c r="K38" s="2">
        <f>VLOOKUP(B38,'[1]TSO 2025 柬埔寨'!$A$1:$Q$65536,13,FALSE)</f>
        <v>9.601</v>
      </c>
      <c r="L38" s="2">
        <f t="shared" si="0"/>
        <v>6000</v>
      </c>
      <c r="M38" s="27">
        <f t="shared" si="1"/>
        <v>86409</v>
      </c>
    </row>
    <row r="39" s="2" customFormat="1" ht="20.25" customHeight="1" spans="1:13">
      <c r="A39" s="13" t="s">
        <v>43</v>
      </c>
      <c r="B39" s="14" t="s">
        <v>107</v>
      </c>
      <c r="C39" s="15">
        <v>4500575133</v>
      </c>
      <c r="D39" s="16" t="s">
        <v>30</v>
      </c>
      <c r="E39" s="15">
        <f>2*F39</f>
        <v>10000</v>
      </c>
      <c r="F39" s="13">
        <v>5000</v>
      </c>
      <c r="G39" s="17" t="s">
        <v>15</v>
      </c>
      <c r="H39" s="18">
        <v>45899</v>
      </c>
      <c r="I39" s="19" t="s">
        <v>31</v>
      </c>
      <c r="J39" s="27">
        <f>VLOOKUP(B39,'[1]TSO 2025 柬埔寨'!$A$1:$Q$65536,5,FALSE)</f>
        <v>10000</v>
      </c>
      <c r="K39" s="2">
        <f>VLOOKUP(B39,'[1]TSO 2025 柬埔寨'!$A$1:$Q$65536,13,FALSE)</f>
        <v>15.047</v>
      </c>
      <c r="L39" s="2">
        <f t="shared" si="0"/>
        <v>0</v>
      </c>
      <c r="M39" s="27">
        <f t="shared" si="1"/>
        <v>150470</v>
      </c>
    </row>
    <row r="40" s="2" customFormat="1" ht="20.25" customHeight="1" spans="1:13">
      <c r="A40" s="19" t="s">
        <v>56</v>
      </c>
      <c r="B40" s="20" t="s">
        <v>108</v>
      </c>
      <c r="C40" s="21">
        <v>4500574776</v>
      </c>
      <c r="D40" s="22" t="s">
        <v>46</v>
      </c>
      <c r="E40" s="21">
        <f>2*F40</f>
        <v>5000</v>
      </c>
      <c r="F40" s="19">
        <v>2500</v>
      </c>
      <c r="G40" s="23" t="s">
        <v>15</v>
      </c>
      <c r="H40" s="18">
        <v>45899</v>
      </c>
      <c r="I40" s="19" t="s">
        <v>47</v>
      </c>
      <c r="J40" s="27">
        <f>VLOOKUP(B40,'[1]TSO 2025 柬埔寨'!$A$1:$Q$65536,5,FALSE)</f>
        <v>5000</v>
      </c>
      <c r="K40" s="2">
        <f>VLOOKUP(B40,'[1]TSO 2025 柬埔寨'!$A$1:$Q$65536,13,FALSE)</f>
        <v>11.813</v>
      </c>
      <c r="L40" s="2">
        <f t="shared" si="0"/>
        <v>0</v>
      </c>
      <c r="M40" s="27">
        <f t="shared" si="1"/>
        <v>59065</v>
      </c>
    </row>
    <row r="41" ht="18" customHeight="1" spans="2:13">
      <c r="B41" s="8"/>
      <c r="E41" s="24">
        <f>SUM(E2:E40)</f>
        <v>166582</v>
      </c>
      <c r="F41" s="8"/>
      <c r="G41" s="8"/>
      <c r="H41" s="25"/>
      <c r="I41" s="8"/>
      <c r="K41" s="31" t="s">
        <v>109</v>
      </c>
      <c r="M41" s="32">
        <f>SUM(M2:M40)</f>
        <v>1934294.768</v>
      </c>
    </row>
    <row r="42" ht="18" customHeight="1" spans="2:13">
      <c r="B42" s="8"/>
      <c r="E42" s="8"/>
      <c r="F42" s="8"/>
      <c r="G42" s="8"/>
      <c r="H42" s="25"/>
      <c r="I42" s="8"/>
      <c r="K42" s="31" t="s">
        <v>110</v>
      </c>
      <c r="M42" s="32">
        <f>M41*7.3</f>
        <v>14120351.8064</v>
      </c>
    </row>
    <row r="43" ht="18" customHeight="1" spans="2:9">
      <c r="B43" s="8"/>
      <c r="E43" s="8"/>
      <c r="F43" s="8"/>
      <c r="G43" s="8"/>
      <c r="H43" s="25"/>
      <c r="I43" s="8"/>
    </row>
    <row r="44" ht="18" customHeight="1" spans="2:9">
      <c r="B44" s="8"/>
      <c r="D44" s="8"/>
      <c r="G44" s="8"/>
      <c r="H44" s="25"/>
      <c r="I44" s="8"/>
    </row>
    <row r="45" ht="18" customHeight="1" spans="2:9">
      <c r="B45" s="8"/>
      <c r="D45" s="30"/>
      <c r="F45" s="8"/>
      <c r="G45" s="8"/>
      <c r="H45" s="25"/>
      <c r="I45" s="8"/>
    </row>
    <row r="46" ht="18" customHeight="1" spans="2:9">
      <c r="B46" s="8"/>
      <c r="D46" s="30"/>
      <c r="F46" s="8"/>
      <c r="G46" s="8"/>
      <c r="H46" s="25"/>
      <c r="I46" s="8"/>
    </row>
    <row r="47" ht="18" customHeight="1" spans="2:9">
      <c r="B47" s="8"/>
      <c r="D47" s="8"/>
      <c r="F47" s="8"/>
      <c r="G47" s="8"/>
      <c r="H47" s="25"/>
      <c r="I47" s="8"/>
    </row>
    <row r="48" ht="18" customHeight="1" spans="2:9">
      <c r="B48" s="8"/>
      <c r="D48" s="8"/>
      <c r="F48" s="8"/>
      <c r="G48" s="8"/>
      <c r="H48" s="25"/>
      <c r="I48" s="8"/>
    </row>
    <row r="49" ht="18" customHeight="1" spans="2:9">
      <c r="B49" s="8"/>
      <c r="E49" s="8"/>
      <c r="F49" s="8"/>
      <c r="G49" s="8"/>
      <c r="H49" s="25"/>
      <c r="I49" s="8"/>
    </row>
    <row r="50" ht="18" customHeight="1" spans="2:9">
      <c r="B50" s="8"/>
      <c r="E50" s="8"/>
      <c r="F50" s="8"/>
      <c r="G50" s="8"/>
      <c r="H50" s="25"/>
      <c r="I50" s="8"/>
    </row>
    <row r="51" ht="18" customHeight="1" spans="2:9">
      <c r="B51" s="8"/>
      <c r="E51" s="8"/>
      <c r="F51" s="8"/>
      <c r="G51" s="8"/>
      <c r="H51" s="25"/>
      <c r="I51" s="8"/>
    </row>
    <row r="52" ht="18" customHeight="1" spans="2:9">
      <c r="B52" s="8"/>
      <c r="E52" s="8"/>
      <c r="F52" s="8"/>
      <c r="G52" s="8"/>
      <c r="H52" s="25"/>
      <c r="I52" s="8"/>
    </row>
    <row r="53" ht="18" customHeight="1" spans="2:9">
      <c r="B53" s="8"/>
      <c r="E53" s="8"/>
      <c r="F53" s="8"/>
      <c r="G53" s="8"/>
      <c r="H53" s="25"/>
      <c r="I53" s="8"/>
    </row>
    <row r="54" ht="18" customHeight="1" spans="2:9">
      <c r="B54" s="8"/>
      <c r="E54" s="8"/>
      <c r="F54" s="8"/>
      <c r="G54" s="8"/>
      <c r="H54" s="25"/>
      <c r="I54" s="8"/>
    </row>
    <row r="55" ht="18" customHeight="1" spans="2:9">
      <c r="B55" s="8"/>
      <c r="E55" s="8"/>
      <c r="F55" s="8"/>
      <c r="G55" s="8"/>
      <c r="H55" s="25"/>
      <c r="I55" s="8"/>
    </row>
    <row r="56" ht="18" customHeight="1" spans="2:9">
      <c r="B56" s="8"/>
      <c r="E56" s="8"/>
      <c r="F56" s="8"/>
      <c r="G56" s="8"/>
      <c r="H56" s="25"/>
      <c r="I56" s="8"/>
    </row>
    <row r="57" ht="18" customHeight="1" spans="2:9">
      <c r="B57" s="8"/>
      <c r="E57" s="8"/>
      <c r="F57" s="8"/>
      <c r="G57" s="8"/>
      <c r="H57" s="25"/>
      <c r="I57" s="8"/>
    </row>
    <row r="58" ht="18" customHeight="1" spans="2:9">
      <c r="B58" s="8"/>
      <c r="E58" s="8"/>
      <c r="F58" s="8"/>
      <c r="G58" s="8"/>
      <c r="H58" s="25"/>
      <c r="I58" s="8"/>
    </row>
    <row r="59" ht="18" customHeight="1" spans="2:9">
      <c r="B59" s="8"/>
      <c r="E59" s="8"/>
      <c r="F59" s="8"/>
      <c r="G59" s="8"/>
      <c r="H59" s="25"/>
      <c r="I59" s="8"/>
    </row>
    <row r="60" ht="18" customHeight="1" spans="2:9">
      <c r="B60" s="8"/>
      <c r="E60" s="8"/>
      <c r="F60" s="8"/>
      <c r="G60" s="8"/>
      <c r="H60" s="25"/>
      <c r="I60" s="8"/>
    </row>
    <row r="61" ht="18" customHeight="1" spans="2:9">
      <c r="B61" s="8"/>
      <c r="E61" s="8"/>
      <c r="F61" s="8"/>
      <c r="G61" s="8"/>
      <c r="H61" s="25"/>
      <c r="I61" s="8"/>
    </row>
    <row r="62" ht="18" customHeight="1" spans="2:9">
      <c r="B62" s="8"/>
      <c r="E62" s="8"/>
      <c r="F62" s="8"/>
      <c r="G62" s="8"/>
      <c r="H62" s="25"/>
      <c r="I62" s="8"/>
    </row>
    <row r="63" ht="18" customHeight="1" spans="2:9">
      <c r="B63" s="8"/>
      <c r="E63" s="8"/>
      <c r="F63" s="8"/>
      <c r="G63" s="8"/>
      <c r="H63" s="25"/>
      <c r="I63" s="8"/>
    </row>
    <row r="64" ht="18" customHeight="1" spans="2:9">
      <c r="B64" s="8"/>
      <c r="E64" s="8"/>
      <c r="F64" s="8"/>
      <c r="G64" s="8"/>
      <c r="H64" s="25"/>
      <c r="I64" s="8"/>
    </row>
    <row r="65" ht="18" customHeight="1" spans="2:9">
      <c r="B65" s="8"/>
      <c r="E65" s="8"/>
      <c r="F65" s="8"/>
      <c r="G65" s="8"/>
      <c r="H65" s="25"/>
      <c r="I65" s="8"/>
    </row>
    <row r="66" ht="18" customHeight="1" spans="2:9">
      <c r="B66" s="8"/>
      <c r="E66" s="8"/>
      <c r="F66" s="8"/>
      <c r="G66" s="8"/>
      <c r="H66" s="25"/>
      <c r="I66" s="8"/>
    </row>
    <row r="67" ht="18" customHeight="1" spans="2:9">
      <c r="B67" s="8"/>
      <c r="E67" s="8"/>
      <c r="F67" s="8"/>
      <c r="G67" s="8"/>
      <c r="H67" s="25"/>
      <c r="I67" s="8"/>
    </row>
    <row r="68" ht="18" customHeight="1" spans="2:9">
      <c r="B68" s="8"/>
      <c r="E68" s="8"/>
      <c r="F68" s="8"/>
      <c r="G68" s="8"/>
      <c r="H68" s="25"/>
      <c r="I68" s="8"/>
    </row>
    <row r="69" ht="18" customHeight="1" spans="2:9">
      <c r="B69" s="8"/>
      <c r="E69" s="8"/>
      <c r="F69" s="8"/>
      <c r="G69" s="8"/>
      <c r="H69" s="25"/>
      <c r="I69" s="8"/>
    </row>
    <row r="70" ht="18" customHeight="1" spans="2:9">
      <c r="B70" s="8"/>
      <c r="E70" s="8"/>
      <c r="F70" s="8"/>
      <c r="G70" s="8"/>
      <c r="H70" s="25"/>
      <c r="I70" s="8"/>
    </row>
    <row r="71" ht="18" customHeight="1" spans="2:9">
      <c r="B71" s="8"/>
      <c r="E71" s="8"/>
      <c r="F71" s="8"/>
      <c r="G71" s="8"/>
      <c r="H71" s="25"/>
      <c r="I71" s="8"/>
    </row>
    <row r="72" ht="18" customHeight="1" spans="2:9">
      <c r="B72" s="8"/>
      <c r="E72" s="8"/>
      <c r="F72" s="8"/>
      <c r="G72" s="8"/>
      <c r="H72" s="25"/>
      <c r="I72" s="8"/>
    </row>
    <row r="73" ht="18" customHeight="1" spans="2:9">
      <c r="B73" s="8"/>
      <c r="E73" s="8"/>
      <c r="F73" s="8"/>
      <c r="G73" s="8"/>
      <c r="H73" s="25"/>
      <c r="I73" s="8"/>
    </row>
    <row r="74" ht="18" customHeight="1" spans="2:9">
      <c r="B74" s="8"/>
      <c r="E74" s="8"/>
      <c r="F74" s="8"/>
      <c r="G74" s="8"/>
      <c r="H74" s="25"/>
      <c r="I74" s="8"/>
    </row>
    <row r="75" ht="18" customHeight="1" spans="2:9">
      <c r="B75" s="8"/>
      <c r="E75" s="8"/>
      <c r="F75" s="8"/>
      <c r="G75" s="8"/>
      <c r="H75" s="25"/>
      <c r="I75" s="8"/>
    </row>
    <row r="76" ht="18" customHeight="1" spans="2:9">
      <c r="B76" s="8"/>
      <c r="E76" s="8"/>
      <c r="F76" s="8"/>
      <c r="G76" s="8"/>
      <c r="H76" s="25"/>
      <c r="I76" s="8"/>
    </row>
    <row r="77" ht="18" customHeight="1" spans="2:9">
      <c r="B77" s="8"/>
      <c r="E77" s="8"/>
      <c r="F77" s="8"/>
      <c r="G77" s="8"/>
      <c r="H77" s="25"/>
      <c r="I77" s="8"/>
    </row>
    <row r="78" ht="18" customHeight="1" spans="2:9">
      <c r="B78" s="8"/>
      <c r="E78" s="8"/>
      <c r="F78" s="8"/>
      <c r="G78" s="8"/>
      <c r="H78" s="25"/>
      <c r="I78" s="8"/>
    </row>
    <row r="79" ht="18" customHeight="1" spans="2:9">
      <c r="B79" s="8"/>
      <c r="E79" s="8"/>
      <c r="F79" s="8"/>
      <c r="G79" s="8"/>
      <c r="H79" s="25"/>
      <c r="I79" s="8"/>
    </row>
    <row r="80" ht="18" customHeight="1" spans="2:9">
      <c r="B80" s="8"/>
      <c r="E80" s="8"/>
      <c r="F80" s="8"/>
      <c r="G80" s="8"/>
      <c r="H80" s="25"/>
      <c r="I80" s="8"/>
    </row>
    <row r="81" ht="18" customHeight="1" spans="2:9">
      <c r="B81" s="8"/>
      <c r="E81" s="8"/>
      <c r="F81" s="8"/>
      <c r="G81" s="8"/>
      <c r="H81" s="25"/>
      <c r="I81" s="8"/>
    </row>
    <row r="82" ht="18" customHeight="1" spans="2:9">
      <c r="B82" s="8"/>
      <c r="E82" s="8"/>
      <c r="F82" s="8"/>
      <c r="G82" s="8"/>
      <c r="H82" s="25"/>
      <c r="I82" s="8"/>
    </row>
    <row r="83" ht="18" customHeight="1" spans="2:9">
      <c r="B83" s="8"/>
      <c r="E83" s="8"/>
      <c r="F83" s="8"/>
      <c r="G83" s="8"/>
      <c r="H83" s="25"/>
      <c r="I83" s="8"/>
    </row>
    <row r="84" ht="18" customHeight="1" spans="2:9">
      <c r="B84" s="8"/>
      <c r="E84" s="8"/>
      <c r="F84" s="8"/>
      <c r="G84" s="8"/>
      <c r="H84" s="25"/>
      <c r="I84" s="8"/>
    </row>
    <row r="85" ht="18" customHeight="1" spans="2:9">
      <c r="B85" s="8"/>
      <c r="E85" s="8"/>
      <c r="F85" s="8"/>
      <c r="G85" s="8"/>
      <c r="H85" s="25"/>
      <c r="I85" s="8"/>
    </row>
    <row r="86" ht="18" customHeight="1" spans="2:9">
      <c r="B86" s="8"/>
      <c r="E86" s="8"/>
      <c r="F86" s="8"/>
      <c r="G86" s="8"/>
      <c r="H86" s="25"/>
      <c r="I86" s="8"/>
    </row>
    <row r="87" ht="18" customHeight="1" spans="2:9">
      <c r="B87" s="8"/>
      <c r="E87" s="8"/>
      <c r="F87" s="8"/>
      <c r="G87" s="8"/>
      <c r="H87" s="25"/>
      <c r="I87" s="8"/>
    </row>
    <row r="88" ht="18" customHeight="1" spans="2:9">
      <c r="B88" s="8"/>
      <c r="E88" s="8"/>
      <c r="F88" s="8"/>
      <c r="G88" s="8"/>
      <c r="H88" s="25"/>
      <c r="I88" s="8"/>
    </row>
    <row r="89" ht="18" customHeight="1" spans="2:9">
      <c r="B89" s="8"/>
      <c r="E89" s="8"/>
      <c r="F89" s="8"/>
      <c r="G89" s="8"/>
      <c r="H89" s="25"/>
      <c r="I89" s="8"/>
    </row>
    <row r="90" ht="18" customHeight="1" spans="2:9">
      <c r="B90" s="8"/>
      <c r="E90" s="8"/>
      <c r="F90" s="8"/>
      <c r="G90" s="8"/>
      <c r="H90" s="25"/>
      <c r="I90" s="8"/>
    </row>
    <row r="91" ht="18" customHeight="1" spans="2:9">
      <c r="B91" s="8"/>
      <c r="E91" s="8"/>
      <c r="F91" s="8"/>
      <c r="G91" s="8"/>
      <c r="H91" s="25"/>
      <c r="I91" s="8"/>
    </row>
    <row r="92" ht="18" customHeight="1" spans="2:9">
      <c r="B92" s="8"/>
      <c r="E92" s="8"/>
      <c r="F92" s="8"/>
      <c r="G92" s="8"/>
      <c r="H92" s="25"/>
      <c r="I92" s="8"/>
    </row>
    <row r="93" ht="18" customHeight="1" spans="2:9">
      <c r="B93" s="8"/>
      <c r="E93" s="8"/>
      <c r="F93" s="8"/>
      <c r="G93" s="8"/>
      <c r="H93" s="25"/>
      <c r="I93" s="8"/>
    </row>
    <row r="94" ht="18" customHeight="1" spans="2:9">
      <c r="B94" s="8"/>
      <c r="E94" s="8"/>
      <c r="F94" s="8"/>
      <c r="G94" s="8"/>
      <c r="H94" s="25"/>
      <c r="I94" s="8"/>
    </row>
    <row r="95" ht="18" customHeight="1" spans="2:9">
      <c r="B95" s="8"/>
      <c r="E95" s="8"/>
      <c r="F95" s="8"/>
      <c r="G95" s="8"/>
      <c r="H95" s="25"/>
      <c r="I95" s="8"/>
    </row>
    <row r="96" ht="18" customHeight="1" spans="2:9">
      <c r="B96" s="8"/>
      <c r="E96" s="8"/>
      <c r="F96" s="8"/>
      <c r="G96" s="8"/>
      <c r="H96" s="25"/>
      <c r="I96" s="8"/>
    </row>
    <row r="97" ht="18" customHeight="1" spans="2:9">
      <c r="B97" s="8"/>
      <c r="E97" s="8"/>
      <c r="F97" s="8"/>
      <c r="G97" s="8"/>
      <c r="H97" s="25"/>
      <c r="I97" s="8"/>
    </row>
    <row r="98" ht="18" customHeight="1" spans="2:9">
      <c r="B98" s="8"/>
      <c r="E98" s="8"/>
      <c r="F98" s="8"/>
      <c r="G98" s="8"/>
      <c r="H98" s="25"/>
      <c r="I98" s="8"/>
    </row>
    <row r="99" ht="18" customHeight="1" spans="2:9">
      <c r="B99" s="8"/>
      <c r="E99" s="8"/>
      <c r="F99" s="8"/>
      <c r="G99" s="8"/>
      <c r="H99" s="25"/>
      <c r="I99" s="8"/>
    </row>
    <row r="100" ht="18" customHeight="1" spans="2:9">
      <c r="B100" s="8"/>
      <c r="E100" s="8"/>
      <c r="F100" s="8"/>
      <c r="G100" s="8"/>
      <c r="H100" s="25"/>
      <c r="I100" s="8"/>
    </row>
    <row r="101" ht="18" customHeight="1" spans="2:9">
      <c r="B101" s="8"/>
      <c r="E101" s="8"/>
      <c r="F101" s="8"/>
      <c r="G101" s="8"/>
      <c r="H101" s="25"/>
      <c r="I101" s="8"/>
    </row>
    <row r="102" ht="18" customHeight="1" spans="2:9">
      <c r="B102" s="8"/>
      <c r="E102" s="8"/>
      <c r="F102" s="8"/>
      <c r="G102" s="8"/>
      <c r="H102" s="25"/>
      <c r="I102" s="8"/>
    </row>
    <row r="103" ht="18" customHeight="1" spans="2:9">
      <c r="B103" s="8"/>
      <c r="E103" s="8"/>
      <c r="F103" s="8"/>
      <c r="G103" s="8"/>
      <c r="H103" s="25"/>
      <c r="I103" s="8"/>
    </row>
    <row r="104" ht="18" customHeight="1" spans="2:9">
      <c r="B104" s="8"/>
      <c r="E104" s="8"/>
      <c r="F104" s="8"/>
      <c r="G104" s="8"/>
      <c r="H104" s="25"/>
      <c r="I104" s="8"/>
    </row>
    <row r="105" ht="18" customHeight="1" spans="2:9">
      <c r="B105" s="8"/>
      <c r="E105" s="8"/>
      <c r="F105" s="8"/>
      <c r="G105" s="8"/>
      <c r="H105" s="25"/>
      <c r="I105" s="8"/>
    </row>
    <row r="106" ht="18" customHeight="1" spans="2:9">
      <c r="B106" s="8"/>
      <c r="E106" s="8"/>
      <c r="F106" s="8"/>
      <c r="G106" s="8"/>
      <c r="H106" s="25"/>
      <c r="I106" s="8"/>
    </row>
    <row r="107" ht="18" customHeight="1" spans="2:9">
      <c r="B107" s="8"/>
      <c r="E107" s="8"/>
      <c r="F107" s="8"/>
      <c r="G107" s="8"/>
      <c r="H107" s="25"/>
      <c r="I107" s="8"/>
    </row>
    <row r="108" ht="18" customHeight="1" spans="2:9">
      <c r="B108" s="8"/>
      <c r="E108" s="8"/>
      <c r="F108" s="8"/>
      <c r="G108" s="8"/>
      <c r="H108" s="25"/>
      <c r="I108" s="8"/>
    </row>
    <row r="109" ht="18" customHeight="1" spans="2:9">
      <c r="B109" s="8"/>
      <c r="E109" s="8"/>
      <c r="F109" s="8"/>
      <c r="G109" s="8"/>
      <c r="H109" s="25"/>
      <c r="I109" s="8"/>
    </row>
    <row r="110" ht="18" customHeight="1" spans="2:9">
      <c r="B110" s="8"/>
      <c r="E110" s="8"/>
      <c r="F110" s="8"/>
      <c r="G110" s="8"/>
      <c r="H110" s="25"/>
      <c r="I110" s="8"/>
    </row>
    <row r="111" ht="18" customHeight="1" spans="2:9">
      <c r="B111" s="8"/>
      <c r="E111" s="8"/>
      <c r="F111" s="8"/>
      <c r="G111" s="8"/>
      <c r="H111" s="25"/>
      <c r="I111" s="8"/>
    </row>
    <row r="112" ht="18" customHeight="1" spans="2:9">
      <c r="B112" s="8"/>
      <c r="E112" s="8"/>
      <c r="F112" s="8"/>
      <c r="G112" s="8"/>
      <c r="H112" s="25"/>
      <c r="I112" s="8"/>
    </row>
    <row r="113" ht="18" customHeight="1" spans="2:9">
      <c r="B113" s="8"/>
      <c r="E113" s="8"/>
      <c r="F113" s="8"/>
      <c r="G113" s="8"/>
      <c r="H113" s="25"/>
      <c r="I113" s="8"/>
    </row>
    <row r="114" ht="18" customHeight="1" spans="2:9">
      <c r="B114" s="8"/>
      <c r="E114" s="8"/>
      <c r="F114" s="8"/>
      <c r="G114" s="8"/>
      <c r="H114" s="25"/>
      <c r="I114" s="8"/>
    </row>
    <row r="115" ht="18" customHeight="1" spans="2:9">
      <c r="B115" s="8"/>
      <c r="E115" s="8"/>
      <c r="F115" s="8"/>
      <c r="G115" s="8"/>
      <c r="H115" s="25"/>
      <c r="I115" s="8"/>
    </row>
    <row r="116" ht="18" customHeight="1" spans="2:9">
      <c r="B116" s="8"/>
      <c r="E116" s="8"/>
      <c r="F116" s="8"/>
      <c r="G116" s="8"/>
      <c r="H116" s="25"/>
      <c r="I116" s="8"/>
    </row>
    <row r="117" ht="18" customHeight="1" spans="2:9">
      <c r="B117" s="8"/>
      <c r="E117" s="8"/>
      <c r="F117" s="8"/>
      <c r="G117" s="8"/>
      <c r="H117" s="25"/>
      <c r="I117" s="8"/>
    </row>
    <row r="118" ht="18" customHeight="1" spans="2:9">
      <c r="B118" s="8"/>
      <c r="E118" s="8"/>
      <c r="F118" s="8"/>
      <c r="G118" s="8"/>
      <c r="H118" s="25"/>
      <c r="I118" s="8"/>
    </row>
    <row r="119" ht="18" customHeight="1" spans="2:9">
      <c r="B119" s="8"/>
      <c r="E119" s="8"/>
      <c r="F119" s="8"/>
      <c r="G119" s="8"/>
      <c r="H119" s="25"/>
      <c r="I119" s="8"/>
    </row>
    <row r="120" ht="18" customHeight="1" spans="2:9">
      <c r="B120" s="8"/>
      <c r="E120" s="8"/>
      <c r="F120" s="8"/>
      <c r="G120" s="8"/>
      <c r="H120" s="25"/>
      <c r="I120" s="8"/>
    </row>
    <row r="121" ht="18" customHeight="1" spans="2:9">
      <c r="B121" s="8"/>
      <c r="E121" s="8"/>
      <c r="F121" s="8"/>
      <c r="G121" s="8"/>
      <c r="H121" s="25"/>
      <c r="I121" s="8"/>
    </row>
    <row r="122" ht="18" customHeight="1" spans="2:9">
      <c r="B122" s="8"/>
      <c r="E122" s="8"/>
      <c r="F122" s="8"/>
      <c r="G122" s="8"/>
      <c r="H122" s="25"/>
      <c r="I122" s="8"/>
    </row>
    <row r="123" ht="18" customHeight="1" spans="2:9">
      <c r="B123" s="8"/>
      <c r="E123" s="8"/>
      <c r="F123" s="8"/>
      <c r="G123" s="8"/>
      <c r="H123" s="25"/>
      <c r="I123" s="8"/>
    </row>
    <row r="124" ht="18" customHeight="1" spans="2:9">
      <c r="B124" s="8"/>
      <c r="E124" s="8"/>
      <c r="F124" s="8"/>
      <c r="G124" s="8"/>
      <c r="H124" s="25"/>
      <c r="I124" s="8"/>
    </row>
    <row r="125" ht="18" customHeight="1" spans="2:9">
      <c r="B125" s="8"/>
      <c r="E125" s="8"/>
      <c r="F125" s="8"/>
      <c r="G125" s="8"/>
      <c r="H125" s="25"/>
      <c r="I125" s="8"/>
    </row>
    <row r="126" ht="18" customHeight="1" spans="2:9">
      <c r="B126" s="8"/>
      <c r="E126" s="8"/>
      <c r="F126" s="8"/>
      <c r="G126" s="8"/>
      <c r="H126" s="25"/>
      <c r="I126" s="8"/>
    </row>
    <row r="127" ht="18" customHeight="1" spans="2:9">
      <c r="B127" s="8"/>
      <c r="E127" s="8"/>
      <c r="F127" s="8"/>
      <c r="G127" s="8"/>
      <c r="H127" s="25"/>
      <c r="I127" s="8"/>
    </row>
    <row r="128" ht="18" customHeight="1" spans="2:9">
      <c r="B128" s="8"/>
      <c r="E128" s="8"/>
      <c r="F128" s="8"/>
      <c r="G128" s="8"/>
      <c r="H128" s="25"/>
      <c r="I128" s="8"/>
    </row>
    <row r="129" ht="18" customHeight="1" spans="2:9">
      <c r="B129" s="8"/>
      <c r="E129" s="8"/>
      <c r="F129" s="8"/>
      <c r="G129" s="8"/>
      <c r="H129" s="25"/>
      <c r="I129" s="8"/>
    </row>
    <row r="130" ht="18" customHeight="1" spans="2:9">
      <c r="B130" s="8"/>
      <c r="E130" s="8"/>
      <c r="F130" s="8"/>
      <c r="G130" s="8"/>
      <c r="H130" s="25"/>
      <c r="I130" s="8"/>
    </row>
    <row r="131" ht="18" customHeight="1" spans="2:9">
      <c r="B131" s="8"/>
      <c r="E131" s="8"/>
      <c r="F131" s="8"/>
      <c r="G131" s="8"/>
      <c r="H131" s="25"/>
      <c r="I131" s="8"/>
    </row>
    <row r="132" ht="18" customHeight="1" spans="2:9">
      <c r="B132" s="8"/>
      <c r="E132" s="8"/>
      <c r="F132" s="8"/>
      <c r="G132" s="8"/>
      <c r="H132" s="25"/>
      <c r="I132" s="8"/>
    </row>
    <row r="133" ht="18" customHeight="1" spans="2:9">
      <c r="B133" s="8"/>
      <c r="E133" s="8"/>
      <c r="F133" s="8"/>
      <c r="G133" s="8"/>
      <c r="H133" s="25"/>
      <c r="I133" s="8"/>
    </row>
    <row r="134" ht="18" customHeight="1" spans="2:9">
      <c r="B134" s="8"/>
      <c r="E134" s="8"/>
      <c r="F134" s="8"/>
      <c r="G134" s="8"/>
      <c r="H134" s="25"/>
      <c r="I134" s="8"/>
    </row>
    <row r="135" ht="18" customHeight="1" spans="2:9">
      <c r="B135" s="8"/>
      <c r="E135" s="8"/>
      <c r="F135" s="8"/>
      <c r="G135" s="8"/>
      <c r="H135" s="25"/>
      <c r="I135" s="8"/>
    </row>
    <row r="136" ht="18" customHeight="1" spans="2:9">
      <c r="B136" s="8"/>
      <c r="E136" s="8"/>
      <c r="F136" s="8"/>
      <c r="G136" s="8"/>
      <c r="H136" s="25"/>
      <c r="I136" s="8"/>
    </row>
    <row r="137" ht="18" customHeight="1" spans="2:9">
      <c r="B137" s="8"/>
      <c r="E137" s="8"/>
      <c r="F137" s="8"/>
      <c r="G137" s="8"/>
      <c r="H137" s="25"/>
      <c r="I137" s="8"/>
    </row>
    <row r="138" ht="18" customHeight="1" spans="2:9">
      <c r="B138" s="8"/>
      <c r="E138" s="8"/>
      <c r="F138" s="8"/>
      <c r="G138" s="8"/>
      <c r="H138" s="25"/>
      <c r="I138" s="8"/>
    </row>
    <row r="139" ht="18" customHeight="1" spans="2:9">
      <c r="B139" s="8"/>
      <c r="E139" s="8"/>
      <c r="F139" s="8"/>
      <c r="G139" s="8"/>
      <c r="H139" s="25"/>
      <c r="I139" s="8"/>
    </row>
    <row r="140" ht="18" customHeight="1" spans="2:9">
      <c r="B140" s="8"/>
      <c r="E140" s="8"/>
      <c r="F140" s="8"/>
      <c r="G140" s="8"/>
      <c r="H140" s="25"/>
      <c r="I140" s="8"/>
    </row>
    <row r="141" ht="18" customHeight="1" spans="2:9">
      <c r="B141" s="8"/>
      <c r="E141" s="8"/>
      <c r="F141" s="8"/>
      <c r="G141" s="8"/>
      <c r="H141" s="25"/>
      <c r="I141" s="8"/>
    </row>
    <row r="142" ht="18" customHeight="1" spans="2:9">
      <c r="B142" s="8"/>
      <c r="E142" s="8"/>
      <c r="F142" s="8"/>
      <c r="G142" s="8"/>
      <c r="H142" s="25"/>
      <c r="I142" s="8"/>
    </row>
    <row r="143" ht="18" customHeight="1" spans="2:9">
      <c r="B143" s="8"/>
      <c r="E143" s="8"/>
      <c r="F143" s="8"/>
      <c r="G143" s="8"/>
      <c r="H143" s="25"/>
      <c r="I143" s="8"/>
    </row>
    <row r="144" ht="18" customHeight="1" spans="2:9">
      <c r="B144" s="8"/>
      <c r="E144" s="8"/>
      <c r="F144" s="8"/>
      <c r="G144" s="8"/>
      <c r="H144" s="25"/>
      <c r="I144" s="8"/>
    </row>
    <row r="145" ht="18" customHeight="1" spans="2:9">
      <c r="B145" s="8"/>
      <c r="E145" s="8"/>
      <c r="F145" s="8"/>
      <c r="G145" s="8"/>
      <c r="H145" s="25"/>
      <c r="I145" s="8"/>
    </row>
    <row r="146" ht="18" customHeight="1" spans="2:9">
      <c r="B146" s="8"/>
      <c r="E146" s="8"/>
      <c r="F146" s="8"/>
      <c r="G146" s="8"/>
      <c r="H146" s="25"/>
      <c r="I146" s="8"/>
    </row>
    <row r="147" ht="18" customHeight="1" spans="2:9">
      <c r="B147" s="8"/>
      <c r="E147" s="8"/>
      <c r="F147" s="8"/>
      <c r="G147" s="8"/>
      <c r="H147" s="25"/>
      <c r="I147" s="8"/>
    </row>
    <row r="148" ht="18" customHeight="1" spans="2:9">
      <c r="B148" s="8"/>
      <c r="E148" s="8"/>
      <c r="F148" s="8"/>
      <c r="G148" s="8"/>
      <c r="H148" s="25"/>
      <c r="I148" s="8"/>
    </row>
    <row r="149" ht="18" customHeight="1" spans="2:9">
      <c r="B149" s="8"/>
      <c r="E149" s="8"/>
      <c r="F149" s="8"/>
      <c r="G149" s="8"/>
      <c r="H149" s="25"/>
      <c r="I149" s="8"/>
    </row>
    <row r="150" ht="18" customHeight="1" spans="2:9">
      <c r="B150" s="8"/>
      <c r="E150" s="8"/>
      <c r="F150" s="8"/>
      <c r="G150" s="8"/>
      <c r="H150" s="25"/>
      <c r="I150" s="8"/>
    </row>
    <row r="151" ht="18" customHeight="1" spans="2:9">
      <c r="B151" s="8"/>
      <c r="E151" s="8"/>
      <c r="F151" s="8"/>
      <c r="G151" s="8"/>
      <c r="H151" s="25"/>
      <c r="I151" s="8"/>
    </row>
    <row r="152" ht="18" customHeight="1" spans="2:9">
      <c r="B152" s="8"/>
      <c r="E152" s="8"/>
      <c r="F152" s="8"/>
      <c r="G152" s="8"/>
      <c r="H152" s="25"/>
      <c r="I152" s="8"/>
    </row>
    <row r="153" ht="18" customHeight="1" spans="2:9">
      <c r="B153" s="8"/>
      <c r="E153" s="8"/>
      <c r="F153" s="8"/>
      <c r="G153" s="8"/>
      <c r="H153" s="25"/>
      <c r="I153" s="8"/>
    </row>
    <row r="154" ht="18" customHeight="1" spans="2:9">
      <c r="B154" s="8"/>
      <c r="E154" s="8"/>
      <c r="F154" s="8"/>
      <c r="G154" s="8"/>
      <c r="H154" s="25"/>
      <c r="I154" s="8"/>
    </row>
    <row r="155" ht="18" customHeight="1" spans="2:9">
      <c r="B155" s="8"/>
      <c r="E155" s="8"/>
      <c r="F155" s="8"/>
      <c r="G155" s="8"/>
      <c r="H155" s="25"/>
      <c r="I155" s="8"/>
    </row>
    <row r="156" ht="18" customHeight="1" spans="2:9">
      <c r="B156" s="8"/>
      <c r="E156" s="8"/>
      <c r="F156" s="8"/>
      <c r="G156" s="8"/>
      <c r="H156" s="25"/>
      <c r="I156" s="8"/>
    </row>
    <row r="157" ht="18" customHeight="1" spans="2:9">
      <c r="B157" s="8"/>
      <c r="E157" s="8"/>
      <c r="F157" s="8"/>
      <c r="G157" s="8"/>
      <c r="H157" s="25"/>
      <c r="I157" s="8"/>
    </row>
    <row r="158" ht="18" customHeight="1" spans="2:9">
      <c r="B158" s="8"/>
      <c r="E158" s="8"/>
      <c r="F158" s="8"/>
      <c r="G158" s="8"/>
      <c r="H158" s="25"/>
      <c r="I158" s="8"/>
    </row>
    <row r="159" ht="18" customHeight="1" spans="2:9">
      <c r="B159" s="8"/>
      <c r="E159" s="8"/>
      <c r="F159" s="8"/>
      <c r="G159" s="8"/>
      <c r="H159" s="25"/>
      <c r="I159" s="8"/>
    </row>
    <row r="160" ht="18" customHeight="1" spans="2:9">
      <c r="B160" s="8"/>
      <c r="E160" s="8"/>
      <c r="F160" s="8"/>
      <c r="G160" s="8"/>
      <c r="H160" s="25"/>
      <c r="I160" s="8"/>
    </row>
    <row r="161" ht="18" customHeight="1" spans="2:9">
      <c r="B161" s="8"/>
      <c r="E161" s="8"/>
      <c r="F161" s="8"/>
      <c r="G161" s="8"/>
      <c r="H161" s="25"/>
      <c r="I161" s="8"/>
    </row>
    <row r="162" ht="18" customHeight="1" spans="2:9">
      <c r="B162" s="8"/>
      <c r="E162" s="8"/>
      <c r="F162" s="8"/>
      <c r="G162" s="8"/>
      <c r="H162" s="25"/>
      <c r="I162" s="8"/>
    </row>
    <row r="163" ht="18" customHeight="1" spans="2:9">
      <c r="B163" s="8"/>
      <c r="E163" s="8"/>
      <c r="F163" s="8"/>
      <c r="G163" s="8"/>
      <c r="H163" s="25"/>
      <c r="I163" s="8"/>
    </row>
    <row r="164" ht="18" customHeight="1" spans="2:9">
      <c r="B164" s="8"/>
      <c r="E164" s="8"/>
      <c r="F164" s="8"/>
      <c r="G164" s="8"/>
      <c r="H164" s="25"/>
      <c r="I164" s="8"/>
    </row>
    <row r="165" ht="18" customHeight="1" spans="2:9">
      <c r="B165" s="8"/>
      <c r="E165" s="8"/>
      <c r="F165" s="8"/>
      <c r="G165" s="8"/>
      <c r="H165" s="25"/>
      <c r="I165" s="8"/>
    </row>
    <row r="166" ht="18" customHeight="1" spans="2:9">
      <c r="B166" s="8"/>
      <c r="E166" s="8"/>
      <c r="F166" s="8"/>
      <c r="G166" s="8"/>
      <c r="H166" s="25"/>
      <c r="I166" s="8"/>
    </row>
    <row r="167" ht="18" customHeight="1" spans="2:9">
      <c r="B167" s="8"/>
      <c r="E167" s="8"/>
      <c r="F167" s="8"/>
      <c r="G167" s="8"/>
      <c r="H167" s="25"/>
      <c r="I167" s="8"/>
    </row>
    <row r="168" ht="18" customHeight="1" spans="2:9">
      <c r="B168" s="8"/>
      <c r="E168" s="8"/>
      <c r="F168" s="8"/>
      <c r="G168" s="8"/>
      <c r="H168" s="25"/>
      <c r="I168" s="8"/>
    </row>
    <row r="169" ht="18" customHeight="1" spans="2:9">
      <c r="B169" s="8"/>
      <c r="E169" s="8"/>
      <c r="F169" s="8"/>
      <c r="G169" s="8"/>
      <c r="H169" s="25"/>
      <c r="I169" s="8"/>
    </row>
    <row r="170" ht="18" customHeight="1" spans="2:9">
      <c r="B170" s="8"/>
      <c r="E170" s="8"/>
      <c r="F170" s="8"/>
      <c r="G170" s="8"/>
      <c r="H170" s="25"/>
      <c r="I170" s="8"/>
    </row>
    <row r="171" ht="18" customHeight="1" spans="2:9">
      <c r="B171" s="8"/>
      <c r="E171" s="8"/>
      <c r="F171" s="8"/>
      <c r="G171" s="8"/>
      <c r="H171" s="25"/>
      <c r="I171" s="8"/>
    </row>
    <row r="172" ht="18" customHeight="1" spans="2:9">
      <c r="B172" s="8"/>
      <c r="E172" s="8"/>
      <c r="F172" s="8"/>
      <c r="G172" s="8"/>
      <c r="H172" s="25"/>
      <c r="I172" s="8"/>
    </row>
    <row r="173" ht="18" customHeight="1" spans="2:9">
      <c r="B173" s="8"/>
      <c r="E173" s="8"/>
      <c r="F173" s="8"/>
      <c r="G173" s="8"/>
      <c r="H173" s="25"/>
      <c r="I173" s="8"/>
    </row>
    <row r="174" ht="18" customHeight="1" spans="2:9">
      <c r="B174" s="8"/>
      <c r="E174" s="8"/>
      <c r="F174" s="8"/>
      <c r="G174" s="8"/>
      <c r="H174" s="25"/>
      <c r="I174" s="8"/>
    </row>
    <row r="175" ht="18" customHeight="1" spans="2:9">
      <c r="B175" s="8"/>
      <c r="E175" s="8"/>
      <c r="F175" s="8"/>
      <c r="G175" s="8"/>
      <c r="H175" s="25"/>
      <c r="I175" s="8"/>
    </row>
    <row r="176" ht="18" customHeight="1" spans="2:9">
      <c r="B176" s="8"/>
      <c r="E176" s="8"/>
      <c r="F176" s="8"/>
      <c r="G176" s="8"/>
      <c r="H176" s="25"/>
      <c r="I176" s="8"/>
    </row>
    <row r="177" ht="18" customHeight="1" spans="2:9">
      <c r="B177" s="8"/>
      <c r="E177" s="8"/>
      <c r="F177" s="8"/>
      <c r="G177" s="8"/>
      <c r="H177" s="25"/>
      <c r="I177" s="8"/>
    </row>
    <row r="178" ht="18" customHeight="1" spans="2:9">
      <c r="B178" s="8"/>
      <c r="E178" s="8"/>
      <c r="F178" s="8"/>
      <c r="G178" s="8"/>
      <c r="H178" s="25"/>
      <c r="I178" s="8"/>
    </row>
    <row r="179" ht="18" customHeight="1" spans="2:9">
      <c r="B179" s="8"/>
      <c r="E179" s="8"/>
      <c r="F179" s="8"/>
      <c r="G179" s="8"/>
      <c r="H179" s="25"/>
      <c r="I179" s="8"/>
    </row>
    <row r="180" ht="18" customHeight="1" spans="2:9">
      <c r="B180" s="8"/>
      <c r="E180" s="8"/>
      <c r="F180" s="8"/>
      <c r="G180" s="8"/>
      <c r="H180" s="25"/>
      <c r="I180" s="8"/>
    </row>
    <row r="181" ht="18" customHeight="1" spans="2:9">
      <c r="B181" s="8"/>
      <c r="E181" s="8"/>
      <c r="F181" s="8"/>
      <c r="G181" s="8"/>
      <c r="H181" s="25"/>
      <c r="I181" s="8"/>
    </row>
    <row r="182" ht="18" customHeight="1" spans="2:9">
      <c r="B182" s="8"/>
      <c r="E182" s="8"/>
      <c r="F182" s="8"/>
      <c r="G182" s="8"/>
      <c r="H182" s="25"/>
      <c r="I182" s="8"/>
    </row>
    <row r="183" ht="18" customHeight="1" spans="2:9">
      <c r="B183" s="8"/>
      <c r="E183" s="8"/>
      <c r="F183" s="8"/>
      <c r="G183" s="8"/>
      <c r="H183" s="25"/>
      <c r="I183" s="8"/>
    </row>
    <row r="184" ht="18" customHeight="1" spans="2:9">
      <c r="B184" s="8"/>
      <c r="E184" s="8"/>
      <c r="F184" s="8"/>
      <c r="G184" s="8"/>
      <c r="H184" s="25"/>
      <c r="I184" s="8"/>
    </row>
    <row r="185" ht="18" customHeight="1" spans="2:9">
      <c r="B185" s="8"/>
      <c r="E185" s="8"/>
      <c r="F185" s="8"/>
      <c r="G185" s="8"/>
      <c r="H185" s="25"/>
      <c r="I185" s="8"/>
    </row>
    <row r="186" ht="18" customHeight="1" spans="2:9">
      <c r="B186" s="8"/>
      <c r="E186" s="8"/>
      <c r="F186" s="8"/>
      <c r="G186" s="8"/>
      <c r="H186" s="25"/>
      <c r="I186" s="8"/>
    </row>
    <row r="187" ht="18" customHeight="1" spans="2:9">
      <c r="B187" s="8"/>
      <c r="E187" s="8"/>
      <c r="F187" s="8"/>
      <c r="G187" s="8"/>
      <c r="H187" s="25"/>
      <c r="I187" s="8"/>
    </row>
    <row r="188" ht="18" customHeight="1" spans="2:9">
      <c r="B188" s="8"/>
      <c r="E188" s="8"/>
      <c r="F188" s="8"/>
      <c r="G188" s="8"/>
      <c r="H188" s="25"/>
      <c r="I188" s="8"/>
    </row>
    <row r="189" ht="18" customHeight="1" spans="2:9">
      <c r="B189" s="8"/>
      <c r="E189" s="8"/>
      <c r="F189" s="8"/>
      <c r="G189" s="8"/>
      <c r="H189" s="25"/>
      <c r="I189" s="8"/>
    </row>
    <row r="190" ht="18" customHeight="1" spans="2:9">
      <c r="B190" s="8"/>
      <c r="E190" s="8"/>
      <c r="F190" s="8"/>
      <c r="G190" s="8"/>
      <c r="H190" s="25"/>
      <c r="I190" s="8"/>
    </row>
    <row r="191" ht="18" customHeight="1" spans="2:9">
      <c r="B191" s="8"/>
      <c r="E191" s="8"/>
      <c r="F191" s="8"/>
      <c r="G191" s="8"/>
      <c r="H191" s="25"/>
      <c r="I191" s="8"/>
    </row>
    <row r="192" ht="18" customHeight="1" spans="2:9">
      <c r="B192" s="8"/>
      <c r="E192" s="8"/>
      <c r="F192" s="8"/>
      <c r="G192" s="8"/>
      <c r="H192" s="25"/>
      <c r="I192" s="8"/>
    </row>
    <row r="193" ht="18" customHeight="1" spans="2:9">
      <c r="B193" s="8"/>
      <c r="E193" s="8"/>
      <c r="F193" s="8"/>
      <c r="G193" s="8"/>
      <c r="H193" s="25"/>
      <c r="I193" s="8"/>
    </row>
    <row r="194" ht="18" customHeight="1" spans="2:9">
      <c r="B194" s="8"/>
      <c r="E194" s="8"/>
      <c r="F194" s="8"/>
      <c r="G194" s="8"/>
      <c r="H194" s="25"/>
      <c r="I194" s="8"/>
    </row>
    <row r="195" ht="18" customHeight="1" spans="2:9">
      <c r="B195" s="8"/>
      <c r="E195" s="8"/>
      <c r="F195" s="8"/>
      <c r="G195" s="8"/>
      <c r="H195" s="25"/>
      <c r="I195" s="8"/>
    </row>
    <row r="196" ht="18" customHeight="1" spans="2:9">
      <c r="B196" s="8"/>
      <c r="E196" s="8"/>
      <c r="F196" s="8"/>
      <c r="G196" s="8"/>
      <c r="H196" s="25"/>
      <c r="I196" s="8"/>
    </row>
    <row r="197" ht="18" customHeight="1" spans="2:9">
      <c r="B197" s="8"/>
      <c r="E197" s="8"/>
      <c r="F197" s="8"/>
      <c r="G197" s="8"/>
      <c r="H197" s="25"/>
      <c r="I197" s="8"/>
    </row>
    <row r="198" ht="18" customHeight="1" spans="2:9">
      <c r="B198" s="8"/>
      <c r="E198" s="8"/>
      <c r="F198" s="8"/>
      <c r="G198" s="8"/>
      <c r="H198" s="25"/>
      <c r="I198" s="8"/>
    </row>
    <row r="199" ht="18" customHeight="1" spans="2:9">
      <c r="B199" s="8"/>
      <c r="E199" s="8"/>
      <c r="F199" s="8"/>
      <c r="G199" s="8"/>
      <c r="H199" s="25"/>
      <c r="I199" s="8"/>
    </row>
    <row r="200" ht="18" customHeight="1" spans="2:9">
      <c r="B200" s="8"/>
      <c r="E200" s="8"/>
      <c r="F200" s="8"/>
      <c r="G200" s="8"/>
      <c r="H200" s="25"/>
      <c r="I200" s="8"/>
    </row>
    <row r="201" ht="18" customHeight="1" spans="2:9">
      <c r="B201" s="8"/>
      <c r="E201" s="8"/>
      <c r="F201" s="8"/>
      <c r="G201" s="8"/>
      <c r="H201" s="25"/>
      <c r="I201" s="8"/>
    </row>
    <row r="202" ht="18" customHeight="1" spans="2:9">
      <c r="B202" s="8"/>
      <c r="E202" s="8"/>
      <c r="F202" s="8"/>
      <c r="G202" s="8"/>
      <c r="H202" s="25"/>
      <c r="I202" s="8"/>
    </row>
    <row r="203" ht="18" customHeight="1" spans="2:9">
      <c r="B203" s="8"/>
      <c r="E203" s="8"/>
      <c r="F203" s="8"/>
      <c r="G203" s="8"/>
      <c r="H203" s="25"/>
      <c r="I203" s="8"/>
    </row>
    <row r="204" ht="18" customHeight="1" spans="2:9">
      <c r="B204" s="8"/>
      <c r="E204" s="8"/>
      <c r="F204" s="8"/>
      <c r="G204" s="8"/>
      <c r="H204" s="25"/>
      <c r="I204" s="8"/>
    </row>
    <row r="205" ht="18" customHeight="1" spans="2:9">
      <c r="B205" s="8"/>
      <c r="E205" s="8"/>
      <c r="F205" s="8"/>
      <c r="G205" s="8"/>
      <c r="H205" s="25"/>
      <c r="I205" s="8"/>
    </row>
    <row r="206" ht="18" customHeight="1" spans="2:9">
      <c r="B206" s="8"/>
      <c r="E206" s="8"/>
      <c r="F206" s="8"/>
      <c r="G206" s="8"/>
      <c r="H206" s="25"/>
      <c r="I206" s="8"/>
    </row>
    <row r="207" ht="18" customHeight="1" spans="2:9">
      <c r="B207" s="8"/>
      <c r="E207" s="8"/>
      <c r="F207" s="8"/>
      <c r="G207" s="8"/>
      <c r="H207" s="25"/>
      <c r="I207" s="8"/>
    </row>
    <row r="208" ht="18" customHeight="1" spans="2:9">
      <c r="B208" s="8"/>
      <c r="E208" s="8"/>
      <c r="F208" s="8"/>
      <c r="G208" s="8"/>
      <c r="H208" s="25"/>
      <c r="I208" s="8"/>
    </row>
    <row r="209" ht="18" customHeight="1" spans="2:9">
      <c r="B209" s="8"/>
      <c r="E209" s="8"/>
      <c r="F209" s="8"/>
      <c r="G209" s="8"/>
      <c r="H209" s="25"/>
      <c r="I209" s="8"/>
    </row>
    <row r="210" ht="18" customHeight="1" spans="2:9">
      <c r="B210" s="8"/>
      <c r="E210" s="8"/>
      <c r="F210" s="8"/>
      <c r="G210" s="8"/>
      <c r="H210" s="25"/>
      <c r="I210" s="8"/>
    </row>
    <row r="211" ht="18" customHeight="1" spans="2:9">
      <c r="B211" s="8"/>
      <c r="E211" s="8"/>
      <c r="F211" s="8"/>
      <c r="G211" s="8"/>
      <c r="H211" s="25"/>
      <c r="I211" s="8"/>
    </row>
    <row r="212" ht="18" customHeight="1" spans="2:9">
      <c r="B212" s="8"/>
      <c r="E212" s="8"/>
      <c r="F212" s="8"/>
      <c r="G212" s="8"/>
      <c r="H212" s="25"/>
      <c r="I212" s="8"/>
    </row>
    <row r="213" ht="18" customHeight="1" spans="2:9">
      <c r="B213" s="8"/>
      <c r="E213" s="8"/>
      <c r="F213" s="8"/>
      <c r="G213" s="8"/>
      <c r="H213" s="25"/>
      <c r="I213" s="8"/>
    </row>
    <row r="214" ht="18" customHeight="1" spans="2:9">
      <c r="B214" s="8"/>
      <c r="E214" s="8"/>
      <c r="F214" s="8"/>
      <c r="G214" s="8"/>
      <c r="H214" s="25"/>
      <c r="I214" s="8"/>
    </row>
    <row r="215" ht="18" customHeight="1" spans="2:9">
      <c r="B215" s="8"/>
      <c r="E215" s="8"/>
      <c r="F215" s="8"/>
      <c r="G215" s="8"/>
      <c r="H215" s="25"/>
      <c r="I215" s="8"/>
    </row>
    <row r="216" ht="18" customHeight="1" spans="2:9">
      <c r="B216" s="8"/>
      <c r="E216" s="8"/>
      <c r="F216" s="8"/>
      <c r="G216" s="8"/>
      <c r="H216" s="25"/>
      <c r="I216" s="8"/>
    </row>
    <row r="217" ht="18" customHeight="1" spans="2:9">
      <c r="B217" s="8"/>
      <c r="E217" s="8"/>
      <c r="F217" s="8"/>
      <c r="G217" s="8"/>
      <c r="H217" s="25"/>
      <c r="I217" s="8"/>
    </row>
    <row r="218" ht="18" customHeight="1" spans="2:9">
      <c r="B218" s="8"/>
      <c r="E218" s="8"/>
      <c r="F218" s="8"/>
      <c r="G218" s="8"/>
      <c r="H218" s="25"/>
      <c r="I218" s="8"/>
    </row>
    <row r="219" ht="18" customHeight="1" spans="2:9">
      <c r="B219" s="8"/>
      <c r="E219" s="8"/>
      <c r="F219" s="8"/>
      <c r="G219" s="8"/>
      <c r="H219" s="25"/>
      <c r="I219" s="8"/>
    </row>
    <row r="220" ht="18" customHeight="1" spans="2:9">
      <c r="B220" s="8"/>
      <c r="E220" s="8"/>
      <c r="F220" s="8"/>
      <c r="G220" s="8"/>
      <c r="H220" s="25"/>
      <c r="I220" s="8"/>
    </row>
    <row r="221" ht="18" customHeight="1" spans="2:9">
      <c r="B221" s="8"/>
      <c r="E221" s="8"/>
      <c r="F221" s="8"/>
      <c r="G221" s="8"/>
      <c r="H221" s="25"/>
      <c r="I221" s="8"/>
    </row>
    <row r="222" ht="18" customHeight="1" spans="2:9">
      <c r="B222" s="8"/>
      <c r="E222" s="8"/>
      <c r="F222" s="8"/>
      <c r="G222" s="8"/>
      <c r="H222" s="25"/>
      <c r="I222" s="8"/>
    </row>
    <row r="223" ht="18" customHeight="1" spans="2:9">
      <c r="B223" s="8"/>
      <c r="E223" s="8"/>
      <c r="F223" s="8"/>
      <c r="G223" s="8"/>
      <c r="H223" s="25"/>
      <c r="I223" s="8"/>
    </row>
    <row r="224" ht="18" customHeight="1" spans="2:9">
      <c r="B224" s="8"/>
      <c r="E224" s="8"/>
      <c r="F224" s="8"/>
      <c r="G224" s="8"/>
      <c r="H224" s="25"/>
      <c r="I224" s="8"/>
    </row>
    <row r="225" ht="18" customHeight="1" spans="2:9">
      <c r="B225" s="8"/>
      <c r="E225" s="8"/>
      <c r="F225" s="8"/>
      <c r="G225" s="8"/>
      <c r="H225" s="25"/>
      <c r="I225" s="8"/>
    </row>
    <row r="226" ht="18" customHeight="1" spans="2:9">
      <c r="B226" s="8"/>
      <c r="E226" s="8"/>
      <c r="F226" s="8"/>
      <c r="G226" s="8"/>
      <c r="H226" s="25"/>
      <c r="I226" s="8"/>
    </row>
    <row r="227" ht="18" customHeight="1" spans="2:9">
      <c r="B227" s="8"/>
      <c r="E227" s="8"/>
      <c r="F227" s="8"/>
      <c r="G227" s="8"/>
      <c r="H227" s="25"/>
      <c r="I227" s="8"/>
    </row>
    <row r="228" ht="18" customHeight="1" spans="2:9">
      <c r="B228" s="8"/>
      <c r="E228" s="8"/>
      <c r="F228" s="8"/>
      <c r="G228" s="8"/>
      <c r="H228" s="25"/>
      <c r="I228" s="8"/>
    </row>
    <row r="229" ht="18" customHeight="1" spans="2:9">
      <c r="B229" s="8"/>
      <c r="E229" s="8"/>
      <c r="F229" s="8"/>
      <c r="G229" s="8"/>
      <c r="H229" s="25"/>
      <c r="I229" s="8"/>
    </row>
    <row r="230" ht="18" customHeight="1" spans="2:9">
      <c r="B230" s="8"/>
      <c r="E230" s="8"/>
      <c r="F230" s="8"/>
      <c r="G230" s="8"/>
      <c r="H230" s="25"/>
      <c r="I230" s="8"/>
    </row>
    <row r="231" ht="18" customHeight="1" spans="2:9">
      <c r="B231" s="8"/>
      <c r="E231" s="8"/>
      <c r="F231" s="8"/>
      <c r="G231" s="8"/>
      <c r="H231" s="25"/>
      <c r="I231" s="8"/>
    </row>
    <row r="232" ht="18" customHeight="1" spans="2:9">
      <c r="B232" s="8"/>
      <c r="E232" s="8"/>
      <c r="F232" s="8"/>
      <c r="G232" s="8"/>
      <c r="H232" s="25"/>
      <c r="I232" s="8"/>
    </row>
    <row r="233" ht="18" customHeight="1" spans="2:9">
      <c r="B233" s="8"/>
      <c r="E233" s="8"/>
      <c r="F233" s="8"/>
      <c r="G233" s="8"/>
      <c r="H233" s="25"/>
      <c r="I233" s="8"/>
    </row>
    <row r="234" ht="18" customHeight="1" spans="2:9">
      <c r="B234" s="8"/>
      <c r="E234" s="8"/>
      <c r="F234" s="8"/>
      <c r="G234" s="8"/>
      <c r="H234" s="25"/>
      <c r="I234" s="8"/>
    </row>
    <row r="235" ht="18" customHeight="1" spans="2:9">
      <c r="B235" s="8"/>
      <c r="E235" s="8"/>
      <c r="F235" s="8"/>
      <c r="G235" s="8"/>
      <c r="H235" s="25"/>
      <c r="I235" s="8"/>
    </row>
    <row r="236" ht="18" customHeight="1" spans="2:9">
      <c r="B236" s="8"/>
      <c r="E236" s="8"/>
      <c r="F236" s="8"/>
      <c r="G236" s="8"/>
      <c r="H236" s="25"/>
      <c r="I236" s="8"/>
    </row>
    <row r="237" ht="18" customHeight="1" spans="2:9">
      <c r="B237" s="8"/>
      <c r="E237" s="8"/>
      <c r="F237" s="8"/>
      <c r="G237" s="8"/>
      <c r="H237" s="25"/>
      <c r="I237" s="8"/>
    </row>
    <row r="238" ht="18" customHeight="1" spans="2:9">
      <c r="B238" s="8"/>
      <c r="E238" s="8"/>
      <c r="F238" s="8"/>
      <c r="G238" s="8"/>
      <c r="H238" s="25"/>
      <c r="I238" s="8"/>
    </row>
    <row r="239" ht="18" customHeight="1" spans="2:9">
      <c r="B239" s="8"/>
      <c r="E239" s="8"/>
      <c r="F239" s="8"/>
      <c r="G239" s="8"/>
      <c r="H239" s="25"/>
      <c r="I239" s="8"/>
    </row>
    <row r="240" ht="18" customHeight="1" spans="2:9">
      <c r="B240" s="8"/>
      <c r="E240" s="8"/>
      <c r="F240" s="8"/>
      <c r="G240" s="8"/>
      <c r="H240" s="25"/>
      <c r="I240" s="8"/>
    </row>
    <row r="241" ht="18" customHeight="1" spans="2:9">
      <c r="B241" s="8"/>
      <c r="E241" s="8"/>
      <c r="F241" s="8"/>
      <c r="G241" s="8"/>
      <c r="H241" s="25"/>
      <c r="I241" s="8"/>
    </row>
    <row r="242" ht="18" customHeight="1" spans="2:9">
      <c r="B242" s="8"/>
      <c r="E242" s="8"/>
      <c r="F242" s="8"/>
      <c r="G242" s="8"/>
      <c r="H242" s="25"/>
      <c r="I242" s="8"/>
    </row>
    <row r="243" ht="18" customHeight="1" spans="2:9">
      <c r="B243" s="8"/>
      <c r="E243" s="8"/>
      <c r="F243" s="8"/>
      <c r="G243" s="8"/>
      <c r="H243" s="25"/>
      <c r="I243" s="8"/>
    </row>
    <row r="244" ht="18" customHeight="1" spans="2:9">
      <c r="B244" s="8"/>
      <c r="E244" s="8"/>
      <c r="F244" s="8"/>
      <c r="G244" s="8"/>
      <c r="H244" s="25"/>
      <c r="I244" s="8"/>
    </row>
    <row r="245" ht="18" customHeight="1" spans="2:9">
      <c r="B245" s="8"/>
      <c r="E245" s="8"/>
      <c r="F245" s="8"/>
      <c r="G245" s="8"/>
      <c r="H245" s="25"/>
      <c r="I245" s="8"/>
    </row>
    <row r="246" ht="18" customHeight="1" spans="2:9">
      <c r="B246" s="8"/>
      <c r="E246" s="8"/>
      <c r="F246" s="8"/>
      <c r="G246" s="8"/>
      <c r="H246" s="25"/>
      <c r="I246" s="8"/>
    </row>
    <row r="247" ht="18" customHeight="1" spans="2:9">
      <c r="B247" s="8"/>
      <c r="E247" s="8"/>
      <c r="F247" s="8"/>
      <c r="G247" s="8"/>
      <c r="H247" s="25"/>
      <c r="I247" s="8"/>
    </row>
    <row r="248" ht="18" customHeight="1" spans="2:9">
      <c r="B248" s="8"/>
      <c r="E248" s="8"/>
      <c r="F248" s="8"/>
      <c r="G248" s="8"/>
      <c r="H248" s="25"/>
      <c r="I248" s="8"/>
    </row>
    <row r="249" ht="18" customHeight="1" spans="2:9">
      <c r="B249" s="8"/>
      <c r="E249" s="8"/>
      <c r="F249" s="8"/>
      <c r="G249" s="8"/>
      <c r="H249" s="25"/>
      <c r="I249" s="8"/>
    </row>
    <row r="250" ht="18" customHeight="1" spans="2:9">
      <c r="B250" s="8"/>
      <c r="E250" s="8"/>
      <c r="F250" s="8"/>
      <c r="G250" s="8"/>
      <c r="H250" s="25"/>
      <c r="I250" s="8"/>
    </row>
    <row r="251" ht="18" customHeight="1" spans="2:9">
      <c r="B251" s="8"/>
      <c r="E251" s="8"/>
      <c r="F251" s="8"/>
      <c r="G251" s="8"/>
      <c r="H251" s="25"/>
      <c r="I251" s="8"/>
    </row>
    <row r="252" ht="18" customHeight="1" spans="2:9">
      <c r="B252" s="8"/>
      <c r="E252" s="8"/>
      <c r="F252" s="8"/>
      <c r="G252" s="8"/>
      <c r="H252" s="25"/>
      <c r="I252" s="8"/>
    </row>
    <row r="253" ht="18" customHeight="1" spans="2:9">
      <c r="B253" s="8"/>
      <c r="E253" s="8"/>
      <c r="F253" s="8"/>
      <c r="G253" s="8"/>
      <c r="H253" s="25"/>
      <c r="I253" s="8"/>
    </row>
    <row r="254" ht="18" customHeight="1" spans="2:9">
      <c r="B254" s="8"/>
      <c r="E254" s="8"/>
      <c r="F254" s="8"/>
      <c r="G254" s="8"/>
      <c r="H254" s="25"/>
      <c r="I254" s="8"/>
    </row>
    <row r="255" ht="18" customHeight="1" spans="2:9">
      <c r="B255" s="8"/>
      <c r="E255" s="8"/>
      <c r="F255" s="8"/>
      <c r="G255" s="8"/>
      <c r="H255" s="25"/>
      <c r="I255" s="8"/>
    </row>
    <row r="256" ht="18" customHeight="1" spans="2:9">
      <c r="B256" s="8"/>
      <c r="E256" s="8"/>
      <c r="F256" s="8"/>
      <c r="G256" s="8"/>
      <c r="H256" s="25"/>
      <c r="I256" s="8"/>
    </row>
    <row r="257" ht="18" customHeight="1" spans="2:9">
      <c r="B257" s="8"/>
      <c r="E257" s="8"/>
      <c r="F257" s="8"/>
      <c r="G257" s="8"/>
      <c r="H257" s="25"/>
      <c r="I257" s="8"/>
    </row>
    <row r="258" ht="18" customHeight="1" spans="2:9">
      <c r="B258" s="8"/>
      <c r="E258" s="8"/>
      <c r="F258" s="8"/>
      <c r="G258" s="8"/>
      <c r="H258" s="25"/>
      <c r="I258" s="8"/>
    </row>
    <row r="259" ht="18" customHeight="1" spans="2:9">
      <c r="B259" s="8"/>
      <c r="E259" s="8"/>
      <c r="F259" s="8"/>
      <c r="G259" s="8"/>
      <c r="H259" s="25"/>
      <c r="I259" s="8"/>
    </row>
    <row r="260" ht="18" customHeight="1" spans="2:9">
      <c r="B260" s="8"/>
      <c r="E260" s="8"/>
      <c r="F260" s="8"/>
      <c r="G260" s="8"/>
      <c r="H260" s="25"/>
      <c r="I260" s="8"/>
    </row>
    <row r="261" ht="18" customHeight="1" spans="2:9">
      <c r="B261" s="8"/>
      <c r="E261" s="8"/>
      <c r="F261" s="8"/>
      <c r="G261" s="8"/>
      <c r="H261" s="25"/>
      <c r="I261" s="8"/>
    </row>
    <row r="262" ht="18" customHeight="1" spans="2:9">
      <c r="B262" s="8"/>
      <c r="E262" s="8"/>
      <c r="F262" s="8"/>
      <c r="G262" s="8"/>
      <c r="H262" s="25"/>
      <c r="I262" s="8"/>
    </row>
    <row r="263" ht="18" customHeight="1" spans="2:9">
      <c r="B263" s="8"/>
      <c r="E263" s="8"/>
      <c r="F263" s="8"/>
      <c r="G263" s="8"/>
      <c r="H263" s="25"/>
      <c r="I263" s="8"/>
    </row>
    <row r="264" ht="18" customHeight="1" spans="2:9">
      <c r="B264" s="8"/>
      <c r="E264" s="8"/>
      <c r="F264" s="8"/>
      <c r="G264" s="8"/>
      <c r="H264" s="25"/>
      <c r="I264" s="8"/>
    </row>
    <row r="265" ht="18" customHeight="1" spans="2:9">
      <c r="B265" s="8"/>
      <c r="E265" s="8"/>
      <c r="F265" s="8"/>
      <c r="G265" s="8"/>
      <c r="H265" s="25"/>
      <c r="I265" s="8"/>
    </row>
    <row r="266" ht="18" customHeight="1" spans="2:9">
      <c r="B266" s="8"/>
      <c r="E266" s="8"/>
      <c r="F266" s="8"/>
      <c r="G266" s="8"/>
      <c r="H266" s="25"/>
      <c r="I266" s="8"/>
    </row>
    <row r="267" ht="18" customHeight="1" spans="2:9">
      <c r="B267" s="8"/>
      <c r="E267" s="8"/>
      <c r="F267" s="8"/>
      <c r="G267" s="8"/>
      <c r="H267" s="25"/>
      <c r="I267" s="8"/>
    </row>
    <row r="268" ht="18" customHeight="1" spans="2:9">
      <c r="B268" s="8"/>
      <c r="E268" s="8"/>
      <c r="F268" s="8"/>
      <c r="G268" s="8"/>
      <c r="H268" s="25"/>
      <c r="I268" s="8"/>
    </row>
    <row r="269" ht="18" customHeight="1" spans="2:9">
      <c r="B269" s="8"/>
      <c r="E269" s="8"/>
      <c r="F269" s="8"/>
      <c r="G269" s="8"/>
      <c r="H269" s="25"/>
      <c r="I269" s="8"/>
    </row>
    <row r="270" ht="18" customHeight="1" spans="2:9">
      <c r="B270" s="8"/>
      <c r="E270" s="8"/>
      <c r="F270" s="8"/>
      <c r="G270" s="8"/>
      <c r="H270" s="25"/>
      <c r="I270" s="8"/>
    </row>
    <row r="271" ht="18" customHeight="1" spans="2:9">
      <c r="B271" s="8"/>
      <c r="E271" s="8"/>
      <c r="F271" s="8"/>
      <c r="G271" s="8"/>
      <c r="H271" s="25"/>
      <c r="I271" s="8"/>
    </row>
    <row r="272" ht="18" customHeight="1" spans="2:9">
      <c r="B272" s="8"/>
      <c r="E272" s="8"/>
      <c r="F272" s="8"/>
      <c r="G272" s="8"/>
      <c r="H272" s="25"/>
      <c r="I272" s="8"/>
    </row>
    <row r="273" ht="18" customHeight="1" spans="2:9">
      <c r="B273" s="8"/>
      <c r="E273" s="8"/>
      <c r="F273" s="8"/>
      <c r="G273" s="8"/>
      <c r="H273" s="25"/>
      <c r="I273" s="8"/>
    </row>
    <row r="274" ht="18" customHeight="1" spans="2:9">
      <c r="B274" s="8"/>
      <c r="E274" s="8"/>
      <c r="F274" s="8"/>
      <c r="G274" s="8"/>
      <c r="H274" s="25"/>
      <c r="I274" s="8"/>
    </row>
    <row r="275" ht="18" customHeight="1" spans="2:9">
      <c r="B275" s="8"/>
      <c r="E275" s="8"/>
      <c r="F275" s="8"/>
      <c r="G275" s="8"/>
      <c r="H275" s="25"/>
      <c r="I275" s="8"/>
    </row>
    <row r="276" ht="18" customHeight="1" spans="2:9">
      <c r="B276" s="8"/>
      <c r="E276" s="8"/>
      <c r="F276" s="8"/>
      <c r="G276" s="8"/>
      <c r="H276" s="25"/>
      <c r="I276" s="8"/>
    </row>
    <row r="277" ht="18" customHeight="1" spans="2:9">
      <c r="B277" s="8"/>
      <c r="E277" s="8"/>
      <c r="F277" s="8"/>
      <c r="G277" s="8"/>
      <c r="H277" s="25"/>
      <c r="I277" s="8"/>
    </row>
    <row r="278" ht="18" customHeight="1" spans="2:9">
      <c r="B278" s="8"/>
      <c r="E278" s="8"/>
      <c r="F278" s="8"/>
      <c r="G278" s="8"/>
      <c r="H278" s="25"/>
      <c r="I278" s="8"/>
    </row>
    <row r="279" ht="18" customHeight="1" spans="2:9">
      <c r="B279" s="8"/>
      <c r="E279" s="8"/>
      <c r="F279" s="8"/>
      <c r="G279" s="8"/>
      <c r="H279" s="25"/>
      <c r="I279" s="8"/>
    </row>
    <row r="280" ht="18" customHeight="1" spans="2:9">
      <c r="B280" s="8"/>
      <c r="E280" s="8"/>
      <c r="F280" s="8"/>
      <c r="G280" s="8"/>
      <c r="H280" s="25"/>
      <c r="I280" s="8"/>
    </row>
    <row r="281" ht="18" customHeight="1" spans="2:9">
      <c r="B281" s="8"/>
      <c r="E281" s="8"/>
      <c r="F281" s="8"/>
      <c r="G281" s="8"/>
      <c r="H281" s="25"/>
      <c r="I281" s="8"/>
    </row>
    <row r="282" ht="18" customHeight="1" spans="2:9">
      <c r="B282" s="8"/>
      <c r="E282" s="8"/>
      <c r="F282" s="8"/>
      <c r="G282" s="8"/>
      <c r="H282" s="25"/>
      <c r="I282" s="8"/>
    </row>
    <row r="283" ht="18" customHeight="1" spans="2:9">
      <c r="B283" s="8"/>
      <c r="E283" s="8"/>
      <c r="F283" s="8"/>
      <c r="G283" s="8"/>
      <c r="H283" s="25"/>
      <c r="I283" s="8"/>
    </row>
    <row r="284" ht="18" customHeight="1" spans="2:9">
      <c r="B284" s="8"/>
      <c r="E284" s="8"/>
      <c r="F284" s="8"/>
      <c r="G284" s="8"/>
      <c r="H284" s="25"/>
      <c r="I284" s="8"/>
    </row>
    <row r="285" ht="18" customHeight="1" spans="2:9">
      <c r="B285" s="8"/>
      <c r="E285" s="8"/>
      <c r="F285" s="8"/>
      <c r="G285" s="8"/>
      <c r="H285" s="25"/>
      <c r="I285" s="8"/>
    </row>
    <row r="286" ht="18" customHeight="1" spans="2:9">
      <c r="B286" s="8"/>
      <c r="E286" s="8"/>
      <c r="F286" s="8"/>
      <c r="G286" s="8"/>
      <c r="H286" s="25"/>
      <c r="I286" s="8"/>
    </row>
    <row r="287" ht="18" customHeight="1" spans="2:9">
      <c r="B287" s="8"/>
      <c r="E287" s="8"/>
      <c r="F287" s="8"/>
      <c r="G287" s="8"/>
      <c r="H287" s="25"/>
      <c r="I287" s="8"/>
    </row>
    <row r="288" ht="18" customHeight="1" spans="2:9">
      <c r="B288" s="8"/>
      <c r="E288" s="8"/>
      <c r="F288" s="8"/>
      <c r="G288" s="8"/>
      <c r="H288" s="25"/>
      <c r="I288" s="8"/>
    </row>
    <row r="289" ht="18" customHeight="1" spans="2:9">
      <c r="B289" s="8"/>
      <c r="E289" s="8"/>
      <c r="F289" s="8"/>
      <c r="G289" s="8"/>
      <c r="H289" s="25"/>
      <c r="I289" s="8"/>
    </row>
    <row r="290" ht="18" customHeight="1" spans="2:9">
      <c r="B290" s="8"/>
      <c r="E290" s="8"/>
      <c r="F290" s="8"/>
      <c r="G290" s="8"/>
      <c r="H290" s="25"/>
      <c r="I290" s="8"/>
    </row>
    <row r="291" ht="18" customHeight="1" spans="2:9">
      <c r="B291" s="8"/>
      <c r="E291" s="8"/>
      <c r="F291" s="8"/>
      <c r="G291" s="8"/>
      <c r="H291" s="25"/>
      <c r="I291" s="8"/>
    </row>
    <row r="292" ht="18" customHeight="1" spans="2:9">
      <c r="B292" s="8"/>
      <c r="E292" s="8"/>
      <c r="F292" s="8"/>
      <c r="G292" s="8"/>
      <c r="H292" s="25"/>
      <c r="I292" s="8"/>
    </row>
    <row r="293" ht="18" customHeight="1" spans="2:9">
      <c r="B293" s="8"/>
      <c r="E293" s="8"/>
      <c r="F293" s="8"/>
      <c r="G293" s="8"/>
      <c r="H293" s="25"/>
      <c r="I293" s="8"/>
    </row>
    <row r="294" ht="18" customHeight="1" spans="2:9">
      <c r="B294" s="8"/>
      <c r="E294" s="8"/>
      <c r="F294" s="8"/>
      <c r="G294" s="8"/>
      <c r="H294" s="25"/>
      <c r="I294" s="8"/>
    </row>
    <row r="295" ht="18" customHeight="1" spans="2:9">
      <c r="B295" s="8"/>
      <c r="E295" s="8"/>
      <c r="F295" s="8"/>
      <c r="G295" s="8"/>
      <c r="H295" s="25"/>
      <c r="I295" s="8"/>
    </row>
    <row r="296" ht="18" customHeight="1" spans="2:9">
      <c r="B296" s="8"/>
      <c r="E296" s="8"/>
      <c r="F296" s="8"/>
      <c r="G296" s="8"/>
      <c r="H296" s="25"/>
      <c r="I296" s="8"/>
    </row>
    <row r="297" ht="18" customHeight="1" spans="2:9">
      <c r="B297" s="8"/>
      <c r="E297" s="8"/>
      <c r="F297" s="8"/>
      <c r="G297" s="8"/>
      <c r="H297" s="25"/>
      <c r="I297" s="8"/>
    </row>
    <row r="298" ht="18" customHeight="1" spans="2:9">
      <c r="B298" s="8"/>
      <c r="E298" s="8"/>
      <c r="F298" s="8"/>
      <c r="G298" s="8"/>
      <c r="H298" s="25"/>
      <c r="I298" s="8"/>
    </row>
    <row r="299" ht="18" customHeight="1" spans="2:9">
      <c r="B299" s="8"/>
      <c r="E299" s="8"/>
      <c r="F299" s="8"/>
      <c r="G299" s="8"/>
      <c r="H299" s="25"/>
      <c r="I299" s="8"/>
    </row>
    <row r="300" ht="18" customHeight="1" spans="2:9">
      <c r="B300" s="8"/>
      <c r="E300" s="8"/>
      <c r="F300" s="8"/>
      <c r="G300" s="8"/>
      <c r="H300" s="25"/>
      <c r="I300" s="8"/>
    </row>
    <row r="301" ht="18" customHeight="1" spans="2:9">
      <c r="B301" s="8"/>
      <c r="E301" s="8"/>
      <c r="F301" s="8"/>
      <c r="G301" s="8"/>
      <c r="H301" s="25"/>
      <c r="I301" s="8"/>
    </row>
    <row r="302" ht="18" customHeight="1" spans="2:9">
      <c r="B302" s="8"/>
      <c r="E302" s="8"/>
      <c r="F302" s="8"/>
      <c r="G302" s="8"/>
      <c r="H302" s="25"/>
      <c r="I302" s="8"/>
    </row>
    <row r="303" ht="18" customHeight="1" spans="2:9">
      <c r="B303" s="8"/>
      <c r="E303" s="8"/>
      <c r="F303" s="8"/>
      <c r="G303" s="8"/>
      <c r="H303" s="25"/>
      <c r="I303" s="8"/>
    </row>
    <row r="304" ht="18" customHeight="1" spans="2:9">
      <c r="B304" s="8"/>
      <c r="E304" s="8"/>
      <c r="F304" s="8"/>
      <c r="G304" s="8"/>
      <c r="H304" s="25"/>
      <c r="I304" s="8"/>
    </row>
    <row r="305" ht="18" customHeight="1" spans="2:9">
      <c r="B305" s="8"/>
      <c r="E305" s="8"/>
      <c r="F305" s="8"/>
      <c r="G305" s="8"/>
      <c r="H305" s="25"/>
      <c r="I305" s="8"/>
    </row>
    <row r="306" ht="18" customHeight="1" spans="2:9">
      <c r="B306" s="8"/>
      <c r="E306" s="8"/>
      <c r="F306" s="8"/>
      <c r="G306" s="8"/>
      <c r="H306" s="25"/>
      <c r="I306" s="8"/>
    </row>
    <row r="307" ht="18" customHeight="1" spans="2:9">
      <c r="B307" s="8"/>
      <c r="E307" s="8"/>
      <c r="F307" s="8"/>
      <c r="G307" s="8"/>
      <c r="H307" s="25"/>
      <c r="I307" s="8"/>
    </row>
    <row r="308" ht="18" customHeight="1" spans="2:9">
      <c r="B308" s="8"/>
      <c r="E308" s="8"/>
      <c r="F308" s="8"/>
      <c r="G308" s="8"/>
      <c r="H308" s="25"/>
      <c r="I308" s="8"/>
    </row>
    <row r="309" ht="18" customHeight="1" spans="2:9">
      <c r="B309" s="8"/>
      <c r="E309" s="8"/>
      <c r="F309" s="8"/>
      <c r="G309" s="8"/>
      <c r="H309" s="25"/>
      <c r="I309" s="8"/>
    </row>
    <row r="310" ht="18" customHeight="1" spans="2:9">
      <c r="B310" s="8"/>
      <c r="E310" s="8"/>
      <c r="F310" s="8"/>
      <c r="G310" s="8"/>
      <c r="H310" s="25"/>
      <c r="I310" s="8"/>
    </row>
    <row r="311" ht="18" customHeight="1" spans="2:9">
      <c r="B311" s="8"/>
      <c r="E311" s="8"/>
      <c r="F311" s="8"/>
      <c r="G311" s="8"/>
      <c r="H311" s="25"/>
      <c r="I311" s="8"/>
    </row>
    <row r="312" ht="18" customHeight="1" spans="2:9">
      <c r="B312" s="8"/>
      <c r="E312" s="8"/>
      <c r="F312" s="8"/>
      <c r="G312" s="8"/>
      <c r="H312" s="25"/>
      <c r="I312" s="8"/>
    </row>
    <row r="313" ht="18" customHeight="1" spans="2:9">
      <c r="B313" s="8"/>
      <c r="E313" s="8"/>
      <c r="F313" s="8"/>
      <c r="G313" s="8"/>
      <c r="H313" s="25"/>
      <c r="I313" s="8"/>
    </row>
    <row r="314" ht="18" customHeight="1" spans="2:9">
      <c r="B314" s="8"/>
      <c r="E314" s="8"/>
      <c r="F314" s="8"/>
      <c r="G314" s="8"/>
      <c r="H314" s="25"/>
      <c r="I314" s="8"/>
    </row>
    <row r="315" ht="18" customHeight="1" spans="2:9">
      <c r="B315" s="8"/>
      <c r="E315" s="8"/>
      <c r="F315" s="8"/>
      <c r="G315" s="8"/>
      <c r="H315" s="25"/>
      <c r="I315" s="8"/>
    </row>
    <row r="316" ht="18" customHeight="1" spans="2:9">
      <c r="B316" s="8"/>
      <c r="E316" s="8"/>
      <c r="F316" s="8"/>
      <c r="G316" s="8"/>
      <c r="H316" s="25"/>
      <c r="I316" s="8"/>
    </row>
    <row r="317" ht="18" customHeight="1" spans="2:9">
      <c r="B317" s="8"/>
      <c r="E317" s="8"/>
      <c r="F317" s="8"/>
      <c r="G317" s="8"/>
      <c r="H317" s="25"/>
      <c r="I317" s="8"/>
    </row>
    <row r="318" ht="18" customHeight="1" spans="2:9">
      <c r="B318" s="8"/>
      <c r="E318" s="8"/>
      <c r="F318" s="8"/>
      <c r="G318" s="8"/>
      <c r="H318" s="25"/>
      <c r="I318" s="8"/>
    </row>
    <row r="319" ht="18" customHeight="1" spans="2:9">
      <c r="B319" s="8"/>
      <c r="E319" s="8"/>
      <c r="F319" s="8"/>
      <c r="G319" s="8"/>
      <c r="H319" s="25"/>
      <c r="I319" s="8"/>
    </row>
    <row r="320" ht="18" customHeight="1" spans="2:9">
      <c r="B320" s="8"/>
      <c r="E320" s="8"/>
      <c r="F320" s="8"/>
      <c r="G320" s="8"/>
      <c r="H320" s="25"/>
      <c r="I320" s="8"/>
    </row>
    <row r="321" ht="18" customHeight="1" spans="2:9">
      <c r="B321" s="8"/>
      <c r="E321" s="8"/>
      <c r="F321" s="8"/>
      <c r="G321" s="8"/>
      <c r="H321" s="25"/>
      <c r="I321" s="8"/>
    </row>
    <row r="322" ht="18" customHeight="1" spans="2:9">
      <c r="B322" s="8"/>
      <c r="E322" s="8"/>
      <c r="F322" s="8"/>
      <c r="G322" s="8"/>
      <c r="H322" s="25"/>
      <c r="I322" s="8"/>
    </row>
    <row r="323" ht="18" customHeight="1" spans="2:9">
      <c r="B323" s="8"/>
      <c r="E323" s="8"/>
      <c r="F323" s="8"/>
      <c r="G323" s="8"/>
      <c r="H323" s="25"/>
      <c r="I323" s="8"/>
    </row>
    <row r="324" ht="18" customHeight="1" spans="2:9">
      <c r="B324" s="8"/>
      <c r="E324" s="8"/>
      <c r="F324" s="8"/>
      <c r="G324" s="8"/>
      <c r="H324" s="25"/>
      <c r="I324" s="8"/>
    </row>
    <row r="325" ht="18" customHeight="1" spans="2:9">
      <c r="B325" s="8"/>
      <c r="E325" s="8"/>
      <c r="F325" s="8"/>
      <c r="G325" s="8"/>
      <c r="H325" s="25"/>
      <c r="I325" s="8"/>
    </row>
    <row r="326" ht="18" customHeight="1" spans="2:9">
      <c r="B326" s="8"/>
      <c r="E326" s="8"/>
      <c r="F326" s="8"/>
      <c r="G326" s="8"/>
      <c r="H326" s="25"/>
      <c r="I326" s="8"/>
    </row>
    <row r="327" ht="18" customHeight="1" spans="2:9">
      <c r="B327" s="8"/>
      <c r="E327" s="8"/>
      <c r="F327" s="8"/>
      <c r="G327" s="8"/>
      <c r="H327" s="25"/>
      <c r="I327" s="8"/>
    </row>
    <row r="328" ht="18" customHeight="1" spans="2:9">
      <c r="B328" s="8"/>
      <c r="E328" s="8"/>
      <c r="F328" s="8"/>
      <c r="G328" s="8"/>
      <c r="H328" s="25"/>
      <c r="I328" s="8"/>
    </row>
    <row r="329" ht="18" customHeight="1" spans="2:9">
      <c r="B329" s="8"/>
      <c r="E329" s="8"/>
      <c r="F329" s="8"/>
      <c r="G329" s="8"/>
      <c r="H329" s="25"/>
      <c r="I329" s="8"/>
    </row>
    <row r="330" ht="18" customHeight="1" spans="2:9">
      <c r="B330" s="8"/>
      <c r="E330" s="8"/>
      <c r="F330" s="8"/>
      <c r="G330" s="8"/>
      <c r="H330" s="25"/>
      <c r="I330" s="8"/>
    </row>
    <row r="331" ht="18" customHeight="1" spans="2:9">
      <c r="B331" s="8"/>
      <c r="E331" s="8"/>
      <c r="F331" s="8"/>
      <c r="G331" s="8"/>
      <c r="H331" s="25"/>
      <c r="I331" s="8"/>
    </row>
    <row r="332" ht="18" customHeight="1" spans="2:9">
      <c r="B332" s="8"/>
      <c r="E332" s="8"/>
      <c r="F332" s="8"/>
      <c r="G332" s="8"/>
      <c r="H332" s="25"/>
      <c r="I332" s="8"/>
    </row>
    <row r="333" ht="18" customHeight="1" spans="2:9">
      <c r="B333" s="8"/>
      <c r="E333" s="8"/>
      <c r="F333" s="8"/>
      <c r="G333" s="8"/>
      <c r="H333" s="25"/>
      <c r="I333" s="8"/>
    </row>
    <row r="334" ht="18" customHeight="1" spans="2:9">
      <c r="B334" s="8"/>
      <c r="E334" s="8"/>
      <c r="F334" s="8"/>
      <c r="G334" s="8"/>
      <c r="H334" s="25"/>
      <c r="I334" s="8"/>
    </row>
    <row r="335" ht="18" customHeight="1" spans="2:9">
      <c r="B335" s="8"/>
      <c r="E335" s="8"/>
      <c r="F335" s="8"/>
      <c r="G335" s="8"/>
      <c r="H335" s="25"/>
      <c r="I335" s="8"/>
    </row>
    <row r="336" ht="18" customHeight="1" spans="2:9">
      <c r="B336" s="8"/>
      <c r="E336" s="8"/>
      <c r="F336" s="8"/>
      <c r="G336" s="8"/>
      <c r="H336" s="25"/>
      <c r="I336" s="8"/>
    </row>
    <row r="337" ht="18" customHeight="1" spans="2:9">
      <c r="B337" s="8"/>
      <c r="E337" s="8"/>
      <c r="F337" s="8"/>
      <c r="G337" s="8"/>
      <c r="H337" s="25"/>
      <c r="I337" s="8"/>
    </row>
    <row r="338" ht="18" customHeight="1" spans="2:9">
      <c r="B338" s="8"/>
      <c r="E338" s="8"/>
      <c r="F338" s="8"/>
      <c r="G338" s="8"/>
      <c r="H338" s="25"/>
      <c r="I338" s="8"/>
    </row>
    <row r="339" ht="18" customHeight="1" spans="2:9">
      <c r="B339" s="8"/>
      <c r="E339" s="8"/>
      <c r="F339" s="8"/>
      <c r="G339" s="8"/>
      <c r="H339" s="25"/>
      <c r="I339" s="8"/>
    </row>
    <row r="340" ht="18" customHeight="1" spans="2:9">
      <c r="B340" s="8"/>
      <c r="E340" s="8"/>
      <c r="F340" s="8"/>
      <c r="G340" s="8"/>
      <c r="H340" s="25"/>
      <c r="I340" s="8"/>
    </row>
    <row r="341" ht="18" customHeight="1" spans="2:9">
      <c r="B341" s="8"/>
      <c r="E341" s="8"/>
      <c r="F341" s="8"/>
      <c r="G341" s="8"/>
      <c r="H341" s="25"/>
      <c r="I341" s="8"/>
    </row>
    <row r="342" ht="18" customHeight="1" spans="2:9">
      <c r="B342" s="8"/>
      <c r="E342" s="8"/>
      <c r="F342" s="8"/>
      <c r="G342" s="8"/>
      <c r="H342" s="25"/>
      <c r="I342" s="8"/>
    </row>
    <row r="343" ht="18" customHeight="1" spans="2:9">
      <c r="B343" s="8"/>
      <c r="E343" s="8"/>
      <c r="F343" s="8"/>
      <c r="G343" s="8"/>
      <c r="H343" s="25"/>
      <c r="I343" s="8"/>
    </row>
    <row r="344" ht="18" customHeight="1" spans="2:9">
      <c r="B344" s="8"/>
      <c r="E344" s="8"/>
      <c r="F344" s="8"/>
      <c r="G344" s="8"/>
      <c r="H344" s="25"/>
      <c r="I344" s="8"/>
    </row>
    <row r="345" ht="18" customHeight="1" spans="2:9">
      <c r="B345" s="8"/>
      <c r="E345" s="8"/>
      <c r="F345" s="8"/>
      <c r="G345" s="8"/>
      <c r="H345" s="25"/>
      <c r="I345" s="8"/>
    </row>
    <row r="346" ht="18" customHeight="1" spans="2:9">
      <c r="B346" s="8"/>
      <c r="E346" s="8"/>
      <c r="F346" s="8"/>
      <c r="G346" s="8"/>
      <c r="H346" s="25"/>
      <c r="I346" s="8"/>
    </row>
    <row r="347" ht="18" customHeight="1" spans="2:9">
      <c r="B347" s="8"/>
      <c r="E347" s="8"/>
      <c r="F347" s="8"/>
      <c r="G347" s="8"/>
      <c r="H347" s="25"/>
      <c r="I347" s="8"/>
    </row>
    <row r="348" ht="18" customHeight="1" spans="2:9">
      <c r="B348" s="8"/>
      <c r="E348" s="8"/>
      <c r="F348" s="8"/>
      <c r="G348" s="8"/>
      <c r="H348" s="25"/>
      <c r="I348" s="8"/>
    </row>
    <row r="349" ht="18" customHeight="1" spans="2:9">
      <c r="B349" s="8"/>
      <c r="E349" s="8"/>
      <c r="F349" s="8"/>
      <c r="G349" s="8"/>
      <c r="H349" s="25"/>
      <c r="I349" s="8"/>
    </row>
    <row r="350" ht="18" customHeight="1" spans="2:9">
      <c r="B350" s="8"/>
      <c r="E350" s="8"/>
      <c r="F350" s="8"/>
      <c r="G350" s="8"/>
      <c r="H350" s="25"/>
      <c r="I350" s="8"/>
    </row>
    <row r="351" ht="18" customHeight="1" spans="2:9">
      <c r="B351" s="8"/>
      <c r="E351" s="8"/>
      <c r="F351" s="8"/>
      <c r="G351" s="8"/>
      <c r="H351" s="25"/>
      <c r="I351" s="8"/>
    </row>
    <row r="352" ht="18" customHeight="1" spans="2:9">
      <c r="B352" s="8"/>
      <c r="E352" s="8"/>
      <c r="F352" s="8"/>
      <c r="G352" s="8"/>
      <c r="H352" s="25"/>
      <c r="I352" s="8"/>
    </row>
    <row r="353" ht="18" customHeight="1" spans="2:9">
      <c r="B353" s="8"/>
      <c r="E353" s="8"/>
      <c r="F353" s="8"/>
      <c r="G353" s="8"/>
      <c r="H353" s="25"/>
      <c r="I353" s="8"/>
    </row>
    <row r="354" ht="18" customHeight="1" spans="2:9">
      <c r="B354" s="8"/>
      <c r="E354" s="8"/>
      <c r="F354" s="8"/>
      <c r="G354" s="8"/>
      <c r="H354" s="25"/>
      <c r="I354" s="8"/>
    </row>
    <row r="355" ht="18" customHeight="1" spans="2:9">
      <c r="B355" s="8"/>
      <c r="E355" s="8"/>
      <c r="F355" s="8"/>
      <c r="G355" s="8"/>
      <c r="H355" s="25"/>
      <c r="I355" s="8"/>
    </row>
    <row r="356" ht="18" customHeight="1" spans="2:9">
      <c r="B356" s="8"/>
      <c r="E356" s="8"/>
      <c r="F356" s="8"/>
      <c r="G356" s="8"/>
      <c r="H356" s="25"/>
      <c r="I356" s="8"/>
    </row>
    <row r="357" ht="18" customHeight="1" spans="2:9">
      <c r="B357" s="8"/>
      <c r="E357" s="8"/>
      <c r="F357" s="8"/>
      <c r="G357" s="8"/>
      <c r="H357" s="25"/>
      <c r="I357" s="8"/>
    </row>
    <row r="358" ht="18" customHeight="1" spans="2:9">
      <c r="B358" s="8"/>
      <c r="E358" s="8"/>
      <c r="F358" s="8"/>
      <c r="G358" s="8"/>
      <c r="H358" s="25"/>
      <c r="I358" s="8"/>
    </row>
    <row r="359" ht="18" customHeight="1" spans="2:9">
      <c r="B359" s="8"/>
      <c r="E359" s="8"/>
      <c r="F359" s="8"/>
      <c r="G359" s="8"/>
      <c r="H359" s="25"/>
      <c r="I359" s="8"/>
    </row>
    <row r="360" ht="18" customHeight="1" spans="2:9">
      <c r="B360" s="8"/>
      <c r="E360" s="8"/>
      <c r="F360" s="8"/>
      <c r="G360" s="8"/>
      <c r="H360" s="25"/>
      <c r="I360" s="8"/>
    </row>
    <row r="361" ht="18" customHeight="1" spans="2:9">
      <c r="B361" s="8"/>
      <c r="E361" s="8"/>
      <c r="F361" s="8"/>
      <c r="G361" s="8"/>
      <c r="H361" s="25"/>
      <c r="I361" s="8"/>
    </row>
    <row r="362" ht="18" customHeight="1" spans="2:9">
      <c r="B362" s="8"/>
      <c r="E362" s="8"/>
      <c r="F362" s="8"/>
      <c r="G362" s="8"/>
      <c r="H362" s="25"/>
      <c r="I362" s="8"/>
    </row>
    <row r="363" ht="18" customHeight="1" spans="2:9">
      <c r="B363" s="8"/>
      <c r="E363" s="8"/>
      <c r="F363" s="8"/>
      <c r="G363" s="8"/>
      <c r="H363" s="25"/>
      <c r="I363" s="8"/>
    </row>
    <row r="364" ht="18" customHeight="1" spans="2:9">
      <c r="B364" s="8"/>
      <c r="E364" s="8"/>
      <c r="F364" s="8"/>
      <c r="G364" s="8"/>
      <c r="H364" s="25"/>
      <c r="I364" s="8"/>
    </row>
    <row r="365" ht="18" customHeight="1" spans="2:9">
      <c r="B365" s="8"/>
      <c r="E365" s="8"/>
      <c r="F365" s="8"/>
      <c r="G365" s="8"/>
      <c r="H365" s="25"/>
      <c r="I365" s="8"/>
    </row>
    <row r="366" ht="18" customHeight="1" spans="2:9">
      <c r="B366" s="8"/>
      <c r="E366" s="8"/>
      <c r="F366" s="8"/>
      <c r="G366" s="8"/>
      <c r="H366" s="25"/>
      <c r="I366" s="8"/>
    </row>
    <row r="367" ht="18" customHeight="1" spans="2:9">
      <c r="B367" s="8"/>
      <c r="E367" s="8"/>
      <c r="F367" s="8"/>
      <c r="G367" s="8"/>
      <c r="H367" s="25"/>
      <c r="I367" s="8"/>
    </row>
    <row r="368" ht="18" customHeight="1" spans="2:9">
      <c r="B368" s="8"/>
      <c r="E368" s="8"/>
      <c r="F368" s="8"/>
      <c r="G368" s="8"/>
      <c r="H368" s="25"/>
      <c r="I368" s="8"/>
    </row>
    <row r="369" ht="18" customHeight="1" spans="2:9">
      <c r="B369" s="8"/>
      <c r="E369" s="8"/>
      <c r="F369" s="8"/>
      <c r="G369" s="8"/>
      <c r="H369" s="25"/>
      <c r="I369" s="8"/>
    </row>
    <row r="370" ht="18" customHeight="1" spans="2:9">
      <c r="B370" s="8"/>
      <c r="E370" s="8"/>
      <c r="F370" s="8"/>
      <c r="G370" s="8"/>
      <c r="H370" s="25"/>
      <c r="I370" s="8"/>
    </row>
    <row r="371" ht="18" customHeight="1" spans="2:9">
      <c r="B371" s="8"/>
      <c r="E371" s="8"/>
      <c r="F371" s="8"/>
      <c r="G371" s="8"/>
      <c r="H371" s="25"/>
      <c r="I371" s="8"/>
    </row>
    <row r="372" ht="18" customHeight="1" spans="2:9">
      <c r="B372" s="8"/>
      <c r="E372" s="8"/>
      <c r="F372" s="8"/>
      <c r="G372" s="8"/>
      <c r="H372" s="25"/>
      <c r="I372" s="8"/>
    </row>
    <row r="373" ht="18" customHeight="1" spans="2:9">
      <c r="B373" s="8"/>
      <c r="E373" s="8"/>
      <c r="F373" s="8"/>
      <c r="G373" s="8"/>
      <c r="H373" s="25"/>
      <c r="I373" s="8"/>
    </row>
    <row r="374" ht="18" customHeight="1" spans="2:9">
      <c r="B374" s="8"/>
      <c r="E374" s="8"/>
      <c r="F374" s="8"/>
      <c r="G374" s="8"/>
      <c r="H374" s="25"/>
      <c r="I374" s="8"/>
    </row>
    <row r="375" ht="18" customHeight="1" spans="2:9">
      <c r="B375" s="8"/>
      <c r="E375" s="8"/>
      <c r="F375" s="8"/>
      <c r="G375" s="8"/>
      <c r="H375" s="25"/>
      <c r="I375" s="8"/>
    </row>
    <row r="376" ht="18" customHeight="1" spans="2:9">
      <c r="B376" s="8"/>
      <c r="E376" s="8"/>
      <c r="F376" s="8"/>
      <c r="G376" s="8"/>
      <c r="H376" s="25"/>
      <c r="I376" s="8"/>
    </row>
    <row r="377" ht="18" customHeight="1" spans="2:9">
      <c r="B377" s="8"/>
      <c r="E377" s="8"/>
      <c r="F377" s="8"/>
      <c r="G377" s="8"/>
      <c r="H377" s="25"/>
      <c r="I377" s="8"/>
    </row>
    <row r="378" ht="18" customHeight="1" spans="2:9">
      <c r="B378" s="8"/>
      <c r="E378" s="8"/>
      <c r="F378" s="8"/>
      <c r="G378" s="8"/>
      <c r="H378" s="25"/>
      <c r="I378" s="8"/>
    </row>
    <row r="379" ht="18" customHeight="1" spans="2:9">
      <c r="B379" s="8"/>
      <c r="E379" s="8"/>
      <c r="F379" s="8"/>
      <c r="G379" s="8"/>
      <c r="H379" s="25"/>
      <c r="I379" s="8"/>
    </row>
    <row r="380" ht="18" customHeight="1" spans="2:9">
      <c r="B380" s="8"/>
      <c r="E380" s="8"/>
      <c r="F380" s="8"/>
      <c r="G380" s="8"/>
      <c r="H380" s="25"/>
      <c r="I380" s="8"/>
    </row>
    <row r="381" ht="18" customHeight="1" spans="2:9">
      <c r="B381" s="8"/>
      <c r="E381" s="8"/>
      <c r="F381" s="8"/>
      <c r="G381" s="8"/>
      <c r="H381" s="25"/>
      <c r="I381" s="8"/>
    </row>
    <row r="382" ht="18" customHeight="1" spans="2:9">
      <c r="B382" s="8"/>
      <c r="E382" s="8"/>
      <c r="F382" s="8"/>
      <c r="G382" s="8"/>
      <c r="H382" s="25"/>
      <c r="I382" s="8"/>
    </row>
    <row r="383" ht="18" customHeight="1" spans="2:9">
      <c r="B383" s="8"/>
      <c r="E383" s="8"/>
      <c r="F383" s="8"/>
      <c r="G383" s="8"/>
      <c r="H383" s="25"/>
      <c r="I383" s="8"/>
    </row>
    <row r="384" ht="18" customHeight="1" spans="2:9">
      <c r="B384" s="8"/>
      <c r="E384" s="8"/>
      <c r="F384" s="8"/>
      <c r="G384" s="8"/>
      <c r="H384" s="25"/>
      <c r="I384" s="8"/>
    </row>
    <row r="385" ht="18" customHeight="1" spans="2:9">
      <c r="B385" s="8"/>
      <c r="E385" s="8"/>
      <c r="F385" s="8"/>
      <c r="G385" s="8"/>
      <c r="H385" s="25"/>
      <c r="I385" s="8"/>
    </row>
    <row r="386" ht="18" customHeight="1" spans="2:9">
      <c r="B386" s="8"/>
      <c r="E386" s="8"/>
      <c r="F386" s="8"/>
      <c r="G386" s="8"/>
      <c r="H386" s="25"/>
      <c r="I386" s="8"/>
    </row>
    <row r="387" ht="18" customHeight="1" spans="2:9">
      <c r="B387" s="8"/>
      <c r="E387" s="8"/>
      <c r="F387" s="8"/>
      <c r="G387" s="8"/>
      <c r="H387" s="25"/>
      <c r="I387" s="8"/>
    </row>
    <row r="388" ht="18" customHeight="1" spans="2:9">
      <c r="B388" s="8"/>
      <c r="E388" s="8"/>
      <c r="F388" s="8"/>
      <c r="G388" s="8"/>
      <c r="H388" s="25"/>
      <c r="I388" s="8"/>
    </row>
    <row r="389" ht="18" customHeight="1" spans="2:9">
      <c r="B389" s="8"/>
      <c r="E389" s="8"/>
      <c r="F389" s="8"/>
      <c r="G389" s="8"/>
      <c r="H389" s="25"/>
      <c r="I389" s="8"/>
    </row>
    <row r="390" ht="18" customHeight="1" spans="2:9">
      <c r="B390" s="8"/>
      <c r="E390" s="8"/>
      <c r="F390" s="8"/>
      <c r="G390" s="8"/>
      <c r="H390" s="25"/>
      <c r="I390" s="8"/>
    </row>
    <row r="391" ht="18" customHeight="1" spans="2:9">
      <c r="B391" s="8"/>
      <c r="E391" s="8"/>
      <c r="F391" s="8"/>
      <c r="G391" s="8"/>
      <c r="H391" s="25"/>
      <c r="I391" s="8"/>
    </row>
    <row r="392" ht="18" customHeight="1" spans="2:9">
      <c r="B392" s="8"/>
      <c r="E392" s="8"/>
      <c r="F392" s="8"/>
      <c r="G392" s="8"/>
      <c r="H392" s="25"/>
      <c r="I392" s="8"/>
    </row>
    <row r="393" ht="18" customHeight="1" spans="2:9">
      <c r="B393" s="8"/>
      <c r="E393" s="8"/>
      <c r="F393" s="8"/>
      <c r="G393" s="8"/>
      <c r="H393" s="25"/>
      <c r="I393" s="8"/>
    </row>
    <row r="394" ht="18" customHeight="1" spans="2:9">
      <c r="B394" s="8"/>
      <c r="E394" s="8"/>
      <c r="F394" s="8"/>
      <c r="G394" s="8"/>
      <c r="H394" s="25"/>
      <c r="I394" s="8"/>
    </row>
    <row r="395" ht="18" customHeight="1" spans="2:9">
      <c r="B395" s="8"/>
      <c r="E395" s="8"/>
      <c r="F395" s="8"/>
      <c r="G395" s="8"/>
      <c r="H395" s="25"/>
      <c r="I395" s="8"/>
    </row>
    <row r="396" ht="18" customHeight="1" spans="2:9">
      <c r="B396" s="8"/>
      <c r="E396" s="8"/>
      <c r="F396" s="8"/>
      <c r="G396" s="8"/>
      <c r="H396" s="25"/>
      <c r="I396" s="8"/>
    </row>
    <row r="397" ht="18" customHeight="1" spans="2:9">
      <c r="B397" s="8"/>
      <c r="E397" s="8"/>
      <c r="F397" s="8"/>
      <c r="G397" s="8"/>
      <c r="H397" s="25"/>
      <c r="I397" s="8"/>
    </row>
    <row r="398" ht="18" customHeight="1" spans="2:9">
      <c r="B398" s="8"/>
      <c r="E398" s="8"/>
      <c r="F398" s="8"/>
      <c r="G398" s="8"/>
      <c r="H398" s="25"/>
      <c r="I398" s="8"/>
    </row>
    <row r="399" ht="18" customHeight="1" spans="2:9">
      <c r="B399" s="8"/>
      <c r="E399" s="8"/>
      <c r="F399" s="8"/>
      <c r="G399" s="8"/>
      <c r="H399" s="25"/>
      <c r="I399" s="8"/>
    </row>
    <row r="400" ht="18" customHeight="1" spans="2:9">
      <c r="B400" s="8"/>
      <c r="E400" s="8"/>
      <c r="F400" s="8"/>
      <c r="G400" s="8"/>
      <c r="H400" s="25"/>
      <c r="I400" s="8"/>
    </row>
    <row r="401" ht="18" customHeight="1" spans="2:9">
      <c r="B401" s="8"/>
      <c r="E401" s="8"/>
      <c r="F401" s="8"/>
      <c r="G401" s="8"/>
      <c r="H401" s="25"/>
      <c r="I401" s="8"/>
    </row>
    <row r="402" ht="18" customHeight="1" spans="2:9">
      <c r="B402" s="8"/>
      <c r="E402" s="8"/>
      <c r="F402" s="8"/>
      <c r="G402" s="8"/>
      <c r="H402" s="25"/>
      <c r="I402" s="8"/>
    </row>
    <row r="403" ht="18" customHeight="1" spans="2:9">
      <c r="B403" s="8"/>
      <c r="E403" s="8"/>
      <c r="F403" s="8"/>
      <c r="G403" s="8"/>
      <c r="H403" s="25"/>
      <c r="I403" s="8"/>
    </row>
    <row r="404" ht="18" customHeight="1" spans="2:9">
      <c r="B404" s="8"/>
      <c r="E404" s="8"/>
      <c r="F404" s="8"/>
      <c r="G404" s="8"/>
      <c r="H404" s="25"/>
      <c r="I404" s="8"/>
    </row>
    <row r="405" ht="18" customHeight="1" spans="2:9">
      <c r="B405" s="8"/>
      <c r="E405" s="8"/>
      <c r="F405" s="8"/>
      <c r="G405" s="8"/>
      <c r="H405" s="25"/>
      <c r="I405" s="8"/>
    </row>
    <row r="406" ht="18" customHeight="1" spans="2:9">
      <c r="B406" s="8"/>
      <c r="E406" s="8"/>
      <c r="F406" s="8"/>
      <c r="G406" s="8"/>
      <c r="H406" s="25"/>
      <c r="I406" s="8"/>
    </row>
    <row r="407" ht="18" customHeight="1" spans="2:9">
      <c r="B407" s="8"/>
      <c r="E407" s="8"/>
      <c r="F407" s="8"/>
      <c r="G407" s="8"/>
      <c r="H407" s="25"/>
      <c r="I407" s="8"/>
    </row>
    <row r="408" ht="18" customHeight="1" spans="2:9">
      <c r="B408" s="8"/>
      <c r="E408" s="8"/>
      <c r="F408" s="8"/>
      <c r="G408" s="8"/>
      <c r="H408" s="25"/>
      <c r="I408" s="8"/>
    </row>
    <row r="409" ht="18" customHeight="1" spans="2:9">
      <c r="B409" s="8"/>
      <c r="E409" s="8"/>
      <c r="F409" s="8"/>
      <c r="G409" s="8"/>
      <c r="H409" s="25"/>
      <c r="I409" s="8"/>
    </row>
    <row r="410" ht="18" customHeight="1" spans="2:9">
      <c r="B410" s="8"/>
      <c r="E410" s="8"/>
      <c r="F410" s="8"/>
      <c r="G410" s="8"/>
      <c r="H410" s="25"/>
      <c r="I410" s="8"/>
    </row>
    <row r="411" ht="18" customHeight="1" spans="2:9">
      <c r="B411" s="8"/>
      <c r="E411" s="8"/>
      <c r="F411" s="8"/>
      <c r="G411" s="8"/>
      <c r="H411" s="25"/>
      <c r="I411" s="8"/>
    </row>
    <row r="412" ht="18" customHeight="1" spans="2:9">
      <c r="B412" s="8"/>
      <c r="E412" s="8"/>
      <c r="F412" s="8"/>
      <c r="G412" s="8"/>
      <c r="H412" s="25"/>
      <c r="I412" s="8"/>
    </row>
    <row r="413" ht="18" customHeight="1" spans="2:9">
      <c r="B413" s="8"/>
      <c r="E413" s="8"/>
      <c r="F413" s="8"/>
      <c r="G413" s="8"/>
      <c r="H413" s="25"/>
      <c r="I413" s="8"/>
    </row>
    <row r="414" ht="18" customHeight="1" spans="2:9">
      <c r="B414" s="8"/>
      <c r="E414" s="8"/>
      <c r="F414" s="8"/>
      <c r="G414" s="8"/>
      <c r="H414" s="25"/>
      <c r="I414" s="8"/>
    </row>
    <row r="415" ht="18" customHeight="1" spans="2:9">
      <c r="B415" s="8"/>
      <c r="E415" s="8"/>
      <c r="F415" s="8"/>
      <c r="G415" s="8"/>
      <c r="H415" s="25"/>
      <c r="I415" s="8"/>
    </row>
    <row r="416" ht="18" customHeight="1" spans="2:9">
      <c r="B416" s="8"/>
      <c r="E416" s="8"/>
      <c r="F416" s="8"/>
      <c r="G416" s="8"/>
      <c r="H416" s="25"/>
      <c r="I416" s="8"/>
    </row>
    <row r="417" ht="18" customHeight="1" spans="2:9">
      <c r="B417" s="8"/>
      <c r="E417" s="8"/>
      <c r="F417" s="8"/>
      <c r="G417" s="8"/>
      <c r="H417" s="25"/>
      <c r="I417" s="8"/>
    </row>
    <row r="418" ht="18" customHeight="1" spans="2:9">
      <c r="B418" s="8"/>
      <c r="E418" s="8"/>
      <c r="F418" s="8"/>
      <c r="G418" s="8"/>
      <c r="H418" s="25"/>
      <c r="I418" s="8"/>
    </row>
    <row r="419" ht="18" customHeight="1" spans="2:9">
      <c r="B419" s="8"/>
      <c r="E419" s="8"/>
      <c r="F419" s="8"/>
      <c r="G419" s="8"/>
      <c r="H419" s="25"/>
      <c r="I419" s="8"/>
    </row>
    <row r="420" ht="18" customHeight="1" spans="2:9">
      <c r="B420" s="8"/>
      <c r="E420" s="8"/>
      <c r="F420" s="8"/>
      <c r="G420" s="8"/>
      <c r="H420" s="25"/>
      <c r="I420" s="8"/>
    </row>
    <row r="421" ht="18" customHeight="1" spans="2:9">
      <c r="B421" s="8"/>
      <c r="E421" s="8"/>
      <c r="F421" s="8"/>
      <c r="G421" s="8"/>
      <c r="H421" s="25"/>
      <c r="I421" s="8"/>
    </row>
    <row r="422" ht="18" customHeight="1" spans="2:9">
      <c r="B422" s="8"/>
      <c r="E422" s="8"/>
      <c r="F422" s="8"/>
      <c r="G422" s="8"/>
      <c r="H422" s="25"/>
      <c r="I422" s="8"/>
    </row>
    <row r="423" ht="18" customHeight="1" spans="2:9">
      <c r="B423" s="8"/>
      <c r="E423" s="8"/>
      <c r="F423" s="8"/>
      <c r="G423" s="8"/>
      <c r="H423" s="25"/>
      <c r="I423" s="8"/>
    </row>
    <row r="424" ht="18" customHeight="1" spans="2:9">
      <c r="B424" s="8"/>
      <c r="E424" s="8"/>
      <c r="F424" s="8"/>
      <c r="G424" s="8"/>
      <c r="H424" s="25"/>
      <c r="I424" s="8"/>
    </row>
    <row r="425" ht="18" customHeight="1" spans="2:9">
      <c r="B425" s="8"/>
      <c r="E425" s="8"/>
      <c r="F425" s="8"/>
      <c r="G425" s="8"/>
      <c r="H425" s="25"/>
      <c r="I425" s="8"/>
    </row>
    <row r="426" ht="18" customHeight="1" spans="2:9">
      <c r="B426" s="8"/>
      <c r="E426" s="8"/>
      <c r="F426" s="8"/>
      <c r="G426" s="8"/>
      <c r="H426" s="25"/>
      <c r="I426" s="8"/>
    </row>
    <row r="427" ht="18" customHeight="1" spans="2:9">
      <c r="B427" s="8"/>
      <c r="E427" s="8"/>
      <c r="F427" s="8"/>
      <c r="G427" s="8"/>
      <c r="H427" s="25"/>
      <c r="I427" s="8"/>
    </row>
    <row r="428" ht="18" customHeight="1" spans="2:9">
      <c r="B428" s="8"/>
      <c r="E428" s="8"/>
      <c r="F428" s="8"/>
      <c r="G428" s="8"/>
      <c r="H428" s="25"/>
      <c r="I428" s="8"/>
    </row>
    <row r="429" ht="18" customHeight="1" spans="2:9">
      <c r="B429" s="8"/>
      <c r="E429" s="8"/>
      <c r="F429" s="8"/>
      <c r="G429" s="8"/>
      <c r="H429" s="25"/>
      <c r="I429" s="8"/>
    </row>
    <row r="430" ht="18" customHeight="1" spans="2:9">
      <c r="B430" s="8"/>
      <c r="E430" s="8"/>
      <c r="F430" s="8"/>
      <c r="G430" s="8"/>
      <c r="H430" s="25"/>
      <c r="I430" s="8"/>
    </row>
    <row r="431" ht="18" customHeight="1" spans="2:9">
      <c r="B431" s="8"/>
      <c r="E431" s="8"/>
      <c r="F431" s="8"/>
      <c r="G431" s="8"/>
      <c r="H431" s="25"/>
      <c r="I431" s="8"/>
    </row>
    <row r="432" ht="18" customHeight="1" spans="2:9">
      <c r="B432" s="8"/>
      <c r="E432" s="8"/>
      <c r="F432" s="8"/>
      <c r="G432" s="8"/>
      <c r="H432" s="25"/>
      <c r="I432" s="8"/>
    </row>
    <row r="433" ht="18" customHeight="1" spans="2:9">
      <c r="B433" s="8"/>
      <c r="E433" s="8"/>
      <c r="F433" s="8"/>
      <c r="G433" s="8"/>
      <c r="H433" s="25"/>
      <c r="I433" s="8"/>
    </row>
    <row r="434" ht="18" customHeight="1" spans="2:9">
      <c r="B434" s="8"/>
      <c r="E434" s="8"/>
      <c r="F434" s="8"/>
      <c r="G434" s="8"/>
      <c r="H434" s="25"/>
      <c r="I434" s="8"/>
    </row>
    <row r="435" ht="18" customHeight="1" spans="2:9">
      <c r="B435" s="8"/>
      <c r="E435" s="8"/>
      <c r="F435" s="8"/>
      <c r="G435" s="8"/>
      <c r="H435" s="25"/>
      <c r="I435" s="8"/>
    </row>
    <row r="436" ht="18" customHeight="1" spans="2:9">
      <c r="B436" s="8"/>
      <c r="E436" s="8"/>
      <c r="F436" s="8"/>
      <c r="G436" s="8"/>
      <c r="H436" s="25"/>
      <c r="I436" s="8"/>
    </row>
    <row r="437" ht="18" customHeight="1" spans="2:9">
      <c r="B437" s="8"/>
      <c r="E437" s="8"/>
      <c r="F437" s="8"/>
      <c r="G437" s="8"/>
      <c r="H437" s="25"/>
      <c r="I437" s="8"/>
    </row>
    <row r="438" ht="18" customHeight="1" spans="2:9">
      <c r="B438" s="8"/>
      <c r="E438" s="8"/>
      <c r="F438" s="8"/>
      <c r="G438" s="8"/>
      <c r="H438" s="25"/>
      <c r="I438" s="8"/>
    </row>
    <row r="439" ht="18" customHeight="1" spans="2:9">
      <c r="B439" s="8"/>
      <c r="E439" s="8"/>
      <c r="F439" s="8"/>
      <c r="G439" s="8"/>
      <c r="H439" s="25"/>
      <c r="I439" s="8"/>
    </row>
    <row r="440" ht="18" customHeight="1" spans="2:9">
      <c r="B440" s="8"/>
      <c r="E440" s="8"/>
      <c r="F440" s="8"/>
      <c r="G440" s="8"/>
      <c r="H440" s="25"/>
      <c r="I440" s="8"/>
    </row>
    <row r="441" ht="18" customHeight="1" spans="2:9">
      <c r="B441" s="8"/>
      <c r="E441" s="8"/>
      <c r="F441" s="8"/>
      <c r="G441" s="8"/>
      <c r="H441" s="25"/>
      <c r="I441" s="8"/>
    </row>
    <row r="442" ht="18" customHeight="1" spans="2:9">
      <c r="B442" s="8"/>
      <c r="E442" s="8"/>
      <c r="F442" s="8"/>
      <c r="G442" s="8"/>
      <c r="H442" s="25"/>
      <c r="I442" s="8"/>
    </row>
    <row r="443" ht="18" customHeight="1" spans="2:9">
      <c r="B443" s="8"/>
      <c r="E443" s="8"/>
      <c r="F443" s="8"/>
      <c r="G443" s="8"/>
      <c r="H443" s="25"/>
      <c r="I443" s="8"/>
    </row>
    <row r="444" ht="18" customHeight="1" spans="2:9">
      <c r="B444" s="8"/>
      <c r="E444" s="8"/>
      <c r="F444" s="8"/>
      <c r="G444" s="8"/>
      <c r="H444" s="25"/>
      <c r="I444" s="8"/>
    </row>
    <row r="445" ht="18" customHeight="1" spans="2:9">
      <c r="B445" s="8"/>
      <c r="E445" s="8"/>
      <c r="F445" s="8"/>
      <c r="G445" s="8"/>
      <c r="H445" s="25"/>
      <c r="I445" s="8"/>
    </row>
    <row r="446" ht="18" customHeight="1" spans="2:9">
      <c r="B446" s="8"/>
      <c r="E446" s="8"/>
      <c r="F446" s="8"/>
      <c r="G446" s="8"/>
      <c r="H446" s="25"/>
      <c r="I446" s="8"/>
    </row>
    <row r="447" ht="18" customHeight="1" spans="2:9">
      <c r="B447" s="8"/>
      <c r="E447" s="8"/>
      <c r="F447" s="8"/>
      <c r="G447" s="8"/>
      <c r="H447" s="25"/>
      <c r="I447" s="8"/>
    </row>
    <row r="448" ht="18" customHeight="1" spans="2:9">
      <c r="B448" s="8"/>
      <c r="E448" s="8"/>
      <c r="F448" s="8"/>
      <c r="G448" s="8"/>
      <c r="H448" s="25"/>
      <c r="I448" s="8"/>
    </row>
    <row r="449" ht="19.5" customHeight="1" spans="2:9">
      <c r="B449" s="8"/>
      <c r="E449" s="8"/>
      <c r="F449" s="8"/>
      <c r="G449" s="8"/>
      <c r="H449" s="25"/>
      <c r="I449" s="8"/>
    </row>
    <row r="450" ht="19.5" customHeight="1" spans="2:9">
      <c r="B450" s="8"/>
      <c r="E450" s="8"/>
      <c r="F450" s="8"/>
      <c r="G450" s="8"/>
      <c r="H450" s="25"/>
      <c r="I450" s="8"/>
    </row>
    <row r="451" ht="19.5" customHeight="1" spans="2:9">
      <c r="B451" s="8"/>
      <c r="E451" s="8"/>
      <c r="F451" s="8"/>
      <c r="G451" s="8"/>
      <c r="H451" s="25"/>
      <c r="I451" s="8"/>
    </row>
    <row r="452" ht="19.5" customHeight="1" spans="2:9">
      <c r="B452" s="8"/>
      <c r="E452" s="8"/>
      <c r="F452" s="8"/>
      <c r="G452" s="8"/>
      <c r="H452" s="25"/>
      <c r="I452" s="8"/>
    </row>
    <row r="453" ht="19.5" customHeight="1" spans="2:9">
      <c r="B453" s="8"/>
      <c r="E453" s="8"/>
      <c r="F453" s="8"/>
      <c r="G453" s="8"/>
      <c r="H453" s="25"/>
      <c r="I453" s="8"/>
    </row>
    <row r="454" ht="19.5" customHeight="1" spans="2:9">
      <c r="B454" s="8"/>
      <c r="E454" s="8"/>
      <c r="F454" s="8"/>
      <c r="G454" s="8"/>
      <c r="H454" s="25"/>
      <c r="I454" s="8"/>
    </row>
    <row r="455" ht="19.5" customHeight="1" spans="2:9">
      <c r="B455" s="8"/>
      <c r="E455" s="8"/>
      <c r="F455" s="8"/>
      <c r="G455" s="8"/>
      <c r="H455" s="25"/>
      <c r="I455" s="8"/>
    </row>
    <row r="456" ht="19.5" customHeight="1" spans="2:9">
      <c r="B456" s="8"/>
      <c r="E456" s="8"/>
      <c r="F456" s="8"/>
      <c r="G456" s="8"/>
      <c r="H456" s="25"/>
      <c r="I456" s="8"/>
    </row>
    <row r="457" ht="19.5" customHeight="1" spans="2:9">
      <c r="B457" s="8"/>
      <c r="E457" s="8"/>
      <c r="F457" s="8"/>
      <c r="G457" s="8"/>
      <c r="H457" s="25"/>
      <c r="I457" s="8"/>
    </row>
    <row r="458" ht="19.5" customHeight="1" spans="2:9">
      <c r="B458" s="8"/>
      <c r="E458" s="8"/>
      <c r="F458" s="8"/>
      <c r="G458" s="8"/>
      <c r="H458" s="25"/>
      <c r="I458" s="8"/>
    </row>
    <row r="459" ht="19.5" customHeight="1" spans="2:9">
      <c r="B459" s="8"/>
      <c r="E459" s="8"/>
      <c r="F459" s="8"/>
      <c r="G459" s="8"/>
      <c r="H459" s="25"/>
      <c r="I459" s="8"/>
    </row>
    <row r="460" ht="19.5" customHeight="1" spans="2:9">
      <c r="B460" s="8"/>
      <c r="E460" s="8"/>
      <c r="F460" s="8"/>
      <c r="G460" s="8"/>
      <c r="H460" s="25"/>
      <c r="I460" s="8"/>
    </row>
    <row r="461" ht="19.5" customHeight="1" spans="2:9">
      <c r="B461" s="8"/>
      <c r="E461" s="8"/>
      <c r="F461" s="8"/>
      <c r="G461" s="8"/>
      <c r="H461" s="25"/>
      <c r="I461" s="8"/>
    </row>
    <row r="462" ht="19.5" customHeight="1" spans="2:9">
      <c r="B462" s="8"/>
      <c r="E462" s="8"/>
      <c r="F462" s="8"/>
      <c r="G462" s="8"/>
      <c r="H462" s="25"/>
      <c r="I462" s="8"/>
    </row>
    <row r="463" ht="19.5" customHeight="1" spans="2:9">
      <c r="B463" s="8"/>
      <c r="E463" s="8"/>
      <c r="F463" s="8"/>
      <c r="G463" s="8"/>
      <c r="H463" s="25"/>
      <c r="I463" s="8"/>
    </row>
    <row r="464" ht="19.5" customHeight="1" spans="2:9">
      <c r="B464" s="8"/>
      <c r="E464" s="8"/>
      <c r="F464" s="8"/>
      <c r="G464" s="8"/>
      <c r="H464" s="25"/>
      <c r="I464" s="8"/>
    </row>
    <row r="465" ht="19.5" customHeight="1" spans="2:9">
      <c r="B465" s="8"/>
      <c r="E465" s="8"/>
      <c r="F465" s="8"/>
      <c r="G465" s="8"/>
      <c r="H465" s="25"/>
      <c r="I465" s="8"/>
    </row>
    <row r="466" ht="19.5" customHeight="1" spans="2:9">
      <c r="B466" s="8"/>
      <c r="E466" s="8"/>
      <c r="F466" s="8"/>
      <c r="G466" s="8"/>
      <c r="H466" s="25"/>
      <c r="I466" s="8"/>
    </row>
    <row r="467" ht="19.5" customHeight="1" spans="2:9">
      <c r="B467" s="8"/>
      <c r="E467" s="8"/>
      <c r="F467" s="8"/>
      <c r="G467" s="8"/>
      <c r="H467" s="25"/>
      <c r="I467" s="8"/>
    </row>
    <row r="468" ht="19.5" customHeight="1" spans="2:9">
      <c r="B468" s="8"/>
      <c r="E468" s="8"/>
      <c r="F468" s="8"/>
      <c r="G468" s="8"/>
      <c r="H468" s="25"/>
      <c r="I468" s="8"/>
    </row>
    <row r="469" ht="19.5" customHeight="1" spans="2:9">
      <c r="B469" s="8"/>
      <c r="E469" s="8"/>
      <c r="F469" s="8"/>
      <c r="G469" s="8"/>
      <c r="H469" s="25"/>
      <c r="I469" s="8"/>
    </row>
    <row r="470" ht="19.5" customHeight="1" spans="2:9">
      <c r="B470" s="8"/>
      <c r="E470" s="8"/>
      <c r="F470" s="8"/>
      <c r="G470" s="8"/>
      <c r="H470" s="25"/>
      <c r="I470" s="8"/>
    </row>
    <row r="471" ht="19.5" customHeight="1" spans="2:9">
      <c r="B471" s="8"/>
      <c r="E471" s="8"/>
      <c r="F471" s="8"/>
      <c r="G471" s="8"/>
      <c r="H471" s="25"/>
      <c r="I471" s="8"/>
    </row>
    <row r="472" ht="19.5" customHeight="1" spans="2:9">
      <c r="B472" s="8"/>
      <c r="E472" s="8"/>
      <c r="F472" s="8"/>
      <c r="G472" s="8"/>
      <c r="H472" s="25"/>
      <c r="I472" s="8"/>
    </row>
    <row r="473" ht="19.5" customHeight="1" spans="2:9">
      <c r="B473" s="8"/>
      <c r="E473" s="8"/>
      <c r="F473" s="8"/>
      <c r="G473" s="8"/>
      <c r="H473" s="25"/>
      <c r="I473" s="8"/>
    </row>
    <row r="474" ht="19.5" customHeight="1" spans="2:9">
      <c r="B474" s="8"/>
      <c r="E474" s="8"/>
      <c r="F474" s="8"/>
      <c r="G474" s="8"/>
      <c r="H474" s="25"/>
      <c r="I474" s="8"/>
    </row>
    <row r="475" ht="19.5" customHeight="1" spans="2:9">
      <c r="B475" s="8"/>
      <c r="E475" s="8"/>
      <c r="F475" s="8"/>
      <c r="G475" s="8"/>
      <c r="H475" s="25"/>
      <c r="I475" s="8"/>
    </row>
    <row r="476" ht="19.5" customHeight="1" spans="2:9">
      <c r="B476" s="8"/>
      <c r="E476" s="8"/>
      <c r="F476" s="8"/>
      <c r="G476" s="8"/>
      <c r="H476" s="25"/>
      <c r="I476" s="8"/>
    </row>
    <row r="477" ht="19.5" customHeight="1" spans="2:9">
      <c r="B477" s="8"/>
      <c r="E477" s="8"/>
      <c r="F477" s="8"/>
      <c r="G477" s="8"/>
      <c r="H477" s="25"/>
      <c r="I477" s="8"/>
    </row>
    <row r="478" ht="19.5" customHeight="1" spans="2:9">
      <c r="B478" s="8"/>
      <c r="E478" s="8"/>
      <c r="F478" s="8"/>
      <c r="G478" s="8"/>
      <c r="H478" s="25"/>
      <c r="I478" s="8"/>
    </row>
    <row r="479" ht="19.5" customHeight="1" spans="2:9">
      <c r="B479" s="8"/>
      <c r="E479" s="8"/>
      <c r="F479" s="8"/>
      <c r="G479" s="8"/>
      <c r="H479" s="25"/>
      <c r="I479" s="8"/>
    </row>
    <row r="480" ht="19.5" customHeight="1" spans="2:9">
      <c r="B480" s="8"/>
      <c r="E480" s="8"/>
      <c r="F480" s="8"/>
      <c r="G480" s="8"/>
      <c r="H480" s="25"/>
      <c r="I480" s="8"/>
    </row>
    <row r="481" ht="19.5" customHeight="1" spans="2:9">
      <c r="B481" s="8"/>
      <c r="E481" s="8"/>
      <c r="F481" s="8"/>
      <c r="G481" s="8"/>
      <c r="H481" s="25"/>
      <c r="I481" s="8"/>
    </row>
    <row r="482" ht="19.5" customHeight="1" spans="2:9">
      <c r="B482" s="8"/>
      <c r="E482" s="8"/>
      <c r="F482" s="8"/>
      <c r="G482" s="8"/>
      <c r="H482" s="25"/>
      <c r="I482" s="8"/>
    </row>
    <row r="483" ht="19.5" customHeight="1" spans="2:9">
      <c r="B483" s="8"/>
      <c r="E483" s="8"/>
      <c r="F483" s="8"/>
      <c r="G483" s="8"/>
      <c r="H483" s="25"/>
      <c r="I483" s="8"/>
    </row>
    <row r="484" ht="19.5" customHeight="1" spans="2:9">
      <c r="B484" s="8"/>
      <c r="E484" s="8"/>
      <c r="F484" s="8"/>
      <c r="G484" s="8"/>
      <c r="H484" s="25"/>
      <c r="I484" s="8"/>
    </row>
    <row r="485" ht="19.5" customHeight="1" spans="2:9">
      <c r="B485" s="8"/>
      <c r="E485" s="8"/>
      <c r="F485" s="8"/>
      <c r="G485" s="8"/>
      <c r="H485" s="25"/>
      <c r="I485" s="8"/>
    </row>
    <row r="486" ht="19.5" customHeight="1" spans="2:9">
      <c r="B486" s="8"/>
      <c r="E486" s="8"/>
      <c r="F486" s="8"/>
      <c r="G486" s="8"/>
      <c r="H486" s="25"/>
      <c r="I486" s="8"/>
    </row>
    <row r="487" ht="19.5" customHeight="1" spans="2:9">
      <c r="B487" s="8"/>
      <c r="E487" s="8"/>
      <c r="F487" s="8"/>
      <c r="G487" s="8"/>
      <c r="H487" s="25"/>
      <c r="I487" s="8"/>
    </row>
    <row r="488" ht="19.5" customHeight="1" spans="2:9">
      <c r="B488" s="8"/>
      <c r="E488" s="8"/>
      <c r="F488" s="8"/>
      <c r="G488" s="8"/>
      <c r="H488" s="25"/>
      <c r="I488" s="8"/>
    </row>
    <row r="489" ht="19.5" customHeight="1" spans="2:9">
      <c r="B489" s="8"/>
      <c r="E489" s="8"/>
      <c r="F489" s="8"/>
      <c r="G489" s="8"/>
      <c r="H489" s="25"/>
      <c r="I489" s="8"/>
    </row>
    <row r="490" ht="19.5" customHeight="1" spans="2:9">
      <c r="B490" s="8"/>
      <c r="E490" s="8"/>
      <c r="F490" s="8"/>
      <c r="G490" s="8"/>
      <c r="H490" s="25"/>
      <c r="I490" s="8"/>
    </row>
    <row r="491" ht="19.5" customHeight="1" spans="2:9">
      <c r="B491" s="8"/>
      <c r="E491" s="8"/>
      <c r="F491" s="8"/>
      <c r="G491" s="8"/>
      <c r="H491" s="25"/>
      <c r="I491" s="8"/>
    </row>
    <row r="492" ht="19.5" customHeight="1" spans="2:9">
      <c r="B492" s="8"/>
      <c r="E492" s="8"/>
      <c r="F492" s="8"/>
      <c r="G492" s="8"/>
      <c r="H492" s="25"/>
      <c r="I492" s="8"/>
    </row>
    <row r="493" ht="19.5" customHeight="1" spans="2:9">
      <c r="B493" s="8"/>
      <c r="E493" s="8"/>
      <c r="F493" s="8"/>
      <c r="G493" s="8"/>
      <c r="H493" s="25"/>
      <c r="I493" s="8"/>
    </row>
    <row r="494" ht="19.5" customHeight="1" spans="2:9">
      <c r="B494" s="8"/>
      <c r="E494" s="8"/>
      <c r="F494" s="8"/>
      <c r="G494" s="8"/>
      <c r="H494" s="25"/>
      <c r="I494" s="8"/>
    </row>
    <row r="495" ht="19.5" customHeight="1" spans="2:9">
      <c r="B495" s="8"/>
      <c r="E495" s="8"/>
      <c r="F495" s="8"/>
      <c r="G495" s="8"/>
      <c r="H495" s="25"/>
      <c r="I495" s="8"/>
    </row>
    <row r="496" ht="19.5" customHeight="1" spans="2:9">
      <c r="B496" s="8"/>
      <c r="E496" s="8"/>
      <c r="F496" s="8"/>
      <c r="G496" s="8"/>
      <c r="H496" s="25"/>
      <c r="I496" s="8"/>
    </row>
    <row r="497" ht="19.5" customHeight="1" spans="2:9">
      <c r="B497" s="8"/>
      <c r="E497" s="8"/>
      <c r="F497" s="8"/>
      <c r="G497" s="8"/>
      <c r="H497" s="25"/>
      <c r="I497" s="8"/>
    </row>
    <row r="498" ht="19.5" customHeight="1" spans="2:9">
      <c r="B498" s="8"/>
      <c r="E498" s="8"/>
      <c r="F498" s="8"/>
      <c r="G498" s="8"/>
      <c r="H498" s="25"/>
      <c r="I498" s="8"/>
    </row>
    <row r="499" ht="19.5" customHeight="1" spans="2:9">
      <c r="B499" s="8"/>
      <c r="E499" s="8"/>
      <c r="F499" s="8"/>
      <c r="G499" s="8"/>
      <c r="H499" s="25"/>
      <c r="I499" s="8"/>
    </row>
    <row r="500" ht="19.5" customHeight="1" spans="2:9">
      <c r="B500" s="8"/>
      <c r="E500" s="8"/>
      <c r="F500" s="8"/>
      <c r="G500" s="8"/>
      <c r="H500" s="25"/>
      <c r="I500" s="8"/>
    </row>
    <row r="501" ht="19.5" customHeight="1" spans="2:9">
      <c r="B501" s="8"/>
      <c r="E501" s="8"/>
      <c r="F501" s="8"/>
      <c r="G501" s="8"/>
      <c r="H501" s="25"/>
      <c r="I501" s="8"/>
    </row>
    <row r="502" ht="19.5" customHeight="1" spans="2:9">
      <c r="B502" s="8"/>
      <c r="E502" s="8"/>
      <c r="F502" s="8"/>
      <c r="G502" s="8"/>
      <c r="H502" s="25"/>
      <c r="I502" s="8"/>
    </row>
    <row r="503" ht="19.5" customHeight="1" spans="2:9">
      <c r="B503" s="8"/>
      <c r="E503" s="8"/>
      <c r="F503" s="8"/>
      <c r="G503" s="8"/>
      <c r="H503" s="25"/>
      <c r="I503" s="8"/>
    </row>
    <row r="504" ht="19.5" customHeight="1" spans="2:9">
      <c r="B504" s="8"/>
      <c r="E504" s="8"/>
      <c r="F504" s="8"/>
      <c r="G504" s="8"/>
      <c r="H504" s="25"/>
      <c r="I504" s="8"/>
    </row>
    <row r="505" ht="19.5" customHeight="1" spans="2:9">
      <c r="B505" s="8"/>
      <c r="E505" s="8"/>
      <c r="F505" s="8"/>
      <c r="G505" s="8"/>
      <c r="H505" s="25"/>
      <c r="I505" s="8"/>
    </row>
    <row r="506" ht="19.5" customHeight="1" spans="2:9">
      <c r="B506" s="8"/>
      <c r="E506" s="8"/>
      <c r="F506" s="8"/>
      <c r="G506" s="8"/>
      <c r="H506" s="25"/>
      <c r="I506" s="8"/>
    </row>
    <row r="507" ht="19.5" customHeight="1" spans="2:9">
      <c r="B507" s="8"/>
      <c r="E507" s="8"/>
      <c r="F507" s="8"/>
      <c r="G507" s="8"/>
      <c r="H507" s="25"/>
      <c r="I507" s="8"/>
    </row>
    <row r="508" ht="19.5" customHeight="1" spans="2:9">
      <c r="B508" s="8"/>
      <c r="E508" s="8"/>
      <c r="F508" s="8"/>
      <c r="G508" s="8"/>
      <c r="H508" s="25"/>
      <c r="I508" s="8"/>
    </row>
    <row r="509" ht="19.5" customHeight="1" spans="2:9">
      <c r="B509" s="8"/>
      <c r="E509" s="8"/>
      <c r="F509" s="8"/>
      <c r="G509" s="8"/>
      <c r="H509" s="25"/>
      <c r="I509" s="8"/>
    </row>
    <row r="510" ht="19.5" customHeight="1" spans="2:9">
      <c r="B510" s="8"/>
      <c r="E510" s="8"/>
      <c r="F510" s="8"/>
      <c r="G510" s="8"/>
      <c r="H510" s="25"/>
      <c r="I510" s="8"/>
    </row>
    <row r="511" ht="19.5" customHeight="1" spans="2:9">
      <c r="B511" s="8"/>
      <c r="E511" s="8"/>
      <c r="F511" s="8"/>
      <c r="G511" s="8"/>
      <c r="H511" s="25"/>
      <c r="I511" s="8"/>
    </row>
    <row r="512" ht="19.5" customHeight="1" spans="2:9">
      <c r="B512" s="8"/>
      <c r="E512" s="8"/>
      <c r="F512" s="8"/>
      <c r="G512" s="8"/>
      <c r="H512" s="25"/>
      <c r="I512" s="8"/>
    </row>
    <row r="513" ht="19.5" customHeight="1" spans="2:9">
      <c r="B513" s="8"/>
      <c r="E513" s="8"/>
      <c r="F513" s="8"/>
      <c r="G513" s="8"/>
      <c r="H513" s="25"/>
      <c r="I513" s="8"/>
    </row>
    <row r="514" ht="19.5" customHeight="1" spans="2:9">
      <c r="B514" s="8"/>
      <c r="E514" s="8"/>
      <c r="F514" s="8"/>
      <c r="G514" s="8"/>
      <c r="H514" s="25"/>
      <c r="I514" s="8"/>
    </row>
    <row r="515" ht="19.5" customHeight="1" spans="2:9">
      <c r="B515" s="8"/>
      <c r="E515" s="8"/>
      <c r="F515" s="8"/>
      <c r="G515" s="8"/>
      <c r="H515" s="25"/>
      <c r="I515" s="8"/>
    </row>
    <row r="516" ht="19.5" customHeight="1" spans="2:9">
      <c r="B516" s="8"/>
      <c r="E516" s="8"/>
      <c r="F516" s="8"/>
      <c r="G516" s="8"/>
      <c r="H516" s="25"/>
      <c r="I516" s="8"/>
    </row>
    <row r="517" ht="19.5" customHeight="1" spans="2:9">
      <c r="B517" s="8"/>
      <c r="E517" s="8"/>
      <c r="F517" s="8"/>
      <c r="G517" s="8"/>
      <c r="H517" s="25"/>
      <c r="I517" s="8"/>
    </row>
    <row r="518" ht="19.5" customHeight="1" spans="2:9">
      <c r="B518" s="8"/>
      <c r="E518" s="8"/>
      <c r="F518" s="8"/>
      <c r="G518" s="8"/>
      <c r="H518" s="25"/>
      <c r="I518" s="8"/>
    </row>
    <row r="519" ht="19.5" customHeight="1" spans="2:9">
      <c r="B519" s="8"/>
      <c r="E519" s="8"/>
      <c r="F519" s="8"/>
      <c r="G519" s="8"/>
      <c r="H519" s="25"/>
      <c r="I519" s="8"/>
    </row>
    <row r="520" ht="19.5" customHeight="1" spans="2:9">
      <c r="B520" s="8"/>
      <c r="E520" s="8"/>
      <c r="F520" s="8"/>
      <c r="G520" s="8"/>
      <c r="H520" s="25"/>
      <c r="I520" s="8"/>
    </row>
    <row r="521" ht="19.5" customHeight="1" spans="2:9">
      <c r="B521" s="8"/>
      <c r="E521" s="8"/>
      <c r="F521" s="8"/>
      <c r="G521" s="8"/>
      <c r="H521" s="25"/>
      <c r="I521" s="8"/>
    </row>
    <row r="522" ht="19.5" customHeight="1" spans="2:9">
      <c r="B522" s="8"/>
      <c r="E522" s="8"/>
      <c r="F522" s="8"/>
      <c r="G522" s="8"/>
      <c r="H522" s="25"/>
      <c r="I522" s="8"/>
    </row>
    <row r="523" ht="19.5" customHeight="1" spans="2:9">
      <c r="B523" s="8"/>
      <c r="E523" s="8"/>
      <c r="F523" s="8"/>
      <c r="G523" s="8"/>
      <c r="H523" s="25"/>
      <c r="I523" s="8"/>
    </row>
    <row r="524" ht="19.5" customHeight="1" spans="2:9">
      <c r="B524" s="8"/>
      <c r="E524" s="8"/>
      <c r="F524" s="8"/>
      <c r="G524" s="8"/>
      <c r="H524" s="25"/>
      <c r="I524" s="8"/>
    </row>
    <row r="525" ht="19.5" customHeight="1" spans="2:9">
      <c r="B525" s="8"/>
      <c r="E525" s="8"/>
      <c r="F525" s="8"/>
      <c r="G525" s="8"/>
      <c r="H525" s="25"/>
      <c r="I525" s="8"/>
    </row>
    <row r="526" ht="19.5" customHeight="1" spans="2:9">
      <c r="B526" s="8"/>
      <c r="E526" s="8"/>
      <c r="F526" s="8"/>
      <c r="G526" s="8"/>
      <c r="H526" s="25"/>
      <c r="I526" s="8"/>
    </row>
    <row r="527" ht="19.5" customHeight="1" spans="2:9">
      <c r="B527" s="8"/>
      <c r="E527" s="8"/>
      <c r="F527" s="8"/>
      <c r="G527" s="8"/>
      <c r="H527" s="25"/>
      <c r="I527" s="8"/>
    </row>
    <row r="528" ht="19.5" customHeight="1" spans="2:9">
      <c r="B528" s="8"/>
      <c r="E528" s="8"/>
      <c r="F528" s="8"/>
      <c r="G528" s="8"/>
      <c r="H528" s="25"/>
      <c r="I528" s="8"/>
    </row>
    <row r="529" ht="19.5" customHeight="1" spans="2:9">
      <c r="B529" s="8"/>
      <c r="E529" s="8"/>
      <c r="F529" s="8"/>
      <c r="G529" s="8"/>
      <c r="H529" s="25"/>
      <c r="I529" s="8"/>
    </row>
    <row r="530" ht="19.5" customHeight="1" spans="2:9">
      <c r="B530" s="8"/>
      <c r="E530" s="8"/>
      <c r="F530" s="8"/>
      <c r="G530" s="8"/>
      <c r="H530" s="25"/>
      <c r="I530" s="8"/>
    </row>
    <row r="531" ht="19.5" customHeight="1" spans="2:9">
      <c r="B531" s="8"/>
      <c r="E531" s="8"/>
      <c r="F531" s="8"/>
      <c r="G531" s="8"/>
      <c r="H531" s="25"/>
      <c r="I531" s="8"/>
    </row>
    <row r="532" ht="19.5" customHeight="1" spans="2:9">
      <c r="B532" s="8"/>
      <c r="E532" s="8"/>
      <c r="F532" s="8"/>
      <c r="G532" s="8"/>
      <c r="H532" s="25"/>
      <c r="I532" s="8"/>
    </row>
    <row r="533" ht="19.5" customHeight="1" spans="2:9">
      <c r="B533" s="8"/>
      <c r="E533" s="8"/>
      <c r="F533" s="8"/>
      <c r="G533" s="8"/>
      <c r="H533" s="25"/>
      <c r="I533" s="8"/>
    </row>
    <row r="534" ht="19.5" customHeight="1" spans="2:9">
      <c r="B534" s="8"/>
      <c r="E534" s="8"/>
      <c r="F534" s="8"/>
      <c r="G534" s="8"/>
      <c r="H534" s="25"/>
      <c r="I534" s="8"/>
    </row>
    <row r="535" ht="19.5" customHeight="1" spans="2:9">
      <c r="B535" s="8"/>
      <c r="E535" s="8"/>
      <c r="F535" s="8"/>
      <c r="G535" s="8"/>
      <c r="H535" s="25"/>
      <c r="I535" s="8"/>
    </row>
    <row r="536" ht="19.5" customHeight="1" spans="2:9">
      <c r="B536" s="8"/>
      <c r="E536" s="8"/>
      <c r="F536" s="8"/>
      <c r="G536" s="8"/>
      <c r="H536" s="25"/>
      <c r="I536" s="8"/>
    </row>
    <row r="537" ht="19.5" customHeight="1" spans="2:9">
      <c r="B537" s="8"/>
      <c r="E537" s="8"/>
      <c r="F537" s="8"/>
      <c r="G537" s="8"/>
      <c r="H537" s="25"/>
      <c r="I537" s="8"/>
    </row>
    <row r="538" ht="19.5" customHeight="1" spans="2:9">
      <c r="B538" s="8"/>
      <c r="E538" s="8"/>
      <c r="F538" s="8"/>
      <c r="G538" s="8"/>
      <c r="H538" s="25"/>
      <c r="I538" s="8"/>
    </row>
    <row r="539" ht="19.5" customHeight="1" spans="2:9">
      <c r="B539" s="8"/>
      <c r="E539" s="8"/>
      <c r="F539" s="8"/>
      <c r="G539" s="8"/>
      <c r="H539" s="25"/>
      <c r="I539" s="8"/>
    </row>
    <row r="540" ht="19.5" customHeight="1" spans="2:9">
      <c r="B540" s="8"/>
      <c r="E540" s="8"/>
      <c r="F540" s="8"/>
      <c r="G540" s="8"/>
      <c r="H540" s="25"/>
      <c r="I540" s="8"/>
    </row>
    <row r="541" ht="19.5" customHeight="1" spans="2:9">
      <c r="B541" s="8"/>
      <c r="E541" s="8"/>
      <c r="F541" s="8"/>
      <c r="G541" s="8"/>
      <c r="H541" s="25"/>
      <c r="I541" s="8"/>
    </row>
    <row r="542" ht="19.5" customHeight="1" spans="2:9">
      <c r="B542" s="8"/>
      <c r="E542" s="8"/>
      <c r="F542" s="8"/>
      <c r="G542" s="8"/>
      <c r="H542" s="25"/>
      <c r="I542" s="8"/>
    </row>
    <row r="543" ht="19.5" customHeight="1" spans="2:9">
      <c r="B543" s="8"/>
      <c r="E543" s="8"/>
      <c r="F543" s="8"/>
      <c r="G543" s="8"/>
      <c r="H543" s="25"/>
      <c r="I543" s="8"/>
    </row>
    <row r="544" ht="19.5" customHeight="1" spans="2:9">
      <c r="B544" s="8"/>
      <c r="E544" s="8"/>
      <c r="F544" s="8"/>
      <c r="G544" s="8"/>
      <c r="H544" s="25"/>
      <c r="I544" s="8"/>
    </row>
    <row r="545" ht="19.5" customHeight="1" spans="2:9">
      <c r="B545" s="8"/>
      <c r="E545" s="8"/>
      <c r="F545" s="8"/>
      <c r="G545" s="8"/>
      <c r="H545" s="25"/>
      <c r="I545" s="8"/>
    </row>
    <row r="546" ht="19.5" customHeight="1" spans="2:9">
      <c r="B546" s="8"/>
      <c r="E546" s="8"/>
      <c r="F546" s="8"/>
      <c r="G546" s="8"/>
      <c r="H546" s="25"/>
      <c r="I546" s="8"/>
    </row>
    <row r="547" ht="19.5" customHeight="1" spans="2:9">
      <c r="B547" s="8"/>
      <c r="E547" s="8"/>
      <c r="F547" s="8"/>
      <c r="G547" s="8"/>
      <c r="H547" s="25"/>
      <c r="I547" s="8"/>
    </row>
    <row r="548" ht="19.5" customHeight="1" spans="2:9">
      <c r="B548" s="8"/>
      <c r="E548" s="8"/>
      <c r="F548" s="8"/>
      <c r="G548" s="8"/>
      <c r="H548" s="25"/>
      <c r="I548" s="8"/>
    </row>
    <row r="549" ht="19.5" customHeight="1" spans="2:9">
      <c r="B549" s="8"/>
      <c r="E549" s="8"/>
      <c r="F549" s="8"/>
      <c r="G549" s="8"/>
      <c r="H549" s="25"/>
      <c r="I549" s="8"/>
    </row>
    <row r="550" ht="19.5" customHeight="1" spans="2:9">
      <c r="B550" s="8"/>
      <c r="E550" s="8"/>
      <c r="F550" s="8"/>
      <c r="G550" s="8"/>
      <c r="H550" s="25"/>
      <c r="I550" s="8"/>
    </row>
    <row r="551" ht="19.5" customHeight="1" spans="2:9">
      <c r="B551" s="8"/>
      <c r="E551" s="8"/>
      <c r="F551" s="8"/>
      <c r="G551" s="8"/>
      <c r="H551" s="25"/>
      <c r="I551" s="8"/>
    </row>
    <row r="552" ht="19.5" customHeight="1" spans="2:9">
      <c r="B552" s="8"/>
      <c r="E552" s="8"/>
      <c r="F552" s="8"/>
      <c r="G552" s="8"/>
      <c r="H552" s="25"/>
      <c r="I552" s="8"/>
    </row>
    <row r="553" ht="19.5" customHeight="1" spans="2:9">
      <c r="B553" s="8"/>
      <c r="E553" s="8"/>
      <c r="F553" s="8"/>
      <c r="G553" s="8"/>
      <c r="H553" s="25"/>
      <c r="I553" s="8"/>
    </row>
    <row r="554" ht="19.5" customHeight="1" spans="2:9">
      <c r="B554" s="8"/>
      <c r="E554" s="8"/>
      <c r="F554" s="8"/>
      <c r="G554" s="8"/>
      <c r="H554" s="25"/>
      <c r="I554" s="8"/>
    </row>
    <row r="555" ht="19.5" customHeight="1" spans="2:9">
      <c r="B555" s="8"/>
      <c r="E555" s="8"/>
      <c r="F555" s="8"/>
      <c r="G555" s="8"/>
      <c r="H555" s="25"/>
      <c r="I555" s="8"/>
    </row>
    <row r="556" ht="19.5" customHeight="1" spans="2:9">
      <c r="B556" s="8"/>
      <c r="E556" s="8"/>
      <c r="F556" s="8"/>
      <c r="G556" s="8"/>
      <c r="H556" s="25"/>
      <c r="I556" s="8"/>
    </row>
    <row r="557" ht="19.5" customHeight="1" spans="2:9">
      <c r="B557" s="8"/>
      <c r="E557" s="8"/>
      <c r="F557" s="8"/>
      <c r="G557" s="8"/>
      <c r="H557" s="25"/>
      <c r="I557" s="8"/>
    </row>
    <row r="558" ht="19.5" customHeight="1" spans="2:9">
      <c r="B558" s="8"/>
      <c r="E558" s="8"/>
      <c r="F558" s="8"/>
      <c r="G558" s="8"/>
      <c r="H558" s="25"/>
      <c r="I558" s="8"/>
    </row>
    <row r="559" ht="19.5" customHeight="1" spans="2:9">
      <c r="B559" s="8"/>
      <c r="E559" s="8"/>
      <c r="F559" s="8"/>
      <c r="G559" s="8"/>
      <c r="H559" s="25"/>
      <c r="I559" s="8"/>
    </row>
    <row r="560" ht="19.5" customHeight="1" spans="2:9">
      <c r="B560" s="8"/>
      <c r="E560" s="8"/>
      <c r="F560" s="8"/>
      <c r="G560" s="8"/>
      <c r="H560" s="25"/>
      <c r="I560" s="8"/>
    </row>
    <row r="561" ht="19.5" customHeight="1" spans="2:9">
      <c r="B561" s="8"/>
      <c r="E561" s="8"/>
      <c r="F561" s="8"/>
      <c r="G561" s="8"/>
      <c r="H561" s="25"/>
      <c r="I561" s="8"/>
    </row>
    <row r="562" ht="19.5" customHeight="1" spans="2:9">
      <c r="B562" s="8"/>
      <c r="E562" s="8"/>
      <c r="F562" s="8"/>
      <c r="G562" s="8"/>
      <c r="H562" s="25"/>
      <c r="I562" s="8"/>
    </row>
    <row r="563" ht="19.5" customHeight="1" spans="2:9">
      <c r="B563" s="8"/>
      <c r="E563" s="8"/>
      <c r="F563" s="8"/>
      <c r="G563" s="8"/>
      <c r="H563" s="25"/>
      <c r="I563" s="8"/>
    </row>
    <row r="564" ht="19.5" customHeight="1" spans="2:9">
      <c r="B564" s="8"/>
      <c r="E564" s="8"/>
      <c r="F564" s="8"/>
      <c r="G564" s="8"/>
      <c r="H564" s="25"/>
      <c r="I564" s="8"/>
    </row>
    <row r="565" ht="19.5" customHeight="1" spans="2:9">
      <c r="B565" s="8"/>
      <c r="E565" s="8"/>
      <c r="F565" s="8"/>
      <c r="G565" s="8"/>
      <c r="H565" s="25"/>
      <c r="I565" s="8"/>
    </row>
    <row r="566" ht="19.5" customHeight="1" spans="2:9">
      <c r="B566" s="8"/>
      <c r="E566" s="8"/>
      <c r="F566" s="8"/>
      <c r="G566" s="8"/>
      <c r="H566" s="25"/>
      <c r="I566" s="8"/>
    </row>
    <row r="567" ht="19.5" customHeight="1" spans="2:9">
      <c r="B567" s="8"/>
      <c r="E567" s="8"/>
      <c r="F567" s="8"/>
      <c r="G567" s="8"/>
      <c r="H567" s="25"/>
      <c r="I567" s="8"/>
    </row>
    <row r="568" ht="19.5" customHeight="1" spans="2:9">
      <c r="B568" s="8"/>
      <c r="E568" s="8"/>
      <c r="F568" s="8"/>
      <c r="G568" s="8"/>
      <c r="H568" s="25"/>
      <c r="I568" s="8"/>
    </row>
    <row r="569" ht="19.5" customHeight="1" spans="2:9">
      <c r="B569" s="8"/>
      <c r="E569" s="8"/>
      <c r="F569" s="8"/>
      <c r="G569" s="8"/>
      <c r="H569" s="25"/>
      <c r="I569" s="8"/>
    </row>
    <row r="570" ht="19.5" customHeight="1" spans="2:9">
      <c r="B570" s="8"/>
      <c r="E570" s="8"/>
      <c r="F570" s="8"/>
      <c r="G570" s="8"/>
      <c r="H570" s="25"/>
      <c r="I570" s="8"/>
    </row>
    <row r="571" ht="19.5" customHeight="1" spans="2:9">
      <c r="B571" s="8"/>
      <c r="E571" s="8"/>
      <c r="F571" s="8"/>
      <c r="G571" s="8"/>
      <c r="H571" s="25"/>
      <c r="I571" s="8"/>
    </row>
    <row r="572" ht="19.5" customHeight="1" spans="2:9">
      <c r="B572" s="8"/>
      <c r="E572" s="8"/>
      <c r="F572" s="8"/>
      <c r="G572" s="8"/>
      <c r="H572" s="25"/>
      <c r="I572" s="8"/>
    </row>
    <row r="573" ht="19.5" customHeight="1" spans="2:9">
      <c r="B573" s="8"/>
      <c r="E573" s="8"/>
      <c r="F573" s="8"/>
      <c r="G573" s="8"/>
      <c r="H573" s="25"/>
      <c r="I573" s="8"/>
    </row>
    <row r="574" ht="19.5" customHeight="1" spans="2:9">
      <c r="B574" s="8"/>
      <c r="E574" s="8"/>
      <c r="F574" s="8"/>
      <c r="G574" s="8"/>
      <c r="H574" s="25"/>
      <c r="I574" s="8"/>
    </row>
    <row r="575" ht="19.5" customHeight="1" spans="2:9">
      <c r="B575" s="8"/>
      <c r="E575" s="8"/>
      <c r="F575" s="8"/>
      <c r="G575" s="8"/>
      <c r="H575" s="25"/>
      <c r="I575" s="8"/>
    </row>
    <row r="576" ht="19.5" customHeight="1" spans="2:9">
      <c r="B576" s="8"/>
      <c r="E576" s="8"/>
      <c r="F576" s="8"/>
      <c r="G576" s="8"/>
      <c r="H576" s="25"/>
      <c r="I576" s="8"/>
    </row>
    <row r="577" ht="19.5" customHeight="1" spans="2:9">
      <c r="B577" s="8"/>
      <c r="E577" s="8"/>
      <c r="F577" s="8"/>
      <c r="G577" s="8"/>
      <c r="H577" s="25"/>
      <c r="I577" s="8"/>
    </row>
    <row r="578" ht="19.5" customHeight="1" spans="2:9">
      <c r="B578" s="8"/>
      <c r="E578" s="8"/>
      <c r="F578" s="8"/>
      <c r="G578" s="8"/>
      <c r="H578" s="25"/>
      <c r="I578" s="8"/>
    </row>
    <row r="579" ht="19.5" customHeight="1" spans="2:9">
      <c r="B579" s="8"/>
      <c r="E579" s="8"/>
      <c r="F579" s="8"/>
      <c r="G579" s="8"/>
      <c r="H579" s="25"/>
      <c r="I579" s="8"/>
    </row>
    <row r="580" ht="19.5" customHeight="1" spans="2:9">
      <c r="B580" s="8"/>
      <c r="E580" s="8"/>
      <c r="F580" s="8"/>
      <c r="G580" s="8"/>
      <c r="H580" s="25"/>
      <c r="I580" s="8"/>
    </row>
    <row r="581" ht="19.5" customHeight="1" spans="2:9">
      <c r="B581" s="8"/>
      <c r="E581" s="8"/>
      <c r="F581" s="8"/>
      <c r="G581" s="8"/>
      <c r="H581" s="25"/>
      <c r="I581" s="8"/>
    </row>
    <row r="582" ht="19.5" customHeight="1" spans="2:9">
      <c r="B582" s="8"/>
      <c r="E582" s="8"/>
      <c r="F582" s="8"/>
      <c r="G582" s="8"/>
      <c r="H582" s="25"/>
      <c r="I582" s="8"/>
    </row>
    <row r="583" ht="19.5" customHeight="1" spans="2:9">
      <c r="B583" s="8"/>
      <c r="E583" s="8"/>
      <c r="F583" s="8"/>
      <c r="G583" s="8"/>
      <c r="H583" s="25"/>
      <c r="I583" s="8"/>
    </row>
    <row r="584" ht="19.5" customHeight="1" spans="2:9">
      <c r="B584" s="8"/>
      <c r="E584" s="8"/>
      <c r="F584" s="8"/>
      <c r="G584" s="8"/>
      <c r="H584" s="25"/>
      <c r="I584" s="8"/>
    </row>
    <row r="585" ht="19.5" customHeight="1" spans="2:9">
      <c r="B585" s="8"/>
      <c r="E585" s="8"/>
      <c r="F585" s="8"/>
      <c r="G585" s="8"/>
      <c r="H585" s="25"/>
      <c r="I585" s="8"/>
    </row>
    <row r="586" ht="19.5" customHeight="1" spans="2:9">
      <c r="B586" s="8"/>
      <c r="E586" s="8"/>
      <c r="F586" s="8"/>
      <c r="G586" s="8"/>
      <c r="H586" s="25"/>
      <c r="I586" s="8"/>
    </row>
    <row r="587" ht="19.5" customHeight="1" spans="2:9">
      <c r="B587" s="8"/>
      <c r="E587" s="8"/>
      <c r="F587" s="8"/>
      <c r="G587" s="8"/>
      <c r="H587" s="25"/>
      <c r="I587" s="8"/>
    </row>
    <row r="588" ht="19.5" customHeight="1" spans="2:9">
      <c r="B588" s="8"/>
      <c r="E588" s="8"/>
      <c r="F588" s="8"/>
      <c r="G588" s="8"/>
      <c r="H588" s="25"/>
      <c r="I588" s="8"/>
    </row>
    <row r="589" ht="19.5" customHeight="1" spans="2:9">
      <c r="B589" s="8"/>
      <c r="E589" s="8"/>
      <c r="F589" s="8"/>
      <c r="G589" s="8"/>
      <c r="H589" s="25"/>
      <c r="I589" s="8"/>
    </row>
    <row r="590" ht="19.5" customHeight="1" spans="2:9">
      <c r="B590" s="8"/>
      <c r="E590" s="8"/>
      <c r="F590" s="8"/>
      <c r="G590" s="8"/>
      <c r="H590" s="25"/>
      <c r="I590" s="8"/>
    </row>
    <row r="591" ht="19.5" customHeight="1" spans="2:9">
      <c r="B591" s="8"/>
      <c r="E591" s="8"/>
      <c r="F591" s="8"/>
      <c r="G591" s="8"/>
      <c r="H591" s="25"/>
      <c r="I591" s="8"/>
    </row>
    <row r="592" ht="19.5" customHeight="1" spans="2:9">
      <c r="B592" s="8"/>
      <c r="E592" s="8"/>
      <c r="F592" s="8"/>
      <c r="G592" s="8"/>
      <c r="H592" s="25"/>
      <c r="I592" s="8"/>
    </row>
    <row r="593" ht="19.5" customHeight="1" spans="2:9">
      <c r="B593" s="8"/>
      <c r="E593" s="8"/>
      <c r="F593" s="8"/>
      <c r="G593" s="8"/>
      <c r="H593" s="25"/>
      <c r="I593" s="8"/>
    </row>
    <row r="594" ht="19.5" customHeight="1" spans="2:9">
      <c r="B594" s="8"/>
      <c r="E594" s="8"/>
      <c r="F594" s="8"/>
      <c r="G594" s="8"/>
      <c r="H594" s="25"/>
      <c r="I594" s="8"/>
    </row>
    <row r="595" ht="19.5" customHeight="1" spans="2:9">
      <c r="B595" s="8"/>
      <c r="E595" s="8"/>
      <c r="F595" s="8"/>
      <c r="G595" s="8"/>
      <c r="H595" s="25"/>
      <c r="I595" s="8"/>
    </row>
    <row r="596" ht="19.5" customHeight="1" spans="2:9">
      <c r="B596" s="8"/>
      <c r="E596" s="8"/>
      <c r="F596" s="8"/>
      <c r="G596" s="8"/>
      <c r="H596" s="25"/>
      <c r="I596" s="8"/>
    </row>
    <row r="597" ht="19.5" customHeight="1" spans="2:9">
      <c r="B597" s="8"/>
      <c r="E597" s="8"/>
      <c r="F597" s="8"/>
      <c r="G597" s="8"/>
      <c r="H597" s="25"/>
      <c r="I597" s="8"/>
    </row>
    <row r="598" ht="19.5" customHeight="1" spans="2:9">
      <c r="B598" s="8"/>
      <c r="E598" s="8"/>
      <c r="F598" s="8"/>
      <c r="G598" s="8"/>
      <c r="H598" s="25"/>
      <c r="I598" s="8"/>
    </row>
    <row r="599" ht="19.5" customHeight="1" spans="2:9">
      <c r="B599" s="8"/>
      <c r="E599" s="8"/>
      <c r="F599" s="8"/>
      <c r="G599" s="8"/>
      <c r="H599" s="25"/>
      <c r="I599" s="8"/>
    </row>
    <row r="600" ht="19.5" customHeight="1" spans="2:9">
      <c r="B600" s="8"/>
      <c r="E600" s="8"/>
      <c r="F600" s="8"/>
      <c r="G600" s="8"/>
      <c r="H600" s="25"/>
      <c r="I600" s="8"/>
    </row>
    <row r="601" ht="19.5" customHeight="1" spans="2:9">
      <c r="B601" s="8"/>
      <c r="E601" s="8"/>
      <c r="F601" s="8"/>
      <c r="G601" s="8"/>
      <c r="H601" s="25"/>
      <c r="I601" s="8"/>
    </row>
    <row r="602" ht="19.5" customHeight="1" spans="2:9">
      <c r="B602" s="8"/>
      <c r="E602" s="8"/>
      <c r="F602" s="8"/>
      <c r="G602" s="8"/>
      <c r="H602" s="25"/>
      <c r="I602" s="8"/>
    </row>
    <row r="603" ht="19.5" customHeight="1" spans="2:9">
      <c r="B603" s="8"/>
      <c r="E603" s="8"/>
      <c r="F603" s="8"/>
      <c r="G603" s="8"/>
      <c r="H603" s="25"/>
      <c r="I603" s="8"/>
    </row>
    <row r="604" ht="19.5" customHeight="1" spans="2:9">
      <c r="B604" s="8"/>
      <c r="E604" s="8"/>
      <c r="F604" s="8"/>
      <c r="G604" s="8"/>
      <c r="H604" s="25"/>
      <c r="I604" s="8"/>
    </row>
    <row r="605" ht="19.5" customHeight="1" spans="2:9">
      <c r="B605" s="8"/>
      <c r="E605" s="8"/>
      <c r="F605" s="8"/>
      <c r="G605" s="8"/>
      <c r="H605" s="25"/>
      <c r="I605" s="8"/>
    </row>
    <row r="606" ht="19.5" customHeight="1" spans="2:9">
      <c r="B606" s="8"/>
      <c r="E606" s="8"/>
      <c r="F606" s="8"/>
      <c r="G606" s="8"/>
      <c r="H606" s="25"/>
      <c r="I606" s="8"/>
    </row>
    <row r="607" ht="19.5" customHeight="1" spans="2:9">
      <c r="B607" s="8"/>
      <c r="E607" s="8"/>
      <c r="F607" s="8"/>
      <c r="G607" s="8"/>
      <c r="H607" s="25"/>
      <c r="I607" s="8"/>
    </row>
    <row r="608" ht="19.5" customHeight="1" spans="2:9">
      <c r="B608" s="8"/>
      <c r="E608" s="8"/>
      <c r="F608" s="8"/>
      <c r="G608" s="8"/>
      <c r="H608" s="25"/>
      <c r="I608" s="8"/>
    </row>
    <row r="609" ht="19.5" customHeight="1" spans="2:9">
      <c r="B609" s="8"/>
      <c r="E609" s="8"/>
      <c r="F609" s="8"/>
      <c r="G609" s="8"/>
      <c r="H609" s="25"/>
      <c r="I609" s="8"/>
    </row>
    <row r="610" ht="19.5" customHeight="1" spans="2:9">
      <c r="B610" s="8"/>
      <c r="E610" s="8"/>
      <c r="F610" s="8"/>
      <c r="G610" s="8"/>
      <c r="H610" s="25"/>
      <c r="I610" s="8"/>
    </row>
    <row r="611" ht="19.5" customHeight="1" spans="2:9">
      <c r="B611" s="8"/>
      <c r="E611" s="8"/>
      <c r="F611" s="8"/>
      <c r="G611" s="8"/>
      <c r="H611" s="25"/>
      <c r="I611" s="8"/>
    </row>
    <row r="612" ht="19.5" customHeight="1" spans="2:9">
      <c r="B612" s="8"/>
      <c r="E612" s="8"/>
      <c r="F612" s="8"/>
      <c r="G612" s="8"/>
      <c r="H612" s="25"/>
      <c r="I612" s="8"/>
    </row>
    <row r="613" ht="19.5" customHeight="1" spans="2:9">
      <c r="B613" s="8"/>
      <c r="E613" s="8"/>
      <c r="F613" s="8"/>
      <c r="G613" s="8"/>
      <c r="H613" s="25"/>
      <c r="I613" s="8"/>
    </row>
    <row r="614" ht="19.5" customHeight="1" spans="2:9">
      <c r="B614" s="8"/>
      <c r="E614" s="8"/>
      <c r="F614" s="8"/>
      <c r="G614" s="8"/>
      <c r="H614" s="25"/>
      <c r="I614" s="8"/>
    </row>
    <row r="615" ht="19.5" customHeight="1" spans="2:9">
      <c r="B615" s="8"/>
      <c r="E615" s="8"/>
      <c r="F615" s="8"/>
      <c r="G615" s="8"/>
      <c r="H615" s="25"/>
      <c r="I615" s="8"/>
    </row>
    <row r="616" ht="19.5" customHeight="1" spans="2:9">
      <c r="B616" s="8"/>
      <c r="E616" s="8"/>
      <c r="F616" s="8"/>
      <c r="G616" s="8"/>
      <c r="H616" s="25"/>
      <c r="I616" s="8"/>
    </row>
    <row r="617" ht="19.5" customHeight="1" spans="2:9">
      <c r="B617" s="8"/>
      <c r="E617" s="8"/>
      <c r="F617" s="8"/>
      <c r="G617" s="8"/>
      <c r="H617" s="25"/>
      <c r="I617" s="8"/>
    </row>
    <row r="618" ht="19.5" customHeight="1" spans="2:9">
      <c r="B618" s="8"/>
      <c r="E618" s="8"/>
      <c r="F618" s="8"/>
      <c r="G618" s="8"/>
      <c r="H618" s="25"/>
      <c r="I618" s="8"/>
    </row>
    <row r="619" ht="19.5" customHeight="1" spans="2:9">
      <c r="B619" s="8"/>
      <c r="E619" s="8"/>
      <c r="F619" s="8"/>
      <c r="G619" s="8"/>
      <c r="H619" s="25"/>
      <c r="I619" s="8"/>
    </row>
    <row r="620" ht="19.5" customHeight="1" spans="2:9">
      <c r="B620" s="8"/>
      <c r="E620" s="8"/>
      <c r="F620" s="8"/>
      <c r="G620" s="8"/>
      <c r="H620" s="25"/>
      <c r="I620" s="8"/>
    </row>
    <row r="621" ht="19.5" customHeight="1" spans="2:9">
      <c r="B621" s="8"/>
      <c r="E621" s="8"/>
      <c r="F621" s="8"/>
      <c r="G621" s="8"/>
      <c r="H621" s="25"/>
      <c r="I621" s="8"/>
    </row>
    <row r="622" ht="19.5" customHeight="1" spans="2:9">
      <c r="B622" s="8"/>
      <c r="E622" s="8"/>
      <c r="F622" s="8"/>
      <c r="G622" s="8"/>
      <c r="H622" s="25"/>
      <c r="I622" s="8"/>
    </row>
    <row r="623" ht="19.5" customHeight="1" spans="2:9">
      <c r="B623" s="8"/>
      <c r="E623" s="8"/>
      <c r="F623" s="8"/>
      <c r="G623" s="8"/>
      <c r="H623" s="25"/>
      <c r="I623" s="8"/>
    </row>
    <row r="624" ht="19.5" customHeight="1" spans="2:9">
      <c r="B624" s="8"/>
      <c r="E624" s="8"/>
      <c r="F624" s="8"/>
      <c r="G624" s="8"/>
      <c r="H624" s="25"/>
      <c r="I624" s="8"/>
    </row>
    <row r="625" ht="19.5" customHeight="1" spans="2:9">
      <c r="B625" s="8"/>
      <c r="E625" s="8"/>
      <c r="F625" s="8"/>
      <c r="G625" s="8"/>
      <c r="H625" s="25"/>
      <c r="I625" s="8"/>
    </row>
    <row r="626" ht="19.5" customHeight="1" spans="2:9">
      <c r="B626" s="8"/>
      <c r="E626" s="8"/>
      <c r="F626" s="8"/>
      <c r="G626" s="8"/>
      <c r="H626" s="25"/>
      <c r="I626" s="8"/>
    </row>
    <row r="627" ht="19.5" customHeight="1" spans="2:9">
      <c r="B627" s="8"/>
      <c r="E627" s="8"/>
      <c r="F627" s="8"/>
      <c r="G627" s="8"/>
      <c r="H627" s="25"/>
      <c r="I627" s="8"/>
    </row>
    <row r="628" ht="19.5" customHeight="1" spans="2:9">
      <c r="B628" s="8"/>
      <c r="E628" s="8"/>
      <c r="F628" s="8"/>
      <c r="G628" s="8"/>
      <c r="H628" s="25"/>
      <c r="I628" s="8"/>
    </row>
    <row r="629" ht="19.5" customHeight="1" spans="2:9">
      <c r="B629" s="8"/>
      <c r="E629" s="8"/>
      <c r="F629" s="8"/>
      <c r="G629" s="8"/>
      <c r="H629" s="25"/>
      <c r="I629" s="8"/>
    </row>
    <row r="630" ht="19.5" customHeight="1" spans="2:9">
      <c r="B630" s="8"/>
      <c r="E630" s="8"/>
      <c r="F630" s="8"/>
      <c r="G630" s="8"/>
      <c r="H630" s="25"/>
      <c r="I630" s="8"/>
    </row>
    <row r="631" ht="19.5" customHeight="1" spans="2:9">
      <c r="B631" s="8"/>
      <c r="E631" s="8"/>
      <c r="F631" s="8"/>
      <c r="G631" s="8"/>
      <c r="H631" s="25"/>
      <c r="I631" s="8"/>
    </row>
    <row r="632" ht="19.5" customHeight="1" spans="2:9">
      <c r="B632" s="8"/>
      <c r="E632" s="8"/>
      <c r="F632" s="8"/>
      <c r="G632" s="8"/>
      <c r="H632" s="25"/>
      <c r="I632" s="8"/>
    </row>
    <row r="633" ht="19.5" customHeight="1" spans="2:9">
      <c r="B633" s="8"/>
      <c r="E633" s="8"/>
      <c r="F633" s="8"/>
      <c r="G633" s="8"/>
      <c r="H633" s="25"/>
      <c r="I633" s="8"/>
    </row>
    <row r="634" ht="19.5" customHeight="1" spans="2:9">
      <c r="B634" s="8"/>
      <c r="E634" s="8"/>
      <c r="F634" s="8"/>
      <c r="G634" s="8"/>
      <c r="H634" s="25"/>
      <c r="I634" s="8"/>
    </row>
    <row r="635" ht="19.5" customHeight="1" spans="2:9">
      <c r="B635" s="8"/>
      <c r="E635" s="8"/>
      <c r="F635" s="8"/>
      <c r="G635" s="8"/>
      <c r="H635" s="25"/>
      <c r="I635" s="8"/>
    </row>
    <row r="636" ht="19.5" customHeight="1" spans="2:9">
      <c r="B636" s="8"/>
      <c r="E636" s="8"/>
      <c r="F636" s="8"/>
      <c r="G636" s="8"/>
      <c r="H636" s="25"/>
      <c r="I636" s="8"/>
    </row>
    <row r="637" ht="19.5" customHeight="1" spans="2:9">
      <c r="B637" s="8"/>
      <c r="E637" s="8"/>
      <c r="F637" s="8"/>
      <c r="G637" s="8"/>
      <c r="H637" s="25"/>
      <c r="I637" s="8"/>
    </row>
    <row r="638" ht="19.5" customHeight="1" spans="2:9">
      <c r="B638" s="8"/>
      <c r="E638" s="8"/>
      <c r="F638" s="8"/>
      <c r="G638" s="8"/>
      <c r="H638" s="25"/>
      <c r="I638" s="8"/>
    </row>
    <row r="639" ht="19.5" customHeight="1" spans="2:9">
      <c r="B639" s="8"/>
      <c r="E639" s="8"/>
      <c r="F639" s="8"/>
      <c r="G639" s="8"/>
      <c r="H639" s="25"/>
      <c r="I639" s="8"/>
    </row>
    <row r="640" ht="19.5" customHeight="1" spans="2:9">
      <c r="B640" s="8"/>
      <c r="E640" s="8"/>
      <c r="F640" s="8"/>
      <c r="G640" s="8"/>
      <c r="H640" s="25"/>
      <c r="I640" s="8"/>
    </row>
    <row r="641" ht="19.5" customHeight="1" spans="2:9">
      <c r="B641" s="8"/>
      <c r="E641" s="8"/>
      <c r="F641" s="8"/>
      <c r="G641" s="8"/>
      <c r="H641" s="25"/>
      <c r="I641" s="8"/>
    </row>
    <row r="642" ht="19.5" customHeight="1" spans="2:9">
      <c r="B642" s="8"/>
      <c r="E642" s="8"/>
      <c r="F642" s="8"/>
      <c r="G642" s="8"/>
      <c r="H642" s="25"/>
      <c r="I642" s="8"/>
    </row>
    <row r="643" ht="19.5" customHeight="1" spans="2:9">
      <c r="B643" s="8"/>
      <c r="E643" s="8"/>
      <c r="F643" s="8"/>
      <c r="G643" s="8"/>
      <c r="H643" s="25"/>
      <c r="I643" s="8"/>
    </row>
    <row r="644" ht="19.5" customHeight="1" spans="2:9">
      <c r="B644" s="8"/>
      <c r="E644" s="8"/>
      <c r="F644" s="8"/>
      <c r="G644" s="8"/>
      <c r="H644" s="25"/>
      <c r="I644" s="8"/>
    </row>
    <row r="645" ht="19.5" customHeight="1" spans="2:9">
      <c r="B645" s="8"/>
      <c r="E645" s="8"/>
      <c r="F645" s="8"/>
      <c r="G645" s="8"/>
      <c r="H645" s="25"/>
      <c r="I645" s="8"/>
    </row>
    <row r="646" ht="19.5" customHeight="1" spans="2:9">
      <c r="B646" s="8"/>
      <c r="E646" s="8"/>
      <c r="F646" s="8"/>
      <c r="G646" s="8"/>
      <c r="H646" s="25"/>
      <c r="I646" s="8"/>
    </row>
    <row r="647" ht="19.5" customHeight="1" spans="2:9">
      <c r="B647" s="8"/>
      <c r="E647" s="8"/>
      <c r="F647" s="8"/>
      <c r="G647" s="8"/>
      <c r="H647" s="25"/>
      <c r="I647" s="8"/>
    </row>
    <row r="648" ht="19.5" customHeight="1" spans="2:9">
      <c r="B648" s="8"/>
      <c r="E648" s="8"/>
      <c r="F648" s="8"/>
      <c r="G648" s="8"/>
      <c r="H648" s="25"/>
      <c r="I648" s="8"/>
    </row>
    <row r="649" ht="19.5" customHeight="1" spans="2:9">
      <c r="B649" s="8"/>
      <c r="E649" s="8"/>
      <c r="F649" s="8"/>
      <c r="G649" s="8"/>
      <c r="H649" s="25"/>
      <c r="I649" s="8"/>
    </row>
    <row r="650" ht="19.5" customHeight="1" spans="2:9">
      <c r="B650" s="8"/>
      <c r="E650" s="8"/>
      <c r="F650" s="8"/>
      <c r="G650" s="8"/>
      <c r="H650" s="25"/>
      <c r="I650" s="8"/>
    </row>
    <row r="651" ht="19.5" customHeight="1" spans="2:9">
      <c r="B651" s="8"/>
      <c r="E651" s="8"/>
      <c r="F651" s="8"/>
      <c r="G651" s="8"/>
      <c r="H651" s="25"/>
      <c r="I651" s="8"/>
    </row>
    <row r="652" ht="19.5" customHeight="1" spans="2:9">
      <c r="B652" s="8"/>
      <c r="E652" s="8"/>
      <c r="F652" s="8"/>
      <c r="G652" s="8"/>
      <c r="H652" s="25"/>
      <c r="I652" s="8"/>
    </row>
    <row r="653" ht="19.5" customHeight="1" spans="2:9">
      <c r="B653" s="8"/>
      <c r="E653" s="8"/>
      <c r="F653" s="8"/>
      <c r="G653" s="8"/>
      <c r="H653" s="25"/>
      <c r="I653" s="8"/>
    </row>
    <row r="654" ht="19.5" customHeight="1" spans="2:9">
      <c r="B654" s="8"/>
      <c r="E654" s="8"/>
      <c r="F654" s="8"/>
      <c r="G654" s="8"/>
      <c r="H654" s="25"/>
      <c r="I654" s="8"/>
    </row>
    <row r="655" ht="19.5" customHeight="1" spans="2:9">
      <c r="B655" s="8"/>
      <c r="E655" s="8"/>
      <c r="F655" s="8"/>
      <c r="G655" s="8"/>
      <c r="H655" s="25"/>
      <c r="I655" s="8"/>
    </row>
    <row r="656" ht="19.5" customHeight="1" spans="2:9">
      <c r="B656" s="8"/>
      <c r="E656" s="8"/>
      <c r="F656" s="8"/>
      <c r="G656" s="8"/>
      <c r="H656" s="25"/>
      <c r="I656" s="8"/>
    </row>
    <row r="657" ht="19.5" customHeight="1" spans="2:9">
      <c r="B657" s="8"/>
      <c r="E657" s="8"/>
      <c r="F657" s="8"/>
      <c r="G657" s="8"/>
      <c r="H657" s="25"/>
      <c r="I657" s="8"/>
    </row>
    <row r="658" ht="19.5" customHeight="1" spans="2:9">
      <c r="B658" s="8"/>
      <c r="E658" s="8"/>
      <c r="F658" s="8"/>
      <c r="G658" s="8"/>
      <c r="H658" s="25"/>
      <c r="I658" s="8"/>
    </row>
    <row r="659" ht="19.5" customHeight="1" spans="2:9">
      <c r="B659" s="8"/>
      <c r="E659" s="8"/>
      <c r="F659" s="8"/>
      <c r="G659" s="8"/>
      <c r="H659" s="25"/>
      <c r="I659" s="8"/>
    </row>
    <row r="660" ht="19.5" customHeight="1" spans="2:9">
      <c r="B660" s="8"/>
      <c r="E660" s="8"/>
      <c r="F660" s="8"/>
      <c r="G660" s="8"/>
      <c r="H660" s="25"/>
      <c r="I660" s="8"/>
    </row>
    <row r="661" ht="19.5" customHeight="1" spans="2:9">
      <c r="B661" s="8"/>
      <c r="E661" s="8"/>
      <c r="F661" s="8"/>
      <c r="G661" s="8"/>
      <c r="H661" s="25"/>
      <c r="I661" s="8"/>
    </row>
    <row r="662" ht="19.5" customHeight="1" spans="2:9">
      <c r="B662" s="8"/>
      <c r="E662" s="8"/>
      <c r="F662" s="8"/>
      <c r="G662" s="8"/>
      <c r="H662" s="25"/>
      <c r="I662" s="8"/>
    </row>
    <row r="663" ht="19.5" customHeight="1" spans="2:9">
      <c r="B663" s="8"/>
      <c r="E663" s="8"/>
      <c r="F663" s="8"/>
      <c r="G663" s="8"/>
      <c r="H663" s="25"/>
      <c r="I663" s="8"/>
    </row>
    <row r="664" ht="19.5" customHeight="1" spans="2:9">
      <c r="B664" s="8"/>
      <c r="E664" s="8"/>
      <c r="F664" s="8"/>
      <c r="G664" s="8"/>
      <c r="H664" s="25"/>
      <c r="I664" s="8"/>
    </row>
    <row r="665" ht="19.5" customHeight="1" spans="2:9">
      <c r="B665" s="8"/>
      <c r="E665" s="8"/>
      <c r="F665" s="8"/>
      <c r="G665" s="8"/>
      <c r="H665" s="25"/>
      <c r="I665" s="8"/>
    </row>
    <row r="666" ht="19.5" customHeight="1" spans="2:9">
      <c r="B666" s="8"/>
      <c r="E666" s="8"/>
      <c r="F666" s="8"/>
      <c r="G666" s="8"/>
      <c r="H666" s="25"/>
      <c r="I666" s="8"/>
    </row>
    <row r="667" ht="19.5" customHeight="1" spans="2:9">
      <c r="B667" s="8"/>
      <c r="E667" s="8"/>
      <c r="F667" s="8"/>
      <c r="G667" s="8"/>
      <c r="H667" s="25"/>
      <c r="I667" s="8"/>
    </row>
    <row r="668" ht="19.5" customHeight="1" spans="2:9">
      <c r="B668" s="8"/>
      <c r="E668" s="8"/>
      <c r="F668" s="8"/>
      <c r="G668" s="8"/>
      <c r="H668" s="25"/>
      <c r="I668" s="8"/>
    </row>
    <row r="669" ht="19.5" customHeight="1" spans="2:9">
      <c r="B669" s="8"/>
      <c r="E669" s="8"/>
      <c r="F669" s="8"/>
      <c r="G669" s="8"/>
      <c r="H669" s="25"/>
      <c r="I669" s="8"/>
    </row>
    <row r="670" ht="19.5" customHeight="1" spans="2:9">
      <c r="B670" s="8"/>
      <c r="E670" s="8"/>
      <c r="F670" s="8"/>
      <c r="G670" s="8"/>
      <c r="H670" s="25"/>
      <c r="I670" s="8"/>
    </row>
    <row r="671" ht="19.5" customHeight="1" spans="2:9">
      <c r="B671" s="8"/>
      <c r="E671" s="8"/>
      <c r="F671" s="8"/>
      <c r="G671" s="8"/>
      <c r="H671" s="25"/>
      <c r="I671" s="8"/>
    </row>
    <row r="672" ht="19.5" customHeight="1" spans="2:9">
      <c r="B672" s="8"/>
      <c r="E672" s="8"/>
      <c r="F672" s="8"/>
      <c r="G672" s="8"/>
      <c r="H672" s="25"/>
      <c r="I672" s="8"/>
    </row>
    <row r="673" ht="19.5" customHeight="1" spans="2:9">
      <c r="B673" s="8"/>
      <c r="E673" s="8"/>
      <c r="F673" s="8"/>
      <c r="G673" s="8"/>
      <c r="H673" s="25"/>
      <c r="I673" s="8"/>
    </row>
    <row r="674" ht="19.5" customHeight="1" spans="2:9">
      <c r="B674" s="8"/>
      <c r="E674" s="8"/>
      <c r="F674" s="8"/>
      <c r="G674" s="8"/>
      <c r="H674" s="25"/>
      <c r="I674" s="8"/>
    </row>
    <row r="675" ht="19.5" customHeight="1" spans="2:9">
      <c r="B675" s="8"/>
      <c r="E675" s="8"/>
      <c r="F675" s="8"/>
      <c r="G675" s="8"/>
      <c r="H675" s="25"/>
      <c r="I675" s="8"/>
    </row>
    <row r="676" ht="19.5" customHeight="1" spans="2:9">
      <c r="B676" s="8"/>
      <c r="E676" s="8"/>
      <c r="F676" s="8"/>
      <c r="G676" s="8"/>
      <c r="H676" s="25"/>
      <c r="I676" s="8"/>
    </row>
    <row r="677" ht="19.5" customHeight="1" spans="2:9">
      <c r="B677" s="8"/>
      <c r="E677" s="8"/>
      <c r="F677" s="8"/>
      <c r="G677" s="8"/>
      <c r="H677" s="25"/>
      <c r="I677" s="8"/>
    </row>
    <row r="678" ht="19.5" customHeight="1" spans="2:9">
      <c r="B678" s="8"/>
      <c r="E678" s="8"/>
      <c r="F678" s="8"/>
      <c r="G678" s="8"/>
      <c r="H678" s="25"/>
      <c r="I678" s="8"/>
    </row>
    <row r="679" ht="19.5" customHeight="1" spans="2:9">
      <c r="B679" s="8"/>
      <c r="E679" s="8"/>
      <c r="F679" s="8"/>
      <c r="G679" s="8"/>
      <c r="H679" s="25"/>
      <c r="I679" s="8"/>
    </row>
    <row r="680" ht="19.5" customHeight="1" spans="2:9">
      <c r="B680" s="8"/>
      <c r="E680" s="8"/>
      <c r="F680" s="8"/>
      <c r="G680" s="8"/>
      <c r="H680" s="25"/>
      <c r="I680" s="8"/>
    </row>
    <row r="681" ht="19.5" customHeight="1" spans="2:9">
      <c r="B681" s="8"/>
      <c r="E681" s="8"/>
      <c r="F681" s="8"/>
      <c r="G681" s="8"/>
      <c r="H681" s="25"/>
      <c r="I681" s="8"/>
    </row>
    <row r="682" ht="19.5" customHeight="1" spans="2:9">
      <c r="B682" s="8"/>
      <c r="E682" s="8"/>
      <c r="F682" s="8"/>
      <c r="G682" s="8"/>
      <c r="H682" s="25"/>
      <c r="I682" s="8"/>
    </row>
    <row r="683" ht="19.5" customHeight="1" spans="2:9">
      <c r="B683" s="8"/>
      <c r="E683" s="8"/>
      <c r="F683" s="8"/>
      <c r="G683" s="8"/>
      <c r="H683" s="25"/>
      <c r="I683" s="8"/>
    </row>
    <row r="684" ht="19.5" customHeight="1" spans="2:9">
      <c r="B684" s="8"/>
      <c r="E684" s="8"/>
      <c r="F684" s="8"/>
      <c r="G684" s="8"/>
      <c r="H684" s="25"/>
      <c r="I684" s="8"/>
    </row>
    <row r="685" ht="19.5" customHeight="1" spans="2:9">
      <c r="B685" s="8"/>
      <c r="E685" s="8"/>
      <c r="F685" s="8"/>
      <c r="G685" s="8"/>
      <c r="H685" s="25"/>
      <c r="I685" s="8"/>
    </row>
  </sheetData>
  <autoFilter xmlns:etc="http://www.wps.cn/officeDocument/2017/etCustomData" ref="A1:M42" etc:filterBottomFollowUsedRange="0">
    <extLst/>
  </autoFilter>
  <sortState ref="A2:I685">
    <sortCondition ref="H1"/>
  </sortState>
  <printOptions horizontalCentered="1"/>
  <pageMargins left="0.15748031496063" right="0.196850393700787" top="0.31496062992126" bottom="0.354330708661417" header="0.236220472440945" footer="0.236220472440945"/>
  <pageSetup paperSize="9" orientation="landscape" verticalDpi="180"/>
  <headerFooter alignWithMargins="0">
    <oddFooter>&amp;C第 &amp;P 頁，共 &amp;N 頁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15"/>
  <sheetViews>
    <sheetView zoomScale="96" zoomScaleNormal="96" workbookViewId="0">
      <pane xSplit="4" ySplit="1" topLeftCell="E2" activePane="bottomRight" state="frozen"/>
      <selection/>
      <selection pane="topRight"/>
      <selection pane="bottomLeft"/>
      <selection pane="bottomRight" activeCell="I41" sqref="I41"/>
    </sheetView>
  </sheetViews>
  <sheetFormatPr defaultColWidth="8.625" defaultRowHeight="18.75" customHeight="1"/>
  <cols>
    <col min="1" max="1" width="4.5" style="3" customWidth="1"/>
    <col min="2" max="2" width="10.875" style="4" customWidth="1"/>
    <col min="3" max="3" width="12.875" style="3" customWidth="1"/>
    <col min="4" max="4" width="20.125" style="5" customWidth="1"/>
    <col min="5" max="5" width="13.3333333333333" style="6" customWidth="1"/>
    <col min="6" max="6" width="6.5" style="3" customWidth="1"/>
    <col min="7" max="7" width="13.25" style="3" customWidth="1"/>
    <col min="8" max="8" width="9.875" style="7" customWidth="1"/>
    <col min="9" max="9" width="21" style="3" customWidth="1"/>
    <col min="10" max="10" width="8.625" style="8" hidden="1" customWidth="1"/>
    <col min="11" max="11" width="8.625" style="8"/>
    <col min="12" max="12" width="8.625" style="8" hidden="1" customWidth="1"/>
    <col min="13" max="13" width="15.7166666666667" style="8"/>
    <col min="14" max="16384" width="8.625" style="8"/>
  </cols>
  <sheetData>
    <row r="1" s="1" customFormat="1" ht="45" customHeight="1" spans="1:1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2" t="s">
        <v>7</v>
      </c>
      <c r="I1" s="10" t="s">
        <v>8</v>
      </c>
      <c r="J1" s="26" t="s">
        <v>9</v>
      </c>
      <c r="K1" s="1" t="s">
        <v>10</v>
      </c>
      <c r="M1" s="26" t="s">
        <v>11</v>
      </c>
    </row>
    <row r="2" s="2" customFormat="1" ht="20.25" customHeight="1" spans="1:13">
      <c r="A2" s="13" t="s">
        <v>56</v>
      </c>
      <c r="B2" s="14" t="s">
        <v>111</v>
      </c>
      <c r="C2" s="15">
        <v>4500576656</v>
      </c>
      <c r="D2" s="16" t="s">
        <v>41</v>
      </c>
      <c r="E2" s="15">
        <v>3996</v>
      </c>
      <c r="F2" s="13">
        <v>999</v>
      </c>
      <c r="G2" s="17" t="s">
        <v>15</v>
      </c>
      <c r="H2" s="18">
        <v>45902</v>
      </c>
      <c r="I2" s="19" t="s">
        <v>42</v>
      </c>
      <c r="J2" s="27">
        <f>VLOOKUP(B2,'[1]TSO 2025 柬埔寨'!$A$1:$Q$65536,5,FALSE)</f>
        <v>10000</v>
      </c>
      <c r="K2" s="2">
        <f>VLOOKUP(B2,'[1]TSO 2025 柬埔寨'!$A$1:$Q$65536,13,FALSE)</f>
        <v>6.864</v>
      </c>
      <c r="L2" s="2">
        <f>J2-E2</f>
        <v>6004</v>
      </c>
      <c r="M2" s="27">
        <f>K2*E2</f>
        <v>27428.544</v>
      </c>
    </row>
    <row r="3" s="2" customFormat="1" ht="20.25" customHeight="1" spans="1:13">
      <c r="A3" s="13" t="s">
        <v>77</v>
      </c>
      <c r="B3" s="14" t="s">
        <v>111</v>
      </c>
      <c r="C3" s="15">
        <v>4500576656</v>
      </c>
      <c r="D3" s="16" t="s">
        <v>41</v>
      </c>
      <c r="E3" s="15">
        <v>6004</v>
      </c>
      <c r="F3" s="13">
        <v>1501</v>
      </c>
      <c r="G3" s="17" t="s">
        <v>21</v>
      </c>
      <c r="H3" s="18">
        <v>45902</v>
      </c>
      <c r="I3" s="19" t="s">
        <v>42</v>
      </c>
      <c r="J3" s="27">
        <f>VLOOKUP(B3,'[1]TSO 2025 柬埔寨'!$A$1:$Q$65536,5,FALSE)</f>
        <v>10000</v>
      </c>
      <c r="K3" s="2">
        <f>VLOOKUP(B3,'[1]TSO 2025 柬埔寨'!$A$1:$Q$65536,13,FALSE)</f>
        <v>6.864</v>
      </c>
      <c r="L3" s="2">
        <f t="shared" ref="L3:L32" si="0">J3-E3</f>
        <v>3996</v>
      </c>
      <c r="M3" s="27">
        <f t="shared" ref="M3:M32" si="1">K3*E3</f>
        <v>41211.456</v>
      </c>
    </row>
    <row r="4" s="2" customFormat="1" ht="20.25" customHeight="1" spans="1:13">
      <c r="A4" s="13" t="s">
        <v>56</v>
      </c>
      <c r="B4" s="14" t="s">
        <v>112</v>
      </c>
      <c r="C4" s="15">
        <v>4500575133</v>
      </c>
      <c r="D4" s="16" t="s">
        <v>46</v>
      </c>
      <c r="E4" s="15">
        <v>8000</v>
      </c>
      <c r="F4" s="13">
        <v>4000</v>
      </c>
      <c r="G4" s="17" t="s">
        <v>21</v>
      </c>
      <c r="H4" s="18">
        <v>45905</v>
      </c>
      <c r="I4" s="19" t="s">
        <v>47</v>
      </c>
      <c r="J4" s="27">
        <f>VLOOKUP(B4,'[1]TSO 2025 柬埔寨'!$A$1:$Q$65536,5,FALSE)</f>
        <v>8000</v>
      </c>
      <c r="K4" s="2">
        <f>VLOOKUP(B4,'[1]TSO 2025 柬埔寨'!$A$1:$Q$65536,13,FALSE)</f>
        <v>11.813</v>
      </c>
      <c r="L4" s="2">
        <f t="shared" si="0"/>
        <v>0</v>
      </c>
      <c r="M4" s="27">
        <f t="shared" si="1"/>
        <v>94504</v>
      </c>
    </row>
    <row r="5" s="2" customFormat="1" ht="20.25" customHeight="1" spans="1:13">
      <c r="A5" s="13" t="s">
        <v>113</v>
      </c>
      <c r="B5" s="14" t="s">
        <v>114</v>
      </c>
      <c r="C5" s="15">
        <v>4500576656</v>
      </c>
      <c r="D5" s="16" t="s">
        <v>41</v>
      </c>
      <c r="E5" s="15">
        <v>3996</v>
      </c>
      <c r="F5" s="13">
        <v>999</v>
      </c>
      <c r="G5" s="17" t="s">
        <v>15</v>
      </c>
      <c r="H5" s="18">
        <v>45909</v>
      </c>
      <c r="I5" s="19" t="s">
        <v>42</v>
      </c>
      <c r="J5" s="27">
        <f>VLOOKUP(B5,'[1]TSO 2025 柬埔寨'!$A$1:$Q$65536,5,FALSE)</f>
        <v>10000</v>
      </c>
      <c r="K5" s="2">
        <f>VLOOKUP(B5,'[1]TSO 2025 柬埔寨'!$A$1:$Q$65536,13,FALSE)</f>
        <v>6.864</v>
      </c>
      <c r="L5" s="2">
        <f t="shared" si="0"/>
        <v>6004</v>
      </c>
      <c r="M5" s="27">
        <f t="shared" si="1"/>
        <v>27428.544</v>
      </c>
    </row>
    <row r="6" s="2" customFormat="1" ht="20.25" customHeight="1" spans="1:13">
      <c r="A6" s="13" t="s">
        <v>115</v>
      </c>
      <c r="B6" s="14" t="s">
        <v>114</v>
      </c>
      <c r="C6" s="15">
        <v>4500576656</v>
      </c>
      <c r="D6" s="16" t="s">
        <v>41</v>
      </c>
      <c r="E6" s="15">
        <v>6004</v>
      </c>
      <c r="F6" s="13">
        <v>1501</v>
      </c>
      <c r="G6" s="17" t="s">
        <v>21</v>
      </c>
      <c r="H6" s="18">
        <v>45909</v>
      </c>
      <c r="I6" s="19" t="s">
        <v>42</v>
      </c>
      <c r="J6" s="27">
        <f>VLOOKUP(B6,'[1]TSO 2025 柬埔寨'!$A$1:$Q$65536,5,FALSE)</f>
        <v>10000</v>
      </c>
      <c r="K6" s="2">
        <f>VLOOKUP(B6,'[1]TSO 2025 柬埔寨'!$A$1:$Q$65536,13,FALSE)</f>
        <v>6.864</v>
      </c>
      <c r="L6" s="2">
        <f t="shared" si="0"/>
        <v>3996</v>
      </c>
      <c r="M6" s="27">
        <f t="shared" si="1"/>
        <v>41211.456</v>
      </c>
    </row>
    <row r="7" s="2" customFormat="1" ht="20.25" customHeight="1" spans="1:13">
      <c r="A7" s="13" t="s">
        <v>43</v>
      </c>
      <c r="B7" s="14" t="s">
        <v>116</v>
      </c>
      <c r="C7" s="15">
        <v>4500576103</v>
      </c>
      <c r="D7" s="16" t="s">
        <v>117</v>
      </c>
      <c r="E7" s="15">
        <v>6000</v>
      </c>
      <c r="F7" s="13">
        <v>2000</v>
      </c>
      <c r="G7" s="17" t="s">
        <v>15</v>
      </c>
      <c r="H7" s="18">
        <v>45912</v>
      </c>
      <c r="I7" s="19" t="s">
        <v>118</v>
      </c>
      <c r="J7" s="27">
        <f>VLOOKUP(B7,'[1]TSO 2025 柬埔寨'!$A$1:$Q$65536,5,FALSE)</f>
        <v>6000</v>
      </c>
      <c r="K7" s="2">
        <f>VLOOKUP(B7,'[1]TSO 2025 柬埔寨'!$A$1:$Q$65536,13,FALSE)</f>
        <v>16.471</v>
      </c>
      <c r="L7" s="2">
        <f t="shared" si="0"/>
        <v>0</v>
      </c>
      <c r="M7" s="27">
        <f t="shared" si="1"/>
        <v>98826</v>
      </c>
    </row>
    <row r="8" s="2" customFormat="1" ht="20.25" customHeight="1" spans="1:13">
      <c r="A8" s="13" t="s">
        <v>12</v>
      </c>
      <c r="B8" s="14" t="s">
        <v>119</v>
      </c>
      <c r="C8" s="15">
        <v>4500576103</v>
      </c>
      <c r="D8" s="16" t="s">
        <v>120</v>
      </c>
      <c r="E8" s="15">
        <v>5000</v>
      </c>
      <c r="F8" s="13">
        <v>2500</v>
      </c>
      <c r="G8" s="17" t="s">
        <v>21</v>
      </c>
      <c r="H8" s="18">
        <v>45912</v>
      </c>
      <c r="I8" s="19" t="s">
        <v>121</v>
      </c>
      <c r="J8" s="27">
        <f>VLOOKUP(B8,'[1]TSO 2025 柬埔寨'!$A$1:$Q$65536,5,FALSE)</f>
        <v>10002</v>
      </c>
      <c r="K8" s="2">
        <f>VLOOKUP(B8,'[1]TSO 2025 柬埔寨'!$A$1:$Q$65536,13,FALSE)</f>
        <v>17.542</v>
      </c>
      <c r="L8" s="2">
        <f t="shared" si="0"/>
        <v>5002</v>
      </c>
      <c r="M8" s="27">
        <f t="shared" si="1"/>
        <v>87710</v>
      </c>
    </row>
    <row r="9" s="2" customFormat="1" ht="20.25" customHeight="1" spans="1:13">
      <c r="A9" s="13" t="s">
        <v>66</v>
      </c>
      <c r="B9" s="14" t="s">
        <v>122</v>
      </c>
      <c r="C9" s="15">
        <v>4500575810</v>
      </c>
      <c r="D9" s="16" t="s">
        <v>123</v>
      </c>
      <c r="E9" s="15">
        <v>3000</v>
      </c>
      <c r="F9" s="13">
        <v>1500</v>
      </c>
      <c r="G9" s="17" t="s">
        <v>15</v>
      </c>
      <c r="H9" s="18">
        <v>45913</v>
      </c>
      <c r="I9" s="19" t="s">
        <v>124</v>
      </c>
      <c r="J9" s="27">
        <f>VLOOKUP(B9,'[1]TSO 2025 柬埔寨'!$A$1:$Q$65536,5,FALSE)</f>
        <v>3000</v>
      </c>
      <c r="K9" s="2">
        <v>27.88</v>
      </c>
      <c r="L9" s="2">
        <f t="shared" si="0"/>
        <v>0</v>
      </c>
      <c r="M9" s="27">
        <f t="shared" si="1"/>
        <v>83640</v>
      </c>
    </row>
    <row r="10" s="2" customFormat="1" ht="20.25" customHeight="1" spans="1:13">
      <c r="A10" s="13" t="s">
        <v>62</v>
      </c>
      <c r="B10" s="14" t="s">
        <v>125</v>
      </c>
      <c r="C10" s="15">
        <v>4500575810</v>
      </c>
      <c r="D10" s="16" t="s">
        <v>126</v>
      </c>
      <c r="E10" s="15">
        <v>5000</v>
      </c>
      <c r="F10" s="13">
        <v>2500</v>
      </c>
      <c r="G10" s="17" t="s">
        <v>15</v>
      </c>
      <c r="H10" s="18">
        <v>45915</v>
      </c>
      <c r="I10" s="19" t="s">
        <v>127</v>
      </c>
      <c r="J10" s="27">
        <f>VLOOKUP(B10,'[1]TSO 2025 柬埔寨'!$A$1:$Q$65536,5,FALSE)</f>
        <v>5000</v>
      </c>
      <c r="K10" s="2">
        <f>VLOOKUP(B10,'[1]TSO 2025 柬埔寨'!$A$1:$Q$65536,13,FALSE)</f>
        <v>9.288</v>
      </c>
      <c r="L10" s="2">
        <f t="shared" si="0"/>
        <v>0</v>
      </c>
      <c r="M10" s="27">
        <f t="shared" si="1"/>
        <v>46440</v>
      </c>
    </row>
    <row r="11" s="2" customFormat="1" ht="20.25" customHeight="1" spans="1:13">
      <c r="A11" s="13" t="s">
        <v>102</v>
      </c>
      <c r="B11" s="14" t="s">
        <v>128</v>
      </c>
      <c r="C11" s="15">
        <v>4500576656</v>
      </c>
      <c r="D11" s="16" t="s">
        <v>41</v>
      </c>
      <c r="E11" s="15">
        <v>3996</v>
      </c>
      <c r="F11" s="13">
        <v>999</v>
      </c>
      <c r="G11" s="17" t="s">
        <v>15</v>
      </c>
      <c r="H11" s="18">
        <v>45916</v>
      </c>
      <c r="I11" s="19" t="s">
        <v>42</v>
      </c>
      <c r="J11" s="27">
        <f>VLOOKUP(B11,'[1]TSO 2025 柬埔寨'!$A$1:$Q$65536,5,FALSE)</f>
        <v>10000</v>
      </c>
      <c r="K11" s="2">
        <f>VLOOKUP(B11,'[1]TSO 2025 柬埔寨'!$A$1:$Q$65536,13,FALSE)</f>
        <v>6.864</v>
      </c>
      <c r="L11" s="2">
        <f t="shared" si="0"/>
        <v>6004</v>
      </c>
      <c r="M11" s="27">
        <f t="shared" si="1"/>
        <v>27428.544</v>
      </c>
    </row>
    <row r="12" s="2" customFormat="1" ht="20.25" customHeight="1" spans="1:13">
      <c r="A12" s="13" t="s">
        <v>85</v>
      </c>
      <c r="B12" s="14" t="s">
        <v>128</v>
      </c>
      <c r="C12" s="15">
        <v>4500576656</v>
      </c>
      <c r="D12" s="16" t="s">
        <v>41</v>
      </c>
      <c r="E12" s="15">
        <v>6004</v>
      </c>
      <c r="F12" s="13">
        <v>1501</v>
      </c>
      <c r="G12" s="17" t="s">
        <v>21</v>
      </c>
      <c r="H12" s="18">
        <v>45916</v>
      </c>
      <c r="I12" s="19" t="s">
        <v>42</v>
      </c>
      <c r="J12" s="27">
        <f>VLOOKUP(B12,'[1]TSO 2025 柬埔寨'!$A$1:$Q$65536,5,FALSE)</f>
        <v>10000</v>
      </c>
      <c r="K12" s="2">
        <f>VLOOKUP(B12,'[1]TSO 2025 柬埔寨'!$A$1:$Q$65536,13,FALSE)</f>
        <v>6.864</v>
      </c>
      <c r="L12" s="2">
        <f t="shared" si="0"/>
        <v>3996</v>
      </c>
      <c r="M12" s="27">
        <f t="shared" si="1"/>
        <v>41211.456</v>
      </c>
    </row>
    <row r="13" s="2" customFormat="1" ht="20.25" customHeight="1" spans="1:13">
      <c r="A13" s="13" t="s">
        <v>113</v>
      </c>
      <c r="B13" s="14" t="s">
        <v>129</v>
      </c>
      <c r="C13" s="15">
        <v>4500577403</v>
      </c>
      <c r="D13" s="16" t="s">
        <v>30</v>
      </c>
      <c r="E13" s="15">
        <v>9000</v>
      </c>
      <c r="F13" s="13">
        <v>4500</v>
      </c>
      <c r="G13" s="17" t="s">
        <v>15</v>
      </c>
      <c r="H13" s="18">
        <v>45920</v>
      </c>
      <c r="I13" s="19" t="s">
        <v>31</v>
      </c>
      <c r="J13" s="27">
        <f>VLOOKUP(B13,'[1]TSO 2025 柬埔寨'!$A$1:$Q$65536,5,FALSE)</f>
        <v>9000</v>
      </c>
      <c r="K13" s="2">
        <f>VLOOKUP(B13,'[1]TSO 2025 柬埔寨'!$A$1:$Q$65536,13,FALSE)</f>
        <v>15.047</v>
      </c>
      <c r="L13" s="2">
        <f t="shared" si="0"/>
        <v>0</v>
      </c>
      <c r="M13" s="27">
        <f t="shared" si="1"/>
        <v>135423</v>
      </c>
    </row>
    <row r="14" s="2" customFormat="1" ht="20.25" customHeight="1" spans="1:13">
      <c r="A14" s="13" t="s">
        <v>17</v>
      </c>
      <c r="B14" s="14" t="s">
        <v>130</v>
      </c>
      <c r="C14" s="15">
        <v>4500577403</v>
      </c>
      <c r="D14" s="16" t="s">
        <v>95</v>
      </c>
      <c r="E14" s="15">
        <v>6000</v>
      </c>
      <c r="F14" s="13">
        <v>1500</v>
      </c>
      <c r="G14" s="17" t="s">
        <v>21</v>
      </c>
      <c r="H14" s="18">
        <v>45920</v>
      </c>
      <c r="I14" s="19" t="s">
        <v>96</v>
      </c>
      <c r="J14" s="27">
        <f>VLOOKUP(B14,'[1]TSO 2025 柬埔寨'!$A$1:$Q$65536,5,FALSE)</f>
        <v>6000</v>
      </c>
      <c r="K14" s="2">
        <f>VLOOKUP(B14,'[1]TSO 2025 柬埔寨'!$A$1:$Q$65536,13,FALSE)</f>
        <v>9.751</v>
      </c>
      <c r="L14" s="2">
        <f t="shared" si="0"/>
        <v>0</v>
      </c>
      <c r="M14" s="27">
        <f t="shared" si="1"/>
        <v>58506</v>
      </c>
    </row>
    <row r="15" s="2" customFormat="1" ht="20.25" customHeight="1" spans="1:13">
      <c r="A15" s="13" t="s">
        <v>43</v>
      </c>
      <c r="B15" s="14" t="s">
        <v>131</v>
      </c>
      <c r="C15" s="15">
        <v>4500577403</v>
      </c>
      <c r="D15" s="16" t="s">
        <v>54</v>
      </c>
      <c r="E15" s="15">
        <v>7500</v>
      </c>
      <c r="F15" s="13">
        <v>3750</v>
      </c>
      <c r="G15" s="17" t="s">
        <v>21</v>
      </c>
      <c r="H15" s="18">
        <v>45920</v>
      </c>
      <c r="I15" s="19" t="s">
        <v>55</v>
      </c>
      <c r="J15" s="27">
        <f>VLOOKUP(B15,'[1]TSO 2025 柬埔寨'!$A$1:$Q$65536,5,FALSE)</f>
        <v>7500</v>
      </c>
      <c r="K15" s="2">
        <f>VLOOKUP(B15,'[1]TSO 2025 柬埔寨'!$A$1:$Q$65536,13,FALSE)</f>
        <v>9.8</v>
      </c>
      <c r="L15" s="2">
        <f t="shared" si="0"/>
        <v>0</v>
      </c>
      <c r="M15" s="27">
        <f t="shared" si="1"/>
        <v>73500</v>
      </c>
    </row>
    <row r="16" s="2" customFormat="1" ht="20.25" customHeight="1" spans="1:13">
      <c r="A16" s="13" t="s">
        <v>17</v>
      </c>
      <c r="B16" s="14" t="s">
        <v>132</v>
      </c>
      <c r="C16" s="15">
        <v>4500576103</v>
      </c>
      <c r="D16" s="16" t="s">
        <v>133</v>
      </c>
      <c r="E16" s="15">
        <v>6000</v>
      </c>
      <c r="F16" s="13">
        <v>2000</v>
      </c>
      <c r="G16" s="17" t="s">
        <v>15</v>
      </c>
      <c r="H16" s="18">
        <v>45920</v>
      </c>
      <c r="I16" s="19" t="s">
        <v>134</v>
      </c>
      <c r="J16" s="27">
        <f>VLOOKUP(B16,'[1]TSO 2025 柬埔寨'!$A$1:$Q$65536,5,FALSE)</f>
        <v>6000</v>
      </c>
      <c r="K16" s="2">
        <f>VLOOKUP(B16,'[1]TSO 2025 柬埔寨'!$A$1:$Q$65536,13,FALSE)</f>
        <v>12.514</v>
      </c>
      <c r="L16" s="2">
        <f t="shared" si="0"/>
        <v>0</v>
      </c>
      <c r="M16" s="27">
        <f t="shared" si="1"/>
        <v>75084</v>
      </c>
    </row>
    <row r="17" s="2" customFormat="1" ht="20.25" customHeight="1" spans="1:13">
      <c r="A17" s="13" t="s">
        <v>135</v>
      </c>
      <c r="B17" s="14" t="s">
        <v>119</v>
      </c>
      <c r="C17" s="15">
        <v>4500576103</v>
      </c>
      <c r="D17" s="16" t="s">
        <v>120</v>
      </c>
      <c r="E17" s="15">
        <v>5002</v>
      </c>
      <c r="F17" s="13">
        <v>2501</v>
      </c>
      <c r="G17" s="17" t="s">
        <v>15</v>
      </c>
      <c r="H17" s="18">
        <v>45922</v>
      </c>
      <c r="I17" s="19" t="s">
        <v>121</v>
      </c>
      <c r="J17" s="27">
        <f>VLOOKUP(B17,'[1]TSO 2025 柬埔寨'!$A$1:$Q$65536,5,FALSE)</f>
        <v>10002</v>
      </c>
      <c r="K17" s="2">
        <f>VLOOKUP(B17,'[1]TSO 2025 柬埔寨'!$A$1:$Q$65536,13,FALSE)</f>
        <v>17.542</v>
      </c>
      <c r="L17" s="2">
        <f t="shared" si="0"/>
        <v>5000</v>
      </c>
      <c r="M17" s="27">
        <f t="shared" si="1"/>
        <v>87745.084</v>
      </c>
    </row>
    <row r="18" s="2" customFormat="1" ht="20.25" customHeight="1" spans="1:13">
      <c r="A18" s="13" t="s">
        <v>36</v>
      </c>
      <c r="B18" s="14" t="s">
        <v>136</v>
      </c>
      <c r="C18" s="15">
        <v>4500576017</v>
      </c>
      <c r="D18" s="16" t="s">
        <v>137</v>
      </c>
      <c r="E18" s="15">
        <v>6000</v>
      </c>
      <c r="F18" s="13">
        <v>1500</v>
      </c>
      <c r="G18" s="17" t="s">
        <v>15</v>
      </c>
      <c r="H18" s="18">
        <v>45922</v>
      </c>
      <c r="I18" s="19" t="s">
        <v>138</v>
      </c>
      <c r="J18" s="27">
        <f>VLOOKUP(B18,'[1]TSO 2025 柬埔寨'!$A$1:$Q$65536,5,FALSE)</f>
        <v>6000</v>
      </c>
      <c r="K18" s="2">
        <f>VLOOKUP(B18,'[1]TSO 2025 柬埔寨'!$A$1:$Q$65536,13,FALSE)</f>
        <v>11.88</v>
      </c>
      <c r="L18" s="2">
        <f t="shared" si="0"/>
        <v>0</v>
      </c>
      <c r="M18" s="27">
        <f t="shared" si="1"/>
        <v>71280</v>
      </c>
    </row>
    <row r="19" s="2" customFormat="1" ht="20.25" customHeight="1" spans="1:13">
      <c r="A19" s="13" t="s">
        <v>36</v>
      </c>
      <c r="B19" s="14" t="s">
        <v>139</v>
      </c>
      <c r="C19" s="15">
        <v>4500576103</v>
      </c>
      <c r="D19" s="16" t="s">
        <v>26</v>
      </c>
      <c r="E19" s="15">
        <v>6000</v>
      </c>
      <c r="F19" s="13">
        <v>2000</v>
      </c>
      <c r="G19" s="17" t="s">
        <v>21</v>
      </c>
      <c r="H19" s="18">
        <v>45922</v>
      </c>
      <c r="I19" s="19" t="s">
        <v>27</v>
      </c>
      <c r="J19" s="27">
        <f>VLOOKUP(B19,'[1]TSO 2025 柬埔寨'!$A$1:$Q$65536,5,FALSE)</f>
        <v>12000</v>
      </c>
      <c r="K19" s="2">
        <f>VLOOKUP(B19,'[1]TSO 2025 柬埔寨'!$A$1:$Q$65536,13,FALSE)</f>
        <v>11.722</v>
      </c>
      <c r="L19" s="2">
        <f t="shared" si="0"/>
        <v>6000</v>
      </c>
      <c r="M19" s="27">
        <f t="shared" si="1"/>
        <v>70332</v>
      </c>
    </row>
    <row r="20" s="2" customFormat="1" ht="20.25" customHeight="1" spans="1:13">
      <c r="A20" s="13" t="s">
        <v>48</v>
      </c>
      <c r="B20" s="14" t="s">
        <v>140</v>
      </c>
      <c r="C20" s="15">
        <v>4500577403</v>
      </c>
      <c r="D20" s="16" t="s">
        <v>141</v>
      </c>
      <c r="E20" s="15">
        <v>2500</v>
      </c>
      <c r="F20" s="13">
        <v>625</v>
      </c>
      <c r="G20" s="17" t="s">
        <v>21</v>
      </c>
      <c r="H20" s="18">
        <v>45925</v>
      </c>
      <c r="I20" s="19" t="s">
        <v>142</v>
      </c>
      <c r="J20" s="27">
        <f>VLOOKUP(B20,'[1]TSO 2025 柬埔寨'!$A$1:$Q$65536,5,FALSE)</f>
        <v>2500</v>
      </c>
      <c r="K20" s="2">
        <f>VLOOKUP(B20,'[1]TSO 2025 柬埔寨'!$A$1:$Q$65536,13,FALSE)</f>
        <v>8.698</v>
      </c>
      <c r="L20" s="2">
        <f t="shared" si="0"/>
        <v>0</v>
      </c>
      <c r="M20" s="27">
        <f t="shared" si="1"/>
        <v>21745</v>
      </c>
    </row>
    <row r="21" s="2" customFormat="1" ht="20.25" customHeight="1" spans="1:13">
      <c r="A21" s="13" t="s">
        <v>12</v>
      </c>
      <c r="B21" s="14" t="s">
        <v>143</v>
      </c>
      <c r="C21" s="15">
        <v>4500577403</v>
      </c>
      <c r="D21" s="16" t="s">
        <v>144</v>
      </c>
      <c r="E21" s="15">
        <v>3000</v>
      </c>
      <c r="F21" s="13">
        <v>1500</v>
      </c>
      <c r="G21" s="17" t="s">
        <v>15</v>
      </c>
      <c r="H21" s="18">
        <v>45925</v>
      </c>
      <c r="I21" s="19" t="s">
        <v>145</v>
      </c>
      <c r="J21" s="27">
        <f>VLOOKUP(B21,'[1]TSO 2025 柬埔寨'!$A$1:$Q$65536,5,FALSE)</f>
        <v>3000</v>
      </c>
      <c r="K21" s="2">
        <v>10.382</v>
      </c>
      <c r="L21" s="2">
        <f t="shared" si="0"/>
        <v>0</v>
      </c>
      <c r="M21" s="27">
        <f t="shared" si="1"/>
        <v>31146</v>
      </c>
    </row>
    <row r="22" s="2" customFormat="1" ht="20.25" customHeight="1" spans="1:13">
      <c r="A22" s="13" t="s">
        <v>62</v>
      </c>
      <c r="B22" s="14" t="s">
        <v>146</v>
      </c>
      <c r="C22" s="15">
        <v>4500577403</v>
      </c>
      <c r="D22" s="16" t="s">
        <v>147</v>
      </c>
      <c r="E22" s="15">
        <v>5000</v>
      </c>
      <c r="F22" s="13">
        <v>2500</v>
      </c>
      <c r="G22" s="17" t="s">
        <v>15</v>
      </c>
      <c r="H22" s="18">
        <v>45925</v>
      </c>
      <c r="I22" s="19" t="s">
        <v>148</v>
      </c>
      <c r="J22" s="27">
        <f>VLOOKUP(B22,'[1]TSO 2025 柬埔寨'!$A$1:$Q$65536,5,FALSE)</f>
        <v>5000</v>
      </c>
      <c r="K22" s="2">
        <v>14</v>
      </c>
      <c r="L22" s="2">
        <f t="shared" si="0"/>
        <v>0</v>
      </c>
      <c r="M22" s="27">
        <f t="shared" si="1"/>
        <v>70000</v>
      </c>
    </row>
    <row r="23" s="2" customFormat="1" ht="20.25" customHeight="1" spans="1:13">
      <c r="A23" s="13" t="s">
        <v>89</v>
      </c>
      <c r="B23" s="14" t="s">
        <v>149</v>
      </c>
      <c r="C23" s="15">
        <v>4500577403</v>
      </c>
      <c r="D23" s="16" t="s">
        <v>150</v>
      </c>
      <c r="E23" s="15">
        <v>7000</v>
      </c>
      <c r="F23" s="13">
        <v>3500</v>
      </c>
      <c r="G23" s="17" t="s">
        <v>15</v>
      </c>
      <c r="H23" s="18">
        <v>45927</v>
      </c>
      <c r="I23" s="19" t="s">
        <v>151</v>
      </c>
      <c r="J23" s="27">
        <f>VLOOKUP(B23,'[1]TSO 2025 柬埔寨'!$A$1:$Q$65536,5,FALSE)</f>
        <v>7000</v>
      </c>
      <c r="K23" s="2">
        <v>7.98</v>
      </c>
      <c r="L23" s="2">
        <f t="shared" si="0"/>
        <v>0</v>
      </c>
      <c r="M23" s="27">
        <f t="shared" si="1"/>
        <v>55860</v>
      </c>
    </row>
    <row r="24" s="2" customFormat="1" ht="20.25" customHeight="1" spans="1:13">
      <c r="A24" s="13" t="s">
        <v>36</v>
      </c>
      <c r="B24" s="14" t="s">
        <v>152</v>
      </c>
      <c r="C24" s="15">
        <v>4500577403</v>
      </c>
      <c r="D24" s="16" t="s">
        <v>95</v>
      </c>
      <c r="E24" s="15">
        <v>6000</v>
      </c>
      <c r="F24" s="13">
        <v>1500</v>
      </c>
      <c r="G24" s="17" t="s">
        <v>21</v>
      </c>
      <c r="H24" s="18">
        <v>45927</v>
      </c>
      <c r="I24" s="19" t="s">
        <v>96</v>
      </c>
      <c r="J24" s="27">
        <f>VLOOKUP(B24,'[1]TSO 2025 柬埔寨'!$A$1:$Q$65536,5,FALSE)</f>
        <v>6000</v>
      </c>
      <c r="K24" s="2">
        <f>VLOOKUP(B24,'[1]TSO 2025 柬埔寨'!$A$1:$Q$65536,13,FALSE)</f>
        <v>9.751</v>
      </c>
      <c r="L24" s="2">
        <f t="shared" si="0"/>
        <v>0</v>
      </c>
      <c r="M24" s="27">
        <f t="shared" si="1"/>
        <v>58506</v>
      </c>
    </row>
    <row r="25" s="2" customFormat="1" ht="20.25" customHeight="1" spans="1:13">
      <c r="A25" s="13" t="s">
        <v>153</v>
      </c>
      <c r="B25" s="14" t="s">
        <v>154</v>
      </c>
      <c r="C25" s="15">
        <v>4500577403</v>
      </c>
      <c r="D25" s="16" t="s">
        <v>54</v>
      </c>
      <c r="E25" s="15">
        <v>7500</v>
      </c>
      <c r="F25" s="13">
        <v>3750</v>
      </c>
      <c r="G25" s="17" t="s">
        <v>15</v>
      </c>
      <c r="H25" s="18">
        <v>45927</v>
      </c>
      <c r="I25" s="19" t="s">
        <v>55</v>
      </c>
      <c r="J25" s="27">
        <f>VLOOKUP(B25,'[1]TSO 2025 柬埔寨'!$A$1:$Q$65536,5,FALSE)</f>
        <v>7500</v>
      </c>
      <c r="K25" s="2">
        <f>VLOOKUP(B25,'[1]TSO 2025 柬埔寨'!$A$1:$Q$65536,13,FALSE)</f>
        <v>9.8</v>
      </c>
      <c r="L25" s="2">
        <f t="shared" si="0"/>
        <v>0</v>
      </c>
      <c r="M25" s="27">
        <f t="shared" si="1"/>
        <v>73500</v>
      </c>
    </row>
    <row r="26" s="2" customFormat="1" ht="20.25" customHeight="1" spans="1:13">
      <c r="A26" s="13" t="s">
        <v>77</v>
      </c>
      <c r="B26" s="14" t="s">
        <v>155</v>
      </c>
      <c r="C26" s="15">
        <v>4500577403</v>
      </c>
      <c r="D26" s="16" t="s">
        <v>156</v>
      </c>
      <c r="E26" s="15">
        <v>3000</v>
      </c>
      <c r="F26" s="13">
        <v>1500</v>
      </c>
      <c r="G26" s="17" t="s">
        <v>15</v>
      </c>
      <c r="H26" s="18">
        <v>45927</v>
      </c>
      <c r="I26" s="19" t="s">
        <v>157</v>
      </c>
      <c r="J26" s="27">
        <f>VLOOKUP(B26,'[1]TSO 2025 柬埔寨'!$A$1:$Q$65536,5,FALSE)</f>
        <v>3000</v>
      </c>
      <c r="K26" s="2">
        <f>VLOOKUP(B26,'[1]TSO 2025 柬埔寨'!$A$1:$Q$65536,13,FALSE)</f>
        <v>12.543</v>
      </c>
      <c r="L26" s="2">
        <f t="shared" si="0"/>
        <v>0</v>
      </c>
      <c r="M26" s="27">
        <f t="shared" si="1"/>
        <v>37629</v>
      </c>
    </row>
    <row r="27" s="2" customFormat="1" ht="20.25" customHeight="1" spans="1:13">
      <c r="A27" s="13" t="s">
        <v>28</v>
      </c>
      <c r="B27" s="14" t="s">
        <v>139</v>
      </c>
      <c r="C27" s="15">
        <v>4500576103</v>
      </c>
      <c r="D27" s="16" t="s">
        <v>26</v>
      </c>
      <c r="E27" s="15">
        <v>6000</v>
      </c>
      <c r="F27" s="13">
        <v>2000</v>
      </c>
      <c r="G27" s="17" t="s">
        <v>15</v>
      </c>
      <c r="H27" s="18">
        <v>45927</v>
      </c>
      <c r="I27" s="19" t="s">
        <v>27</v>
      </c>
      <c r="J27" s="27">
        <f>VLOOKUP(B27,'[1]TSO 2025 柬埔寨'!$A$1:$Q$65536,5,FALSE)</f>
        <v>12000</v>
      </c>
      <c r="K27" s="2">
        <f>VLOOKUP(B27,'[1]TSO 2025 柬埔寨'!$A$1:$Q$65536,13,FALSE)</f>
        <v>11.722</v>
      </c>
      <c r="L27" s="2">
        <f t="shared" si="0"/>
        <v>6000</v>
      </c>
      <c r="M27" s="27">
        <f t="shared" si="1"/>
        <v>70332</v>
      </c>
    </row>
    <row r="28" s="2" customFormat="1" ht="20.25" customHeight="1" spans="1:13">
      <c r="A28" s="13" t="s">
        <v>43</v>
      </c>
      <c r="B28" s="14" t="s">
        <v>158</v>
      </c>
      <c r="C28" s="15">
        <v>4500576017</v>
      </c>
      <c r="D28" s="16" t="s">
        <v>137</v>
      </c>
      <c r="E28" s="15">
        <v>5000</v>
      </c>
      <c r="F28" s="13">
        <v>1250</v>
      </c>
      <c r="G28" s="17" t="s">
        <v>15</v>
      </c>
      <c r="H28" s="18">
        <v>45929</v>
      </c>
      <c r="I28" s="19" t="s">
        <v>138</v>
      </c>
      <c r="J28" s="27">
        <f>VLOOKUP(B28,'[1]TSO 2025 柬埔寨'!$A$1:$Q$65536,5,FALSE)</f>
        <v>11000</v>
      </c>
      <c r="K28" s="2">
        <f>VLOOKUP(B28,'[1]TSO 2025 柬埔寨'!$A$1:$Q$65536,13,FALSE)</f>
        <v>11.88</v>
      </c>
      <c r="L28" s="2">
        <f t="shared" si="0"/>
        <v>6000</v>
      </c>
      <c r="M28" s="27">
        <f t="shared" si="1"/>
        <v>59400</v>
      </c>
    </row>
    <row r="29" s="2" customFormat="1" ht="20.25" customHeight="1" spans="1:13">
      <c r="A29" s="13" t="s">
        <v>153</v>
      </c>
      <c r="B29" s="14" t="s">
        <v>158</v>
      </c>
      <c r="C29" s="15">
        <v>4500576017</v>
      </c>
      <c r="D29" s="16" t="s">
        <v>137</v>
      </c>
      <c r="E29" s="15">
        <v>6000</v>
      </c>
      <c r="F29" s="13">
        <f>6000/4</f>
        <v>1500</v>
      </c>
      <c r="G29" s="17" t="s">
        <v>15</v>
      </c>
      <c r="H29" s="18">
        <v>45929</v>
      </c>
      <c r="I29" s="19" t="s">
        <v>138</v>
      </c>
      <c r="J29" s="27">
        <f>VLOOKUP(B29,'[1]TSO 2025 柬埔寨'!$A$1:$Q$65536,5,FALSE)</f>
        <v>11000</v>
      </c>
      <c r="K29" s="2">
        <f>VLOOKUP(B29,'[1]TSO 2025 柬埔寨'!$A$1:$Q$65536,13,FALSE)</f>
        <v>11.88</v>
      </c>
      <c r="L29" s="2">
        <f t="shared" si="0"/>
        <v>5000</v>
      </c>
      <c r="M29" s="27">
        <f t="shared" si="1"/>
        <v>71280</v>
      </c>
    </row>
    <row r="30" s="2" customFormat="1" ht="20.25" customHeight="1" spans="1:13">
      <c r="A30" s="13" t="s">
        <v>77</v>
      </c>
      <c r="B30" s="14" t="s">
        <v>159</v>
      </c>
      <c r="C30" s="15">
        <v>4500576228</v>
      </c>
      <c r="D30" s="16" t="s">
        <v>160</v>
      </c>
      <c r="E30" s="15">
        <v>8000</v>
      </c>
      <c r="F30" s="13">
        <v>2000</v>
      </c>
      <c r="G30" s="17" t="s">
        <v>15</v>
      </c>
      <c r="H30" s="18">
        <v>45930</v>
      </c>
      <c r="I30" s="19" t="s">
        <v>161</v>
      </c>
      <c r="J30" s="27">
        <f>VLOOKUP(B30,'[1]TSO 2025 柬埔寨'!$A$1:$Q$65536,5,FALSE)</f>
        <v>8000</v>
      </c>
      <c r="K30" s="2">
        <f>VLOOKUP(B30,'[1]TSO 2025 柬埔寨'!$A$1:$Q$65536,13,FALSE)</f>
        <v>5.763</v>
      </c>
      <c r="L30" s="2">
        <f t="shared" si="0"/>
        <v>0</v>
      </c>
      <c r="M30" s="27">
        <f t="shared" si="1"/>
        <v>46104</v>
      </c>
    </row>
    <row r="31" s="2" customFormat="1" ht="20.25" customHeight="1" spans="1:13">
      <c r="A31" s="13" t="s">
        <v>56</v>
      </c>
      <c r="B31" s="14" t="s">
        <v>162</v>
      </c>
      <c r="C31" s="15">
        <v>4500576228</v>
      </c>
      <c r="D31" s="16" t="s">
        <v>160</v>
      </c>
      <c r="E31" s="15">
        <v>2000</v>
      </c>
      <c r="F31" s="13">
        <v>500</v>
      </c>
      <c r="G31" s="17" t="s">
        <v>21</v>
      </c>
      <c r="H31" s="18">
        <v>45930</v>
      </c>
      <c r="I31" s="19" t="s">
        <v>161</v>
      </c>
      <c r="J31" s="27">
        <f>VLOOKUP(B31,'[1]TSO 2025 柬埔寨'!$A$1:$Q$65536,5,FALSE)</f>
        <v>2000</v>
      </c>
      <c r="K31" s="2">
        <f>VLOOKUP(B31,'[1]TSO 2025 柬埔寨'!$A$1:$Q$65536,13,FALSE)</f>
        <v>5.763</v>
      </c>
      <c r="L31" s="2">
        <f t="shared" si="0"/>
        <v>0</v>
      </c>
      <c r="M31" s="27">
        <f t="shared" si="1"/>
        <v>11526</v>
      </c>
    </row>
    <row r="32" s="2" customFormat="1" ht="20.25" customHeight="1" spans="1:13">
      <c r="A32" s="13" t="s">
        <v>97</v>
      </c>
      <c r="B32" s="14" t="s">
        <v>163</v>
      </c>
      <c r="C32" s="15">
        <v>204103</v>
      </c>
      <c r="D32" s="16" t="s">
        <v>164</v>
      </c>
      <c r="E32" s="15">
        <v>3000</v>
      </c>
      <c r="F32" s="13">
        <v>500</v>
      </c>
      <c r="G32" s="17" t="s">
        <v>15</v>
      </c>
      <c r="H32" s="18">
        <v>45930</v>
      </c>
      <c r="I32" s="19" t="s">
        <v>165</v>
      </c>
      <c r="J32" s="27">
        <f>VLOOKUP(B32,'[1]TSO 2025 柬埔寨'!$A$1:$Q$65536,5,FALSE)</f>
        <v>3000</v>
      </c>
      <c r="K32" s="2">
        <f>VLOOKUP(B32,'[1]TSO 2025 柬埔寨'!$A$1:$Q$65536,13,FALSE)</f>
        <v>15.252</v>
      </c>
      <c r="L32" s="2">
        <f t="shared" si="0"/>
        <v>0</v>
      </c>
      <c r="M32" s="27">
        <f t="shared" si="1"/>
        <v>45756</v>
      </c>
    </row>
    <row r="33" s="2" customFormat="1" ht="20.25" customHeight="1" spans="1:9">
      <c r="A33" s="19"/>
      <c r="B33" s="20"/>
      <c r="C33" s="21"/>
      <c r="D33" s="22"/>
      <c r="E33" s="21"/>
      <c r="F33" s="19"/>
      <c r="G33" s="23"/>
      <c r="H33" s="18"/>
      <c r="I33" s="19"/>
    </row>
    <row r="34" ht="18" customHeight="1" spans="2:13">
      <c r="B34" s="8"/>
      <c r="E34" s="24">
        <f>SUM(E2:E33)</f>
        <v>166502</v>
      </c>
      <c r="F34" s="8"/>
      <c r="G34" s="8"/>
      <c r="H34" s="25"/>
      <c r="I34" s="8"/>
      <c r="K34" s="28" t="s">
        <v>166</v>
      </c>
      <c r="M34" s="29">
        <f>SUM(M2:M32)</f>
        <v>1841694.084</v>
      </c>
    </row>
    <row r="35" ht="18" customHeight="1" spans="2:13">
      <c r="B35" s="8"/>
      <c r="E35" s="8"/>
      <c r="F35" s="8"/>
      <c r="G35" s="8"/>
      <c r="H35" s="25"/>
      <c r="I35" s="8"/>
      <c r="K35" s="28" t="s">
        <v>110</v>
      </c>
      <c r="M35" s="29">
        <f>M34*7.3</f>
        <v>13444366.8132</v>
      </c>
    </row>
    <row r="36" ht="18" customHeight="1" spans="2:9">
      <c r="B36" s="8"/>
      <c r="E36" s="8"/>
      <c r="F36" s="8"/>
      <c r="G36" s="8"/>
      <c r="H36" s="25"/>
      <c r="I36" s="8"/>
    </row>
    <row r="37" ht="18" customHeight="1" spans="2:9">
      <c r="B37" s="8"/>
      <c r="E37" s="8"/>
      <c r="F37" s="8"/>
      <c r="G37" s="8"/>
      <c r="H37" s="25"/>
      <c r="I37" s="8"/>
    </row>
    <row r="38" ht="18" customHeight="1" spans="2:9">
      <c r="B38" s="8"/>
      <c r="E38" s="8"/>
      <c r="F38" s="8"/>
      <c r="G38" s="8"/>
      <c r="H38" s="25"/>
      <c r="I38" s="8"/>
    </row>
    <row r="39" ht="18" customHeight="1" spans="2:9">
      <c r="B39" s="8"/>
      <c r="E39" s="8"/>
      <c r="F39" s="8"/>
      <c r="G39" s="8"/>
      <c r="H39" s="25"/>
      <c r="I39" s="8"/>
    </row>
    <row r="40" ht="18" customHeight="1" spans="2:9">
      <c r="B40" s="8"/>
      <c r="E40" s="8"/>
      <c r="F40" s="8"/>
      <c r="G40" s="8"/>
      <c r="H40" s="25"/>
      <c r="I40" s="8"/>
    </row>
    <row r="41" ht="18" customHeight="1" spans="2:9">
      <c r="B41" s="8"/>
      <c r="E41" s="8"/>
      <c r="F41" s="8"/>
      <c r="G41" s="8"/>
      <c r="H41" s="25"/>
      <c r="I41" s="8"/>
    </row>
    <row r="42" ht="18" customHeight="1" spans="2:9">
      <c r="B42" s="8"/>
      <c r="E42" s="8"/>
      <c r="F42" s="8"/>
      <c r="G42" s="8"/>
      <c r="H42" s="25"/>
      <c r="I42" s="8"/>
    </row>
    <row r="43" ht="18" customHeight="1" spans="2:9">
      <c r="B43" s="8"/>
      <c r="E43" s="8"/>
      <c r="F43" s="8"/>
      <c r="G43" s="8"/>
      <c r="H43" s="25"/>
      <c r="I43" s="8"/>
    </row>
    <row r="44" ht="18" customHeight="1" spans="2:9">
      <c r="B44" s="8"/>
      <c r="E44" s="8"/>
      <c r="F44" s="8"/>
      <c r="G44" s="8"/>
      <c r="H44" s="25"/>
      <c r="I44" s="8"/>
    </row>
    <row r="45" ht="18" customHeight="1" spans="2:9">
      <c r="B45" s="8"/>
      <c r="E45" s="8"/>
      <c r="F45" s="8"/>
      <c r="G45" s="8"/>
      <c r="H45" s="25"/>
      <c r="I45" s="8"/>
    </row>
    <row r="46" ht="18" customHeight="1" spans="2:9">
      <c r="B46" s="8"/>
      <c r="E46" s="8"/>
      <c r="F46" s="8"/>
      <c r="G46" s="8"/>
      <c r="H46" s="25"/>
      <c r="I46" s="8"/>
    </row>
    <row r="47" ht="18" customHeight="1" spans="2:9">
      <c r="B47" s="8"/>
      <c r="E47" s="8"/>
      <c r="F47" s="8"/>
      <c r="G47" s="8"/>
      <c r="H47" s="25"/>
      <c r="I47" s="8"/>
    </row>
    <row r="48" ht="18" customHeight="1" spans="2:9">
      <c r="B48" s="8"/>
      <c r="E48" s="8"/>
      <c r="F48" s="8"/>
      <c r="G48" s="8"/>
      <c r="H48" s="25"/>
      <c r="I48" s="8"/>
    </row>
    <row r="49" ht="18" customHeight="1" spans="2:9">
      <c r="B49" s="8"/>
      <c r="E49" s="8"/>
      <c r="F49" s="8"/>
      <c r="G49" s="8"/>
      <c r="H49" s="25"/>
      <c r="I49" s="8"/>
    </row>
    <row r="50" ht="18" customHeight="1" spans="2:9">
      <c r="B50" s="8"/>
      <c r="E50" s="8"/>
      <c r="F50" s="8"/>
      <c r="G50" s="8"/>
      <c r="H50" s="25"/>
      <c r="I50" s="8"/>
    </row>
    <row r="51" ht="18" customHeight="1" spans="2:9">
      <c r="B51" s="8"/>
      <c r="E51" s="8"/>
      <c r="F51" s="8"/>
      <c r="G51" s="8"/>
      <c r="H51" s="25"/>
      <c r="I51" s="8"/>
    </row>
    <row r="52" ht="18" customHeight="1" spans="2:9">
      <c r="B52" s="8"/>
      <c r="E52" s="8"/>
      <c r="F52" s="8"/>
      <c r="G52" s="8"/>
      <c r="H52" s="25"/>
      <c r="I52" s="8"/>
    </row>
    <row r="53" ht="18" customHeight="1" spans="2:9">
      <c r="B53" s="8"/>
      <c r="E53" s="8"/>
      <c r="F53" s="8"/>
      <c r="G53" s="8"/>
      <c r="H53" s="25"/>
      <c r="I53" s="8"/>
    </row>
    <row r="54" ht="18" customHeight="1" spans="2:9">
      <c r="B54" s="8"/>
      <c r="E54" s="8"/>
      <c r="F54" s="8"/>
      <c r="G54" s="8"/>
      <c r="H54" s="25"/>
      <c r="I54" s="8"/>
    </row>
    <row r="55" ht="18" customHeight="1" spans="2:9">
      <c r="B55" s="8"/>
      <c r="E55" s="8"/>
      <c r="F55" s="8"/>
      <c r="G55" s="8"/>
      <c r="H55" s="25"/>
      <c r="I55" s="8"/>
    </row>
    <row r="56" ht="18" customHeight="1" spans="2:9">
      <c r="B56" s="8"/>
      <c r="E56" s="8"/>
      <c r="F56" s="8"/>
      <c r="G56" s="8"/>
      <c r="H56" s="25"/>
      <c r="I56" s="8"/>
    </row>
    <row r="57" ht="18" customHeight="1" spans="2:9">
      <c r="B57" s="8"/>
      <c r="E57" s="8"/>
      <c r="F57" s="8"/>
      <c r="G57" s="8"/>
      <c r="H57" s="25"/>
      <c r="I57" s="8"/>
    </row>
    <row r="58" ht="18" customHeight="1" spans="2:9">
      <c r="B58" s="8"/>
      <c r="E58" s="8"/>
      <c r="F58" s="8"/>
      <c r="G58" s="8"/>
      <c r="H58" s="25"/>
      <c r="I58" s="8"/>
    </row>
    <row r="59" ht="18" customHeight="1" spans="2:9">
      <c r="B59" s="8"/>
      <c r="E59" s="8"/>
      <c r="F59" s="8"/>
      <c r="G59" s="8"/>
      <c r="H59" s="25"/>
      <c r="I59" s="8"/>
    </row>
    <row r="60" ht="18" customHeight="1" spans="2:9">
      <c r="B60" s="8"/>
      <c r="E60" s="8"/>
      <c r="F60" s="8"/>
      <c r="G60" s="8"/>
      <c r="H60" s="25"/>
      <c r="I60" s="8"/>
    </row>
    <row r="61" ht="18" customHeight="1" spans="2:9">
      <c r="B61" s="8"/>
      <c r="E61" s="8"/>
      <c r="F61" s="8"/>
      <c r="G61" s="8"/>
      <c r="H61" s="25"/>
      <c r="I61" s="8"/>
    </row>
    <row r="62" ht="18" customHeight="1" spans="2:9">
      <c r="B62" s="8"/>
      <c r="E62" s="8"/>
      <c r="F62" s="8"/>
      <c r="G62" s="8"/>
      <c r="H62" s="25"/>
      <c r="I62" s="8"/>
    </row>
    <row r="63" ht="18" customHeight="1" spans="2:9">
      <c r="B63" s="8"/>
      <c r="E63" s="8"/>
      <c r="F63" s="8"/>
      <c r="G63" s="8"/>
      <c r="H63" s="25"/>
      <c r="I63" s="8"/>
    </row>
    <row r="64" ht="18" customHeight="1" spans="2:9">
      <c r="B64" s="8"/>
      <c r="E64" s="8"/>
      <c r="F64" s="8"/>
      <c r="G64" s="8"/>
      <c r="H64" s="25"/>
      <c r="I64" s="8"/>
    </row>
    <row r="65" ht="18" customHeight="1" spans="2:9">
      <c r="B65" s="8"/>
      <c r="E65" s="8"/>
      <c r="F65" s="8"/>
      <c r="G65" s="8"/>
      <c r="H65" s="25"/>
      <c r="I65" s="8"/>
    </row>
    <row r="66" ht="18" customHeight="1" spans="2:9">
      <c r="B66" s="8"/>
      <c r="E66" s="8"/>
      <c r="F66" s="8"/>
      <c r="G66" s="8"/>
      <c r="H66" s="25"/>
      <c r="I66" s="8"/>
    </row>
    <row r="67" ht="18" customHeight="1" spans="2:9">
      <c r="B67" s="8"/>
      <c r="E67" s="8"/>
      <c r="F67" s="8"/>
      <c r="G67" s="8"/>
      <c r="H67" s="25"/>
      <c r="I67" s="8"/>
    </row>
    <row r="68" ht="18" customHeight="1" spans="2:9">
      <c r="B68" s="8"/>
      <c r="E68" s="8"/>
      <c r="F68" s="8"/>
      <c r="G68" s="8"/>
      <c r="H68" s="25"/>
      <c r="I68" s="8"/>
    </row>
    <row r="69" ht="18" customHeight="1" spans="2:9">
      <c r="B69" s="8"/>
      <c r="E69" s="8"/>
      <c r="F69" s="8"/>
      <c r="G69" s="8"/>
      <c r="H69" s="25"/>
      <c r="I69" s="8"/>
    </row>
    <row r="70" ht="18" customHeight="1" spans="2:9">
      <c r="B70" s="8"/>
      <c r="E70" s="8"/>
      <c r="F70" s="8"/>
      <c r="G70" s="8"/>
      <c r="H70" s="25"/>
      <c r="I70" s="8"/>
    </row>
    <row r="71" ht="18" customHeight="1" spans="2:9">
      <c r="B71" s="8"/>
      <c r="E71" s="8"/>
      <c r="F71" s="8"/>
      <c r="G71" s="8"/>
      <c r="H71" s="25"/>
      <c r="I71" s="8"/>
    </row>
    <row r="72" ht="18" customHeight="1" spans="2:9">
      <c r="B72" s="8"/>
      <c r="E72" s="8"/>
      <c r="F72" s="8"/>
      <c r="G72" s="8"/>
      <c r="H72" s="25"/>
      <c r="I72" s="8"/>
    </row>
    <row r="73" ht="18" customHeight="1" spans="2:9">
      <c r="B73" s="8"/>
      <c r="E73" s="8"/>
      <c r="F73" s="8"/>
      <c r="G73" s="8"/>
      <c r="H73" s="25"/>
      <c r="I73" s="8"/>
    </row>
    <row r="74" ht="18" customHeight="1" spans="2:9">
      <c r="B74" s="8"/>
      <c r="E74" s="8"/>
      <c r="F74" s="8"/>
      <c r="G74" s="8"/>
      <c r="H74" s="25"/>
      <c r="I74" s="8"/>
    </row>
    <row r="75" ht="18" customHeight="1" spans="2:9">
      <c r="B75" s="8"/>
      <c r="E75" s="8"/>
      <c r="F75" s="8"/>
      <c r="G75" s="8"/>
      <c r="H75" s="25"/>
      <c r="I75" s="8"/>
    </row>
    <row r="76" ht="18" customHeight="1" spans="2:9">
      <c r="B76" s="8"/>
      <c r="E76" s="8"/>
      <c r="F76" s="8"/>
      <c r="G76" s="8"/>
      <c r="H76" s="25"/>
      <c r="I76" s="8"/>
    </row>
    <row r="77" ht="18" customHeight="1" spans="2:9">
      <c r="B77" s="8"/>
      <c r="E77" s="8"/>
      <c r="F77" s="8"/>
      <c r="G77" s="8"/>
      <c r="H77" s="25"/>
      <c r="I77" s="8"/>
    </row>
    <row r="78" ht="18" customHeight="1" spans="2:9">
      <c r="B78" s="8"/>
      <c r="E78" s="8"/>
      <c r="F78" s="8"/>
      <c r="G78" s="8"/>
      <c r="H78" s="25"/>
      <c r="I78" s="8"/>
    </row>
    <row r="79" ht="18" customHeight="1" spans="2:9">
      <c r="B79" s="8"/>
      <c r="E79" s="8"/>
      <c r="F79" s="8"/>
      <c r="G79" s="8"/>
      <c r="H79" s="25"/>
      <c r="I79" s="8"/>
    </row>
    <row r="80" ht="18" customHeight="1" spans="2:9">
      <c r="B80" s="8"/>
      <c r="E80" s="8"/>
      <c r="F80" s="8"/>
      <c r="G80" s="8"/>
      <c r="H80" s="25"/>
      <c r="I80" s="8"/>
    </row>
    <row r="81" ht="18" customHeight="1" spans="2:9">
      <c r="B81" s="8"/>
      <c r="E81" s="8"/>
      <c r="F81" s="8"/>
      <c r="G81" s="8"/>
      <c r="H81" s="25"/>
      <c r="I81" s="8"/>
    </row>
    <row r="82" ht="18" customHeight="1" spans="2:9">
      <c r="B82" s="8"/>
      <c r="E82" s="8"/>
      <c r="F82" s="8"/>
      <c r="G82" s="8"/>
      <c r="H82" s="25"/>
      <c r="I82" s="8"/>
    </row>
    <row r="83" ht="18" customHeight="1" spans="2:9">
      <c r="B83" s="8"/>
      <c r="E83" s="8"/>
      <c r="F83" s="8"/>
      <c r="G83" s="8"/>
      <c r="H83" s="25"/>
      <c r="I83" s="8"/>
    </row>
    <row r="84" ht="18" customHeight="1" spans="2:9">
      <c r="B84" s="8"/>
      <c r="E84" s="8"/>
      <c r="F84" s="8"/>
      <c r="G84" s="8"/>
      <c r="H84" s="25"/>
      <c r="I84" s="8"/>
    </row>
    <row r="85" ht="18" customHeight="1" spans="2:9">
      <c r="B85" s="8"/>
      <c r="E85" s="8"/>
      <c r="F85" s="8"/>
      <c r="G85" s="8"/>
      <c r="H85" s="25"/>
      <c r="I85" s="8"/>
    </row>
    <row r="86" ht="18" customHeight="1" spans="2:9">
      <c r="B86" s="8"/>
      <c r="E86" s="8"/>
      <c r="F86" s="8"/>
      <c r="G86" s="8"/>
      <c r="H86" s="25"/>
      <c r="I86" s="8"/>
    </row>
    <row r="87" ht="18" customHeight="1" spans="2:9">
      <c r="B87" s="8"/>
      <c r="E87" s="8"/>
      <c r="F87" s="8"/>
      <c r="G87" s="8"/>
      <c r="H87" s="25"/>
      <c r="I87" s="8"/>
    </row>
    <row r="88" ht="18" customHeight="1" spans="2:9">
      <c r="B88" s="8"/>
      <c r="E88" s="8"/>
      <c r="F88" s="8"/>
      <c r="G88" s="8"/>
      <c r="H88" s="25"/>
      <c r="I88" s="8"/>
    </row>
    <row r="89" ht="18" customHeight="1" spans="2:9">
      <c r="B89" s="8"/>
      <c r="E89" s="8"/>
      <c r="F89" s="8"/>
      <c r="G89" s="8"/>
      <c r="H89" s="25"/>
      <c r="I89" s="8"/>
    </row>
    <row r="90" ht="18" customHeight="1" spans="2:9">
      <c r="B90" s="8"/>
      <c r="E90" s="8"/>
      <c r="F90" s="8"/>
      <c r="G90" s="8"/>
      <c r="H90" s="25"/>
      <c r="I90" s="8"/>
    </row>
    <row r="91" ht="18" customHeight="1" spans="2:9">
      <c r="B91" s="8"/>
      <c r="E91" s="8"/>
      <c r="F91" s="8"/>
      <c r="G91" s="8"/>
      <c r="H91" s="25"/>
      <c r="I91" s="8"/>
    </row>
    <row r="92" ht="18" customHeight="1" spans="2:9">
      <c r="B92" s="8"/>
      <c r="E92" s="8"/>
      <c r="F92" s="8"/>
      <c r="G92" s="8"/>
      <c r="H92" s="25"/>
      <c r="I92" s="8"/>
    </row>
    <row r="93" ht="18" customHeight="1" spans="2:9">
      <c r="B93" s="8"/>
      <c r="E93" s="8"/>
      <c r="F93" s="8"/>
      <c r="G93" s="8"/>
      <c r="H93" s="25"/>
      <c r="I93" s="8"/>
    </row>
    <row r="94" ht="18" customHeight="1" spans="2:9">
      <c r="B94" s="8"/>
      <c r="E94" s="8"/>
      <c r="F94" s="8"/>
      <c r="G94" s="8"/>
      <c r="H94" s="25"/>
      <c r="I94" s="8"/>
    </row>
    <row r="95" ht="18" customHeight="1" spans="2:9">
      <c r="B95" s="8"/>
      <c r="E95" s="8"/>
      <c r="F95" s="8"/>
      <c r="G95" s="8"/>
      <c r="H95" s="25"/>
      <c r="I95" s="8"/>
    </row>
    <row r="96" ht="18" customHeight="1" spans="2:9">
      <c r="B96" s="8"/>
      <c r="E96" s="8"/>
      <c r="F96" s="8"/>
      <c r="G96" s="8"/>
      <c r="H96" s="25"/>
      <c r="I96" s="8"/>
    </row>
    <row r="97" ht="18" customHeight="1" spans="2:9">
      <c r="B97" s="8"/>
      <c r="E97" s="8"/>
      <c r="F97" s="8"/>
      <c r="G97" s="8"/>
      <c r="H97" s="25"/>
      <c r="I97" s="8"/>
    </row>
    <row r="98" ht="18" customHeight="1" spans="2:9">
      <c r="B98" s="8"/>
      <c r="E98" s="8"/>
      <c r="F98" s="8"/>
      <c r="G98" s="8"/>
      <c r="H98" s="25"/>
      <c r="I98" s="8"/>
    </row>
    <row r="99" ht="18" customHeight="1" spans="2:9">
      <c r="B99" s="8"/>
      <c r="E99" s="8"/>
      <c r="F99" s="8"/>
      <c r="G99" s="8"/>
      <c r="H99" s="25"/>
      <c r="I99" s="8"/>
    </row>
    <row r="100" ht="18" customHeight="1" spans="2:9">
      <c r="B100" s="8"/>
      <c r="E100" s="8"/>
      <c r="F100" s="8"/>
      <c r="G100" s="8"/>
      <c r="H100" s="25"/>
      <c r="I100" s="8"/>
    </row>
    <row r="101" ht="18" customHeight="1" spans="2:9">
      <c r="B101" s="8"/>
      <c r="E101" s="8"/>
      <c r="F101" s="8"/>
      <c r="G101" s="8"/>
      <c r="H101" s="25"/>
      <c r="I101" s="8"/>
    </row>
    <row r="102" ht="18" customHeight="1" spans="2:9">
      <c r="B102" s="8"/>
      <c r="E102" s="8"/>
      <c r="F102" s="8"/>
      <c r="G102" s="8"/>
      <c r="H102" s="25"/>
      <c r="I102" s="8"/>
    </row>
    <row r="103" ht="18" customHeight="1" spans="2:9">
      <c r="B103" s="8"/>
      <c r="E103" s="8"/>
      <c r="F103" s="8"/>
      <c r="G103" s="8"/>
      <c r="H103" s="25"/>
      <c r="I103" s="8"/>
    </row>
    <row r="104" ht="18" customHeight="1" spans="2:9">
      <c r="B104" s="8"/>
      <c r="E104" s="8"/>
      <c r="F104" s="8"/>
      <c r="G104" s="8"/>
      <c r="H104" s="25"/>
      <c r="I104" s="8"/>
    </row>
    <row r="105" ht="18" customHeight="1" spans="2:9">
      <c r="B105" s="8"/>
      <c r="E105" s="8"/>
      <c r="F105" s="8"/>
      <c r="G105" s="8"/>
      <c r="H105" s="25"/>
      <c r="I105" s="8"/>
    </row>
    <row r="106" ht="18" customHeight="1" spans="2:9">
      <c r="B106" s="8"/>
      <c r="E106" s="8"/>
      <c r="F106" s="8"/>
      <c r="G106" s="8"/>
      <c r="H106" s="25"/>
      <c r="I106" s="8"/>
    </row>
    <row r="107" ht="18" customHeight="1" spans="2:9">
      <c r="B107" s="8"/>
      <c r="E107" s="8"/>
      <c r="F107" s="8"/>
      <c r="G107" s="8"/>
      <c r="H107" s="25"/>
      <c r="I107" s="8"/>
    </row>
    <row r="108" ht="18" customHeight="1" spans="2:9">
      <c r="B108" s="8"/>
      <c r="E108" s="8"/>
      <c r="F108" s="8"/>
      <c r="G108" s="8"/>
      <c r="H108" s="25"/>
      <c r="I108" s="8"/>
    </row>
    <row r="109" ht="18" customHeight="1" spans="2:9">
      <c r="B109" s="8"/>
      <c r="E109" s="8"/>
      <c r="F109" s="8"/>
      <c r="G109" s="8"/>
      <c r="H109" s="25"/>
      <c r="I109" s="8"/>
    </row>
    <row r="110" ht="18" customHeight="1" spans="2:9">
      <c r="B110" s="8"/>
      <c r="E110" s="8"/>
      <c r="F110" s="8"/>
      <c r="G110" s="8"/>
      <c r="H110" s="25"/>
      <c r="I110" s="8"/>
    </row>
    <row r="111" ht="18" customHeight="1" spans="2:9">
      <c r="B111" s="8"/>
      <c r="E111" s="8"/>
      <c r="F111" s="8"/>
      <c r="G111" s="8"/>
      <c r="H111" s="25"/>
      <c r="I111" s="8"/>
    </row>
    <row r="112" ht="18" customHeight="1" spans="2:9">
      <c r="B112" s="8"/>
      <c r="E112" s="8"/>
      <c r="F112" s="8"/>
      <c r="G112" s="8"/>
      <c r="H112" s="25"/>
      <c r="I112" s="8"/>
    </row>
    <row r="113" ht="18" customHeight="1" spans="2:9">
      <c r="B113" s="8"/>
      <c r="E113" s="8"/>
      <c r="F113" s="8"/>
      <c r="G113" s="8"/>
      <c r="H113" s="25"/>
      <c r="I113" s="8"/>
    </row>
    <row r="114" ht="18" customHeight="1" spans="2:9">
      <c r="B114" s="8"/>
      <c r="E114" s="8"/>
      <c r="F114" s="8"/>
      <c r="G114" s="8"/>
      <c r="H114" s="25"/>
      <c r="I114" s="8"/>
    </row>
    <row r="115" ht="18" customHeight="1" spans="2:9">
      <c r="B115" s="8"/>
      <c r="E115" s="8"/>
      <c r="F115" s="8"/>
      <c r="G115" s="8"/>
      <c r="H115" s="25"/>
      <c r="I115" s="8"/>
    </row>
    <row r="116" ht="18" customHeight="1" spans="2:9">
      <c r="B116" s="8"/>
      <c r="E116" s="8"/>
      <c r="F116" s="8"/>
      <c r="G116" s="8"/>
      <c r="H116" s="25"/>
      <c r="I116" s="8"/>
    </row>
    <row r="117" ht="18" customHeight="1" spans="2:9">
      <c r="B117" s="8"/>
      <c r="E117" s="8"/>
      <c r="F117" s="8"/>
      <c r="G117" s="8"/>
      <c r="H117" s="25"/>
      <c r="I117" s="8"/>
    </row>
    <row r="118" ht="18" customHeight="1" spans="2:9">
      <c r="B118" s="8"/>
      <c r="E118" s="8"/>
      <c r="F118" s="8"/>
      <c r="G118" s="8"/>
      <c r="H118" s="25"/>
      <c r="I118" s="8"/>
    </row>
    <row r="119" ht="18" customHeight="1" spans="2:9">
      <c r="B119" s="8"/>
      <c r="E119" s="8"/>
      <c r="F119" s="8"/>
      <c r="G119" s="8"/>
      <c r="H119" s="25"/>
      <c r="I119" s="8"/>
    </row>
    <row r="120" ht="18" customHeight="1" spans="2:9">
      <c r="B120" s="8"/>
      <c r="E120" s="8"/>
      <c r="F120" s="8"/>
      <c r="G120" s="8"/>
      <c r="H120" s="25"/>
      <c r="I120" s="8"/>
    </row>
    <row r="121" ht="18" customHeight="1" spans="2:9">
      <c r="B121" s="8"/>
      <c r="E121" s="8"/>
      <c r="F121" s="8"/>
      <c r="G121" s="8"/>
      <c r="H121" s="25"/>
      <c r="I121" s="8"/>
    </row>
    <row r="122" ht="18" customHeight="1" spans="2:9">
      <c r="B122" s="8"/>
      <c r="E122" s="8"/>
      <c r="F122" s="8"/>
      <c r="G122" s="8"/>
      <c r="H122" s="25"/>
      <c r="I122" s="8"/>
    </row>
    <row r="123" ht="18" customHeight="1" spans="2:9">
      <c r="B123" s="8"/>
      <c r="E123" s="8"/>
      <c r="F123" s="8"/>
      <c r="G123" s="8"/>
      <c r="H123" s="25"/>
      <c r="I123" s="8"/>
    </row>
    <row r="124" ht="18" customHeight="1" spans="2:9">
      <c r="B124" s="8"/>
      <c r="E124" s="8"/>
      <c r="F124" s="8"/>
      <c r="G124" s="8"/>
      <c r="H124" s="25"/>
      <c r="I124" s="8"/>
    </row>
    <row r="125" ht="18" customHeight="1" spans="2:9">
      <c r="B125" s="8"/>
      <c r="E125" s="8"/>
      <c r="F125" s="8"/>
      <c r="G125" s="8"/>
      <c r="H125" s="25"/>
      <c r="I125" s="8"/>
    </row>
    <row r="126" ht="18" customHeight="1" spans="2:9">
      <c r="B126" s="8"/>
      <c r="E126" s="8"/>
      <c r="F126" s="8"/>
      <c r="G126" s="8"/>
      <c r="H126" s="25"/>
      <c r="I126" s="8"/>
    </row>
    <row r="127" ht="18" customHeight="1" spans="2:9">
      <c r="B127" s="8"/>
      <c r="E127" s="8"/>
      <c r="F127" s="8"/>
      <c r="G127" s="8"/>
      <c r="H127" s="25"/>
      <c r="I127" s="8"/>
    </row>
    <row r="128" ht="18" customHeight="1" spans="2:9">
      <c r="B128" s="8"/>
      <c r="E128" s="8"/>
      <c r="F128" s="8"/>
      <c r="G128" s="8"/>
      <c r="H128" s="25"/>
      <c r="I128" s="8"/>
    </row>
    <row r="129" ht="18" customHeight="1" spans="2:9">
      <c r="B129" s="8"/>
      <c r="E129" s="8"/>
      <c r="F129" s="8"/>
      <c r="G129" s="8"/>
      <c r="H129" s="25"/>
      <c r="I129" s="8"/>
    </row>
    <row r="130" ht="18" customHeight="1" spans="2:9">
      <c r="B130" s="8"/>
      <c r="E130" s="8"/>
      <c r="F130" s="8"/>
      <c r="G130" s="8"/>
      <c r="H130" s="25"/>
      <c r="I130" s="8"/>
    </row>
    <row r="131" ht="18" customHeight="1" spans="2:9">
      <c r="B131" s="8"/>
      <c r="E131" s="8"/>
      <c r="F131" s="8"/>
      <c r="G131" s="8"/>
      <c r="H131" s="25"/>
      <c r="I131" s="8"/>
    </row>
    <row r="132" ht="18" customHeight="1" spans="2:9">
      <c r="B132" s="8"/>
      <c r="E132" s="8"/>
      <c r="F132" s="8"/>
      <c r="G132" s="8"/>
      <c r="H132" s="25"/>
      <c r="I132" s="8"/>
    </row>
    <row r="133" ht="18" customHeight="1" spans="2:9">
      <c r="B133" s="8"/>
      <c r="E133" s="8"/>
      <c r="F133" s="8"/>
      <c r="G133" s="8"/>
      <c r="H133" s="25"/>
      <c r="I133" s="8"/>
    </row>
    <row r="134" ht="18" customHeight="1" spans="2:9">
      <c r="B134" s="8"/>
      <c r="E134" s="8"/>
      <c r="F134" s="8"/>
      <c r="G134" s="8"/>
      <c r="H134" s="25"/>
      <c r="I134" s="8"/>
    </row>
    <row r="135" ht="18" customHeight="1" spans="2:9">
      <c r="B135" s="8"/>
      <c r="E135" s="8"/>
      <c r="F135" s="8"/>
      <c r="G135" s="8"/>
      <c r="H135" s="25"/>
      <c r="I135" s="8"/>
    </row>
    <row r="136" ht="18" customHeight="1" spans="2:9">
      <c r="B136" s="8"/>
      <c r="E136" s="8"/>
      <c r="F136" s="8"/>
      <c r="G136" s="8"/>
      <c r="H136" s="25"/>
      <c r="I136" s="8"/>
    </row>
    <row r="137" ht="18" customHeight="1" spans="2:9">
      <c r="B137" s="8"/>
      <c r="E137" s="8"/>
      <c r="F137" s="8"/>
      <c r="G137" s="8"/>
      <c r="H137" s="25"/>
      <c r="I137" s="8"/>
    </row>
    <row r="138" ht="18" customHeight="1" spans="2:9">
      <c r="B138" s="8"/>
      <c r="E138" s="8"/>
      <c r="F138" s="8"/>
      <c r="G138" s="8"/>
      <c r="H138" s="25"/>
      <c r="I138" s="8"/>
    </row>
    <row r="139" ht="18" customHeight="1" spans="2:9">
      <c r="B139" s="8"/>
      <c r="E139" s="8"/>
      <c r="F139" s="8"/>
      <c r="G139" s="8"/>
      <c r="H139" s="25"/>
      <c r="I139" s="8"/>
    </row>
    <row r="140" ht="18" customHeight="1" spans="2:9">
      <c r="B140" s="8"/>
      <c r="E140" s="8"/>
      <c r="F140" s="8"/>
      <c r="G140" s="8"/>
      <c r="H140" s="25"/>
      <c r="I140" s="8"/>
    </row>
    <row r="141" ht="18" customHeight="1" spans="2:9">
      <c r="B141" s="8"/>
      <c r="E141" s="8"/>
      <c r="F141" s="8"/>
      <c r="G141" s="8"/>
      <c r="H141" s="25"/>
      <c r="I141" s="8"/>
    </row>
    <row r="142" ht="18" customHeight="1" spans="2:9">
      <c r="B142" s="8"/>
      <c r="E142" s="8"/>
      <c r="F142" s="8"/>
      <c r="G142" s="8"/>
      <c r="H142" s="25"/>
      <c r="I142" s="8"/>
    </row>
    <row r="143" ht="18" customHeight="1" spans="2:9">
      <c r="B143" s="8"/>
      <c r="E143" s="8"/>
      <c r="F143" s="8"/>
      <c r="G143" s="8"/>
      <c r="H143" s="25"/>
      <c r="I143" s="8"/>
    </row>
    <row r="144" ht="18" customHeight="1" spans="2:9">
      <c r="B144" s="8"/>
      <c r="E144" s="8"/>
      <c r="F144" s="8"/>
      <c r="G144" s="8"/>
      <c r="H144" s="25"/>
      <c r="I144" s="8"/>
    </row>
    <row r="145" ht="18" customHeight="1" spans="2:9">
      <c r="B145" s="8"/>
      <c r="E145" s="8"/>
      <c r="F145" s="8"/>
      <c r="G145" s="8"/>
      <c r="H145" s="25"/>
      <c r="I145" s="8"/>
    </row>
    <row r="146" ht="18" customHeight="1" spans="2:9">
      <c r="B146" s="8"/>
      <c r="E146" s="8"/>
      <c r="F146" s="8"/>
      <c r="G146" s="8"/>
      <c r="H146" s="25"/>
      <c r="I146" s="8"/>
    </row>
    <row r="147" ht="18" customHeight="1" spans="2:9">
      <c r="B147" s="8"/>
      <c r="E147" s="8"/>
      <c r="F147" s="8"/>
      <c r="G147" s="8"/>
      <c r="H147" s="25"/>
      <c r="I147" s="8"/>
    </row>
    <row r="148" ht="18" customHeight="1" spans="2:9">
      <c r="B148" s="8"/>
      <c r="E148" s="8"/>
      <c r="F148" s="8"/>
      <c r="G148" s="8"/>
      <c r="H148" s="25"/>
      <c r="I148" s="8"/>
    </row>
    <row r="149" ht="18" customHeight="1" spans="2:9">
      <c r="B149" s="8"/>
      <c r="E149" s="8"/>
      <c r="F149" s="8"/>
      <c r="G149" s="8"/>
      <c r="H149" s="25"/>
      <c r="I149" s="8"/>
    </row>
    <row r="150" ht="18" customHeight="1" spans="2:9">
      <c r="B150" s="8"/>
      <c r="E150" s="8"/>
      <c r="F150" s="8"/>
      <c r="G150" s="8"/>
      <c r="H150" s="25"/>
      <c r="I150" s="8"/>
    </row>
    <row r="151" ht="18" customHeight="1" spans="2:9">
      <c r="B151" s="8"/>
      <c r="E151" s="8"/>
      <c r="F151" s="8"/>
      <c r="G151" s="8"/>
      <c r="H151" s="25"/>
      <c r="I151" s="8"/>
    </row>
    <row r="152" ht="18" customHeight="1" spans="2:9">
      <c r="B152" s="8"/>
      <c r="E152" s="8"/>
      <c r="F152" s="8"/>
      <c r="G152" s="8"/>
      <c r="H152" s="25"/>
      <c r="I152" s="8"/>
    </row>
    <row r="153" ht="18" customHeight="1" spans="2:9">
      <c r="B153" s="8"/>
      <c r="E153" s="8"/>
      <c r="F153" s="8"/>
      <c r="G153" s="8"/>
      <c r="H153" s="25"/>
      <c r="I153" s="8"/>
    </row>
    <row r="154" ht="18" customHeight="1" spans="2:9">
      <c r="B154" s="8"/>
      <c r="E154" s="8"/>
      <c r="F154" s="8"/>
      <c r="G154" s="8"/>
      <c r="H154" s="25"/>
      <c r="I154" s="8"/>
    </row>
    <row r="155" ht="18" customHeight="1" spans="2:9">
      <c r="B155" s="8"/>
      <c r="E155" s="8"/>
      <c r="F155" s="8"/>
      <c r="G155" s="8"/>
      <c r="H155" s="25"/>
      <c r="I155" s="8"/>
    </row>
    <row r="156" ht="18" customHeight="1" spans="2:9">
      <c r="B156" s="8"/>
      <c r="E156" s="8"/>
      <c r="F156" s="8"/>
      <c r="G156" s="8"/>
      <c r="H156" s="25"/>
      <c r="I156" s="8"/>
    </row>
    <row r="157" ht="18" customHeight="1" spans="2:9">
      <c r="B157" s="8"/>
      <c r="E157" s="8"/>
      <c r="F157" s="8"/>
      <c r="G157" s="8"/>
      <c r="H157" s="25"/>
      <c r="I157" s="8"/>
    </row>
    <row r="158" ht="18" customHeight="1" spans="2:9">
      <c r="B158" s="8"/>
      <c r="E158" s="8"/>
      <c r="F158" s="8"/>
      <c r="G158" s="8"/>
      <c r="H158" s="25"/>
      <c r="I158" s="8"/>
    </row>
    <row r="159" ht="18" customHeight="1" spans="2:9">
      <c r="B159" s="8"/>
      <c r="E159" s="8"/>
      <c r="F159" s="8"/>
      <c r="G159" s="8"/>
      <c r="H159" s="25"/>
      <c r="I159" s="8"/>
    </row>
    <row r="160" ht="18" customHeight="1" spans="2:9">
      <c r="B160" s="8"/>
      <c r="E160" s="8"/>
      <c r="F160" s="8"/>
      <c r="G160" s="8"/>
      <c r="H160" s="25"/>
      <c r="I160" s="8"/>
    </row>
    <row r="161" ht="18" customHeight="1" spans="2:9">
      <c r="B161" s="8"/>
      <c r="E161" s="8"/>
      <c r="F161" s="8"/>
      <c r="G161" s="8"/>
      <c r="H161" s="25"/>
      <c r="I161" s="8"/>
    </row>
    <row r="162" ht="18" customHeight="1" spans="2:9">
      <c r="B162" s="8"/>
      <c r="E162" s="8"/>
      <c r="F162" s="8"/>
      <c r="G162" s="8"/>
      <c r="H162" s="25"/>
      <c r="I162" s="8"/>
    </row>
    <row r="163" ht="18" customHeight="1" spans="2:9">
      <c r="B163" s="8"/>
      <c r="E163" s="8"/>
      <c r="F163" s="8"/>
      <c r="G163" s="8"/>
      <c r="H163" s="25"/>
      <c r="I163" s="8"/>
    </row>
    <row r="164" ht="18" customHeight="1" spans="2:9">
      <c r="B164" s="8"/>
      <c r="E164" s="8"/>
      <c r="F164" s="8"/>
      <c r="G164" s="8"/>
      <c r="H164" s="25"/>
      <c r="I164" s="8"/>
    </row>
    <row r="165" ht="18" customHeight="1" spans="2:9">
      <c r="B165" s="8"/>
      <c r="E165" s="8"/>
      <c r="F165" s="8"/>
      <c r="G165" s="8"/>
      <c r="H165" s="25"/>
      <c r="I165" s="8"/>
    </row>
    <row r="166" ht="18" customHeight="1" spans="2:9">
      <c r="B166" s="8"/>
      <c r="E166" s="8"/>
      <c r="F166" s="8"/>
      <c r="G166" s="8"/>
      <c r="H166" s="25"/>
      <c r="I166" s="8"/>
    </row>
    <row r="167" ht="18" customHeight="1" spans="2:9">
      <c r="B167" s="8"/>
      <c r="E167" s="8"/>
      <c r="F167" s="8"/>
      <c r="G167" s="8"/>
      <c r="H167" s="25"/>
      <c r="I167" s="8"/>
    </row>
    <row r="168" ht="18" customHeight="1" spans="2:9">
      <c r="B168" s="8"/>
      <c r="E168" s="8"/>
      <c r="F168" s="8"/>
      <c r="G168" s="8"/>
      <c r="H168" s="25"/>
      <c r="I168" s="8"/>
    </row>
    <row r="169" ht="18" customHeight="1" spans="2:9">
      <c r="B169" s="8"/>
      <c r="E169" s="8"/>
      <c r="F169" s="8"/>
      <c r="G169" s="8"/>
      <c r="H169" s="25"/>
      <c r="I169" s="8"/>
    </row>
    <row r="170" ht="18" customHeight="1" spans="2:9">
      <c r="B170" s="8"/>
      <c r="E170" s="8"/>
      <c r="F170" s="8"/>
      <c r="G170" s="8"/>
      <c r="H170" s="25"/>
      <c r="I170" s="8"/>
    </row>
    <row r="171" ht="18" customHeight="1" spans="2:9">
      <c r="B171" s="8"/>
      <c r="E171" s="8"/>
      <c r="F171" s="8"/>
      <c r="G171" s="8"/>
      <c r="H171" s="25"/>
      <c r="I171" s="8"/>
    </row>
    <row r="172" ht="18" customHeight="1" spans="2:9">
      <c r="B172" s="8"/>
      <c r="E172" s="8"/>
      <c r="F172" s="8"/>
      <c r="G172" s="8"/>
      <c r="H172" s="25"/>
      <c r="I172" s="8"/>
    </row>
    <row r="173" ht="18" customHeight="1" spans="2:9">
      <c r="B173" s="8"/>
      <c r="E173" s="8"/>
      <c r="F173" s="8"/>
      <c r="G173" s="8"/>
      <c r="H173" s="25"/>
      <c r="I173" s="8"/>
    </row>
    <row r="174" ht="18" customHeight="1" spans="2:9">
      <c r="B174" s="8"/>
      <c r="E174" s="8"/>
      <c r="F174" s="8"/>
      <c r="G174" s="8"/>
      <c r="H174" s="25"/>
      <c r="I174" s="8"/>
    </row>
    <row r="175" ht="18" customHeight="1" spans="2:9">
      <c r="B175" s="8"/>
      <c r="E175" s="8"/>
      <c r="F175" s="8"/>
      <c r="G175" s="8"/>
      <c r="H175" s="25"/>
      <c r="I175" s="8"/>
    </row>
    <row r="176" ht="18" customHeight="1" spans="2:9">
      <c r="B176" s="8"/>
      <c r="E176" s="8"/>
      <c r="F176" s="8"/>
      <c r="G176" s="8"/>
      <c r="H176" s="25"/>
      <c r="I176" s="8"/>
    </row>
    <row r="177" ht="18" customHeight="1" spans="2:9">
      <c r="B177" s="8"/>
      <c r="E177" s="8"/>
      <c r="F177" s="8"/>
      <c r="G177" s="8"/>
      <c r="H177" s="25"/>
      <c r="I177" s="8"/>
    </row>
    <row r="178" ht="18" customHeight="1" spans="2:9">
      <c r="B178" s="8"/>
      <c r="E178" s="8"/>
      <c r="F178" s="8"/>
      <c r="G178" s="8"/>
      <c r="H178" s="25"/>
      <c r="I178" s="8"/>
    </row>
    <row r="179" ht="18" customHeight="1" spans="2:9">
      <c r="B179" s="8"/>
      <c r="E179" s="8"/>
      <c r="F179" s="8"/>
      <c r="G179" s="8"/>
      <c r="H179" s="25"/>
      <c r="I179" s="8"/>
    </row>
    <row r="180" ht="18" customHeight="1" spans="2:9">
      <c r="B180" s="8"/>
      <c r="E180" s="8"/>
      <c r="F180" s="8"/>
      <c r="G180" s="8"/>
      <c r="H180" s="25"/>
      <c r="I180" s="8"/>
    </row>
    <row r="181" ht="18" customHeight="1" spans="2:9">
      <c r="B181" s="8"/>
      <c r="E181" s="8"/>
      <c r="F181" s="8"/>
      <c r="G181" s="8"/>
      <c r="H181" s="25"/>
      <c r="I181" s="8"/>
    </row>
    <row r="182" ht="18" customHeight="1" spans="2:9">
      <c r="B182" s="8"/>
      <c r="E182" s="8"/>
      <c r="F182" s="8"/>
      <c r="G182" s="8"/>
      <c r="H182" s="25"/>
      <c r="I182" s="8"/>
    </row>
    <row r="183" ht="18" customHeight="1" spans="2:9">
      <c r="B183" s="8"/>
      <c r="E183" s="8"/>
      <c r="F183" s="8"/>
      <c r="G183" s="8"/>
      <c r="H183" s="25"/>
      <c r="I183" s="8"/>
    </row>
    <row r="184" ht="18" customHeight="1" spans="2:9">
      <c r="B184" s="8"/>
      <c r="E184" s="8"/>
      <c r="F184" s="8"/>
      <c r="G184" s="8"/>
      <c r="H184" s="25"/>
      <c r="I184" s="8"/>
    </row>
    <row r="185" ht="18" customHeight="1" spans="2:9">
      <c r="B185" s="8"/>
      <c r="E185" s="8"/>
      <c r="F185" s="8"/>
      <c r="G185" s="8"/>
      <c r="H185" s="25"/>
      <c r="I185" s="8"/>
    </row>
    <row r="186" ht="18" customHeight="1" spans="2:9">
      <c r="B186" s="8"/>
      <c r="E186" s="8"/>
      <c r="F186" s="8"/>
      <c r="G186" s="8"/>
      <c r="H186" s="25"/>
      <c r="I186" s="8"/>
    </row>
    <row r="187" ht="18" customHeight="1" spans="2:9">
      <c r="B187" s="8"/>
      <c r="E187" s="8"/>
      <c r="F187" s="8"/>
      <c r="G187" s="8"/>
      <c r="H187" s="25"/>
      <c r="I187" s="8"/>
    </row>
    <row r="188" ht="18" customHeight="1" spans="2:9">
      <c r="B188" s="8"/>
      <c r="E188" s="8"/>
      <c r="F188" s="8"/>
      <c r="G188" s="8"/>
      <c r="H188" s="25"/>
      <c r="I188" s="8"/>
    </row>
    <row r="189" ht="18" customHeight="1" spans="2:9">
      <c r="B189" s="8"/>
      <c r="E189" s="8"/>
      <c r="F189" s="8"/>
      <c r="G189" s="8"/>
      <c r="H189" s="25"/>
      <c r="I189" s="8"/>
    </row>
    <row r="190" ht="18" customHeight="1" spans="2:9">
      <c r="B190" s="8"/>
      <c r="E190" s="8"/>
      <c r="F190" s="8"/>
      <c r="G190" s="8"/>
      <c r="H190" s="25"/>
      <c r="I190" s="8"/>
    </row>
    <row r="191" ht="18" customHeight="1" spans="2:9">
      <c r="B191" s="8"/>
      <c r="E191" s="8"/>
      <c r="F191" s="8"/>
      <c r="G191" s="8"/>
      <c r="H191" s="25"/>
      <c r="I191" s="8"/>
    </row>
    <row r="192" ht="18" customHeight="1" spans="2:9">
      <c r="B192" s="8"/>
      <c r="E192" s="8"/>
      <c r="F192" s="8"/>
      <c r="G192" s="8"/>
      <c r="H192" s="25"/>
      <c r="I192" s="8"/>
    </row>
    <row r="193" ht="18" customHeight="1" spans="2:9">
      <c r="B193" s="8"/>
      <c r="E193" s="8"/>
      <c r="F193" s="8"/>
      <c r="G193" s="8"/>
      <c r="H193" s="25"/>
      <c r="I193" s="8"/>
    </row>
    <row r="194" ht="18" customHeight="1" spans="2:9">
      <c r="B194" s="8"/>
      <c r="E194" s="8"/>
      <c r="F194" s="8"/>
      <c r="G194" s="8"/>
      <c r="H194" s="25"/>
      <c r="I194" s="8"/>
    </row>
    <row r="195" ht="18" customHeight="1" spans="2:9">
      <c r="B195" s="8"/>
      <c r="E195" s="8"/>
      <c r="F195" s="8"/>
      <c r="G195" s="8"/>
      <c r="H195" s="25"/>
      <c r="I195" s="8"/>
    </row>
    <row r="196" ht="18" customHeight="1" spans="2:9">
      <c r="B196" s="8"/>
      <c r="E196" s="8"/>
      <c r="F196" s="8"/>
      <c r="G196" s="8"/>
      <c r="H196" s="25"/>
      <c r="I196" s="8"/>
    </row>
    <row r="197" ht="18" customHeight="1" spans="2:9">
      <c r="B197" s="8"/>
      <c r="E197" s="8"/>
      <c r="F197" s="8"/>
      <c r="G197" s="8"/>
      <c r="H197" s="25"/>
      <c r="I197" s="8"/>
    </row>
    <row r="198" ht="18" customHeight="1" spans="2:9">
      <c r="B198" s="8"/>
      <c r="E198" s="8"/>
      <c r="F198" s="8"/>
      <c r="G198" s="8"/>
      <c r="H198" s="25"/>
      <c r="I198" s="8"/>
    </row>
    <row r="199" ht="18" customHeight="1" spans="2:9">
      <c r="B199" s="8"/>
      <c r="E199" s="8"/>
      <c r="F199" s="8"/>
      <c r="G199" s="8"/>
      <c r="H199" s="25"/>
      <c r="I199" s="8"/>
    </row>
    <row r="200" ht="18" customHeight="1" spans="2:9">
      <c r="B200" s="8"/>
      <c r="E200" s="8"/>
      <c r="F200" s="8"/>
      <c r="G200" s="8"/>
      <c r="H200" s="25"/>
      <c r="I200" s="8"/>
    </row>
    <row r="201" ht="18" customHeight="1" spans="2:9">
      <c r="B201" s="8"/>
      <c r="E201" s="8"/>
      <c r="F201" s="8"/>
      <c r="G201" s="8"/>
      <c r="H201" s="25"/>
      <c r="I201" s="8"/>
    </row>
    <row r="202" ht="18" customHeight="1" spans="2:9">
      <c r="B202" s="8"/>
      <c r="E202" s="8"/>
      <c r="F202" s="8"/>
      <c r="G202" s="8"/>
      <c r="H202" s="25"/>
      <c r="I202" s="8"/>
    </row>
    <row r="203" ht="18" customHeight="1" spans="2:9">
      <c r="B203" s="8"/>
      <c r="E203" s="8"/>
      <c r="F203" s="8"/>
      <c r="G203" s="8"/>
      <c r="H203" s="25"/>
      <c r="I203" s="8"/>
    </row>
    <row r="204" ht="18" customHeight="1" spans="2:9">
      <c r="B204" s="8"/>
      <c r="E204" s="8"/>
      <c r="F204" s="8"/>
      <c r="G204" s="8"/>
      <c r="H204" s="25"/>
      <c r="I204" s="8"/>
    </row>
    <row r="205" ht="18" customHeight="1" spans="2:9">
      <c r="B205" s="8"/>
      <c r="E205" s="8"/>
      <c r="F205" s="8"/>
      <c r="G205" s="8"/>
      <c r="H205" s="25"/>
      <c r="I205" s="8"/>
    </row>
    <row r="206" ht="18" customHeight="1" spans="2:9">
      <c r="B206" s="8"/>
      <c r="E206" s="8"/>
      <c r="F206" s="8"/>
      <c r="G206" s="8"/>
      <c r="H206" s="25"/>
      <c r="I206" s="8"/>
    </row>
    <row r="207" ht="18" customHeight="1" spans="2:9">
      <c r="B207" s="8"/>
      <c r="E207" s="8"/>
      <c r="F207" s="8"/>
      <c r="G207" s="8"/>
      <c r="H207" s="25"/>
      <c r="I207" s="8"/>
    </row>
    <row r="208" ht="18" customHeight="1" spans="2:9">
      <c r="B208" s="8"/>
      <c r="E208" s="8"/>
      <c r="F208" s="8"/>
      <c r="G208" s="8"/>
      <c r="H208" s="25"/>
      <c r="I208" s="8"/>
    </row>
    <row r="209" ht="18" customHeight="1" spans="2:9">
      <c r="B209" s="8"/>
      <c r="E209" s="8"/>
      <c r="F209" s="8"/>
      <c r="G209" s="8"/>
      <c r="H209" s="25"/>
      <c r="I209" s="8"/>
    </row>
    <row r="210" ht="18" customHeight="1" spans="2:9">
      <c r="B210" s="8"/>
      <c r="E210" s="8"/>
      <c r="F210" s="8"/>
      <c r="G210" s="8"/>
      <c r="H210" s="25"/>
      <c r="I210" s="8"/>
    </row>
    <row r="211" ht="18" customHeight="1" spans="2:9">
      <c r="B211" s="8"/>
      <c r="E211" s="8"/>
      <c r="F211" s="8"/>
      <c r="G211" s="8"/>
      <c r="H211" s="25"/>
      <c r="I211" s="8"/>
    </row>
    <row r="212" ht="18" customHeight="1" spans="2:9">
      <c r="B212" s="8"/>
      <c r="E212" s="8"/>
      <c r="F212" s="8"/>
      <c r="G212" s="8"/>
      <c r="H212" s="25"/>
      <c r="I212" s="8"/>
    </row>
    <row r="213" ht="18" customHeight="1" spans="2:9">
      <c r="B213" s="8"/>
      <c r="E213" s="8"/>
      <c r="F213" s="8"/>
      <c r="G213" s="8"/>
      <c r="H213" s="25"/>
      <c r="I213" s="8"/>
    </row>
    <row r="214" ht="18" customHeight="1" spans="2:9">
      <c r="B214" s="8"/>
      <c r="E214" s="8"/>
      <c r="F214" s="8"/>
      <c r="G214" s="8"/>
      <c r="H214" s="25"/>
      <c r="I214" s="8"/>
    </row>
    <row r="215" ht="18" customHeight="1" spans="2:9">
      <c r="B215" s="8"/>
      <c r="E215" s="8"/>
      <c r="F215" s="8"/>
      <c r="G215" s="8"/>
      <c r="H215" s="25"/>
      <c r="I215" s="8"/>
    </row>
    <row r="216" ht="18" customHeight="1" spans="2:9">
      <c r="B216" s="8"/>
      <c r="E216" s="8"/>
      <c r="F216" s="8"/>
      <c r="G216" s="8"/>
      <c r="H216" s="25"/>
      <c r="I216" s="8"/>
    </row>
    <row r="217" ht="18" customHeight="1" spans="2:9">
      <c r="B217" s="8"/>
      <c r="E217" s="8"/>
      <c r="F217" s="8"/>
      <c r="G217" s="8"/>
      <c r="H217" s="25"/>
      <c r="I217" s="8"/>
    </row>
    <row r="218" ht="18" customHeight="1" spans="2:9">
      <c r="B218" s="8"/>
      <c r="E218" s="8"/>
      <c r="F218" s="8"/>
      <c r="G218" s="8"/>
      <c r="H218" s="25"/>
      <c r="I218" s="8"/>
    </row>
    <row r="219" ht="18" customHeight="1" spans="2:9">
      <c r="B219" s="8"/>
      <c r="E219" s="8"/>
      <c r="F219" s="8"/>
      <c r="G219" s="8"/>
      <c r="H219" s="25"/>
      <c r="I219" s="8"/>
    </row>
    <row r="220" ht="18" customHeight="1" spans="2:9">
      <c r="B220" s="8"/>
      <c r="E220" s="8"/>
      <c r="F220" s="8"/>
      <c r="G220" s="8"/>
      <c r="H220" s="25"/>
      <c r="I220" s="8"/>
    </row>
    <row r="221" ht="18" customHeight="1" spans="2:9">
      <c r="B221" s="8"/>
      <c r="E221" s="8"/>
      <c r="F221" s="8"/>
      <c r="G221" s="8"/>
      <c r="H221" s="25"/>
      <c r="I221" s="8"/>
    </row>
    <row r="222" ht="18" customHeight="1" spans="2:9">
      <c r="B222" s="8"/>
      <c r="E222" s="8"/>
      <c r="F222" s="8"/>
      <c r="G222" s="8"/>
      <c r="H222" s="25"/>
      <c r="I222" s="8"/>
    </row>
    <row r="223" ht="18" customHeight="1" spans="2:9">
      <c r="B223" s="8"/>
      <c r="E223" s="8"/>
      <c r="F223" s="8"/>
      <c r="G223" s="8"/>
      <c r="H223" s="25"/>
      <c r="I223" s="8"/>
    </row>
    <row r="224" ht="18" customHeight="1" spans="2:9">
      <c r="B224" s="8"/>
      <c r="E224" s="8"/>
      <c r="F224" s="8"/>
      <c r="G224" s="8"/>
      <c r="H224" s="25"/>
      <c r="I224" s="8"/>
    </row>
    <row r="225" ht="18" customHeight="1" spans="2:9">
      <c r="B225" s="8"/>
      <c r="E225" s="8"/>
      <c r="F225" s="8"/>
      <c r="G225" s="8"/>
      <c r="H225" s="25"/>
      <c r="I225" s="8"/>
    </row>
    <row r="226" ht="18" customHeight="1" spans="2:9">
      <c r="B226" s="8"/>
      <c r="E226" s="8"/>
      <c r="F226" s="8"/>
      <c r="G226" s="8"/>
      <c r="H226" s="25"/>
      <c r="I226" s="8"/>
    </row>
    <row r="227" ht="18" customHeight="1" spans="2:9">
      <c r="B227" s="8"/>
      <c r="E227" s="8"/>
      <c r="F227" s="8"/>
      <c r="G227" s="8"/>
      <c r="H227" s="25"/>
      <c r="I227" s="8"/>
    </row>
    <row r="228" ht="18" customHeight="1" spans="2:9">
      <c r="B228" s="8"/>
      <c r="E228" s="8"/>
      <c r="F228" s="8"/>
      <c r="G228" s="8"/>
      <c r="H228" s="25"/>
      <c r="I228" s="8"/>
    </row>
    <row r="229" ht="18" customHeight="1" spans="2:9">
      <c r="B229" s="8"/>
      <c r="E229" s="8"/>
      <c r="F229" s="8"/>
      <c r="G229" s="8"/>
      <c r="H229" s="25"/>
      <c r="I229" s="8"/>
    </row>
    <row r="230" ht="18" customHeight="1" spans="2:9">
      <c r="B230" s="8"/>
      <c r="E230" s="8"/>
      <c r="F230" s="8"/>
      <c r="G230" s="8"/>
      <c r="H230" s="25"/>
      <c r="I230" s="8"/>
    </row>
    <row r="231" ht="18" customHeight="1" spans="2:9">
      <c r="B231" s="8"/>
      <c r="E231" s="8"/>
      <c r="F231" s="8"/>
      <c r="G231" s="8"/>
      <c r="H231" s="25"/>
      <c r="I231" s="8"/>
    </row>
    <row r="232" ht="18" customHeight="1" spans="2:9">
      <c r="B232" s="8"/>
      <c r="E232" s="8"/>
      <c r="F232" s="8"/>
      <c r="G232" s="8"/>
      <c r="H232" s="25"/>
      <c r="I232" s="8"/>
    </row>
    <row r="233" ht="18" customHeight="1" spans="2:9">
      <c r="B233" s="8"/>
      <c r="E233" s="8"/>
      <c r="F233" s="8"/>
      <c r="G233" s="8"/>
      <c r="H233" s="25"/>
      <c r="I233" s="8"/>
    </row>
    <row r="234" ht="18" customHeight="1" spans="2:9">
      <c r="B234" s="8"/>
      <c r="E234" s="8"/>
      <c r="F234" s="8"/>
      <c r="G234" s="8"/>
      <c r="H234" s="25"/>
      <c r="I234" s="8"/>
    </row>
    <row r="235" ht="18" customHeight="1" spans="2:9">
      <c r="B235" s="8"/>
      <c r="E235" s="8"/>
      <c r="F235" s="8"/>
      <c r="G235" s="8"/>
      <c r="H235" s="25"/>
      <c r="I235" s="8"/>
    </row>
    <row r="236" ht="18" customHeight="1" spans="2:9">
      <c r="B236" s="8"/>
      <c r="E236" s="8"/>
      <c r="F236" s="8"/>
      <c r="G236" s="8"/>
      <c r="H236" s="25"/>
      <c r="I236" s="8"/>
    </row>
    <row r="237" ht="18" customHeight="1" spans="2:9">
      <c r="B237" s="8"/>
      <c r="E237" s="8"/>
      <c r="F237" s="8"/>
      <c r="G237" s="8"/>
      <c r="H237" s="25"/>
      <c r="I237" s="8"/>
    </row>
    <row r="238" ht="18" customHeight="1" spans="2:9">
      <c r="B238" s="8"/>
      <c r="E238" s="8"/>
      <c r="F238" s="8"/>
      <c r="G238" s="8"/>
      <c r="H238" s="25"/>
      <c r="I238" s="8"/>
    </row>
    <row r="239" ht="18" customHeight="1" spans="2:9">
      <c r="B239" s="8"/>
      <c r="E239" s="8"/>
      <c r="F239" s="8"/>
      <c r="G239" s="8"/>
      <c r="H239" s="25"/>
      <c r="I239" s="8"/>
    </row>
    <row r="240" ht="18" customHeight="1" spans="2:9">
      <c r="B240" s="8"/>
      <c r="E240" s="8"/>
      <c r="F240" s="8"/>
      <c r="G240" s="8"/>
      <c r="H240" s="25"/>
      <c r="I240" s="8"/>
    </row>
    <row r="241" ht="18" customHeight="1" spans="2:9">
      <c r="B241" s="8"/>
      <c r="E241" s="8"/>
      <c r="F241" s="8"/>
      <c r="G241" s="8"/>
      <c r="H241" s="25"/>
      <c r="I241" s="8"/>
    </row>
    <row r="242" ht="18" customHeight="1" spans="2:9">
      <c r="B242" s="8"/>
      <c r="E242" s="8"/>
      <c r="F242" s="8"/>
      <c r="G242" s="8"/>
      <c r="H242" s="25"/>
      <c r="I242" s="8"/>
    </row>
    <row r="243" ht="18" customHeight="1" spans="2:9">
      <c r="B243" s="8"/>
      <c r="E243" s="8"/>
      <c r="F243" s="8"/>
      <c r="G243" s="8"/>
      <c r="H243" s="25"/>
      <c r="I243" s="8"/>
    </row>
    <row r="244" ht="18" customHeight="1" spans="2:9">
      <c r="B244" s="8"/>
      <c r="E244" s="8"/>
      <c r="F244" s="8"/>
      <c r="G244" s="8"/>
      <c r="H244" s="25"/>
      <c r="I244" s="8"/>
    </row>
    <row r="245" ht="18" customHeight="1" spans="2:9">
      <c r="B245" s="8"/>
      <c r="E245" s="8"/>
      <c r="F245" s="8"/>
      <c r="G245" s="8"/>
      <c r="H245" s="25"/>
      <c r="I245" s="8"/>
    </row>
    <row r="246" ht="18" customHeight="1" spans="2:9">
      <c r="B246" s="8"/>
      <c r="E246" s="8"/>
      <c r="F246" s="8"/>
      <c r="G246" s="8"/>
      <c r="H246" s="25"/>
      <c r="I246" s="8"/>
    </row>
    <row r="247" ht="18" customHeight="1" spans="2:9">
      <c r="B247" s="8"/>
      <c r="E247" s="8"/>
      <c r="F247" s="8"/>
      <c r="G247" s="8"/>
      <c r="H247" s="25"/>
      <c r="I247" s="8"/>
    </row>
    <row r="248" ht="18" customHeight="1" spans="2:9">
      <c r="B248" s="8"/>
      <c r="E248" s="8"/>
      <c r="F248" s="8"/>
      <c r="G248" s="8"/>
      <c r="H248" s="25"/>
      <c r="I248" s="8"/>
    </row>
    <row r="249" ht="18" customHeight="1" spans="2:9">
      <c r="B249" s="8"/>
      <c r="E249" s="8"/>
      <c r="F249" s="8"/>
      <c r="G249" s="8"/>
      <c r="H249" s="25"/>
      <c r="I249" s="8"/>
    </row>
    <row r="250" ht="18" customHeight="1" spans="2:9">
      <c r="B250" s="8"/>
      <c r="E250" s="8"/>
      <c r="F250" s="8"/>
      <c r="G250" s="8"/>
      <c r="H250" s="25"/>
      <c r="I250" s="8"/>
    </row>
    <row r="251" ht="18" customHeight="1" spans="2:9">
      <c r="B251" s="8"/>
      <c r="E251" s="8"/>
      <c r="F251" s="8"/>
      <c r="G251" s="8"/>
      <c r="H251" s="25"/>
      <c r="I251" s="8"/>
    </row>
    <row r="252" ht="18" customHeight="1" spans="2:9">
      <c r="B252" s="8"/>
      <c r="E252" s="8"/>
      <c r="F252" s="8"/>
      <c r="G252" s="8"/>
      <c r="H252" s="25"/>
      <c r="I252" s="8"/>
    </row>
    <row r="253" ht="18" customHeight="1" spans="2:9">
      <c r="B253" s="8"/>
      <c r="E253" s="8"/>
      <c r="F253" s="8"/>
      <c r="G253" s="8"/>
      <c r="H253" s="25"/>
      <c r="I253" s="8"/>
    </row>
    <row r="254" ht="18" customHeight="1" spans="2:9">
      <c r="B254" s="8"/>
      <c r="E254" s="8"/>
      <c r="F254" s="8"/>
      <c r="G254" s="8"/>
      <c r="H254" s="25"/>
      <c r="I254" s="8"/>
    </row>
    <row r="255" ht="18" customHeight="1" spans="2:9">
      <c r="B255" s="8"/>
      <c r="E255" s="8"/>
      <c r="F255" s="8"/>
      <c r="G255" s="8"/>
      <c r="H255" s="25"/>
      <c r="I255" s="8"/>
    </row>
    <row r="256" ht="18" customHeight="1" spans="2:9">
      <c r="B256" s="8"/>
      <c r="E256" s="8"/>
      <c r="F256" s="8"/>
      <c r="G256" s="8"/>
      <c r="H256" s="25"/>
      <c r="I256" s="8"/>
    </row>
    <row r="257" ht="18" customHeight="1" spans="2:9">
      <c r="B257" s="8"/>
      <c r="E257" s="8"/>
      <c r="F257" s="8"/>
      <c r="G257" s="8"/>
      <c r="H257" s="25"/>
      <c r="I257" s="8"/>
    </row>
    <row r="258" ht="18" customHeight="1" spans="2:9">
      <c r="B258" s="8"/>
      <c r="E258" s="8"/>
      <c r="F258" s="8"/>
      <c r="G258" s="8"/>
      <c r="H258" s="25"/>
      <c r="I258" s="8"/>
    </row>
    <row r="259" ht="18" customHeight="1" spans="2:9">
      <c r="B259" s="8"/>
      <c r="E259" s="8"/>
      <c r="F259" s="8"/>
      <c r="G259" s="8"/>
      <c r="H259" s="25"/>
      <c r="I259" s="8"/>
    </row>
    <row r="260" ht="18" customHeight="1" spans="2:9">
      <c r="B260" s="8"/>
      <c r="E260" s="8"/>
      <c r="F260" s="8"/>
      <c r="G260" s="8"/>
      <c r="H260" s="25"/>
      <c r="I260" s="8"/>
    </row>
    <row r="261" ht="18" customHeight="1" spans="2:9">
      <c r="B261" s="8"/>
      <c r="E261" s="8"/>
      <c r="F261" s="8"/>
      <c r="G261" s="8"/>
      <c r="H261" s="25"/>
      <c r="I261" s="8"/>
    </row>
    <row r="262" ht="18" customHeight="1" spans="2:9">
      <c r="B262" s="8"/>
      <c r="E262" s="8"/>
      <c r="F262" s="8"/>
      <c r="G262" s="8"/>
      <c r="H262" s="25"/>
      <c r="I262" s="8"/>
    </row>
    <row r="263" ht="18" customHeight="1" spans="2:9">
      <c r="B263" s="8"/>
      <c r="E263" s="8"/>
      <c r="F263" s="8"/>
      <c r="G263" s="8"/>
      <c r="H263" s="25"/>
      <c r="I263" s="8"/>
    </row>
    <row r="264" ht="18" customHeight="1" spans="2:9">
      <c r="B264" s="8"/>
      <c r="E264" s="8"/>
      <c r="F264" s="8"/>
      <c r="G264" s="8"/>
      <c r="H264" s="25"/>
      <c r="I264" s="8"/>
    </row>
    <row r="265" ht="18" customHeight="1" spans="2:9">
      <c r="B265" s="8"/>
      <c r="E265" s="8"/>
      <c r="F265" s="8"/>
      <c r="G265" s="8"/>
      <c r="H265" s="25"/>
      <c r="I265" s="8"/>
    </row>
    <row r="266" ht="18" customHeight="1" spans="2:9">
      <c r="B266" s="8"/>
      <c r="E266" s="8"/>
      <c r="F266" s="8"/>
      <c r="G266" s="8"/>
      <c r="H266" s="25"/>
      <c r="I266" s="8"/>
    </row>
    <row r="267" ht="18" customHeight="1" spans="2:9">
      <c r="B267" s="8"/>
      <c r="E267" s="8"/>
      <c r="F267" s="8"/>
      <c r="G267" s="8"/>
      <c r="H267" s="25"/>
      <c r="I267" s="8"/>
    </row>
    <row r="268" ht="18" customHeight="1" spans="2:9">
      <c r="B268" s="8"/>
      <c r="E268" s="8"/>
      <c r="F268" s="8"/>
      <c r="G268" s="8"/>
      <c r="H268" s="25"/>
      <c r="I268" s="8"/>
    </row>
    <row r="269" ht="18" customHeight="1" spans="2:9">
      <c r="B269" s="8"/>
      <c r="E269" s="8"/>
      <c r="F269" s="8"/>
      <c r="G269" s="8"/>
      <c r="H269" s="25"/>
      <c r="I269" s="8"/>
    </row>
    <row r="270" ht="18" customHeight="1" spans="2:9">
      <c r="B270" s="8"/>
      <c r="E270" s="8"/>
      <c r="F270" s="8"/>
      <c r="G270" s="8"/>
      <c r="H270" s="25"/>
      <c r="I270" s="8"/>
    </row>
    <row r="271" ht="18" customHeight="1" spans="2:9">
      <c r="B271" s="8"/>
      <c r="E271" s="8"/>
      <c r="F271" s="8"/>
      <c r="G271" s="8"/>
      <c r="H271" s="25"/>
      <c r="I271" s="8"/>
    </row>
    <row r="272" ht="18" customHeight="1" spans="2:9">
      <c r="B272" s="8"/>
      <c r="E272" s="8"/>
      <c r="F272" s="8"/>
      <c r="G272" s="8"/>
      <c r="H272" s="25"/>
      <c r="I272" s="8"/>
    </row>
    <row r="273" ht="18" customHeight="1" spans="2:9">
      <c r="B273" s="8"/>
      <c r="E273" s="8"/>
      <c r="F273" s="8"/>
      <c r="G273" s="8"/>
      <c r="H273" s="25"/>
      <c r="I273" s="8"/>
    </row>
    <row r="274" ht="18" customHeight="1" spans="2:9">
      <c r="B274" s="8"/>
      <c r="E274" s="8"/>
      <c r="F274" s="8"/>
      <c r="G274" s="8"/>
      <c r="H274" s="25"/>
      <c r="I274" s="8"/>
    </row>
    <row r="275" ht="18" customHeight="1" spans="2:9">
      <c r="B275" s="8"/>
      <c r="E275" s="8"/>
      <c r="F275" s="8"/>
      <c r="G275" s="8"/>
      <c r="H275" s="25"/>
      <c r="I275" s="8"/>
    </row>
    <row r="276" ht="18" customHeight="1" spans="2:9">
      <c r="B276" s="8"/>
      <c r="E276" s="8"/>
      <c r="F276" s="8"/>
      <c r="G276" s="8"/>
      <c r="H276" s="25"/>
      <c r="I276" s="8"/>
    </row>
    <row r="277" ht="18" customHeight="1" spans="2:9">
      <c r="B277" s="8"/>
      <c r="E277" s="8"/>
      <c r="F277" s="8"/>
      <c r="G277" s="8"/>
      <c r="H277" s="25"/>
      <c r="I277" s="8"/>
    </row>
    <row r="278" ht="18" customHeight="1" spans="2:9">
      <c r="B278" s="8"/>
      <c r="E278" s="8"/>
      <c r="F278" s="8"/>
      <c r="G278" s="8"/>
      <c r="H278" s="25"/>
      <c r="I278" s="8"/>
    </row>
    <row r="279" ht="18" customHeight="1" spans="2:9">
      <c r="B279" s="8"/>
      <c r="E279" s="8"/>
      <c r="F279" s="8"/>
      <c r="G279" s="8"/>
      <c r="H279" s="25"/>
      <c r="I279" s="8"/>
    </row>
    <row r="280" ht="18" customHeight="1" spans="2:9">
      <c r="B280" s="8"/>
      <c r="E280" s="8"/>
      <c r="F280" s="8"/>
      <c r="G280" s="8"/>
      <c r="H280" s="25"/>
      <c r="I280" s="8"/>
    </row>
    <row r="281" ht="18" customHeight="1" spans="2:9">
      <c r="B281" s="8"/>
      <c r="E281" s="8"/>
      <c r="F281" s="8"/>
      <c r="G281" s="8"/>
      <c r="H281" s="25"/>
      <c r="I281" s="8"/>
    </row>
    <row r="282" ht="18" customHeight="1" spans="2:9">
      <c r="B282" s="8"/>
      <c r="E282" s="8"/>
      <c r="F282" s="8"/>
      <c r="G282" s="8"/>
      <c r="H282" s="25"/>
      <c r="I282" s="8"/>
    </row>
    <row r="283" ht="18" customHeight="1" spans="2:9">
      <c r="B283" s="8"/>
      <c r="E283" s="8"/>
      <c r="F283" s="8"/>
      <c r="G283" s="8"/>
      <c r="H283" s="25"/>
      <c r="I283" s="8"/>
    </row>
    <row r="284" ht="18" customHeight="1" spans="2:9">
      <c r="B284" s="8"/>
      <c r="E284" s="8"/>
      <c r="F284" s="8"/>
      <c r="G284" s="8"/>
      <c r="H284" s="25"/>
      <c r="I284" s="8"/>
    </row>
    <row r="285" ht="18" customHeight="1" spans="2:9">
      <c r="B285" s="8"/>
      <c r="E285" s="8"/>
      <c r="F285" s="8"/>
      <c r="G285" s="8"/>
      <c r="H285" s="25"/>
      <c r="I285" s="8"/>
    </row>
    <row r="286" ht="18" customHeight="1" spans="2:9">
      <c r="B286" s="8"/>
      <c r="E286" s="8"/>
      <c r="F286" s="8"/>
      <c r="G286" s="8"/>
      <c r="H286" s="25"/>
      <c r="I286" s="8"/>
    </row>
    <row r="287" ht="18" customHeight="1" spans="2:9">
      <c r="B287" s="8"/>
      <c r="E287" s="8"/>
      <c r="F287" s="8"/>
      <c r="G287" s="8"/>
      <c r="H287" s="25"/>
      <c r="I287" s="8"/>
    </row>
    <row r="288" ht="18" customHeight="1" spans="2:9">
      <c r="B288" s="8"/>
      <c r="E288" s="8"/>
      <c r="F288" s="8"/>
      <c r="G288" s="8"/>
      <c r="H288" s="25"/>
      <c r="I288" s="8"/>
    </row>
    <row r="289" ht="18" customHeight="1" spans="2:9">
      <c r="B289" s="8"/>
      <c r="E289" s="8"/>
      <c r="F289" s="8"/>
      <c r="G289" s="8"/>
      <c r="H289" s="25"/>
      <c r="I289" s="8"/>
    </row>
    <row r="290" ht="18" customHeight="1" spans="2:9">
      <c r="B290" s="8"/>
      <c r="E290" s="8"/>
      <c r="F290" s="8"/>
      <c r="G290" s="8"/>
      <c r="H290" s="25"/>
      <c r="I290" s="8"/>
    </row>
    <row r="291" ht="18" customHeight="1" spans="2:9">
      <c r="B291" s="8"/>
      <c r="E291" s="8"/>
      <c r="F291" s="8"/>
      <c r="G291" s="8"/>
      <c r="H291" s="25"/>
      <c r="I291" s="8"/>
    </row>
    <row r="292" ht="18" customHeight="1" spans="2:9">
      <c r="B292" s="8"/>
      <c r="E292" s="8"/>
      <c r="F292" s="8"/>
      <c r="G292" s="8"/>
      <c r="H292" s="25"/>
      <c r="I292" s="8"/>
    </row>
    <row r="293" ht="18" customHeight="1" spans="2:9">
      <c r="B293" s="8"/>
      <c r="E293" s="8"/>
      <c r="F293" s="8"/>
      <c r="G293" s="8"/>
      <c r="H293" s="25"/>
      <c r="I293" s="8"/>
    </row>
    <row r="294" ht="18" customHeight="1" spans="2:9">
      <c r="B294" s="8"/>
      <c r="E294" s="8"/>
      <c r="F294" s="8"/>
      <c r="G294" s="8"/>
      <c r="H294" s="25"/>
      <c r="I294" s="8"/>
    </row>
    <row r="295" ht="18" customHeight="1" spans="2:9">
      <c r="B295" s="8"/>
      <c r="E295" s="8"/>
      <c r="F295" s="8"/>
      <c r="G295" s="8"/>
      <c r="H295" s="25"/>
      <c r="I295" s="8"/>
    </row>
    <row r="296" ht="18" customHeight="1" spans="2:9">
      <c r="B296" s="8"/>
      <c r="E296" s="8"/>
      <c r="F296" s="8"/>
      <c r="G296" s="8"/>
      <c r="H296" s="25"/>
      <c r="I296" s="8"/>
    </row>
    <row r="297" ht="18" customHeight="1" spans="2:9">
      <c r="B297" s="8"/>
      <c r="E297" s="8"/>
      <c r="F297" s="8"/>
      <c r="G297" s="8"/>
      <c r="H297" s="25"/>
      <c r="I297" s="8"/>
    </row>
    <row r="298" ht="18" customHeight="1" spans="2:9">
      <c r="B298" s="8"/>
      <c r="E298" s="8"/>
      <c r="F298" s="8"/>
      <c r="G298" s="8"/>
      <c r="H298" s="25"/>
      <c r="I298" s="8"/>
    </row>
    <row r="299" ht="18" customHeight="1" spans="2:9">
      <c r="B299" s="8"/>
      <c r="E299" s="8"/>
      <c r="F299" s="8"/>
      <c r="G299" s="8"/>
      <c r="H299" s="25"/>
      <c r="I299" s="8"/>
    </row>
    <row r="300" ht="18" customHeight="1" spans="2:9">
      <c r="B300" s="8"/>
      <c r="E300" s="8"/>
      <c r="F300" s="8"/>
      <c r="G300" s="8"/>
      <c r="H300" s="25"/>
      <c r="I300" s="8"/>
    </row>
    <row r="301" ht="18" customHeight="1" spans="2:9">
      <c r="B301" s="8"/>
      <c r="E301" s="8"/>
      <c r="F301" s="8"/>
      <c r="G301" s="8"/>
      <c r="H301" s="25"/>
      <c r="I301" s="8"/>
    </row>
    <row r="302" ht="18" customHeight="1" spans="2:9">
      <c r="B302" s="8"/>
      <c r="E302" s="8"/>
      <c r="F302" s="8"/>
      <c r="G302" s="8"/>
      <c r="H302" s="25"/>
      <c r="I302" s="8"/>
    </row>
    <row r="303" ht="18" customHeight="1" spans="2:9">
      <c r="B303" s="8"/>
      <c r="E303" s="8"/>
      <c r="F303" s="8"/>
      <c r="G303" s="8"/>
      <c r="H303" s="25"/>
      <c r="I303" s="8"/>
    </row>
    <row r="304" ht="18" customHeight="1" spans="2:9">
      <c r="B304" s="8"/>
      <c r="E304" s="8"/>
      <c r="F304" s="8"/>
      <c r="G304" s="8"/>
      <c r="H304" s="25"/>
      <c r="I304" s="8"/>
    </row>
    <row r="305" ht="18" customHeight="1" spans="2:9">
      <c r="B305" s="8"/>
      <c r="E305" s="8"/>
      <c r="F305" s="8"/>
      <c r="G305" s="8"/>
      <c r="H305" s="25"/>
      <c r="I305" s="8"/>
    </row>
    <row r="306" ht="18" customHeight="1" spans="2:9">
      <c r="B306" s="8"/>
      <c r="E306" s="8"/>
      <c r="F306" s="8"/>
      <c r="G306" s="8"/>
      <c r="H306" s="25"/>
      <c r="I306" s="8"/>
    </row>
    <row r="307" ht="18" customHeight="1" spans="2:9">
      <c r="B307" s="8"/>
      <c r="E307" s="8"/>
      <c r="F307" s="8"/>
      <c r="G307" s="8"/>
      <c r="H307" s="25"/>
      <c r="I307" s="8"/>
    </row>
    <row r="308" ht="18" customHeight="1" spans="2:9">
      <c r="B308" s="8"/>
      <c r="E308" s="8"/>
      <c r="F308" s="8"/>
      <c r="G308" s="8"/>
      <c r="H308" s="25"/>
      <c r="I308" s="8"/>
    </row>
    <row r="309" ht="18" customHeight="1" spans="2:9">
      <c r="B309" s="8"/>
      <c r="E309" s="8"/>
      <c r="F309" s="8"/>
      <c r="G309" s="8"/>
      <c r="H309" s="25"/>
      <c r="I309" s="8"/>
    </row>
    <row r="310" ht="18" customHeight="1" spans="2:9">
      <c r="B310" s="8"/>
      <c r="E310" s="8"/>
      <c r="F310" s="8"/>
      <c r="G310" s="8"/>
      <c r="H310" s="25"/>
      <c r="I310" s="8"/>
    </row>
    <row r="311" ht="18" customHeight="1" spans="2:9">
      <c r="B311" s="8"/>
      <c r="E311" s="8"/>
      <c r="F311" s="8"/>
      <c r="G311" s="8"/>
      <c r="H311" s="25"/>
      <c r="I311" s="8"/>
    </row>
    <row r="312" ht="18" customHeight="1" spans="2:9">
      <c r="B312" s="8"/>
      <c r="E312" s="8"/>
      <c r="F312" s="8"/>
      <c r="G312" s="8"/>
      <c r="H312" s="25"/>
      <c r="I312" s="8"/>
    </row>
    <row r="313" ht="18" customHeight="1" spans="2:9">
      <c r="B313" s="8"/>
      <c r="E313" s="8"/>
      <c r="F313" s="8"/>
      <c r="G313" s="8"/>
      <c r="H313" s="25"/>
      <c r="I313" s="8"/>
    </row>
    <row r="314" ht="18" customHeight="1" spans="2:9">
      <c r="B314" s="8"/>
      <c r="E314" s="8"/>
      <c r="F314" s="8"/>
      <c r="G314" s="8"/>
      <c r="H314" s="25"/>
      <c r="I314" s="8"/>
    </row>
    <row r="315" ht="18" customHeight="1" spans="2:9">
      <c r="B315" s="8"/>
      <c r="E315" s="8"/>
      <c r="F315" s="8"/>
      <c r="G315" s="8"/>
      <c r="H315" s="25"/>
      <c r="I315" s="8"/>
    </row>
    <row r="316" ht="18" customHeight="1" spans="2:9">
      <c r="B316" s="8"/>
      <c r="E316" s="8"/>
      <c r="F316" s="8"/>
      <c r="G316" s="8"/>
      <c r="H316" s="25"/>
      <c r="I316" s="8"/>
    </row>
    <row r="317" ht="18" customHeight="1" spans="2:9">
      <c r="B317" s="8"/>
      <c r="E317" s="8"/>
      <c r="F317" s="8"/>
      <c r="G317" s="8"/>
      <c r="H317" s="25"/>
      <c r="I317" s="8"/>
    </row>
    <row r="318" ht="18" customHeight="1" spans="2:9">
      <c r="B318" s="8"/>
      <c r="E318" s="8"/>
      <c r="F318" s="8"/>
      <c r="G318" s="8"/>
      <c r="H318" s="25"/>
      <c r="I318" s="8"/>
    </row>
    <row r="319" ht="18" customHeight="1" spans="2:9">
      <c r="B319" s="8"/>
      <c r="E319" s="8"/>
      <c r="F319" s="8"/>
      <c r="G319" s="8"/>
      <c r="H319" s="25"/>
      <c r="I319" s="8"/>
    </row>
    <row r="320" ht="18" customHeight="1" spans="2:9">
      <c r="B320" s="8"/>
      <c r="E320" s="8"/>
      <c r="F320" s="8"/>
      <c r="G320" s="8"/>
      <c r="H320" s="25"/>
      <c r="I320" s="8"/>
    </row>
    <row r="321" ht="18" customHeight="1" spans="2:9">
      <c r="B321" s="8"/>
      <c r="E321" s="8"/>
      <c r="F321" s="8"/>
      <c r="G321" s="8"/>
      <c r="H321" s="25"/>
      <c r="I321" s="8"/>
    </row>
    <row r="322" ht="18" customHeight="1" spans="2:9">
      <c r="B322" s="8"/>
      <c r="E322" s="8"/>
      <c r="F322" s="8"/>
      <c r="G322" s="8"/>
      <c r="H322" s="25"/>
      <c r="I322" s="8"/>
    </row>
    <row r="323" ht="18" customHeight="1" spans="2:9">
      <c r="B323" s="8"/>
      <c r="E323" s="8"/>
      <c r="F323" s="8"/>
      <c r="G323" s="8"/>
      <c r="H323" s="25"/>
      <c r="I323" s="8"/>
    </row>
    <row r="324" ht="18" customHeight="1" spans="2:9">
      <c r="B324" s="8"/>
      <c r="E324" s="8"/>
      <c r="F324" s="8"/>
      <c r="G324" s="8"/>
      <c r="H324" s="25"/>
      <c r="I324" s="8"/>
    </row>
    <row r="325" ht="18" customHeight="1" spans="2:9">
      <c r="B325" s="8"/>
      <c r="E325" s="8"/>
      <c r="F325" s="8"/>
      <c r="G325" s="8"/>
      <c r="H325" s="25"/>
      <c r="I325" s="8"/>
    </row>
    <row r="326" ht="18" customHeight="1" spans="2:9">
      <c r="B326" s="8"/>
      <c r="E326" s="8"/>
      <c r="F326" s="8"/>
      <c r="G326" s="8"/>
      <c r="H326" s="25"/>
      <c r="I326" s="8"/>
    </row>
    <row r="327" ht="18" customHeight="1" spans="2:9">
      <c r="B327" s="8"/>
      <c r="E327" s="8"/>
      <c r="F327" s="8"/>
      <c r="G327" s="8"/>
      <c r="H327" s="25"/>
      <c r="I327" s="8"/>
    </row>
    <row r="328" ht="18" customHeight="1" spans="2:9">
      <c r="B328" s="8"/>
      <c r="E328" s="8"/>
      <c r="F328" s="8"/>
      <c r="G328" s="8"/>
      <c r="H328" s="25"/>
      <c r="I328" s="8"/>
    </row>
    <row r="329" ht="18" customHeight="1" spans="2:9">
      <c r="B329" s="8"/>
      <c r="E329" s="8"/>
      <c r="F329" s="8"/>
      <c r="G329" s="8"/>
      <c r="H329" s="25"/>
      <c r="I329" s="8"/>
    </row>
    <row r="330" ht="18" customHeight="1" spans="2:9">
      <c r="B330" s="8"/>
      <c r="E330" s="8"/>
      <c r="F330" s="8"/>
      <c r="G330" s="8"/>
      <c r="H330" s="25"/>
      <c r="I330" s="8"/>
    </row>
    <row r="331" ht="18" customHeight="1" spans="2:9">
      <c r="B331" s="8"/>
      <c r="E331" s="8"/>
      <c r="F331" s="8"/>
      <c r="G331" s="8"/>
      <c r="H331" s="25"/>
      <c r="I331" s="8"/>
    </row>
    <row r="332" ht="18" customHeight="1" spans="2:9">
      <c r="B332" s="8"/>
      <c r="E332" s="8"/>
      <c r="F332" s="8"/>
      <c r="G332" s="8"/>
      <c r="H332" s="25"/>
      <c r="I332" s="8"/>
    </row>
    <row r="333" ht="18" customHeight="1" spans="2:9">
      <c r="B333" s="8"/>
      <c r="E333" s="8"/>
      <c r="F333" s="8"/>
      <c r="G333" s="8"/>
      <c r="H333" s="25"/>
      <c r="I333" s="8"/>
    </row>
    <row r="334" ht="18" customHeight="1" spans="2:9">
      <c r="B334" s="8"/>
      <c r="E334" s="8"/>
      <c r="F334" s="8"/>
      <c r="G334" s="8"/>
      <c r="H334" s="25"/>
      <c r="I334" s="8"/>
    </row>
    <row r="335" ht="18" customHeight="1" spans="2:9">
      <c r="B335" s="8"/>
      <c r="E335" s="8"/>
      <c r="F335" s="8"/>
      <c r="G335" s="8"/>
      <c r="H335" s="25"/>
      <c r="I335" s="8"/>
    </row>
    <row r="336" ht="18" customHeight="1" spans="2:9">
      <c r="B336" s="8"/>
      <c r="E336" s="8"/>
      <c r="F336" s="8"/>
      <c r="G336" s="8"/>
      <c r="H336" s="25"/>
      <c r="I336" s="8"/>
    </row>
    <row r="337" ht="18" customHeight="1" spans="2:9">
      <c r="B337" s="8"/>
      <c r="E337" s="8"/>
      <c r="F337" s="8"/>
      <c r="G337" s="8"/>
      <c r="H337" s="25"/>
      <c r="I337" s="8"/>
    </row>
    <row r="338" ht="18" customHeight="1" spans="2:9">
      <c r="B338" s="8"/>
      <c r="E338" s="8"/>
      <c r="F338" s="8"/>
      <c r="G338" s="8"/>
      <c r="H338" s="25"/>
      <c r="I338" s="8"/>
    </row>
    <row r="339" ht="18" customHeight="1" spans="2:9">
      <c r="B339" s="8"/>
      <c r="E339" s="8"/>
      <c r="F339" s="8"/>
      <c r="G339" s="8"/>
      <c r="H339" s="25"/>
      <c r="I339" s="8"/>
    </row>
    <row r="340" ht="18" customHeight="1" spans="2:9">
      <c r="B340" s="8"/>
      <c r="E340" s="8"/>
      <c r="F340" s="8"/>
      <c r="G340" s="8"/>
      <c r="H340" s="25"/>
      <c r="I340" s="8"/>
    </row>
    <row r="341" ht="18" customHeight="1" spans="2:9">
      <c r="B341" s="8"/>
      <c r="E341" s="8"/>
      <c r="F341" s="8"/>
      <c r="G341" s="8"/>
      <c r="H341" s="25"/>
      <c r="I341" s="8"/>
    </row>
    <row r="342" ht="18" customHeight="1" spans="2:9">
      <c r="B342" s="8"/>
      <c r="E342" s="8"/>
      <c r="F342" s="8"/>
      <c r="G342" s="8"/>
      <c r="H342" s="25"/>
      <c r="I342" s="8"/>
    </row>
    <row r="343" ht="18" customHeight="1" spans="2:9">
      <c r="B343" s="8"/>
      <c r="E343" s="8"/>
      <c r="F343" s="8"/>
      <c r="G343" s="8"/>
      <c r="H343" s="25"/>
      <c r="I343" s="8"/>
    </row>
    <row r="344" ht="18" customHeight="1" spans="2:9">
      <c r="B344" s="8"/>
      <c r="E344" s="8"/>
      <c r="F344" s="8"/>
      <c r="G344" s="8"/>
      <c r="H344" s="25"/>
      <c r="I344" s="8"/>
    </row>
    <row r="345" ht="18" customHeight="1" spans="2:9">
      <c r="B345" s="8"/>
      <c r="E345" s="8"/>
      <c r="F345" s="8"/>
      <c r="G345" s="8"/>
      <c r="H345" s="25"/>
      <c r="I345" s="8"/>
    </row>
    <row r="346" ht="18" customHeight="1" spans="2:9">
      <c r="B346" s="8"/>
      <c r="E346" s="8"/>
      <c r="F346" s="8"/>
      <c r="G346" s="8"/>
      <c r="H346" s="25"/>
      <c r="I346" s="8"/>
    </row>
    <row r="347" ht="18" customHeight="1" spans="2:9">
      <c r="B347" s="8"/>
      <c r="E347" s="8"/>
      <c r="F347" s="8"/>
      <c r="G347" s="8"/>
      <c r="H347" s="25"/>
      <c r="I347" s="8"/>
    </row>
    <row r="348" ht="18" customHeight="1" spans="2:9">
      <c r="B348" s="8"/>
      <c r="E348" s="8"/>
      <c r="F348" s="8"/>
      <c r="G348" s="8"/>
      <c r="H348" s="25"/>
      <c r="I348" s="8"/>
    </row>
    <row r="349" ht="18" customHeight="1" spans="2:9">
      <c r="B349" s="8"/>
      <c r="E349" s="8"/>
      <c r="F349" s="8"/>
      <c r="G349" s="8"/>
      <c r="H349" s="25"/>
      <c r="I349" s="8"/>
    </row>
    <row r="350" ht="18" customHeight="1" spans="2:9">
      <c r="B350" s="8"/>
      <c r="E350" s="8"/>
      <c r="F350" s="8"/>
      <c r="G350" s="8"/>
      <c r="H350" s="25"/>
      <c r="I350" s="8"/>
    </row>
    <row r="351" ht="18" customHeight="1" spans="2:9">
      <c r="B351" s="8"/>
      <c r="E351" s="8"/>
      <c r="F351" s="8"/>
      <c r="G351" s="8"/>
      <c r="H351" s="25"/>
      <c r="I351" s="8"/>
    </row>
    <row r="352" ht="18" customHeight="1" spans="2:9">
      <c r="B352" s="8"/>
      <c r="E352" s="8"/>
      <c r="F352" s="8"/>
      <c r="G352" s="8"/>
      <c r="H352" s="25"/>
      <c r="I352" s="8"/>
    </row>
    <row r="353" ht="18" customHeight="1" spans="2:9">
      <c r="B353" s="8"/>
      <c r="E353" s="8"/>
      <c r="F353" s="8"/>
      <c r="G353" s="8"/>
      <c r="H353" s="25"/>
      <c r="I353" s="8"/>
    </row>
    <row r="354" ht="18" customHeight="1" spans="2:9">
      <c r="B354" s="8"/>
      <c r="E354" s="8"/>
      <c r="F354" s="8"/>
      <c r="G354" s="8"/>
      <c r="H354" s="25"/>
      <c r="I354" s="8"/>
    </row>
    <row r="355" ht="18" customHeight="1" spans="2:9">
      <c r="B355" s="8"/>
      <c r="E355" s="8"/>
      <c r="F355" s="8"/>
      <c r="G355" s="8"/>
      <c r="H355" s="25"/>
      <c r="I355" s="8"/>
    </row>
    <row r="356" ht="18" customHeight="1" spans="2:9">
      <c r="B356" s="8"/>
      <c r="E356" s="8"/>
      <c r="F356" s="8"/>
      <c r="G356" s="8"/>
      <c r="H356" s="25"/>
      <c r="I356" s="8"/>
    </row>
    <row r="357" ht="18" customHeight="1" spans="2:9">
      <c r="B357" s="8"/>
      <c r="E357" s="8"/>
      <c r="F357" s="8"/>
      <c r="G357" s="8"/>
      <c r="H357" s="25"/>
      <c r="I357" s="8"/>
    </row>
    <row r="358" ht="18" customHeight="1" spans="2:9">
      <c r="B358" s="8"/>
      <c r="E358" s="8"/>
      <c r="F358" s="8"/>
      <c r="G358" s="8"/>
      <c r="H358" s="25"/>
      <c r="I358" s="8"/>
    </row>
    <row r="359" ht="18" customHeight="1" spans="2:9">
      <c r="B359" s="8"/>
      <c r="E359" s="8"/>
      <c r="F359" s="8"/>
      <c r="G359" s="8"/>
      <c r="H359" s="25"/>
      <c r="I359" s="8"/>
    </row>
    <row r="360" ht="18" customHeight="1" spans="2:9">
      <c r="B360" s="8"/>
      <c r="E360" s="8"/>
      <c r="F360" s="8"/>
      <c r="G360" s="8"/>
      <c r="H360" s="25"/>
      <c r="I360" s="8"/>
    </row>
    <row r="361" ht="18" customHeight="1" spans="2:9">
      <c r="B361" s="8"/>
      <c r="E361" s="8"/>
      <c r="F361" s="8"/>
      <c r="G361" s="8"/>
      <c r="H361" s="25"/>
      <c r="I361" s="8"/>
    </row>
    <row r="362" ht="18" customHeight="1" spans="2:9">
      <c r="B362" s="8"/>
      <c r="E362" s="8"/>
      <c r="F362" s="8"/>
      <c r="G362" s="8"/>
      <c r="H362" s="25"/>
      <c r="I362" s="8"/>
    </row>
    <row r="363" ht="18" customHeight="1" spans="2:9">
      <c r="B363" s="8"/>
      <c r="E363" s="8"/>
      <c r="F363" s="8"/>
      <c r="G363" s="8"/>
      <c r="H363" s="25"/>
      <c r="I363" s="8"/>
    </row>
    <row r="364" ht="18" customHeight="1" spans="2:9">
      <c r="B364" s="8"/>
      <c r="E364" s="8"/>
      <c r="F364" s="8"/>
      <c r="G364" s="8"/>
      <c r="H364" s="25"/>
      <c r="I364" s="8"/>
    </row>
    <row r="365" ht="18" customHeight="1" spans="2:9">
      <c r="B365" s="8"/>
      <c r="E365" s="8"/>
      <c r="F365" s="8"/>
      <c r="G365" s="8"/>
      <c r="H365" s="25"/>
      <c r="I365" s="8"/>
    </row>
    <row r="366" ht="18" customHeight="1" spans="2:9">
      <c r="B366" s="8"/>
      <c r="E366" s="8"/>
      <c r="F366" s="8"/>
      <c r="G366" s="8"/>
      <c r="H366" s="25"/>
      <c r="I366" s="8"/>
    </row>
    <row r="367" ht="18" customHeight="1" spans="2:9">
      <c r="B367" s="8"/>
      <c r="E367" s="8"/>
      <c r="F367" s="8"/>
      <c r="G367" s="8"/>
      <c r="H367" s="25"/>
      <c r="I367" s="8"/>
    </row>
    <row r="368" ht="18" customHeight="1" spans="2:9">
      <c r="B368" s="8"/>
      <c r="E368" s="8"/>
      <c r="F368" s="8"/>
      <c r="G368" s="8"/>
      <c r="H368" s="25"/>
      <c r="I368" s="8"/>
    </row>
    <row r="369" ht="18" customHeight="1" spans="2:9">
      <c r="B369" s="8"/>
      <c r="E369" s="8"/>
      <c r="F369" s="8"/>
      <c r="G369" s="8"/>
      <c r="H369" s="25"/>
      <c r="I369" s="8"/>
    </row>
    <row r="370" ht="18" customHeight="1" spans="2:9">
      <c r="B370" s="8"/>
      <c r="E370" s="8"/>
      <c r="F370" s="8"/>
      <c r="G370" s="8"/>
      <c r="H370" s="25"/>
      <c r="I370" s="8"/>
    </row>
    <row r="371" ht="18" customHeight="1" spans="2:9">
      <c r="B371" s="8"/>
      <c r="E371" s="8"/>
      <c r="F371" s="8"/>
      <c r="G371" s="8"/>
      <c r="H371" s="25"/>
      <c r="I371" s="8"/>
    </row>
    <row r="372" ht="18" customHeight="1" spans="2:9">
      <c r="B372" s="8"/>
      <c r="E372" s="8"/>
      <c r="F372" s="8"/>
      <c r="G372" s="8"/>
      <c r="H372" s="25"/>
      <c r="I372" s="8"/>
    </row>
    <row r="373" ht="18" customHeight="1" spans="2:9">
      <c r="B373" s="8"/>
      <c r="E373" s="8"/>
      <c r="F373" s="8"/>
      <c r="G373" s="8"/>
      <c r="H373" s="25"/>
      <c r="I373" s="8"/>
    </row>
    <row r="374" ht="18" customHeight="1" spans="2:9">
      <c r="B374" s="8"/>
      <c r="E374" s="8"/>
      <c r="F374" s="8"/>
      <c r="G374" s="8"/>
      <c r="H374" s="25"/>
      <c r="I374" s="8"/>
    </row>
    <row r="375" ht="18" customHeight="1" spans="2:9">
      <c r="B375" s="8"/>
      <c r="E375" s="8"/>
      <c r="F375" s="8"/>
      <c r="G375" s="8"/>
      <c r="H375" s="25"/>
      <c r="I375" s="8"/>
    </row>
    <row r="376" ht="18" customHeight="1" spans="2:9">
      <c r="B376" s="8"/>
      <c r="E376" s="8"/>
      <c r="F376" s="8"/>
      <c r="G376" s="8"/>
      <c r="H376" s="25"/>
      <c r="I376" s="8"/>
    </row>
    <row r="377" ht="18" customHeight="1" spans="2:9">
      <c r="B377" s="8"/>
      <c r="E377" s="8"/>
      <c r="F377" s="8"/>
      <c r="G377" s="8"/>
      <c r="H377" s="25"/>
      <c r="I377" s="8"/>
    </row>
    <row r="378" ht="18" customHeight="1" spans="2:9">
      <c r="B378" s="8"/>
      <c r="E378" s="8"/>
      <c r="F378" s="8"/>
      <c r="G378" s="8"/>
      <c r="H378" s="25"/>
      <c r="I378" s="8"/>
    </row>
    <row r="379" ht="19.5" customHeight="1" spans="2:9">
      <c r="B379" s="8"/>
      <c r="E379" s="8"/>
      <c r="F379" s="8"/>
      <c r="G379" s="8"/>
      <c r="H379" s="25"/>
      <c r="I379" s="8"/>
    </row>
    <row r="380" ht="19.5" customHeight="1" spans="2:9">
      <c r="B380" s="8"/>
      <c r="E380" s="8"/>
      <c r="F380" s="8"/>
      <c r="G380" s="8"/>
      <c r="H380" s="25"/>
      <c r="I380" s="8"/>
    </row>
    <row r="381" ht="19.5" customHeight="1" spans="2:9">
      <c r="B381" s="8"/>
      <c r="E381" s="8"/>
      <c r="F381" s="8"/>
      <c r="G381" s="8"/>
      <c r="H381" s="25"/>
      <c r="I381" s="8"/>
    </row>
    <row r="382" ht="19.5" customHeight="1" spans="2:9">
      <c r="B382" s="8"/>
      <c r="E382" s="8"/>
      <c r="F382" s="8"/>
      <c r="G382" s="8"/>
      <c r="H382" s="25"/>
      <c r="I382" s="8"/>
    </row>
    <row r="383" ht="19.5" customHeight="1" spans="2:9">
      <c r="B383" s="8"/>
      <c r="E383" s="8"/>
      <c r="F383" s="8"/>
      <c r="G383" s="8"/>
      <c r="H383" s="25"/>
      <c r="I383" s="8"/>
    </row>
    <row r="384" ht="19.5" customHeight="1" spans="2:9">
      <c r="B384" s="8"/>
      <c r="E384" s="8"/>
      <c r="F384" s="8"/>
      <c r="G384" s="8"/>
      <c r="H384" s="25"/>
      <c r="I384" s="8"/>
    </row>
    <row r="385" ht="19.5" customHeight="1" spans="2:9">
      <c r="B385" s="8"/>
      <c r="E385" s="8"/>
      <c r="F385" s="8"/>
      <c r="G385" s="8"/>
      <c r="H385" s="25"/>
      <c r="I385" s="8"/>
    </row>
    <row r="386" ht="19.5" customHeight="1" spans="2:9">
      <c r="B386" s="8"/>
      <c r="E386" s="8"/>
      <c r="F386" s="8"/>
      <c r="G386" s="8"/>
      <c r="H386" s="25"/>
      <c r="I386" s="8"/>
    </row>
    <row r="387" ht="19.5" customHeight="1" spans="2:9">
      <c r="B387" s="8"/>
      <c r="E387" s="8"/>
      <c r="F387" s="8"/>
      <c r="G387" s="8"/>
      <c r="H387" s="25"/>
      <c r="I387" s="8"/>
    </row>
    <row r="388" ht="19.5" customHeight="1" spans="2:9">
      <c r="B388" s="8"/>
      <c r="E388" s="8"/>
      <c r="F388" s="8"/>
      <c r="G388" s="8"/>
      <c r="H388" s="25"/>
      <c r="I388" s="8"/>
    </row>
    <row r="389" ht="19.5" customHeight="1" spans="2:9">
      <c r="B389" s="8"/>
      <c r="E389" s="8"/>
      <c r="F389" s="8"/>
      <c r="G389" s="8"/>
      <c r="H389" s="25"/>
      <c r="I389" s="8"/>
    </row>
    <row r="390" ht="19.5" customHeight="1" spans="2:9">
      <c r="B390" s="8"/>
      <c r="E390" s="8"/>
      <c r="F390" s="8"/>
      <c r="G390" s="8"/>
      <c r="H390" s="25"/>
      <c r="I390" s="8"/>
    </row>
    <row r="391" ht="19.5" customHeight="1" spans="2:9">
      <c r="B391" s="8"/>
      <c r="E391" s="8"/>
      <c r="F391" s="8"/>
      <c r="G391" s="8"/>
      <c r="H391" s="25"/>
      <c r="I391" s="8"/>
    </row>
    <row r="392" ht="19.5" customHeight="1" spans="2:9">
      <c r="B392" s="8"/>
      <c r="E392" s="8"/>
      <c r="F392" s="8"/>
      <c r="G392" s="8"/>
      <c r="H392" s="25"/>
      <c r="I392" s="8"/>
    </row>
    <row r="393" ht="19.5" customHeight="1" spans="2:9">
      <c r="B393" s="8"/>
      <c r="E393" s="8"/>
      <c r="F393" s="8"/>
      <c r="G393" s="8"/>
      <c r="H393" s="25"/>
      <c r="I393" s="8"/>
    </row>
    <row r="394" ht="19.5" customHeight="1" spans="2:9">
      <c r="B394" s="8"/>
      <c r="E394" s="8"/>
      <c r="F394" s="8"/>
      <c r="G394" s="8"/>
      <c r="H394" s="25"/>
      <c r="I394" s="8"/>
    </row>
    <row r="395" ht="19.5" customHeight="1" spans="2:9">
      <c r="B395" s="8"/>
      <c r="E395" s="8"/>
      <c r="F395" s="8"/>
      <c r="G395" s="8"/>
      <c r="H395" s="25"/>
      <c r="I395" s="8"/>
    </row>
    <row r="396" ht="19.5" customHeight="1" spans="2:9">
      <c r="B396" s="8"/>
      <c r="E396" s="8"/>
      <c r="F396" s="8"/>
      <c r="G396" s="8"/>
      <c r="H396" s="25"/>
      <c r="I396" s="8"/>
    </row>
    <row r="397" ht="19.5" customHeight="1" spans="2:9">
      <c r="B397" s="8"/>
      <c r="E397" s="8"/>
      <c r="F397" s="8"/>
      <c r="G397" s="8"/>
      <c r="H397" s="25"/>
      <c r="I397" s="8"/>
    </row>
    <row r="398" ht="19.5" customHeight="1" spans="2:9">
      <c r="B398" s="8"/>
      <c r="E398" s="8"/>
      <c r="F398" s="8"/>
      <c r="G398" s="8"/>
      <c r="H398" s="25"/>
      <c r="I398" s="8"/>
    </row>
    <row r="399" ht="19.5" customHeight="1" spans="2:9">
      <c r="B399" s="8"/>
      <c r="E399" s="8"/>
      <c r="F399" s="8"/>
      <c r="G399" s="8"/>
      <c r="H399" s="25"/>
      <c r="I399" s="8"/>
    </row>
    <row r="400" ht="19.5" customHeight="1" spans="2:9">
      <c r="B400" s="8"/>
      <c r="E400" s="8"/>
      <c r="F400" s="8"/>
      <c r="G400" s="8"/>
      <c r="H400" s="25"/>
      <c r="I400" s="8"/>
    </row>
    <row r="401" ht="19.5" customHeight="1" spans="2:9">
      <c r="B401" s="8"/>
      <c r="E401" s="8"/>
      <c r="F401" s="8"/>
      <c r="G401" s="8"/>
      <c r="H401" s="25"/>
      <c r="I401" s="8"/>
    </row>
    <row r="402" ht="19.5" customHeight="1" spans="2:9">
      <c r="B402" s="8"/>
      <c r="E402" s="8"/>
      <c r="F402" s="8"/>
      <c r="G402" s="8"/>
      <c r="H402" s="25"/>
      <c r="I402" s="8"/>
    </row>
    <row r="403" ht="19.5" customHeight="1" spans="2:9">
      <c r="B403" s="8"/>
      <c r="E403" s="8"/>
      <c r="F403" s="8"/>
      <c r="G403" s="8"/>
      <c r="H403" s="25"/>
      <c r="I403" s="8"/>
    </row>
    <row r="404" ht="19.5" customHeight="1" spans="2:9">
      <c r="B404" s="8"/>
      <c r="E404" s="8"/>
      <c r="F404" s="8"/>
      <c r="G404" s="8"/>
      <c r="H404" s="25"/>
      <c r="I404" s="8"/>
    </row>
    <row r="405" ht="19.5" customHeight="1" spans="2:9">
      <c r="B405" s="8"/>
      <c r="E405" s="8"/>
      <c r="F405" s="8"/>
      <c r="G405" s="8"/>
      <c r="H405" s="25"/>
      <c r="I405" s="8"/>
    </row>
    <row r="406" ht="19.5" customHeight="1" spans="2:9">
      <c r="B406" s="8"/>
      <c r="E406" s="8"/>
      <c r="F406" s="8"/>
      <c r="G406" s="8"/>
      <c r="H406" s="25"/>
      <c r="I406" s="8"/>
    </row>
    <row r="407" ht="19.5" customHeight="1" spans="2:9">
      <c r="B407" s="8"/>
      <c r="E407" s="8"/>
      <c r="F407" s="8"/>
      <c r="G407" s="8"/>
      <c r="H407" s="25"/>
      <c r="I407" s="8"/>
    </row>
    <row r="408" ht="19.5" customHeight="1" spans="2:9">
      <c r="B408" s="8"/>
      <c r="E408" s="8"/>
      <c r="F408" s="8"/>
      <c r="G408" s="8"/>
      <c r="H408" s="25"/>
      <c r="I408" s="8"/>
    </row>
    <row r="409" ht="19.5" customHeight="1" spans="2:9">
      <c r="B409" s="8"/>
      <c r="E409" s="8"/>
      <c r="F409" s="8"/>
      <c r="G409" s="8"/>
      <c r="H409" s="25"/>
      <c r="I409" s="8"/>
    </row>
    <row r="410" ht="19.5" customHeight="1" spans="2:9">
      <c r="B410" s="8"/>
      <c r="E410" s="8"/>
      <c r="F410" s="8"/>
      <c r="G410" s="8"/>
      <c r="H410" s="25"/>
      <c r="I410" s="8"/>
    </row>
    <row r="411" ht="19.5" customHeight="1" spans="2:9">
      <c r="B411" s="8"/>
      <c r="E411" s="8"/>
      <c r="F411" s="8"/>
      <c r="G411" s="8"/>
      <c r="H411" s="25"/>
      <c r="I411" s="8"/>
    </row>
    <row r="412" ht="19.5" customHeight="1" spans="2:9">
      <c r="B412" s="8"/>
      <c r="E412" s="8"/>
      <c r="F412" s="8"/>
      <c r="G412" s="8"/>
      <c r="H412" s="25"/>
      <c r="I412" s="8"/>
    </row>
    <row r="413" ht="19.5" customHeight="1" spans="2:9">
      <c r="B413" s="8"/>
      <c r="E413" s="8"/>
      <c r="F413" s="8"/>
      <c r="G413" s="8"/>
      <c r="H413" s="25"/>
      <c r="I413" s="8"/>
    </row>
    <row r="414" ht="19.5" customHeight="1" spans="2:9">
      <c r="B414" s="8"/>
      <c r="E414" s="8"/>
      <c r="F414" s="8"/>
      <c r="G414" s="8"/>
      <c r="H414" s="25"/>
      <c r="I414" s="8"/>
    </row>
    <row r="415" ht="19.5" customHeight="1" spans="2:9">
      <c r="B415" s="8"/>
      <c r="E415" s="8"/>
      <c r="F415" s="8"/>
      <c r="G415" s="8"/>
      <c r="H415" s="25"/>
      <c r="I415" s="8"/>
    </row>
    <row r="416" ht="19.5" customHeight="1" spans="2:9">
      <c r="B416" s="8"/>
      <c r="E416" s="8"/>
      <c r="F416" s="8"/>
      <c r="G416" s="8"/>
      <c r="H416" s="25"/>
      <c r="I416" s="8"/>
    </row>
    <row r="417" ht="19.5" customHeight="1" spans="2:9">
      <c r="B417" s="8"/>
      <c r="E417" s="8"/>
      <c r="F417" s="8"/>
      <c r="G417" s="8"/>
      <c r="H417" s="25"/>
      <c r="I417" s="8"/>
    </row>
    <row r="418" ht="19.5" customHeight="1" spans="2:9">
      <c r="B418" s="8"/>
      <c r="E418" s="8"/>
      <c r="F418" s="8"/>
      <c r="G418" s="8"/>
      <c r="H418" s="25"/>
      <c r="I418" s="8"/>
    </row>
    <row r="419" ht="19.5" customHeight="1" spans="2:9">
      <c r="B419" s="8"/>
      <c r="E419" s="8"/>
      <c r="F419" s="8"/>
      <c r="G419" s="8"/>
      <c r="H419" s="25"/>
      <c r="I419" s="8"/>
    </row>
    <row r="420" ht="19.5" customHeight="1" spans="2:9">
      <c r="B420" s="8"/>
      <c r="E420" s="8"/>
      <c r="F420" s="8"/>
      <c r="G420" s="8"/>
      <c r="H420" s="25"/>
      <c r="I420" s="8"/>
    </row>
    <row r="421" ht="19.5" customHeight="1" spans="2:9">
      <c r="B421" s="8"/>
      <c r="E421" s="8"/>
      <c r="F421" s="8"/>
      <c r="G421" s="8"/>
      <c r="H421" s="25"/>
      <c r="I421" s="8"/>
    </row>
    <row r="422" ht="19.5" customHeight="1" spans="2:9">
      <c r="B422" s="8"/>
      <c r="E422" s="8"/>
      <c r="F422" s="8"/>
      <c r="G422" s="8"/>
      <c r="H422" s="25"/>
      <c r="I422" s="8"/>
    </row>
    <row r="423" ht="19.5" customHeight="1" spans="2:9">
      <c r="B423" s="8"/>
      <c r="E423" s="8"/>
      <c r="F423" s="8"/>
      <c r="G423" s="8"/>
      <c r="H423" s="25"/>
      <c r="I423" s="8"/>
    </row>
    <row r="424" ht="19.5" customHeight="1" spans="2:9">
      <c r="B424" s="8"/>
      <c r="E424" s="8"/>
      <c r="F424" s="8"/>
      <c r="G424" s="8"/>
      <c r="H424" s="25"/>
      <c r="I424" s="8"/>
    </row>
    <row r="425" ht="19.5" customHeight="1" spans="2:9">
      <c r="B425" s="8"/>
      <c r="E425" s="8"/>
      <c r="F425" s="8"/>
      <c r="G425" s="8"/>
      <c r="H425" s="25"/>
      <c r="I425" s="8"/>
    </row>
    <row r="426" ht="19.5" customHeight="1" spans="2:9">
      <c r="B426" s="8"/>
      <c r="E426" s="8"/>
      <c r="F426" s="8"/>
      <c r="G426" s="8"/>
      <c r="H426" s="25"/>
      <c r="I426" s="8"/>
    </row>
    <row r="427" ht="19.5" customHeight="1" spans="2:9">
      <c r="B427" s="8"/>
      <c r="E427" s="8"/>
      <c r="F427" s="8"/>
      <c r="G427" s="8"/>
      <c r="H427" s="25"/>
      <c r="I427" s="8"/>
    </row>
    <row r="428" ht="19.5" customHeight="1" spans="2:9">
      <c r="B428" s="8"/>
      <c r="E428" s="8"/>
      <c r="F428" s="8"/>
      <c r="G428" s="8"/>
      <c r="H428" s="25"/>
      <c r="I428" s="8"/>
    </row>
    <row r="429" ht="19.5" customHeight="1" spans="2:9">
      <c r="B429" s="8"/>
      <c r="E429" s="8"/>
      <c r="F429" s="8"/>
      <c r="G429" s="8"/>
      <c r="H429" s="25"/>
      <c r="I429" s="8"/>
    </row>
    <row r="430" ht="19.5" customHeight="1" spans="2:9">
      <c r="B430" s="8"/>
      <c r="E430" s="8"/>
      <c r="F430" s="8"/>
      <c r="G430" s="8"/>
      <c r="H430" s="25"/>
      <c r="I430" s="8"/>
    </row>
    <row r="431" ht="19.5" customHeight="1" spans="2:9">
      <c r="B431" s="8"/>
      <c r="E431" s="8"/>
      <c r="F431" s="8"/>
      <c r="G431" s="8"/>
      <c r="H431" s="25"/>
      <c r="I431" s="8"/>
    </row>
    <row r="432" ht="19.5" customHeight="1" spans="2:9">
      <c r="B432" s="8"/>
      <c r="E432" s="8"/>
      <c r="F432" s="8"/>
      <c r="G432" s="8"/>
      <c r="H432" s="25"/>
      <c r="I432" s="8"/>
    </row>
    <row r="433" ht="19.5" customHeight="1" spans="2:9">
      <c r="B433" s="8"/>
      <c r="E433" s="8"/>
      <c r="F433" s="8"/>
      <c r="G433" s="8"/>
      <c r="H433" s="25"/>
      <c r="I433" s="8"/>
    </row>
    <row r="434" ht="19.5" customHeight="1" spans="2:9">
      <c r="B434" s="8"/>
      <c r="E434" s="8"/>
      <c r="F434" s="8"/>
      <c r="G434" s="8"/>
      <c r="H434" s="25"/>
      <c r="I434" s="8"/>
    </row>
    <row r="435" ht="19.5" customHeight="1" spans="2:9">
      <c r="B435" s="8"/>
      <c r="E435" s="8"/>
      <c r="F435" s="8"/>
      <c r="G435" s="8"/>
      <c r="H435" s="25"/>
      <c r="I435" s="8"/>
    </row>
    <row r="436" ht="19.5" customHeight="1" spans="2:9">
      <c r="B436" s="8"/>
      <c r="E436" s="8"/>
      <c r="F436" s="8"/>
      <c r="G436" s="8"/>
      <c r="H436" s="25"/>
      <c r="I436" s="8"/>
    </row>
    <row r="437" ht="19.5" customHeight="1" spans="2:9">
      <c r="B437" s="8"/>
      <c r="E437" s="8"/>
      <c r="F437" s="8"/>
      <c r="G437" s="8"/>
      <c r="H437" s="25"/>
      <c r="I437" s="8"/>
    </row>
    <row r="438" ht="19.5" customHeight="1" spans="2:9">
      <c r="B438" s="8"/>
      <c r="E438" s="8"/>
      <c r="F438" s="8"/>
      <c r="G438" s="8"/>
      <c r="H438" s="25"/>
      <c r="I438" s="8"/>
    </row>
    <row r="439" ht="19.5" customHeight="1" spans="2:9">
      <c r="B439" s="8"/>
      <c r="E439" s="8"/>
      <c r="F439" s="8"/>
      <c r="G439" s="8"/>
      <c r="H439" s="25"/>
      <c r="I439" s="8"/>
    </row>
    <row r="440" ht="19.5" customHeight="1" spans="2:9">
      <c r="B440" s="8"/>
      <c r="E440" s="8"/>
      <c r="F440" s="8"/>
      <c r="G440" s="8"/>
      <c r="H440" s="25"/>
      <c r="I440" s="8"/>
    </row>
    <row r="441" ht="19.5" customHeight="1" spans="2:9">
      <c r="B441" s="8"/>
      <c r="E441" s="8"/>
      <c r="F441" s="8"/>
      <c r="G441" s="8"/>
      <c r="H441" s="25"/>
      <c r="I441" s="8"/>
    </row>
    <row r="442" ht="19.5" customHeight="1" spans="2:9">
      <c r="B442" s="8"/>
      <c r="E442" s="8"/>
      <c r="F442" s="8"/>
      <c r="G442" s="8"/>
      <c r="H442" s="25"/>
      <c r="I442" s="8"/>
    </row>
    <row r="443" ht="19.5" customHeight="1" spans="2:9">
      <c r="B443" s="8"/>
      <c r="E443" s="8"/>
      <c r="F443" s="8"/>
      <c r="G443" s="8"/>
      <c r="H443" s="25"/>
      <c r="I443" s="8"/>
    </row>
    <row r="444" ht="19.5" customHeight="1" spans="2:9">
      <c r="B444" s="8"/>
      <c r="E444" s="8"/>
      <c r="F444" s="8"/>
      <c r="G444" s="8"/>
      <c r="H444" s="25"/>
      <c r="I444" s="8"/>
    </row>
    <row r="445" ht="19.5" customHeight="1" spans="2:9">
      <c r="B445" s="8"/>
      <c r="E445" s="8"/>
      <c r="F445" s="8"/>
      <c r="G445" s="8"/>
      <c r="H445" s="25"/>
      <c r="I445" s="8"/>
    </row>
    <row r="446" ht="19.5" customHeight="1" spans="2:9">
      <c r="B446" s="8"/>
      <c r="E446" s="8"/>
      <c r="F446" s="8"/>
      <c r="G446" s="8"/>
      <c r="H446" s="25"/>
      <c r="I446" s="8"/>
    </row>
    <row r="447" ht="19.5" customHeight="1" spans="2:9">
      <c r="B447" s="8"/>
      <c r="E447" s="8"/>
      <c r="F447" s="8"/>
      <c r="G447" s="8"/>
      <c r="H447" s="25"/>
      <c r="I447" s="8"/>
    </row>
    <row r="448" ht="19.5" customHeight="1" spans="2:9">
      <c r="B448" s="8"/>
      <c r="E448" s="8"/>
      <c r="F448" s="8"/>
      <c r="G448" s="8"/>
      <c r="H448" s="25"/>
      <c r="I448" s="8"/>
    </row>
    <row r="449" ht="19.5" customHeight="1" spans="2:9">
      <c r="B449" s="8"/>
      <c r="E449" s="8"/>
      <c r="F449" s="8"/>
      <c r="G449" s="8"/>
      <c r="H449" s="25"/>
      <c r="I449" s="8"/>
    </row>
    <row r="450" ht="19.5" customHeight="1" spans="2:9">
      <c r="B450" s="8"/>
      <c r="E450" s="8"/>
      <c r="F450" s="8"/>
      <c r="G450" s="8"/>
      <c r="H450" s="25"/>
      <c r="I450" s="8"/>
    </row>
    <row r="451" ht="19.5" customHeight="1" spans="2:9">
      <c r="B451" s="8"/>
      <c r="E451" s="8"/>
      <c r="F451" s="8"/>
      <c r="G451" s="8"/>
      <c r="H451" s="25"/>
      <c r="I451" s="8"/>
    </row>
    <row r="452" ht="19.5" customHeight="1" spans="2:9">
      <c r="B452" s="8"/>
      <c r="E452" s="8"/>
      <c r="F452" s="8"/>
      <c r="G452" s="8"/>
      <c r="H452" s="25"/>
      <c r="I452" s="8"/>
    </row>
    <row r="453" ht="19.5" customHeight="1" spans="2:9">
      <c r="B453" s="8"/>
      <c r="E453" s="8"/>
      <c r="F453" s="8"/>
      <c r="G453" s="8"/>
      <c r="H453" s="25"/>
      <c r="I453" s="8"/>
    </row>
    <row r="454" ht="19.5" customHeight="1" spans="2:9">
      <c r="B454" s="8"/>
      <c r="E454" s="8"/>
      <c r="F454" s="8"/>
      <c r="G454" s="8"/>
      <c r="H454" s="25"/>
      <c r="I454" s="8"/>
    </row>
    <row r="455" ht="19.5" customHeight="1" spans="2:9">
      <c r="B455" s="8"/>
      <c r="E455" s="8"/>
      <c r="F455" s="8"/>
      <c r="G455" s="8"/>
      <c r="H455" s="25"/>
      <c r="I455" s="8"/>
    </row>
    <row r="456" ht="19.5" customHeight="1" spans="2:9">
      <c r="B456" s="8"/>
      <c r="E456" s="8"/>
      <c r="F456" s="8"/>
      <c r="G456" s="8"/>
      <c r="H456" s="25"/>
      <c r="I456" s="8"/>
    </row>
    <row r="457" ht="19.5" customHeight="1" spans="2:9">
      <c r="B457" s="8"/>
      <c r="E457" s="8"/>
      <c r="F457" s="8"/>
      <c r="G457" s="8"/>
      <c r="H457" s="25"/>
      <c r="I457" s="8"/>
    </row>
    <row r="458" ht="19.5" customHeight="1" spans="2:9">
      <c r="B458" s="8"/>
      <c r="E458" s="8"/>
      <c r="F458" s="8"/>
      <c r="G458" s="8"/>
      <c r="H458" s="25"/>
      <c r="I458" s="8"/>
    </row>
    <row r="459" ht="19.5" customHeight="1" spans="2:9">
      <c r="B459" s="8"/>
      <c r="E459" s="8"/>
      <c r="F459" s="8"/>
      <c r="G459" s="8"/>
      <c r="H459" s="25"/>
      <c r="I459" s="8"/>
    </row>
    <row r="460" ht="19.5" customHeight="1" spans="2:9">
      <c r="B460" s="8"/>
      <c r="E460" s="8"/>
      <c r="F460" s="8"/>
      <c r="G460" s="8"/>
      <c r="H460" s="25"/>
      <c r="I460" s="8"/>
    </row>
    <row r="461" ht="19.5" customHeight="1" spans="2:9">
      <c r="B461" s="8"/>
      <c r="E461" s="8"/>
      <c r="F461" s="8"/>
      <c r="G461" s="8"/>
      <c r="H461" s="25"/>
      <c r="I461" s="8"/>
    </row>
    <row r="462" ht="19.5" customHeight="1" spans="2:9">
      <c r="B462" s="8"/>
      <c r="E462" s="8"/>
      <c r="F462" s="8"/>
      <c r="G462" s="8"/>
      <c r="H462" s="25"/>
      <c r="I462" s="8"/>
    </row>
    <row r="463" ht="19.5" customHeight="1" spans="2:9">
      <c r="B463" s="8"/>
      <c r="E463" s="8"/>
      <c r="F463" s="8"/>
      <c r="G463" s="8"/>
      <c r="H463" s="25"/>
      <c r="I463" s="8"/>
    </row>
    <row r="464" ht="19.5" customHeight="1" spans="2:9">
      <c r="B464" s="8"/>
      <c r="E464" s="8"/>
      <c r="F464" s="8"/>
      <c r="G464" s="8"/>
      <c r="H464" s="25"/>
      <c r="I464" s="8"/>
    </row>
    <row r="465" ht="19.5" customHeight="1" spans="2:9">
      <c r="B465" s="8"/>
      <c r="E465" s="8"/>
      <c r="F465" s="8"/>
      <c r="G465" s="8"/>
      <c r="H465" s="25"/>
      <c r="I465" s="8"/>
    </row>
    <row r="466" ht="19.5" customHeight="1" spans="2:9">
      <c r="B466" s="8"/>
      <c r="E466" s="8"/>
      <c r="F466" s="8"/>
      <c r="G466" s="8"/>
      <c r="H466" s="25"/>
      <c r="I466" s="8"/>
    </row>
    <row r="467" ht="19.5" customHeight="1" spans="2:9">
      <c r="B467" s="8"/>
      <c r="E467" s="8"/>
      <c r="F467" s="8"/>
      <c r="G467" s="8"/>
      <c r="H467" s="25"/>
      <c r="I467" s="8"/>
    </row>
    <row r="468" ht="19.5" customHeight="1" spans="2:9">
      <c r="B468" s="8"/>
      <c r="E468" s="8"/>
      <c r="F468" s="8"/>
      <c r="G468" s="8"/>
      <c r="H468" s="25"/>
      <c r="I468" s="8"/>
    </row>
    <row r="469" ht="19.5" customHeight="1" spans="2:9">
      <c r="B469" s="8"/>
      <c r="E469" s="8"/>
      <c r="F469" s="8"/>
      <c r="G469" s="8"/>
      <c r="H469" s="25"/>
      <c r="I469" s="8"/>
    </row>
    <row r="470" ht="19.5" customHeight="1" spans="2:9">
      <c r="B470" s="8"/>
      <c r="E470" s="8"/>
      <c r="F470" s="8"/>
      <c r="G470" s="8"/>
      <c r="H470" s="25"/>
      <c r="I470" s="8"/>
    </row>
    <row r="471" ht="19.5" customHeight="1" spans="2:9">
      <c r="B471" s="8"/>
      <c r="E471" s="8"/>
      <c r="F471" s="8"/>
      <c r="G471" s="8"/>
      <c r="H471" s="25"/>
      <c r="I471" s="8"/>
    </row>
    <row r="472" ht="19.5" customHeight="1" spans="2:9">
      <c r="B472" s="8"/>
      <c r="E472" s="8"/>
      <c r="F472" s="8"/>
      <c r="G472" s="8"/>
      <c r="H472" s="25"/>
      <c r="I472" s="8"/>
    </row>
    <row r="473" ht="19.5" customHeight="1" spans="2:9">
      <c r="B473" s="8"/>
      <c r="E473" s="8"/>
      <c r="F473" s="8"/>
      <c r="G473" s="8"/>
      <c r="H473" s="25"/>
      <c r="I473" s="8"/>
    </row>
    <row r="474" ht="19.5" customHeight="1" spans="2:9">
      <c r="B474" s="8"/>
      <c r="E474" s="8"/>
      <c r="F474" s="8"/>
      <c r="G474" s="8"/>
      <c r="H474" s="25"/>
      <c r="I474" s="8"/>
    </row>
    <row r="475" ht="19.5" customHeight="1" spans="2:9">
      <c r="B475" s="8"/>
      <c r="E475" s="8"/>
      <c r="F475" s="8"/>
      <c r="G475" s="8"/>
      <c r="H475" s="25"/>
      <c r="I475" s="8"/>
    </row>
    <row r="476" ht="19.5" customHeight="1" spans="2:9">
      <c r="B476" s="8"/>
      <c r="E476" s="8"/>
      <c r="F476" s="8"/>
      <c r="G476" s="8"/>
      <c r="H476" s="25"/>
      <c r="I476" s="8"/>
    </row>
    <row r="477" ht="19.5" customHeight="1" spans="2:9">
      <c r="B477" s="8"/>
      <c r="E477" s="8"/>
      <c r="F477" s="8"/>
      <c r="G477" s="8"/>
      <c r="H477" s="25"/>
      <c r="I477" s="8"/>
    </row>
    <row r="478" ht="19.5" customHeight="1" spans="2:9">
      <c r="B478" s="8"/>
      <c r="E478" s="8"/>
      <c r="F478" s="8"/>
      <c r="G478" s="8"/>
      <c r="H478" s="25"/>
      <c r="I478" s="8"/>
    </row>
    <row r="479" ht="19.5" customHeight="1" spans="2:9">
      <c r="B479" s="8"/>
      <c r="E479" s="8"/>
      <c r="F479" s="8"/>
      <c r="G479" s="8"/>
      <c r="H479" s="25"/>
      <c r="I479" s="8"/>
    </row>
    <row r="480" ht="19.5" customHeight="1" spans="2:9">
      <c r="B480" s="8"/>
      <c r="E480" s="8"/>
      <c r="F480" s="8"/>
      <c r="G480" s="8"/>
      <c r="H480" s="25"/>
      <c r="I480" s="8"/>
    </row>
    <row r="481" ht="19.5" customHeight="1" spans="2:9">
      <c r="B481" s="8"/>
      <c r="E481" s="8"/>
      <c r="F481" s="8"/>
      <c r="G481" s="8"/>
      <c r="H481" s="25"/>
      <c r="I481" s="8"/>
    </row>
    <row r="482" ht="19.5" customHeight="1" spans="2:9">
      <c r="B482" s="8"/>
      <c r="E482" s="8"/>
      <c r="F482" s="8"/>
      <c r="G482" s="8"/>
      <c r="H482" s="25"/>
      <c r="I482" s="8"/>
    </row>
    <row r="483" ht="19.5" customHeight="1" spans="2:9">
      <c r="B483" s="8"/>
      <c r="E483" s="8"/>
      <c r="F483" s="8"/>
      <c r="G483" s="8"/>
      <c r="H483" s="25"/>
      <c r="I483" s="8"/>
    </row>
    <row r="484" ht="19.5" customHeight="1" spans="2:9">
      <c r="B484" s="8"/>
      <c r="E484" s="8"/>
      <c r="F484" s="8"/>
      <c r="G484" s="8"/>
      <c r="H484" s="25"/>
      <c r="I484" s="8"/>
    </row>
    <row r="485" ht="19.5" customHeight="1" spans="2:9">
      <c r="B485" s="8"/>
      <c r="E485" s="8"/>
      <c r="F485" s="8"/>
      <c r="G485" s="8"/>
      <c r="H485" s="25"/>
      <c r="I485" s="8"/>
    </row>
    <row r="486" ht="19.5" customHeight="1" spans="2:9">
      <c r="B486" s="8"/>
      <c r="E486" s="8"/>
      <c r="F486" s="8"/>
      <c r="G486" s="8"/>
      <c r="H486" s="25"/>
      <c r="I486" s="8"/>
    </row>
    <row r="487" ht="19.5" customHeight="1" spans="2:9">
      <c r="B487" s="8"/>
      <c r="E487" s="8"/>
      <c r="F487" s="8"/>
      <c r="G487" s="8"/>
      <c r="H487" s="25"/>
      <c r="I487" s="8"/>
    </row>
    <row r="488" ht="19.5" customHeight="1" spans="2:9">
      <c r="B488" s="8"/>
      <c r="E488" s="8"/>
      <c r="F488" s="8"/>
      <c r="G488" s="8"/>
      <c r="H488" s="25"/>
      <c r="I488" s="8"/>
    </row>
    <row r="489" ht="19.5" customHeight="1" spans="2:9">
      <c r="B489" s="8"/>
      <c r="E489" s="8"/>
      <c r="F489" s="8"/>
      <c r="G489" s="8"/>
      <c r="H489" s="25"/>
      <c r="I489" s="8"/>
    </row>
    <row r="490" ht="19.5" customHeight="1" spans="2:9">
      <c r="B490" s="8"/>
      <c r="E490" s="8"/>
      <c r="F490" s="8"/>
      <c r="G490" s="8"/>
      <c r="H490" s="25"/>
      <c r="I490" s="8"/>
    </row>
    <row r="491" ht="19.5" customHeight="1" spans="2:9">
      <c r="B491" s="8"/>
      <c r="E491" s="8"/>
      <c r="F491" s="8"/>
      <c r="G491" s="8"/>
      <c r="H491" s="25"/>
      <c r="I491" s="8"/>
    </row>
    <row r="492" ht="19.5" customHeight="1" spans="2:9">
      <c r="B492" s="8"/>
      <c r="E492" s="8"/>
      <c r="F492" s="8"/>
      <c r="G492" s="8"/>
      <c r="H492" s="25"/>
      <c r="I492" s="8"/>
    </row>
    <row r="493" ht="19.5" customHeight="1" spans="2:9">
      <c r="B493" s="8"/>
      <c r="E493" s="8"/>
      <c r="F493" s="8"/>
      <c r="G493" s="8"/>
      <c r="H493" s="25"/>
      <c r="I493" s="8"/>
    </row>
    <row r="494" ht="19.5" customHeight="1" spans="2:9">
      <c r="B494" s="8"/>
      <c r="E494" s="8"/>
      <c r="F494" s="8"/>
      <c r="G494" s="8"/>
      <c r="H494" s="25"/>
      <c r="I494" s="8"/>
    </row>
    <row r="495" ht="19.5" customHeight="1" spans="2:9">
      <c r="B495" s="8"/>
      <c r="E495" s="8"/>
      <c r="F495" s="8"/>
      <c r="G495" s="8"/>
      <c r="H495" s="25"/>
      <c r="I495" s="8"/>
    </row>
    <row r="496" ht="19.5" customHeight="1" spans="2:9">
      <c r="B496" s="8"/>
      <c r="E496" s="8"/>
      <c r="F496" s="8"/>
      <c r="G496" s="8"/>
      <c r="H496" s="25"/>
      <c r="I496" s="8"/>
    </row>
    <row r="497" ht="19.5" customHeight="1" spans="2:9">
      <c r="B497" s="8"/>
      <c r="E497" s="8"/>
      <c r="F497" s="8"/>
      <c r="G497" s="8"/>
      <c r="H497" s="25"/>
      <c r="I497" s="8"/>
    </row>
    <row r="498" ht="19.5" customHeight="1" spans="2:9">
      <c r="B498" s="8"/>
      <c r="E498" s="8"/>
      <c r="F498" s="8"/>
      <c r="G498" s="8"/>
      <c r="H498" s="25"/>
      <c r="I498" s="8"/>
    </row>
    <row r="499" ht="19.5" customHeight="1" spans="2:9">
      <c r="B499" s="8"/>
      <c r="E499" s="8"/>
      <c r="F499" s="8"/>
      <c r="G499" s="8"/>
      <c r="H499" s="25"/>
      <c r="I499" s="8"/>
    </row>
    <row r="500" ht="19.5" customHeight="1" spans="2:9">
      <c r="B500" s="8"/>
      <c r="E500" s="8"/>
      <c r="F500" s="8"/>
      <c r="G500" s="8"/>
      <c r="H500" s="25"/>
      <c r="I500" s="8"/>
    </row>
    <row r="501" ht="19.5" customHeight="1" spans="2:9">
      <c r="B501" s="8"/>
      <c r="E501" s="8"/>
      <c r="F501" s="8"/>
      <c r="G501" s="8"/>
      <c r="H501" s="25"/>
      <c r="I501" s="8"/>
    </row>
    <row r="502" ht="19.5" customHeight="1" spans="2:9">
      <c r="B502" s="8"/>
      <c r="E502" s="8"/>
      <c r="F502" s="8"/>
      <c r="G502" s="8"/>
      <c r="H502" s="25"/>
      <c r="I502" s="8"/>
    </row>
    <row r="503" ht="19.5" customHeight="1" spans="2:9">
      <c r="B503" s="8"/>
      <c r="E503" s="8"/>
      <c r="F503" s="8"/>
      <c r="G503" s="8"/>
      <c r="H503" s="25"/>
      <c r="I503" s="8"/>
    </row>
    <row r="504" ht="19.5" customHeight="1" spans="2:9">
      <c r="B504" s="8"/>
      <c r="E504" s="8"/>
      <c r="F504" s="8"/>
      <c r="G504" s="8"/>
      <c r="H504" s="25"/>
      <c r="I504" s="8"/>
    </row>
    <row r="505" ht="19.5" customHeight="1" spans="2:9">
      <c r="B505" s="8"/>
      <c r="E505" s="8"/>
      <c r="F505" s="8"/>
      <c r="G505" s="8"/>
      <c r="H505" s="25"/>
      <c r="I505" s="8"/>
    </row>
    <row r="506" ht="19.5" customHeight="1" spans="2:9">
      <c r="B506" s="8"/>
      <c r="E506" s="8"/>
      <c r="F506" s="8"/>
      <c r="G506" s="8"/>
      <c r="H506" s="25"/>
      <c r="I506" s="8"/>
    </row>
    <row r="507" ht="19.5" customHeight="1" spans="2:9">
      <c r="B507" s="8"/>
      <c r="E507" s="8"/>
      <c r="F507" s="8"/>
      <c r="G507" s="8"/>
      <c r="H507" s="25"/>
      <c r="I507" s="8"/>
    </row>
    <row r="508" ht="19.5" customHeight="1" spans="2:9">
      <c r="B508" s="8"/>
      <c r="E508" s="8"/>
      <c r="F508" s="8"/>
      <c r="G508" s="8"/>
      <c r="H508" s="25"/>
      <c r="I508" s="8"/>
    </row>
    <row r="509" ht="19.5" customHeight="1" spans="2:9">
      <c r="B509" s="8"/>
      <c r="E509" s="8"/>
      <c r="F509" s="8"/>
      <c r="G509" s="8"/>
      <c r="H509" s="25"/>
      <c r="I509" s="8"/>
    </row>
    <row r="510" ht="19.5" customHeight="1" spans="2:9">
      <c r="B510" s="8"/>
      <c r="E510" s="8"/>
      <c r="F510" s="8"/>
      <c r="G510" s="8"/>
      <c r="H510" s="25"/>
      <c r="I510" s="8"/>
    </row>
    <row r="511" ht="19.5" customHeight="1" spans="2:9">
      <c r="B511" s="8"/>
      <c r="E511" s="8"/>
      <c r="F511" s="8"/>
      <c r="G511" s="8"/>
      <c r="H511" s="25"/>
      <c r="I511" s="8"/>
    </row>
    <row r="512" ht="19.5" customHeight="1" spans="2:9">
      <c r="B512" s="8"/>
      <c r="E512" s="8"/>
      <c r="F512" s="8"/>
      <c r="G512" s="8"/>
      <c r="H512" s="25"/>
      <c r="I512" s="8"/>
    </row>
    <row r="513" ht="19.5" customHeight="1" spans="2:9">
      <c r="B513" s="8"/>
      <c r="E513" s="8"/>
      <c r="F513" s="8"/>
      <c r="G513" s="8"/>
      <c r="H513" s="25"/>
      <c r="I513" s="8"/>
    </row>
    <row r="514" ht="19.5" customHeight="1" spans="2:9">
      <c r="B514" s="8"/>
      <c r="E514" s="8"/>
      <c r="F514" s="8"/>
      <c r="G514" s="8"/>
      <c r="H514" s="25"/>
      <c r="I514" s="8"/>
    </row>
    <row r="515" ht="19.5" customHeight="1" spans="2:9">
      <c r="B515" s="8"/>
      <c r="E515" s="8"/>
      <c r="F515" s="8"/>
      <c r="G515" s="8"/>
      <c r="H515" s="25"/>
      <c r="I515" s="8"/>
    </row>
    <row r="516" ht="19.5" customHeight="1" spans="2:9">
      <c r="B516" s="8"/>
      <c r="E516" s="8"/>
      <c r="F516" s="8"/>
      <c r="G516" s="8"/>
      <c r="H516" s="25"/>
      <c r="I516" s="8"/>
    </row>
    <row r="517" ht="19.5" customHeight="1" spans="2:9">
      <c r="B517" s="8"/>
      <c r="E517" s="8"/>
      <c r="F517" s="8"/>
      <c r="G517" s="8"/>
      <c r="H517" s="25"/>
      <c r="I517" s="8"/>
    </row>
    <row r="518" ht="19.5" customHeight="1" spans="2:9">
      <c r="B518" s="8"/>
      <c r="E518" s="8"/>
      <c r="F518" s="8"/>
      <c r="G518" s="8"/>
      <c r="H518" s="25"/>
      <c r="I518" s="8"/>
    </row>
    <row r="519" ht="19.5" customHeight="1" spans="2:9">
      <c r="B519" s="8"/>
      <c r="E519" s="8"/>
      <c r="F519" s="8"/>
      <c r="G519" s="8"/>
      <c r="H519" s="25"/>
      <c r="I519" s="8"/>
    </row>
    <row r="520" ht="19.5" customHeight="1" spans="2:9">
      <c r="B520" s="8"/>
      <c r="E520" s="8"/>
      <c r="F520" s="8"/>
      <c r="G520" s="8"/>
      <c r="H520" s="25"/>
      <c r="I520" s="8"/>
    </row>
    <row r="521" ht="19.5" customHeight="1" spans="2:9">
      <c r="B521" s="8"/>
      <c r="E521" s="8"/>
      <c r="F521" s="8"/>
      <c r="G521" s="8"/>
      <c r="H521" s="25"/>
      <c r="I521" s="8"/>
    </row>
    <row r="522" ht="19.5" customHeight="1" spans="2:9">
      <c r="B522" s="8"/>
      <c r="E522" s="8"/>
      <c r="F522" s="8"/>
      <c r="G522" s="8"/>
      <c r="H522" s="25"/>
      <c r="I522" s="8"/>
    </row>
    <row r="523" ht="19.5" customHeight="1" spans="2:9">
      <c r="B523" s="8"/>
      <c r="E523" s="8"/>
      <c r="F523" s="8"/>
      <c r="G523" s="8"/>
      <c r="H523" s="25"/>
      <c r="I523" s="8"/>
    </row>
    <row r="524" ht="19.5" customHeight="1" spans="2:9">
      <c r="B524" s="8"/>
      <c r="E524" s="8"/>
      <c r="F524" s="8"/>
      <c r="G524" s="8"/>
      <c r="H524" s="25"/>
      <c r="I524" s="8"/>
    </row>
    <row r="525" ht="19.5" customHeight="1" spans="2:9">
      <c r="B525" s="8"/>
      <c r="E525" s="8"/>
      <c r="F525" s="8"/>
      <c r="G525" s="8"/>
      <c r="H525" s="25"/>
      <c r="I525" s="8"/>
    </row>
    <row r="526" ht="19.5" customHeight="1" spans="2:9">
      <c r="B526" s="8"/>
      <c r="E526" s="8"/>
      <c r="F526" s="8"/>
      <c r="G526" s="8"/>
      <c r="H526" s="25"/>
      <c r="I526" s="8"/>
    </row>
    <row r="527" ht="19.5" customHeight="1" spans="2:9">
      <c r="B527" s="8"/>
      <c r="E527" s="8"/>
      <c r="F527" s="8"/>
      <c r="G527" s="8"/>
      <c r="H527" s="25"/>
      <c r="I527" s="8"/>
    </row>
    <row r="528" ht="19.5" customHeight="1" spans="2:9">
      <c r="B528" s="8"/>
      <c r="E528" s="8"/>
      <c r="F528" s="8"/>
      <c r="G528" s="8"/>
      <c r="H528" s="25"/>
      <c r="I528" s="8"/>
    </row>
    <row r="529" ht="19.5" customHeight="1" spans="2:9">
      <c r="B529" s="8"/>
      <c r="E529" s="8"/>
      <c r="F529" s="8"/>
      <c r="G529" s="8"/>
      <c r="H529" s="25"/>
      <c r="I529" s="8"/>
    </row>
    <row r="530" ht="19.5" customHeight="1" spans="2:9">
      <c r="B530" s="8"/>
      <c r="E530" s="8"/>
      <c r="F530" s="8"/>
      <c r="G530" s="8"/>
      <c r="H530" s="25"/>
      <c r="I530" s="8"/>
    </row>
    <row r="531" ht="19.5" customHeight="1" spans="2:9">
      <c r="B531" s="8"/>
      <c r="E531" s="8"/>
      <c r="F531" s="8"/>
      <c r="G531" s="8"/>
      <c r="H531" s="25"/>
      <c r="I531" s="8"/>
    </row>
    <row r="532" ht="19.5" customHeight="1" spans="2:9">
      <c r="B532" s="8"/>
      <c r="E532" s="8"/>
      <c r="F532" s="8"/>
      <c r="G532" s="8"/>
      <c r="H532" s="25"/>
      <c r="I532" s="8"/>
    </row>
    <row r="533" ht="19.5" customHeight="1" spans="2:9">
      <c r="B533" s="8"/>
      <c r="E533" s="8"/>
      <c r="F533" s="8"/>
      <c r="G533" s="8"/>
      <c r="H533" s="25"/>
      <c r="I533" s="8"/>
    </row>
    <row r="534" ht="19.5" customHeight="1" spans="2:9">
      <c r="B534" s="8"/>
      <c r="E534" s="8"/>
      <c r="F534" s="8"/>
      <c r="G534" s="8"/>
      <c r="H534" s="25"/>
      <c r="I534" s="8"/>
    </row>
    <row r="535" ht="19.5" customHeight="1" spans="2:9">
      <c r="B535" s="8"/>
      <c r="E535" s="8"/>
      <c r="F535" s="8"/>
      <c r="G535" s="8"/>
      <c r="H535" s="25"/>
      <c r="I535" s="8"/>
    </row>
    <row r="536" ht="19.5" customHeight="1" spans="2:9">
      <c r="B536" s="8"/>
      <c r="E536" s="8"/>
      <c r="F536" s="8"/>
      <c r="G536" s="8"/>
      <c r="H536" s="25"/>
      <c r="I536" s="8"/>
    </row>
    <row r="537" ht="19.5" customHeight="1" spans="2:9">
      <c r="B537" s="8"/>
      <c r="E537" s="8"/>
      <c r="F537" s="8"/>
      <c r="G537" s="8"/>
      <c r="H537" s="25"/>
      <c r="I537" s="8"/>
    </row>
    <row r="538" ht="19.5" customHeight="1" spans="2:9">
      <c r="B538" s="8"/>
      <c r="E538" s="8"/>
      <c r="F538" s="8"/>
      <c r="G538" s="8"/>
      <c r="H538" s="25"/>
      <c r="I538" s="8"/>
    </row>
    <row r="539" ht="19.5" customHeight="1" spans="2:9">
      <c r="B539" s="8"/>
      <c r="E539" s="8"/>
      <c r="F539" s="8"/>
      <c r="G539" s="8"/>
      <c r="H539" s="25"/>
      <c r="I539" s="8"/>
    </row>
    <row r="540" ht="19.5" customHeight="1" spans="2:9">
      <c r="B540" s="8"/>
      <c r="E540" s="8"/>
      <c r="F540" s="8"/>
      <c r="G540" s="8"/>
      <c r="H540" s="25"/>
      <c r="I540" s="8"/>
    </row>
    <row r="541" ht="19.5" customHeight="1" spans="2:9">
      <c r="B541" s="8"/>
      <c r="E541" s="8"/>
      <c r="F541" s="8"/>
      <c r="G541" s="8"/>
      <c r="H541" s="25"/>
      <c r="I541" s="8"/>
    </row>
    <row r="542" ht="19.5" customHeight="1" spans="2:9">
      <c r="B542" s="8"/>
      <c r="E542" s="8"/>
      <c r="F542" s="8"/>
      <c r="G542" s="8"/>
      <c r="H542" s="25"/>
      <c r="I542" s="8"/>
    </row>
    <row r="543" ht="19.5" customHeight="1" spans="2:9">
      <c r="B543" s="8"/>
      <c r="E543" s="8"/>
      <c r="F543" s="8"/>
      <c r="G543" s="8"/>
      <c r="H543" s="25"/>
      <c r="I543" s="8"/>
    </row>
    <row r="544" ht="19.5" customHeight="1" spans="2:9">
      <c r="B544" s="8"/>
      <c r="E544" s="8"/>
      <c r="F544" s="8"/>
      <c r="G544" s="8"/>
      <c r="H544" s="25"/>
      <c r="I544" s="8"/>
    </row>
    <row r="545" ht="19.5" customHeight="1" spans="2:9">
      <c r="B545" s="8"/>
      <c r="E545" s="8"/>
      <c r="F545" s="8"/>
      <c r="G545" s="8"/>
      <c r="H545" s="25"/>
      <c r="I545" s="8"/>
    </row>
    <row r="546" ht="19.5" customHeight="1" spans="2:9">
      <c r="B546" s="8"/>
      <c r="E546" s="8"/>
      <c r="F546" s="8"/>
      <c r="G546" s="8"/>
      <c r="H546" s="25"/>
      <c r="I546" s="8"/>
    </row>
    <row r="547" ht="19.5" customHeight="1" spans="2:9">
      <c r="B547" s="8"/>
      <c r="E547" s="8"/>
      <c r="F547" s="8"/>
      <c r="G547" s="8"/>
      <c r="H547" s="25"/>
      <c r="I547" s="8"/>
    </row>
    <row r="548" ht="19.5" customHeight="1" spans="2:9">
      <c r="B548" s="8"/>
      <c r="E548" s="8"/>
      <c r="F548" s="8"/>
      <c r="G548" s="8"/>
      <c r="H548" s="25"/>
      <c r="I548" s="8"/>
    </row>
    <row r="549" ht="19.5" customHeight="1" spans="2:9">
      <c r="B549" s="8"/>
      <c r="E549" s="8"/>
      <c r="F549" s="8"/>
      <c r="G549" s="8"/>
      <c r="H549" s="25"/>
      <c r="I549" s="8"/>
    </row>
    <row r="550" ht="19.5" customHeight="1" spans="2:9">
      <c r="B550" s="8"/>
      <c r="E550" s="8"/>
      <c r="F550" s="8"/>
      <c r="G550" s="8"/>
      <c r="H550" s="25"/>
      <c r="I550" s="8"/>
    </row>
    <row r="551" ht="19.5" customHeight="1" spans="2:9">
      <c r="B551" s="8"/>
      <c r="E551" s="8"/>
      <c r="F551" s="8"/>
      <c r="G551" s="8"/>
      <c r="H551" s="25"/>
      <c r="I551" s="8"/>
    </row>
    <row r="552" ht="19.5" customHeight="1" spans="2:9">
      <c r="B552" s="8"/>
      <c r="E552" s="8"/>
      <c r="F552" s="8"/>
      <c r="G552" s="8"/>
      <c r="H552" s="25"/>
      <c r="I552" s="8"/>
    </row>
    <row r="553" ht="19.5" customHeight="1" spans="2:9">
      <c r="B553" s="8"/>
      <c r="E553" s="8"/>
      <c r="F553" s="8"/>
      <c r="G553" s="8"/>
      <c r="H553" s="25"/>
      <c r="I553" s="8"/>
    </row>
    <row r="554" ht="19.5" customHeight="1" spans="2:9">
      <c r="B554" s="8"/>
      <c r="E554" s="8"/>
      <c r="F554" s="8"/>
      <c r="G554" s="8"/>
      <c r="H554" s="25"/>
      <c r="I554" s="8"/>
    </row>
    <row r="555" ht="19.5" customHeight="1" spans="2:9">
      <c r="B555" s="8"/>
      <c r="E555" s="8"/>
      <c r="F555" s="8"/>
      <c r="G555" s="8"/>
      <c r="H555" s="25"/>
      <c r="I555" s="8"/>
    </row>
    <row r="556" ht="19.5" customHeight="1" spans="2:9">
      <c r="B556" s="8"/>
      <c r="E556" s="8"/>
      <c r="F556" s="8"/>
      <c r="G556" s="8"/>
      <c r="H556" s="25"/>
      <c r="I556" s="8"/>
    </row>
    <row r="557" ht="19.5" customHeight="1" spans="2:9">
      <c r="B557" s="8"/>
      <c r="E557" s="8"/>
      <c r="F557" s="8"/>
      <c r="G557" s="8"/>
      <c r="H557" s="25"/>
      <c r="I557" s="8"/>
    </row>
    <row r="558" ht="19.5" customHeight="1" spans="2:9">
      <c r="B558" s="8"/>
      <c r="E558" s="8"/>
      <c r="F558" s="8"/>
      <c r="G558" s="8"/>
      <c r="H558" s="25"/>
      <c r="I558" s="8"/>
    </row>
    <row r="559" ht="19.5" customHeight="1" spans="2:9">
      <c r="B559" s="8"/>
      <c r="E559" s="8"/>
      <c r="F559" s="8"/>
      <c r="G559" s="8"/>
      <c r="H559" s="25"/>
      <c r="I559" s="8"/>
    </row>
    <row r="560" ht="19.5" customHeight="1" spans="2:9">
      <c r="B560" s="8"/>
      <c r="E560" s="8"/>
      <c r="F560" s="8"/>
      <c r="G560" s="8"/>
      <c r="H560" s="25"/>
      <c r="I560" s="8"/>
    </row>
    <row r="561" ht="19.5" customHeight="1" spans="2:9">
      <c r="B561" s="8"/>
      <c r="E561" s="8"/>
      <c r="F561" s="8"/>
      <c r="G561" s="8"/>
      <c r="H561" s="25"/>
      <c r="I561" s="8"/>
    </row>
    <row r="562" ht="19.5" customHeight="1" spans="2:9">
      <c r="B562" s="8"/>
      <c r="E562" s="8"/>
      <c r="F562" s="8"/>
      <c r="G562" s="8"/>
      <c r="H562" s="25"/>
      <c r="I562" s="8"/>
    </row>
    <row r="563" ht="19.5" customHeight="1" spans="2:9">
      <c r="B563" s="8"/>
      <c r="E563" s="8"/>
      <c r="F563" s="8"/>
      <c r="G563" s="8"/>
      <c r="H563" s="25"/>
      <c r="I563" s="8"/>
    </row>
    <row r="564" ht="19.5" customHeight="1" spans="2:9">
      <c r="B564" s="8"/>
      <c r="E564" s="8"/>
      <c r="F564" s="8"/>
      <c r="G564" s="8"/>
      <c r="H564" s="25"/>
      <c r="I564" s="8"/>
    </row>
    <row r="565" ht="19.5" customHeight="1" spans="2:9">
      <c r="B565" s="8"/>
      <c r="E565" s="8"/>
      <c r="F565" s="8"/>
      <c r="G565" s="8"/>
      <c r="H565" s="25"/>
      <c r="I565" s="8"/>
    </row>
    <row r="566" ht="19.5" customHeight="1" spans="2:9">
      <c r="B566" s="8"/>
      <c r="E566" s="8"/>
      <c r="F566" s="8"/>
      <c r="G566" s="8"/>
      <c r="H566" s="25"/>
      <c r="I566" s="8"/>
    </row>
    <row r="567" ht="19.5" customHeight="1" spans="2:9">
      <c r="B567" s="8"/>
      <c r="E567" s="8"/>
      <c r="F567" s="8"/>
      <c r="G567" s="8"/>
      <c r="H567" s="25"/>
      <c r="I567" s="8"/>
    </row>
    <row r="568" ht="19.5" customHeight="1" spans="2:9">
      <c r="B568" s="8"/>
      <c r="E568" s="8"/>
      <c r="F568" s="8"/>
      <c r="G568" s="8"/>
      <c r="H568" s="25"/>
      <c r="I568" s="8"/>
    </row>
    <row r="569" ht="19.5" customHeight="1" spans="2:9">
      <c r="B569" s="8"/>
      <c r="E569" s="8"/>
      <c r="F569" s="8"/>
      <c r="G569" s="8"/>
      <c r="H569" s="25"/>
      <c r="I569" s="8"/>
    </row>
    <row r="570" ht="19.5" customHeight="1" spans="2:9">
      <c r="B570" s="8"/>
      <c r="E570" s="8"/>
      <c r="F570" s="8"/>
      <c r="G570" s="8"/>
      <c r="H570" s="25"/>
      <c r="I570" s="8"/>
    </row>
    <row r="571" ht="19.5" customHeight="1" spans="2:9">
      <c r="B571" s="8"/>
      <c r="E571" s="8"/>
      <c r="F571" s="8"/>
      <c r="G571" s="8"/>
      <c r="H571" s="25"/>
      <c r="I571" s="8"/>
    </row>
    <row r="572" ht="19.5" customHeight="1" spans="2:9">
      <c r="B572" s="8"/>
      <c r="E572" s="8"/>
      <c r="F572" s="8"/>
      <c r="G572" s="8"/>
      <c r="H572" s="25"/>
      <c r="I572" s="8"/>
    </row>
    <row r="573" ht="19.5" customHeight="1" spans="2:9">
      <c r="B573" s="8"/>
      <c r="E573" s="8"/>
      <c r="F573" s="8"/>
      <c r="G573" s="8"/>
      <c r="H573" s="25"/>
      <c r="I573" s="8"/>
    </row>
    <row r="574" ht="19.5" customHeight="1" spans="2:9">
      <c r="B574" s="8"/>
      <c r="E574" s="8"/>
      <c r="F574" s="8"/>
      <c r="G574" s="8"/>
      <c r="H574" s="25"/>
      <c r="I574" s="8"/>
    </row>
    <row r="575" ht="19.5" customHeight="1" spans="2:9">
      <c r="B575" s="8"/>
      <c r="E575" s="8"/>
      <c r="F575" s="8"/>
      <c r="G575" s="8"/>
      <c r="H575" s="25"/>
      <c r="I575" s="8"/>
    </row>
    <row r="576" ht="19.5" customHeight="1" spans="2:9">
      <c r="B576" s="8"/>
      <c r="E576" s="8"/>
      <c r="F576" s="8"/>
      <c r="G576" s="8"/>
      <c r="H576" s="25"/>
      <c r="I576" s="8"/>
    </row>
    <row r="577" ht="19.5" customHeight="1" spans="2:9">
      <c r="B577" s="8"/>
      <c r="E577" s="8"/>
      <c r="F577" s="8"/>
      <c r="G577" s="8"/>
      <c r="H577" s="25"/>
      <c r="I577" s="8"/>
    </row>
    <row r="578" ht="19.5" customHeight="1" spans="2:9">
      <c r="B578" s="8"/>
      <c r="E578" s="8"/>
      <c r="F578" s="8"/>
      <c r="G578" s="8"/>
      <c r="H578" s="25"/>
      <c r="I578" s="8"/>
    </row>
    <row r="579" ht="19.5" customHeight="1" spans="2:9">
      <c r="B579" s="8"/>
      <c r="E579" s="8"/>
      <c r="F579" s="8"/>
      <c r="G579" s="8"/>
      <c r="H579" s="25"/>
      <c r="I579" s="8"/>
    </row>
    <row r="580" ht="19.5" customHeight="1" spans="2:9">
      <c r="B580" s="8"/>
      <c r="E580" s="8"/>
      <c r="F580" s="8"/>
      <c r="G580" s="8"/>
      <c r="H580" s="25"/>
      <c r="I580" s="8"/>
    </row>
    <row r="581" ht="19.5" customHeight="1" spans="2:9">
      <c r="B581" s="8"/>
      <c r="E581" s="8"/>
      <c r="F581" s="8"/>
      <c r="G581" s="8"/>
      <c r="H581" s="25"/>
      <c r="I581" s="8"/>
    </row>
    <row r="582" ht="19.5" customHeight="1" spans="2:9">
      <c r="B582" s="8"/>
      <c r="E582" s="8"/>
      <c r="F582" s="8"/>
      <c r="G582" s="8"/>
      <c r="H582" s="25"/>
      <c r="I582" s="8"/>
    </row>
    <row r="583" ht="19.5" customHeight="1" spans="2:9">
      <c r="B583" s="8"/>
      <c r="E583" s="8"/>
      <c r="F583" s="8"/>
      <c r="G583" s="8"/>
      <c r="H583" s="25"/>
      <c r="I583" s="8"/>
    </row>
    <row r="584" ht="19.5" customHeight="1" spans="2:9">
      <c r="B584" s="8"/>
      <c r="E584" s="8"/>
      <c r="F584" s="8"/>
      <c r="G584" s="8"/>
      <c r="H584" s="25"/>
      <c r="I584" s="8"/>
    </row>
    <row r="585" ht="19.5" customHeight="1" spans="2:9">
      <c r="B585" s="8"/>
      <c r="E585" s="8"/>
      <c r="F585" s="8"/>
      <c r="G585" s="8"/>
      <c r="H585" s="25"/>
      <c r="I585" s="8"/>
    </row>
    <row r="586" ht="19.5" customHeight="1" spans="2:9">
      <c r="B586" s="8"/>
      <c r="E586" s="8"/>
      <c r="F586" s="8"/>
      <c r="G586" s="8"/>
      <c r="H586" s="25"/>
      <c r="I586" s="8"/>
    </row>
    <row r="587" ht="19.5" customHeight="1" spans="2:9">
      <c r="B587" s="8"/>
      <c r="E587" s="8"/>
      <c r="F587" s="8"/>
      <c r="G587" s="8"/>
      <c r="H587" s="25"/>
      <c r="I587" s="8"/>
    </row>
    <row r="588" ht="19.5" customHeight="1" spans="2:9">
      <c r="B588" s="8"/>
      <c r="E588" s="8"/>
      <c r="F588" s="8"/>
      <c r="G588" s="8"/>
      <c r="H588" s="25"/>
      <c r="I588" s="8"/>
    </row>
    <row r="589" ht="19.5" customHeight="1" spans="2:9">
      <c r="B589" s="8"/>
      <c r="E589" s="8"/>
      <c r="F589" s="8"/>
      <c r="G589" s="8"/>
      <c r="H589" s="25"/>
      <c r="I589" s="8"/>
    </row>
    <row r="590" ht="19.5" customHeight="1" spans="2:9">
      <c r="B590" s="8"/>
      <c r="E590" s="8"/>
      <c r="F590" s="8"/>
      <c r="G590" s="8"/>
      <c r="H590" s="25"/>
      <c r="I590" s="8"/>
    </row>
    <row r="591" ht="19.5" customHeight="1" spans="2:9">
      <c r="B591" s="8"/>
      <c r="E591" s="8"/>
      <c r="F591" s="8"/>
      <c r="G591" s="8"/>
      <c r="H591" s="25"/>
      <c r="I591" s="8"/>
    </row>
    <row r="592" ht="19.5" customHeight="1" spans="2:9">
      <c r="B592" s="8"/>
      <c r="E592" s="8"/>
      <c r="F592" s="8"/>
      <c r="G592" s="8"/>
      <c r="H592" s="25"/>
      <c r="I592" s="8"/>
    </row>
    <row r="593" ht="19.5" customHeight="1" spans="2:9">
      <c r="B593" s="8"/>
      <c r="E593" s="8"/>
      <c r="F593" s="8"/>
      <c r="G593" s="8"/>
      <c r="H593" s="25"/>
      <c r="I593" s="8"/>
    </row>
    <row r="594" ht="19.5" customHeight="1" spans="2:9">
      <c r="B594" s="8"/>
      <c r="E594" s="8"/>
      <c r="F594" s="8"/>
      <c r="G594" s="8"/>
      <c r="H594" s="25"/>
      <c r="I594" s="8"/>
    </row>
    <row r="595" ht="19.5" customHeight="1" spans="2:9">
      <c r="B595" s="8"/>
      <c r="E595" s="8"/>
      <c r="F595" s="8"/>
      <c r="G595" s="8"/>
      <c r="H595" s="25"/>
      <c r="I595" s="8"/>
    </row>
    <row r="596" ht="19.5" customHeight="1" spans="2:9">
      <c r="B596" s="8"/>
      <c r="E596" s="8"/>
      <c r="F596" s="8"/>
      <c r="G596" s="8"/>
      <c r="H596" s="25"/>
      <c r="I596" s="8"/>
    </row>
    <row r="597" ht="19.5" customHeight="1" spans="2:9">
      <c r="B597" s="8"/>
      <c r="E597" s="8"/>
      <c r="F597" s="8"/>
      <c r="G597" s="8"/>
      <c r="H597" s="25"/>
      <c r="I597" s="8"/>
    </row>
    <row r="598" ht="19.5" customHeight="1" spans="2:9">
      <c r="B598" s="8"/>
      <c r="E598" s="8"/>
      <c r="F598" s="8"/>
      <c r="G598" s="8"/>
      <c r="H598" s="25"/>
      <c r="I598" s="8"/>
    </row>
    <row r="599" ht="19.5" customHeight="1" spans="2:9">
      <c r="B599" s="8"/>
      <c r="E599" s="8"/>
      <c r="F599" s="8"/>
      <c r="G599" s="8"/>
      <c r="H599" s="25"/>
      <c r="I599" s="8"/>
    </row>
    <row r="600" ht="19.5" customHeight="1" spans="2:9">
      <c r="B600" s="8"/>
      <c r="E600" s="8"/>
      <c r="F600" s="8"/>
      <c r="G600" s="8"/>
      <c r="H600" s="25"/>
      <c r="I600" s="8"/>
    </row>
    <row r="601" ht="19.5" customHeight="1" spans="2:9">
      <c r="B601" s="8"/>
      <c r="E601" s="8"/>
      <c r="F601" s="8"/>
      <c r="G601" s="8"/>
      <c r="H601" s="25"/>
      <c r="I601" s="8"/>
    </row>
    <row r="602" ht="19.5" customHeight="1" spans="2:9">
      <c r="B602" s="8"/>
      <c r="E602" s="8"/>
      <c r="F602" s="8"/>
      <c r="G602" s="8"/>
      <c r="H602" s="25"/>
      <c r="I602" s="8"/>
    </row>
    <row r="603" ht="19.5" customHeight="1" spans="2:9">
      <c r="B603" s="8"/>
      <c r="E603" s="8"/>
      <c r="F603" s="8"/>
      <c r="G603" s="8"/>
      <c r="H603" s="25"/>
      <c r="I603" s="8"/>
    </row>
    <row r="604" ht="19.5" customHeight="1" spans="2:9">
      <c r="B604" s="8"/>
      <c r="E604" s="8"/>
      <c r="F604" s="8"/>
      <c r="G604" s="8"/>
      <c r="H604" s="25"/>
      <c r="I604" s="8"/>
    </row>
    <row r="605" ht="19.5" customHeight="1" spans="2:9">
      <c r="B605" s="8"/>
      <c r="E605" s="8"/>
      <c r="F605" s="8"/>
      <c r="G605" s="8"/>
      <c r="H605" s="25"/>
      <c r="I605" s="8"/>
    </row>
    <row r="606" ht="19.5" customHeight="1" spans="2:9">
      <c r="B606" s="8"/>
      <c r="E606" s="8"/>
      <c r="F606" s="8"/>
      <c r="G606" s="8"/>
      <c r="H606" s="25"/>
      <c r="I606" s="8"/>
    </row>
    <row r="607" ht="19.5" customHeight="1" spans="2:9">
      <c r="B607" s="8"/>
      <c r="E607" s="8"/>
      <c r="F607" s="8"/>
      <c r="G607" s="8"/>
      <c r="H607" s="25"/>
      <c r="I607" s="8"/>
    </row>
    <row r="608" ht="19.5" customHeight="1" spans="2:9">
      <c r="B608" s="8"/>
      <c r="E608" s="8"/>
      <c r="F608" s="8"/>
      <c r="G608" s="8"/>
      <c r="H608" s="25"/>
      <c r="I608" s="8"/>
    </row>
    <row r="609" ht="19.5" customHeight="1" spans="2:9">
      <c r="B609" s="8"/>
      <c r="E609" s="8"/>
      <c r="F609" s="8"/>
      <c r="G609" s="8"/>
      <c r="H609" s="25"/>
      <c r="I609" s="8"/>
    </row>
    <row r="610" ht="19.5" customHeight="1" spans="2:9">
      <c r="B610" s="8"/>
      <c r="E610" s="8"/>
      <c r="F610" s="8"/>
      <c r="G610" s="8"/>
      <c r="H610" s="25"/>
      <c r="I610" s="8"/>
    </row>
    <row r="611" ht="19.5" customHeight="1" spans="2:9">
      <c r="B611" s="8"/>
      <c r="E611" s="8"/>
      <c r="F611" s="8"/>
      <c r="G611" s="8"/>
      <c r="H611" s="25"/>
      <c r="I611" s="8"/>
    </row>
    <row r="612" ht="19.5" customHeight="1" spans="2:9">
      <c r="B612" s="8"/>
      <c r="E612" s="8"/>
      <c r="F612" s="8"/>
      <c r="G612" s="8"/>
      <c r="H612" s="25"/>
      <c r="I612" s="8"/>
    </row>
    <row r="613" ht="19.5" customHeight="1" spans="2:9">
      <c r="B613" s="8"/>
      <c r="E613" s="8"/>
      <c r="F613" s="8"/>
      <c r="G613" s="8"/>
      <c r="H613" s="25"/>
      <c r="I613" s="8"/>
    </row>
    <row r="614" ht="19.5" customHeight="1" spans="2:9">
      <c r="B614" s="8"/>
      <c r="E614" s="8"/>
      <c r="F614" s="8"/>
      <c r="G614" s="8"/>
      <c r="H614" s="25"/>
      <c r="I614" s="8"/>
    </row>
    <row r="615" ht="19.5" customHeight="1" spans="2:9">
      <c r="B615" s="8"/>
      <c r="E615" s="8"/>
      <c r="F615" s="8"/>
      <c r="G615" s="8"/>
      <c r="H615" s="25"/>
      <c r="I615" s="8"/>
    </row>
  </sheetData>
  <sortState ref="A2:I615">
    <sortCondition ref="H1"/>
  </sortState>
  <printOptions horizontalCentered="1"/>
  <pageMargins left="0.15748031496063" right="0.196850393700787" top="0.31496062992126" bottom="0.354330708661417" header="0.236220472440945" footer="0.236220472440945"/>
  <pageSetup paperSize="9" orientation="landscape" verticalDpi="180"/>
  <headerFooter alignWithMargins="0">
    <oddFooter>&amp;C第 &amp;P 頁，共 &amp;N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silver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 -柬</vt:lpstr>
      <vt:lpstr>9月 -柬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simpleNdanger</cp:lastModifiedBy>
  <dcterms:created xsi:type="dcterms:W3CDTF">2005-05-16T21:17:00Z</dcterms:created>
  <cp:lastPrinted>2025-08-25T17:40:00Z</cp:lastPrinted>
  <dcterms:modified xsi:type="dcterms:W3CDTF">2025-08-26T02:34:52Z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C2784722C86C41DDAE4826C30DD8D395_13</vt:lpwstr>
  </property>
</Properties>
</file>