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https://d.docs.live.net/112e98411318c414/Desktop/"/>
    </mc:Choice>
  </mc:AlternateContent>
  <xr:revisionPtr revIDLastSave="1" documentId="8_{7173443D-E63F-4B1F-AEB5-9230D2B6F249}" xr6:coauthVersionLast="47" xr6:coauthVersionMax="47" xr10:uidLastSave="{D71DC0F2-052F-4BDA-BBEC-105F7F431829}"/>
  <bookViews>
    <workbookView xWindow="-108" yWindow="-108" windowWidth="23256" windowHeight="13896" firstSheet="2" activeTab="3" xr2:uid="{1D8DB400-5C52-4B94-821B-593BEB8CE807}"/>
  </bookViews>
  <sheets>
    <sheet name="Sheet8" sheetId="14" state="hidden" r:id="rId1"/>
    <sheet name="Sleep_health_and_lifestyle_data" sheetId="1" r:id="rId2"/>
    <sheet name="Dashboard" sheetId="2" r:id="rId3"/>
    <sheet name="Dashboard_new" sheetId="17" r:id="rId4"/>
    <sheet name="Sheet2" sheetId="3" state="hidden" r:id="rId5"/>
    <sheet name="Source for Dashboard" sheetId="7" r:id="rId6"/>
    <sheet name="Stress level" sheetId="16" r:id="rId7"/>
    <sheet name="Sheet4" sheetId="5" state="hidden" r:id="rId8"/>
    <sheet name="Sleep_health_and_lifestyle_ (2)" sheetId="4" state="hidden" r:id="rId9"/>
  </sheets>
  <definedNames>
    <definedName name="_xlnm._FilterDatabase" localSheetId="8" hidden="1">'Sleep_health_and_lifestyle_ (2)'!$A$1:$N$375</definedName>
    <definedName name="_xlnm._FilterDatabase" localSheetId="1" hidden="1">Sleep_health_and_lifestyle_data!$A$1:$O$375</definedName>
    <definedName name="Slicer_Age_Range">#N/A</definedName>
    <definedName name="Slicer_Age_Range1">#N/A</definedName>
    <definedName name="Slicer_Daily_Steps_Categories">#N/A</definedName>
    <definedName name="Slicer_Gender1">#N/A</definedName>
    <definedName name="Slicer_Gender2">#N/A</definedName>
    <definedName name="Slicer_Occupation">#N/A</definedName>
    <definedName name="Slicer_Stress_Level">#N/A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a="1"/>
  <c r="N3" i="1" s="1"/>
  <c r="N4" i="1" a="1"/>
  <c r="N4" i="1" s="1"/>
  <c r="N5" i="1" a="1"/>
  <c r="N5" i="1" s="1"/>
  <c r="N6" i="1" a="1"/>
  <c r="N6" i="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c r="N31" i="1" a="1"/>
  <c r="N31" i="1" s="1"/>
  <c r="N32" i="1" a="1"/>
  <c r="N32" i="1" s="1"/>
  <c r="N33" i="1" a="1"/>
  <c r="N33" i="1" s="1"/>
  <c r="N34" i="1" a="1"/>
  <c r="N34" i="1"/>
  <c r="N35" i="1" a="1"/>
  <c r="N35" i="1" s="1"/>
  <c r="N36" i="1" a="1"/>
  <c r="N36" i="1" s="1"/>
  <c r="N37" i="1" a="1"/>
  <c r="N37" i="1" s="1"/>
  <c r="N38" i="1" a="1"/>
  <c r="N38" i="1" s="1"/>
  <c r="N39" i="1" a="1"/>
  <c r="N39" i="1" s="1"/>
  <c r="N40" i="1" a="1"/>
  <c r="N40" i="1" s="1"/>
  <c r="N41" i="1" a="1"/>
  <c r="N41" i="1" s="1"/>
  <c r="N42" i="1" a="1"/>
  <c r="N42" i="1"/>
  <c r="N43" i="1" a="1"/>
  <c r="N43" i="1" s="1"/>
  <c r="N44" i="1" a="1"/>
  <c r="N44" i="1" s="1"/>
  <c r="N45" i="1" a="1"/>
  <c r="N45" i="1" s="1"/>
  <c r="N46" i="1" a="1"/>
  <c r="N46" i="1" s="1"/>
  <c r="N47" i="1" a="1"/>
  <c r="N47" i="1" s="1"/>
  <c r="N48" i="1" a="1"/>
  <c r="N48" i="1" s="1"/>
  <c r="N49" i="1" a="1"/>
  <c r="N49" i="1" s="1"/>
  <c r="N50" i="1" a="1"/>
  <c r="N50" i="1"/>
  <c r="N51" i="1" a="1"/>
  <c r="N51" i="1" s="1"/>
  <c r="N52" i="1" a="1"/>
  <c r="N52" i="1" s="1"/>
  <c r="N53" i="1" a="1"/>
  <c r="N53" i="1" s="1"/>
  <c r="N54" i="1" a="1"/>
  <c r="N54" i="1" s="1"/>
  <c r="N55" i="1" a="1"/>
  <c r="N55" i="1" s="1"/>
  <c r="N56" i="1" a="1"/>
  <c r="N56" i="1" s="1"/>
  <c r="N57" i="1" a="1"/>
  <c r="N57" i="1" s="1"/>
  <c r="N58" i="1" a="1"/>
  <c r="N58" i="1"/>
  <c r="N59" i="1" a="1"/>
  <c r="N59" i="1" s="1"/>
  <c r="N60" i="1" a="1"/>
  <c r="N60" i="1" s="1"/>
  <c r="N61" i="1" a="1"/>
  <c r="N61" i="1" s="1"/>
  <c r="N62" i="1" a="1"/>
  <c r="N62" i="1" s="1"/>
  <c r="N63" i="1" a="1"/>
  <c r="N63" i="1" s="1"/>
  <c r="N64" i="1" a="1"/>
  <c r="N64" i="1" s="1"/>
  <c r="N65" i="1" a="1"/>
  <c r="N65" i="1" s="1"/>
  <c r="N66" i="1" a="1"/>
  <c r="N66" i="1"/>
  <c r="N67" i="1" a="1"/>
  <c r="N67" i="1" s="1"/>
  <c r="N68" i="1" a="1"/>
  <c r="N68" i="1" s="1"/>
  <c r="N69" i="1" a="1"/>
  <c r="N69" i="1" s="1"/>
  <c r="N70" i="1" a="1"/>
  <c r="N70" i="1" s="1"/>
  <c r="N71" i="1" a="1"/>
  <c r="N71" i="1" s="1"/>
  <c r="N72" i="1" a="1"/>
  <c r="N72" i="1" s="1"/>
  <c r="N73" i="1" a="1"/>
  <c r="N73" i="1" s="1"/>
  <c r="N74" i="1" a="1"/>
  <c r="N74" i="1"/>
  <c r="N75" i="1" a="1"/>
  <c r="N75" i="1" s="1"/>
  <c r="N76" i="1" a="1"/>
  <c r="N76" i="1" s="1"/>
  <c r="N77" i="1" a="1"/>
  <c r="N77" i="1" s="1"/>
  <c r="N78" i="1" a="1"/>
  <c r="N78" i="1"/>
  <c r="N79" i="1" a="1"/>
  <c r="N79" i="1" s="1"/>
  <c r="N80" i="1" a="1"/>
  <c r="N80" i="1" s="1"/>
  <c r="N81" i="1" a="1"/>
  <c r="N81" i="1" s="1"/>
  <c r="N82" i="1" a="1"/>
  <c r="N82" i="1"/>
  <c r="N83" i="1" a="1"/>
  <c r="N83" i="1" s="1"/>
  <c r="N84" i="1" a="1"/>
  <c r="N84" i="1" s="1"/>
  <c r="N85" i="1" a="1"/>
  <c r="N85" i="1" s="1"/>
  <c r="N86" i="1" a="1"/>
  <c r="N86" i="1" s="1"/>
  <c r="N87" i="1" a="1"/>
  <c r="N87" i="1" s="1"/>
  <c r="N88" i="1" a="1"/>
  <c r="N88" i="1" s="1"/>
  <c r="N89" i="1" a="1"/>
  <c r="N89" i="1" s="1"/>
  <c r="N90" i="1" a="1"/>
  <c r="N90" i="1"/>
  <c r="N91" i="1" a="1"/>
  <c r="N91" i="1" s="1"/>
  <c r="N92" i="1" a="1"/>
  <c r="N92" i="1" s="1"/>
  <c r="N93" i="1" a="1"/>
  <c r="N93" i="1" s="1"/>
  <c r="N94" i="1" a="1"/>
  <c r="N94" i="1" s="1"/>
  <c r="N95" i="1" a="1"/>
  <c r="N95" i="1" s="1"/>
  <c r="N96" i="1" a="1"/>
  <c r="N96" i="1" s="1"/>
  <c r="N97" i="1" a="1"/>
  <c r="N97" i="1" s="1"/>
  <c r="N98" i="1" a="1"/>
  <c r="N98" i="1"/>
  <c r="N99" i="1" a="1"/>
  <c r="N99" i="1" s="1"/>
  <c r="N100" i="1" a="1"/>
  <c r="N100" i="1" s="1"/>
  <c r="N101" i="1" a="1"/>
  <c r="N101" i="1" s="1"/>
  <c r="N102" i="1" a="1"/>
  <c r="N102" i="1" s="1"/>
  <c r="N103" i="1" a="1"/>
  <c r="N103" i="1" s="1"/>
  <c r="N104" i="1" a="1"/>
  <c r="N104" i="1" s="1"/>
  <c r="N105" i="1" a="1"/>
  <c r="N105" i="1" s="1"/>
  <c r="N106" i="1" a="1"/>
  <c r="N106" i="1"/>
  <c r="N107" i="1" a="1"/>
  <c r="N107" i="1" s="1"/>
  <c r="N108" i="1" a="1"/>
  <c r="N108" i="1" s="1"/>
  <c r="N109" i="1" a="1"/>
  <c r="N109" i="1" s="1"/>
  <c r="N110" i="1" a="1"/>
  <c r="N110" i="1"/>
  <c r="N111" i="1" a="1"/>
  <c r="N111" i="1" s="1"/>
  <c r="N112" i="1" a="1"/>
  <c r="N112" i="1" s="1"/>
  <c r="N113" i="1" a="1"/>
  <c r="N113" i="1" s="1"/>
  <c r="N114" i="1" a="1"/>
  <c r="N114" i="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c r="N229" i="1" a="1"/>
  <c r="N229" i="1"/>
  <c r="N230" i="1" a="1"/>
  <c r="N230" i="1"/>
  <c r="N231" i="1" a="1"/>
  <c r="N231" i="1" s="1"/>
  <c r="N232" i="1" a="1"/>
  <c r="N232" i="1" s="1"/>
  <c r="N233" i="1" a="1"/>
  <c r="N233" i="1" s="1"/>
  <c r="N234" i="1" a="1"/>
  <c r="N234" i="1" s="1"/>
  <c r="N235" i="1" a="1"/>
  <c r="N235" i="1" s="1"/>
  <c r="N236" i="1" a="1"/>
  <c r="N236" i="1"/>
  <c r="N237" i="1" a="1"/>
  <c r="N237" i="1"/>
  <c r="N238" i="1" a="1"/>
  <c r="N238" i="1"/>
  <c r="N239" i="1" a="1"/>
  <c r="N239" i="1" s="1"/>
  <c r="N240" i="1" a="1"/>
  <c r="N240" i="1" s="1"/>
  <c r="N241" i="1" a="1"/>
  <c r="N241" i="1" s="1"/>
  <c r="N242" i="1" a="1"/>
  <c r="N242" i="1" s="1"/>
  <c r="N243" i="1" a="1"/>
  <c r="N243" i="1" s="1"/>
  <c r="N244" i="1" a="1"/>
  <c r="N244" i="1"/>
  <c r="N245" i="1" a="1"/>
  <c r="N245" i="1"/>
  <c r="N246" i="1" a="1"/>
  <c r="N246" i="1"/>
  <c r="N247" i="1" a="1"/>
  <c r="N247" i="1" s="1"/>
  <c r="N248" i="1" a="1"/>
  <c r="N248" i="1" s="1"/>
  <c r="N249" i="1" a="1"/>
  <c r="N249" i="1" s="1"/>
  <c r="N250" i="1" a="1"/>
  <c r="N250" i="1" s="1"/>
  <c r="N251" i="1" a="1"/>
  <c r="N251" i="1" s="1"/>
  <c r="N252" i="1" a="1"/>
  <c r="N252" i="1"/>
  <c r="N253" i="1" a="1"/>
  <c r="N253" i="1"/>
  <c r="N254" i="1" a="1"/>
  <c r="N254" i="1"/>
  <c r="N255" i="1" a="1"/>
  <c r="N255" i="1" s="1"/>
  <c r="N256" i="1" a="1"/>
  <c r="N256" i="1" s="1"/>
  <c r="N257" i="1" a="1"/>
  <c r="N257" i="1" s="1"/>
  <c r="N258" i="1" a="1"/>
  <c r="N258" i="1" s="1"/>
  <c r="N259" i="1" a="1"/>
  <c r="N259" i="1" s="1"/>
  <c r="N260" i="1" a="1"/>
  <c r="N260" i="1"/>
  <c r="N261" i="1" a="1"/>
  <c r="N261" i="1"/>
  <c r="N262" i="1" a="1"/>
  <c r="N262" i="1"/>
  <c r="N263" i="1" a="1"/>
  <c r="N263" i="1" s="1"/>
  <c r="N264" i="1" a="1"/>
  <c r="N264" i="1" s="1"/>
  <c r="N265" i="1" a="1"/>
  <c r="N265" i="1" s="1"/>
  <c r="N266" i="1" a="1"/>
  <c r="N266" i="1" s="1"/>
  <c r="N267" i="1" a="1"/>
  <c r="N267" i="1" s="1"/>
  <c r="N268" i="1" a="1"/>
  <c r="N268" i="1"/>
  <c r="N269" i="1" a="1"/>
  <c r="N269" i="1"/>
  <c r="N270" i="1" a="1"/>
  <c r="N270" i="1"/>
  <c r="N271" i="1" a="1"/>
  <c r="N271" i="1" s="1"/>
  <c r="N272" i="1" a="1"/>
  <c r="N272" i="1" s="1"/>
  <c r="N273" i="1" a="1"/>
  <c r="N273" i="1" s="1"/>
  <c r="N274" i="1" a="1"/>
  <c r="N274" i="1" s="1"/>
  <c r="N275" i="1" a="1"/>
  <c r="N275" i="1" s="1"/>
  <c r="N276" i="1" a="1"/>
  <c r="N276" i="1"/>
  <c r="N277" i="1" a="1"/>
  <c r="N277" i="1"/>
  <c r="N278" i="1" a="1"/>
  <c r="N278" i="1"/>
  <c r="N279" i="1" a="1"/>
  <c r="N279" i="1" s="1"/>
  <c r="N280" i="1" a="1"/>
  <c r="N280" i="1" s="1"/>
  <c r="N281" i="1" a="1"/>
  <c r="N281" i="1" s="1"/>
  <c r="N282" i="1" a="1"/>
  <c r="N282" i="1" s="1"/>
  <c r="N283" i="1" a="1"/>
  <c r="N283" i="1" s="1"/>
  <c r="N284" i="1" a="1"/>
  <c r="N284" i="1"/>
  <c r="N285" i="1" a="1"/>
  <c r="N285" i="1"/>
  <c r="N286" i="1" a="1"/>
  <c r="N286" i="1"/>
  <c r="N287" i="1" a="1"/>
  <c r="N287" i="1" s="1"/>
  <c r="N288" i="1" a="1"/>
  <c r="N288" i="1" s="1"/>
  <c r="N289" i="1" a="1"/>
  <c r="N289" i="1" s="1"/>
  <c r="N290" i="1" a="1"/>
  <c r="N290" i="1" s="1"/>
  <c r="N291" i="1" a="1"/>
  <c r="N291" i="1" s="1"/>
  <c r="N292" i="1" a="1"/>
  <c r="N292" i="1"/>
  <c r="N293" i="1" a="1"/>
  <c r="N293" i="1"/>
  <c r="N294" i="1" a="1"/>
  <c r="N294" i="1"/>
  <c r="N295" i="1" a="1"/>
  <c r="N295" i="1" s="1"/>
  <c r="N296" i="1" a="1"/>
  <c r="N296" i="1" s="1"/>
  <c r="N297" i="1" a="1"/>
  <c r="N297" i="1" s="1"/>
  <c r="N298" i="1" a="1"/>
  <c r="N298" i="1" s="1"/>
  <c r="N299" i="1" a="1"/>
  <c r="N299" i="1" s="1"/>
  <c r="N300" i="1" a="1"/>
  <c r="N300" i="1"/>
  <c r="N301" i="1" a="1"/>
  <c r="N301" i="1"/>
  <c r="N302" i="1" a="1"/>
  <c r="N302" i="1"/>
  <c r="N303" i="1" a="1"/>
  <c r="N303" i="1" s="1"/>
  <c r="N304" i="1" a="1"/>
  <c r="N304" i="1" s="1"/>
  <c r="N305" i="1" a="1"/>
  <c r="N305" i="1" s="1"/>
  <c r="N306" i="1" a="1"/>
  <c r="N306" i="1" s="1"/>
  <c r="N307" i="1" a="1"/>
  <c r="N307" i="1" s="1"/>
  <c r="N308" i="1" a="1"/>
  <c r="N308" i="1"/>
  <c r="N309" i="1" a="1"/>
  <c r="N309" i="1"/>
  <c r="N310" i="1" a="1"/>
  <c r="N310" i="1"/>
  <c r="N311" i="1" a="1"/>
  <c r="N311" i="1" s="1"/>
  <c r="N312" i="1" a="1"/>
  <c r="N312" i="1" s="1"/>
  <c r="N313" i="1" a="1"/>
  <c r="N313" i="1" s="1"/>
  <c r="N314" i="1" a="1"/>
  <c r="N314" i="1" s="1"/>
  <c r="N315" i="1" a="1"/>
  <c r="N315" i="1" s="1"/>
  <c r="N316" i="1" a="1"/>
  <c r="N316" i="1"/>
  <c r="N317" i="1" a="1"/>
  <c r="N317" i="1"/>
  <c r="N318" i="1" a="1"/>
  <c r="N318" i="1"/>
  <c r="N319" i="1" a="1"/>
  <c r="N319" i="1" s="1"/>
  <c r="N320" i="1" a="1"/>
  <c r="N320" i="1" s="1"/>
  <c r="N321" i="1" a="1"/>
  <c r="N321" i="1" s="1"/>
  <c r="N322" i="1" a="1"/>
  <c r="N322" i="1" s="1"/>
  <c r="N323" i="1" a="1"/>
  <c r="N323" i="1" s="1"/>
  <c r="N324" i="1" a="1"/>
  <c r="N324" i="1"/>
  <c r="N325" i="1" a="1"/>
  <c r="N325" i="1"/>
  <c r="N326" i="1" a="1"/>
  <c r="N326" i="1"/>
  <c r="N327" i="1" a="1"/>
  <c r="N327" i="1" s="1"/>
  <c r="N328" i="1" a="1"/>
  <c r="N328" i="1" s="1"/>
  <c r="N329" i="1" a="1"/>
  <c r="N329" i="1" s="1"/>
  <c r="N330" i="1" a="1"/>
  <c r="N330" i="1" s="1"/>
  <c r="N331" i="1" a="1"/>
  <c r="N331" i="1" s="1"/>
  <c r="N332" i="1" a="1"/>
  <c r="N332" i="1"/>
  <c r="N333" i="1" a="1"/>
  <c r="N333" i="1"/>
  <c r="N334" i="1" a="1"/>
  <c r="N334" i="1"/>
  <c r="N335" i="1" a="1"/>
  <c r="N335" i="1" s="1"/>
  <c r="N336" i="1" a="1"/>
  <c r="N336" i="1" s="1"/>
  <c r="N337" i="1" a="1"/>
  <c r="N337" i="1" s="1"/>
  <c r="N338" i="1" a="1"/>
  <c r="N338" i="1" s="1"/>
  <c r="N339" i="1" a="1"/>
  <c r="N339" i="1" s="1"/>
  <c r="N340" i="1" a="1"/>
  <c r="N340" i="1"/>
  <c r="N341" i="1" a="1"/>
  <c r="N341" i="1"/>
  <c r="N342" i="1" a="1"/>
  <c r="N342" i="1"/>
  <c r="N343" i="1" a="1"/>
  <c r="N343" i="1"/>
  <c r="N344" i="1" a="1"/>
  <c r="N344" i="1"/>
  <c r="N345" i="1" a="1"/>
  <c r="N345" i="1"/>
  <c r="N346" i="1" a="1"/>
  <c r="N346" i="1"/>
  <c r="N347" i="1" a="1"/>
  <c r="N347" i="1"/>
  <c r="N348" i="1" a="1"/>
  <c r="N348" i="1"/>
  <c r="N349" i="1" a="1"/>
  <c r="N349" i="1"/>
  <c r="N350" i="1" a="1"/>
  <c r="N350" i="1"/>
  <c r="N351" i="1" a="1"/>
  <c r="N351" i="1"/>
  <c r="N352" i="1" a="1"/>
  <c r="N352" i="1"/>
  <c r="N353" i="1" a="1"/>
  <c r="N353" i="1"/>
  <c r="N354" i="1" a="1"/>
  <c r="N354" i="1"/>
  <c r="N355" i="1" a="1"/>
  <c r="N355" i="1"/>
  <c r="N356" i="1" a="1"/>
  <c r="N356" i="1"/>
  <c r="N357" i="1" a="1"/>
  <c r="N357" i="1"/>
  <c r="N358" i="1" a="1"/>
  <c r="N358" i="1"/>
  <c r="N359" i="1" a="1"/>
  <c r="N359" i="1"/>
  <c r="N360" i="1" a="1"/>
  <c r="N360" i="1"/>
  <c r="N361" i="1" a="1"/>
  <c r="N361" i="1"/>
  <c r="N362" i="1" a="1"/>
  <c r="N362" i="1"/>
  <c r="N363" i="1" a="1"/>
  <c r="N363" i="1"/>
  <c r="N364" i="1" a="1"/>
  <c r="N364" i="1"/>
  <c r="N365" i="1" a="1"/>
  <c r="N365" i="1"/>
  <c r="N366" i="1" a="1"/>
  <c r="N366" i="1"/>
  <c r="N367" i="1" a="1"/>
  <c r="N367" i="1"/>
  <c r="N368" i="1" a="1"/>
  <c r="N368" i="1"/>
  <c r="N369" i="1" a="1"/>
  <c r="N369" i="1"/>
  <c r="N370" i="1" a="1"/>
  <c r="N370" i="1"/>
  <c r="N371" i="1" a="1"/>
  <c r="N371" i="1"/>
  <c r="N372" i="1" a="1"/>
  <c r="N372" i="1"/>
  <c r="N373" i="1" a="1"/>
  <c r="N373" i="1"/>
  <c r="N374" i="1" a="1"/>
  <c r="N374" i="1"/>
  <c r="N375" i="1" a="1"/>
  <c r="N375" i="1"/>
  <c r="N2" i="1" a="1"/>
  <c r="N2" i="1" s="1"/>
  <c r="I3" i="7"/>
  <c r="F3" i="7"/>
  <c r="L25" i="7"/>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c r="D283" i="1" a="1"/>
  <c r="D283" i="1" s="1"/>
  <c r="D284" i="1" a="1"/>
  <c r="D284" i="1" s="1"/>
  <c r="D285" i="1" a="1"/>
  <c r="D285" i="1" s="1"/>
  <c r="D286" i="1" a="1"/>
  <c r="D286" i="1" s="1"/>
  <c r="D287" i="1" a="1"/>
  <c r="D287" i="1" s="1"/>
  <c r="D288" i="1" a="1"/>
  <c r="D288" i="1" s="1"/>
  <c r="D289" i="1" a="1"/>
  <c r="D289" i="1" s="1"/>
  <c r="D290" i="1" a="1"/>
  <c r="D290" i="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c r="D366" i="1" a="1"/>
  <c r="D366" i="1" s="1"/>
  <c r="D367" i="1" a="1"/>
  <c r="D367" i="1"/>
  <c r="D368" i="1" a="1"/>
  <c r="D368" i="1" s="1"/>
  <c r="D369" i="1" a="1"/>
  <c r="D369" i="1" s="1"/>
  <c r="D370" i="1" a="1"/>
  <c r="D370" i="1" s="1"/>
  <c r="D371" i="1" a="1"/>
  <c r="D371" i="1"/>
  <c r="D372" i="1" a="1"/>
  <c r="D372" i="1" s="1"/>
  <c r="D373" i="1" a="1"/>
  <c r="D373" i="1" s="1"/>
  <c r="D374" i="1" a="1"/>
  <c r="D374" i="1" s="1"/>
  <c r="D375" i="1" a="1"/>
  <c r="D375" i="1" s="1"/>
  <c r="D2" i="1" a="1"/>
  <c r="D2" i="1" s="1"/>
  <c r="D2" i="4" a="1"/>
  <c r="D2" i="4" s="1"/>
  <c r="D3" i="4" a="1"/>
  <c r="D3" i="4" s="1"/>
  <c r="D4" i="4" a="1"/>
  <c r="D4" i="4"/>
  <c r="D5" i="4" a="1"/>
  <c r="D5" i="4"/>
  <c r="D6" i="4" a="1"/>
  <c r="D6" i="4"/>
  <c r="D7" i="4" a="1"/>
  <c r="D7" i="4" s="1"/>
  <c r="D8" i="4" a="1"/>
  <c r="D8" i="4"/>
  <c r="D9" i="4" a="1"/>
  <c r="D9" i="4"/>
  <c r="D10" i="4" a="1"/>
  <c r="D10" i="4"/>
  <c r="D11" i="4" a="1"/>
  <c r="D11" i="4" s="1"/>
  <c r="D12" i="4" a="1"/>
  <c r="D12" i="4"/>
  <c r="D13" i="4" a="1"/>
  <c r="D13" i="4"/>
  <c r="D14" i="4" a="1"/>
  <c r="D14" i="4"/>
  <c r="D15" i="4" a="1"/>
  <c r="D15" i="4" s="1"/>
  <c r="D16" i="4" a="1"/>
  <c r="D16" i="4"/>
  <c r="D17" i="4" a="1"/>
  <c r="D17" i="4"/>
  <c r="D18" i="4" a="1"/>
  <c r="D18" i="4"/>
  <c r="D19" i="4" a="1"/>
  <c r="D19" i="4" s="1"/>
  <c r="D20" i="4" a="1"/>
  <c r="D20" i="4"/>
  <c r="D21" i="4" a="1"/>
  <c r="D21" i="4" s="1"/>
  <c r="D22" i="4" a="1"/>
  <c r="D22" i="4"/>
  <c r="D23" i="4" a="1"/>
  <c r="D23" i="4" s="1"/>
  <c r="D24" i="4" a="1"/>
  <c r="D24" i="4"/>
  <c r="D25" i="4" a="1"/>
  <c r="D25" i="4"/>
  <c r="D26" i="4" a="1"/>
  <c r="D26" i="4" s="1"/>
  <c r="D27" i="4" a="1"/>
  <c r="D27" i="4" s="1"/>
  <c r="D28" i="4" a="1"/>
  <c r="D28" i="4"/>
  <c r="D29" i="4" a="1"/>
  <c r="D29" i="4"/>
  <c r="D30" i="4" a="1"/>
  <c r="D30" i="4" s="1"/>
  <c r="D31" i="4" a="1"/>
  <c r="D31" i="4" s="1"/>
  <c r="D32" i="4" a="1"/>
  <c r="D32" i="4"/>
  <c r="D33" i="4" a="1"/>
  <c r="D33" i="4"/>
  <c r="D34" i="4" a="1"/>
  <c r="D34" i="4"/>
  <c r="D35" i="4" a="1"/>
  <c r="D35" i="4" s="1"/>
  <c r="D36" i="4" a="1"/>
  <c r="D36" i="4" s="1"/>
  <c r="D37" i="4" a="1"/>
  <c r="D37" i="4"/>
  <c r="D38" i="4" a="1"/>
  <c r="D38" i="4"/>
  <c r="D39" i="4" a="1"/>
  <c r="D39" i="4" s="1"/>
  <c r="D40" i="4" a="1"/>
  <c r="D40" i="4" s="1"/>
  <c r="D41" i="4" a="1"/>
  <c r="D41" i="4"/>
  <c r="D42" i="4" a="1"/>
  <c r="D42" i="4"/>
  <c r="D43" i="4" a="1"/>
  <c r="D43" i="4" s="1"/>
  <c r="D44" i="4" a="1"/>
  <c r="D44" i="4" s="1"/>
  <c r="D45" i="4" a="1"/>
  <c r="D45" i="4" s="1"/>
  <c r="D46" i="4" a="1"/>
  <c r="D46" i="4"/>
  <c r="D47" i="4" a="1"/>
  <c r="D47" i="4" s="1"/>
  <c r="D48" i="4" a="1"/>
  <c r="D48" i="4"/>
  <c r="D49" i="4" a="1"/>
  <c r="D49" i="4" s="1"/>
  <c r="D50" i="4" a="1"/>
  <c r="D50" i="4"/>
  <c r="D51" i="4" a="1"/>
  <c r="D51" i="4" s="1"/>
  <c r="D52" i="4" a="1"/>
  <c r="D52" i="4"/>
  <c r="D53" i="4" a="1"/>
  <c r="D53" i="4" s="1"/>
  <c r="D54" i="4" a="1"/>
  <c r="D54" i="4" s="1"/>
  <c r="D55" i="4" a="1"/>
  <c r="D55" i="4" s="1"/>
  <c r="D56" i="4" a="1"/>
  <c r="D56" i="4"/>
  <c r="D57" i="4" a="1"/>
  <c r="D57" i="4"/>
  <c r="D58" i="4" a="1"/>
  <c r="D58" i="4" s="1"/>
  <c r="D59" i="4" a="1"/>
  <c r="D59" i="4" s="1"/>
  <c r="D60" i="4" a="1"/>
  <c r="D60" i="4"/>
  <c r="D61" i="4" a="1"/>
  <c r="D61" i="4"/>
  <c r="D62" i="4" a="1"/>
  <c r="D62" i="4" s="1"/>
  <c r="D63" i="4" a="1"/>
  <c r="D63" i="4" s="1"/>
  <c r="D64" i="4" a="1"/>
  <c r="D64" i="4"/>
  <c r="D65" i="4" a="1"/>
  <c r="D65" i="4"/>
  <c r="D66" i="4" a="1"/>
  <c r="D66" i="4"/>
  <c r="D67" i="4" a="1"/>
  <c r="D67" i="4" s="1"/>
  <c r="D68" i="4" a="1"/>
  <c r="D68" i="4" s="1"/>
  <c r="D69" i="4" a="1"/>
  <c r="D69" i="4"/>
  <c r="D70" i="4" a="1"/>
  <c r="D70" i="4"/>
  <c r="D71" i="4" a="1"/>
  <c r="D71" i="4" s="1"/>
  <c r="D72" i="4" a="1"/>
  <c r="D72" i="4" s="1"/>
  <c r="D73" i="4" a="1"/>
  <c r="D73" i="4"/>
  <c r="D74" i="4" a="1"/>
  <c r="D74" i="4"/>
  <c r="D75" i="4" a="1"/>
  <c r="D75" i="4" s="1"/>
  <c r="D76" i="4" a="1"/>
  <c r="D76" i="4" s="1"/>
  <c r="D77" i="4" a="1"/>
  <c r="D77" i="4" s="1"/>
  <c r="D78" i="4" a="1"/>
  <c r="D78" i="4"/>
  <c r="D79" i="4" a="1"/>
  <c r="D79" i="4" s="1"/>
  <c r="D80" i="4" a="1"/>
  <c r="D80" i="4"/>
  <c r="D81" i="4" a="1"/>
  <c r="D81" i="4" s="1"/>
  <c r="D82" i="4" a="1"/>
  <c r="D82" i="4"/>
  <c r="D83" i="4" a="1"/>
  <c r="D83" i="4" s="1"/>
  <c r="D84" i="4" a="1"/>
  <c r="D84" i="4"/>
  <c r="D85" i="4" a="1"/>
  <c r="D85" i="4" s="1"/>
  <c r="D86" i="4" a="1"/>
  <c r="D86" i="4" s="1"/>
  <c r="D87" i="4" a="1"/>
  <c r="D87" i="4" s="1"/>
  <c r="D88" i="4" a="1"/>
  <c r="D88" i="4"/>
  <c r="D89" i="4" a="1"/>
  <c r="D89" i="4"/>
  <c r="D90" i="4" a="1"/>
  <c r="D90" i="4" s="1"/>
  <c r="D91" i="4" a="1"/>
  <c r="D91" i="4" s="1"/>
  <c r="D92" i="4" a="1"/>
  <c r="D92" i="4"/>
  <c r="D93" i="4" a="1"/>
  <c r="D93" i="4"/>
  <c r="D94" i="4" a="1"/>
  <c r="D94" i="4" s="1"/>
  <c r="D95" i="4" a="1"/>
  <c r="D95" i="4" s="1"/>
  <c r="D96" i="4" a="1"/>
  <c r="D96" i="4"/>
  <c r="D97" i="4" a="1"/>
  <c r="D97" i="4"/>
  <c r="D98" i="4" a="1"/>
  <c r="D98" i="4"/>
  <c r="D99" i="4" a="1"/>
  <c r="D99" i="4" s="1"/>
  <c r="D100" i="4" a="1"/>
  <c r="D100" i="4" s="1"/>
  <c r="D101" i="4" a="1"/>
  <c r="D101" i="4"/>
  <c r="D102" i="4" a="1"/>
  <c r="D102" i="4"/>
  <c r="D103" i="4" a="1"/>
  <c r="D103" i="4" s="1"/>
  <c r="D104" i="4" a="1"/>
  <c r="D104" i="4" s="1"/>
  <c r="D105" i="4" a="1"/>
  <c r="D105" i="4"/>
  <c r="D106" i="4" a="1"/>
  <c r="D106" i="4"/>
  <c r="D107" i="4" a="1"/>
  <c r="D107" i="4" s="1"/>
  <c r="D108" i="4" a="1"/>
  <c r="D108" i="4" s="1"/>
  <c r="D109" i="4" a="1"/>
  <c r="D109" i="4" s="1"/>
  <c r="D110" i="4" a="1"/>
  <c r="D110" i="4"/>
  <c r="D111" i="4" a="1"/>
  <c r="D111" i="4" s="1"/>
  <c r="D112" i="4" a="1"/>
  <c r="D112" i="4"/>
  <c r="D113" i="4" a="1"/>
  <c r="D113" i="4" s="1"/>
  <c r="D114" i="4" a="1"/>
  <c r="D114" i="4"/>
  <c r="D115" i="4" a="1"/>
  <c r="D115" i="4" s="1"/>
  <c r="D116" i="4" a="1"/>
  <c r="D116" i="4"/>
  <c r="D117" i="4" a="1"/>
  <c r="D117" i="4" s="1"/>
  <c r="D118" i="4" a="1"/>
  <c r="D118" i="4" s="1"/>
  <c r="D119" i="4" a="1"/>
  <c r="D119" i="4" s="1"/>
  <c r="D120" i="4" a="1"/>
  <c r="D120" i="4"/>
  <c r="D121" i="4" a="1"/>
  <c r="D121" i="4"/>
  <c r="D122" i="4" a="1"/>
  <c r="D122" i="4" s="1"/>
  <c r="D123" i="4" a="1"/>
  <c r="D123" i="4" s="1"/>
  <c r="D124" i="4" a="1"/>
  <c r="D124" i="4"/>
  <c r="D125" i="4" a="1"/>
  <c r="D125" i="4"/>
  <c r="D126" i="4" a="1"/>
  <c r="D126" i="4" s="1"/>
  <c r="D127" i="4" a="1"/>
  <c r="D127" i="4" s="1"/>
  <c r="D128" i="4" a="1"/>
  <c r="D128" i="4"/>
  <c r="D129" i="4" a="1"/>
  <c r="D129" i="4"/>
  <c r="D130" i="4" a="1"/>
  <c r="D130" i="4"/>
  <c r="D131" i="4" a="1"/>
  <c r="D131" i="4" s="1"/>
  <c r="D132" i="4" a="1"/>
  <c r="D132" i="4" s="1"/>
  <c r="D133" i="4" a="1"/>
  <c r="D133" i="4"/>
  <c r="D134" i="4" a="1"/>
  <c r="D134" i="4"/>
  <c r="D135" i="4" a="1"/>
  <c r="D135" i="4" s="1"/>
  <c r="D136" i="4" a="1"/>
  <c r="D136" i="4" s="1"/>
  <c r="D137" i="4" a="1"/>
  <c r="D137" i="4"/>
  <c r="D138" i="4" a="1"/>
  <c r="D138" i="4"/>
  <c r="D139" i="4" a="1"/>
  <c r="D139" i="4" s="1"/>
  <c r="D140" i="4" a="1"/>
  <c r="D140" i="4" s="1"/>
  <c r="D141" i="4" a="1"/>
  <c r="D141" i="4" s="1"/>
  <c r="D142" i="4" a="1"/>
  <c r="D142" i="4"/>
  <c r="D143" i="4" a="1"/>
  <c r="D143" i="4" s="1"/>
  <c r="D144" i="4" a="1"/>
  <c r="D144" i="4"/>
  <c r="D145" i="4" a="1"/>
  <c r="D145" i="4" s="1"/>
  <c r="D146" i="4" a="1"/>
  <c r="D146" i="4"/>
  <c r="D147" i="4" a="1"/>
  <c r="D147" i="4" s="1"/>
  <c r="D148" i="4" a="1"/>
  <c r="D148" i="4"/>
  <c r="D149" i="4" a="1"/>
  <c r="D149" i="4" s="1"/>
  <c r="D150" i="4" a="1"/>
  <c r="D150" i="4" s="1"/>
  <c r="D151" i="4" a="1"/>
  <c r="D151" i="4" s="1"/>
  <c r="D152" i="4" a="1"/>
  <c r="D152" i="4"/>
  <c r="D153" i="4" a="1"/>
  <c r="D153" i="4"/>
  <c r="D154" i="4" a="1"/>
  <c r="D154" i="4" s="1"/>
  <c r="D155" i="4" a="1"/>
  <c r="D155" i="4" s="1"/>
  <c r="D156" i="4" a="1"/>
  <c r="D156" i="4"/>
  <c r="D157" i="4" a="1"/>
  <c r="D157" i="4"/>
  <c r="D158" i="4" a="1"/>
  <c r="D158" i="4" s="1"/>
  <c r="D159" i="4" a="1"/>
  <c r="D159" i="4" s="1"/>
  <c r="D160" i="4" a="1"/>
  <c r="D160" i="4"/>
  <c r="D161" i="4" a="1"/>
  <c r="D161" i="4"/>
  <c r="D162" i="4" a="1"/>
  <c r="D162" i="4"/>
  <c r="D163" i="4" a="1"/>
  <c r="D163" i="4" s="1"/>
  <c r="D164" i="4" a="1"/>
  <c r="D164" i="4" s="1"/>
  <c r="D165" i="4" a="1"/>
  <c r="D165" i="4"/>
  <c r="D166" i="4" a="1"/>
  <c r="D166" i="4"/>
  <c r="D167" i="4" a="1"/>
  <c r="D167" i="4" s="1"/>
  <c r="D168" i="4" a="1"/>
  <c r="D168" i="4" s="1"/>
  <c r="D169" i="4" a="1"/>
  <c r="D169" i="4"/>
  <c r="D170" i="4" a="1"/>
  <c r="D170" i="4"/>
  <c r="D171" i="4" a="1"/>
  <c r="D171" i="4" s="1"/>
  <c r="D172" i="4" a="1"/>
  <c r="D172" i="4" s="1"/>
  <c r="D173" i="4" a="1"/>
  <c r="D173" i="4"/>
  <c r="D174" i="4" a="1"/>
  <c r="D174" i="4"/>
  <c r="D175" i="4" a="1"/>
  <c r="D175" i="4" s="1"/>
  <c r="D176" i="4" a="1"/>
  <c r="D176" i="4"/>
  <c r="D177" i="4" a="1"/>
  <c r="D177" i="4" s="1"/>
  <c r="D178" i="4" a="1"/>
  <c r="D178" i="4"/>
  <c r="D179" i="4" a="1"/>
  <c r="D179" i="4" s="1"/>
  <c r="D180" i="4" a="1"/>
  <c r="D180" i="4"/>
  <c r="D181" i="4" a="1"/>
  <c r="D181" i="4" s="1"/>
  <c r="D182" i="4" a="1"/>
  <c r="D182" i="4"/>
  <c r="D183" i="4" a="1"/>
  <c r="D183" i="4" s="1"/>
  <c r="D184" i="4" a="1"/>
  <c r="D184" i="4"/>
  <c r="D185" i="4" a="1"/>
  <c r="D185" i="4"/>
  <c r="D186" i="4" a="1"/>
  <c r="D186" i="4" s="1"/>
  <c r="D187" i="4" a="1"/>
  <c r="D187" i="4" s="1"/>
  <c r="D188" i="4" a="1"/>
  <c r="D188" i="4"/>
  <c r="D189" i="4" a="1"/>
  <c r="D189" i="4"/>
  <c r="D190" i="4" a="1"/>
  <c r="D190" i="4" s="1"/>
  <c r="D191" i="4" a="1"/>
  <c r="D191" i="4" s="1"/>
  <c r="D192" i="4" a="1"/>
  <c r="D192" i="4"/>
  <c r="D193" i="4" a="1"/>
  <c r="D193" i="4"/>
  <c r="D194" i="4" a="1"/>
  <c r="D194" i="4"/>
  <c r="D195" i="4" a="1"/>
  <c r="D195" i="4" s="1"/>
  <c r="D196" i="4" a="1"/>
  <c r="D196" i="4"/>
  <c r="D197" i="4" a="1"/>
  <c r="D197" i="4"/>
  <c r="D198" i="4" a="1"/>
  <c r="D198" i="4"/>
  <c r="D199" i="4" a="1"/>
  <c r="D199" i="4" s="1"/>
  <c r="D200" i="4" a="1"/>
  <c r="D200" i="4" s="1"/>
  <c r="D201" i="4" a="1"/>
  <c r="D201" i="4"/>
  <c r="D202" i="4" a="1"/>
  <c r="D202" i="4"/>
  <c r="D203" i="4" a="1"/>
  <c r="D203" i="4" s="1"/>
  <c r="D204" i="4" a="1"/>
  <c r="D204" i="4" s="1"/>
  <c r="D205" i="4" a="1"/>
  <c r="D205" i="4" s="1"/>
  <c r="D206" i="4" a="1"/>
  <c r="D206" i="4"/>
  <c r="D207" i="4" a="1"/>
  <c r="D207" i="4" s="1"/>
  <c r="D208" i="4" a="1"/>
  <c r="D208" i="4"/>
  <c r="D209" i="4" a="1"/>
  <c r="D209" i="4"/>
  <c r="D210" i="4" a="1"/>
  <c r="D210" i="4"/>
  <c r="D211" i="4" a="1"/>
  <c r="D211" i="4" s="1"/>
  <c r="D212" i="4" a="1"/>
  <c r="D212" i="4"/>
  <c r="D213" i="4" a="1"/>
  <c r="D213" i="4" s="1"/>
  <c r="D214" i="4" a="1"/>
  <c r="D214" i="4" s="1"/>
  <c r="D215" i="4" a="1"/>
  <c r="D215" i="4" s="1"/>
  <c r="D216" i="4" a="1"/>
  <c r="D216" i="4"/>
  <c r="D217" i="4" a="1"/>
  <c r="D217" i="4"/>
  <c r="D218" i="4" a="1"/>
  <c r="D218" i="4"/>
  <c r="D219" i="4" a="1"/>
  <c r="D219" i="4" s="1"/>
  <c r="D220" i="4" a="1"/>
  <c r="D220" i="4"/>
  <c r="D221" i="4" a="1"/>
  <c r="D221" i="4"/>
  <c r="D222" i="4" a="1"/>
  <c r="D222" i="4" s="1"/>
  <c r="D223" i="4" a="1"/>
  <c r="D223" i="4" s="1"/>
  <c r="D224" i="4" a="1"/>
  <c r="D224" i="4"/>
  <c r="D225" i="4" a="1"/>
  <c r="D225" i="4"/>
  <c r="D226" i="4" a="1"/>
  <c r="D226" i="4"/>
  <c r="D227" i="4" a="1"/>
  <c r="D227" i="4" s="1"/>
  <c r="D228" i="4" a="1"/>
  <c r="D228" i="4" s="1"/>
  <c r="D229" i="4" a="1"/>
  <c r="D229" i="4"/>
  <c r="D230" i="4" a="1"/>
  <c r="D230" i="4"/>
  <c r="D231" i="4" a="1"/>
  <c r="D231" i="4" s="1"/>
  <c r="D232" i="4" a="1"/>
  <c r="D232" i="4"/>
  <c r="D233" i="4" a="1"/>
  <c r="D233" i="4"/>
  <c r="D234" i="4" a="1"/>
  <c r="D234" i="4"/>
  <c r="D235" i="4" a="1"/>
  <c r="D235" i="4" s="1"/>
  <c r="D236" i="4" a="1"/>
  <c r="D236" i="4" s="1"/>
  <c r="D237" i="4" a="1"/>
  <c r="D237" i="4" s="1"/>
  <c r="D238" i="4" a="1"/>
  <c r="D238" i="4"/>
  <c r="D239" i="4" a="1"/>
  <c r="D239" i="4" s="1"/>
  <c r="D240" i="4" a="1"/>
  <c r="D240" i="4"/>
  <c r="D241" i="4" a="1"/>
  <c r="D241" i="4"/>
  <c r="D242" i="4" a="1"/>
  <c r="D242" i="4"/>
  <c r="D243" i="4" a="1"/>
  <c r="D243" i="4" s="1"/>
  <c r="D244" i="4" a="1"/>
  <c r="D244" i="4"/>
  <c r="D245" i="4" a="1"/>
  <c r="D245" i="4" s="1"/>
  <c r="D246" i="4" a="1"/>
  <c r="D246" i="4" s="1"/>
  <c r="D247" i="4" a="1"/>
  <c r="D247" i="4" s="1"/>
  <c r="D248" i="4" a="1"/>
  <c r="D248" i="4"/>
  <c r="D249" i="4" a="1"/>
  <c r="D249" i="4"/>
  <c r="D250" i="4" a="1"/>
  <c r="D250" i="4"/>
  <c r="D251" i="4" a="1"/>
  <c r="D251" i="4" s="1"/>
  <c r="D252" i="4" a="1"/>
  <c r="D252" i="4"/>
  <c r="D253" i="4" a="1"/>
  <c r="D253" i="4"/>
  <c r="D254" i="4" a="1"/>
  <c r="D254" i="4" s="1"/>
  <c r="D255" i="4" a="1"/>
  <c r="D255" i="4" s="1"/>
  <c r="D256" i="4" a="1"/>
  <c r="D256" i="4"/>
  <c r="D257" i="4" a="1"/>
  <c r="D257" i="4"/>
  <c r="D258" i="4" a="1"/>
  <c r="D258" i="4"/>
  <c r="D259" i="4" a="1"/>
  <c r="D259" i="4" s="1"/>
  <c r="D260" i="4" a="1"/>
  <c r="D260" i="4" s="1"/>
  <c r="D261" i="4" a="1"/>
  <c r="D261" i="4"/>
  <c r="D262" i="4" a="1"/>
  <c r="D262" i="4"/>
  <c r="D263" i="4" a="1"/>
  <c r="D263" i="4" s="1"/>
  <c r="D264" i="4" a="1"/>
  <c r="D264" i="4"/>
  <c r="D265" i="4" a="1"/>
  <c r="D265" i="4"/>
  <c r="D266" i="4" a="1"/>
  <c r="D266" i="4"/>
  <c r="D267" i="4" a="1"/>
  <c r="D267" i="4" s="1"/>
  <c r="D268" i="4" a="1"/>
  <c r="D268" i="4" s="1"/>
  <c r="D269" i="4" a="1"/>
  <c r="D269" i="4" s="1"/>
  <c r="D270" i="4" a="1"/>
  <c r="D270" i="4"/>
  <c r="D271" i="4" a="1"/>
  <c r="D271" i="4" s="1"/>
  <c r="D272" i="4" a="1"/>
  <c r="D272" i="4"/>
  <c r="D273" i="4" a="1"/>
  <c r="D273" i="4"/>
  <c r="D274" i="4" a="1"/>
  <c r="D274" i="4"/>
  <c r="D275" i="4" a="1"/>
  <c r="D275" i="4" s="1"/>
  <c r="D276" i="4" a="1"/>
  <c r="D276" i="4"/>
  <c r="D277" i="4" a="1"/>
  <c r="D277" i="4" s="1"/>
  <c r="D278" i="4" a="1"/>
  <c r="D278" i="4" s="1"/>
  <c r="D279" i="4" a="1"/>
  <c r="D279" i="4" s="1"/>
  <c r="D280" i="4" a="1"/>
  <c r="D280" i="4"/>
  <c r="D281" i="4" a="1"/>
  <c r="D281" i="4"/>
  <c r="D282" i="4" a="1"/>
  <c r="D282" i="4"/>
  <c r="D283" i="4" a="1"/>
  <c r="D283" i="4" s="1"/>
  <c r="D284" i="4" a="1"/>
  <c r="D284" i="4"/>
  <c r="D285" i="4" a="1"/>
  <c r="D285" i="4"/>
  <c r="D286" i="4" a="1"/>
  <c r="D286" i="4" s="1"/>
  <c r="D287" i="4" a="1"/>
  <c r="D287" i="4" s="1"/>
  <c r="D288" i="4" a="1"/>
  <c r="D288" i="4"/>
  <c r="D289" i="4" a="1"/>
  <c r="D289" i="4"/>
  <c r="D290" i="4" a="1"/>
  <c r="D290" i="4"/>
  <c r="D291" i="4" a="1"/>
  <c r="D291" i="4" s="1"/>
  <c r="D292" i="4" a="1"/>
  <c r="D292" i="4" s="1"/>
  <c r="D293" i="4" a="1"/>
  <c r="D293" i="4"/>
  <c r="D294" i="4" a="1"/>
  <c r="D294" i="4"/>
  <c r="D295" i="4" a="1"/>
  <c r="D295" i="4" s="1"/>
  <c r="D296" i="4" a="1"/>
  <c r="D296" i="4"/>
  <c r="D297" i="4" a="1"/>
  <c r="D297" i="4"/>
  <c r="D298" i="4" a="1"/>
  <c r="D298" i="4"/>
  <c r="D299" i="4" a="1"/>
  <c r="D299" i="4" s="1"/>
  <c r="D300" i="4" a="1"/>
  <c r="D300" i="4" s="1"/>
  <c r="D301" i="4" a="1"/>
  <c r="D301" i="4" s="1"/>
  <c r="D302" i="4" a="1"/>
  <c r="D302" i="4"/>
  <c r="D303" i="4" a="1"/>
  <c r="D303" i="4" s="1"/>
  <c r="D304" i="4" a="1"/>
  <c r="D304" i="4"/>
  <c r="D305" i="4" a="1"/>
  <c r="D305" i="4"/>
  <c r="D306" i="4" a="1"/>
  <c r="D306" i="4"/>
  <c r="D307" i="4" a="1"/>
  <c r="D307" i="4" s="1"/>
  <c r="D308" i="4" a="1"/>
  <c r="D308" i="4"/>
  <c r="D309" i="4" a="1"/>
  <c r="D309" i="4" s="1"/>
  <c r="D310" i="4" a="1"/>
  <c r="D310" i="4"/>
  <c r="D311" i="4" a="1"/>
  <c r="D311" i="4" s="1"/>
  <c r="D312" i="4" a="1"/>
  <c r="D312" i="4" s="1"/>
  <c r="D313" i="4" a="1"/>
  <c r="D313" i="4"/>
  <c r="D314" i="4" a="1"/>
  <c r="D314" i="4"/>
  <c r="D315" i="4" a="1"/>
  <c r="D315" i="4" s="1"/>
  <c r="D316" i="4" a="1"/>
  <c r="D316" i="4"/>
  <c r="D317" i="4" a="1"/>
  <c r="D317" i="4"/>
  <c r="D318" i="4" a="1"/>
  <c r="D318" i="4" s="1"/>
  <c r="D319" i="4" a="1"/>
  <c r="D319" i="4" s="1"/>
  <c r="D320" i="4" a="1"/>
  <c r="D320" i="4"/>
  <c r="D321" i="4" a="1"/>
  <c r="D321" i="4"/>
  <c r="D322" i="4" a="1"/>
  <c r="D322" i="4"/>
  <c r="D323" i="4" a="1"/>
  <c r="D323" i="4" s="1"/>
  <c r="D324" i="4" a="1"/>
  <c r="D324" i="4"/>
  <c r="D325" i="4" a="1"/>
  <c r="D325" i="4"/>
  <c r="D326" i="4" a="1"/>
  <c r="D326" i="4"/>
  <c r="D327" i="4" a="1"/>
  <c r="D327" i="4" s="1"/>
  <c r="D328" i="4" a="1"/>
  <c r="D328" i="4"/>
  <c r="D329" i="4" a="1"/>
  <c r="D329" i="4"/>
  <c r="D330" i="4" a="1"/>
  <c r="D330" i="4"/>
  <c r="D331" i="4" a="1"/>
  <c r="D331" i="4" s="1"/>
  <c r="D332" i="4" a="1"/>
  <c r="D332" i="4" s="1"/>
  <c r="D333" i="4" a="1"/>
  <c r="D333" i="4"/>
  <c r="D334" i="4" a="1"/>
  <c r="D334" i="4"/>
  <c r="D335" i="4" a="1"/>
  <c r="D335" i="4" s="1"/>
  <c r="D336" i="4" a="1"/>
  <c r="D336" i="4"/>
  <c r="D337" i="4" a="1"/>
  <c r="D337" i="4" s="1"/>
  <c r="D338" i="4" a="1"/>
  <c r="D338" i="4"/>
  <c r="D339" i="4" a="1"/>
  <c r="D339" i="4" s="1"/>
  <c r="D340" i="4" a="1"/>
  <c r="D340" i="4"/>
  <c r="D341" i="4" a="1"/>
  <c r="D341" i="4" s="1"/>
  <c r="D342" i="4" a="1"/>
  <c r="D342" i="4"/>
  <c r="D343" i="4" a="1"/>
  <c r="D343" i="4"/>
  <c r="D344" i="4" a="1"/>
  <c r="D344" i="4"/>
  <c r="D345" i="4" a="1"/>
  <c r="D345" i="4" s="1"/>
  <c r="D346" i="4" a="1"/>
  <c r="D346" i="4" s="1"/>
  <c r="D347" i="4" a="1"/>
  <c r="D347" i="4"/>
  <c r="D348" i="4" a="1"/>
  <c r="D348" i="4"/>
  <c r="D349" i="4" a="1"/>
  <c r="D349" i="4" s="1"/>
  <c r="D350" i="4" a="1"/>
  <c r="D350" i="4" s="1"/>
  <c r="D351" i="4" a="1"/>
  <c r="D351" i="4"/>
  <c r="D352" i="4" a="1"/>
  <c r="D352" i="4"/>
  <c r="D353" i="4" a="1"/>
  <c r="D353" i="4" s="1"/>
  <c r="D354" i="4" a="1"/>
  <c r="D354" i="4" s="1"/>
  <c r="D355" i="4" a="1"/>
  <c r="D355" i="4"/>
  <c r="D356" i="4" a="1"/>
  <c r="D356" i="4"/>
  <c r="D357" i="4" a="1"/>
  <c r="D357" i="4" s="1"/>
  <c r="D358" i="4" a="1"/>
  <c r="D358" i="4" s="1"/>
  <c r="D359" i="4" a="1"/>
  <c r="D359" i="4"/>
  <c r="D360" i="4" a="1"/>
  <c r="D360" i="4"/>
  <c r="D361" i="4" a="1"/>
  <c r="D361" i="4" s="1"/>
  <c r="D362" i="4" a="1"/>
  <c r="D362" i="4" s="1"/>
  <c r="D363" i="4" a="1"/>
  <c r="D363" i="4"/>
  <c r="D364" i="4" a="1"/>
  <c r="D364" i="4"/>
  <c r="D365" i="4" a="1"/>
  <c r="D365" i="4" s="1"/>
  <c r="D366" i="4" a="1"/>
  <c r="D366" i="4" s="1"/>
  <c r="D367" i="4" a="1"/>
  <c r="D367" i="4"/>
  <c r="D368" i="4" a="1"/>
  <c r="D368" i="4"/>
  <c r="D369" i="4" a="1"/>
  <c r="D369" i="4" s="1"/>
  <c r="D370" i="4" a="1"/>
  <c r="D370" i="4" s="1"/>
  <c r="D371" i="4" a="1"/>
  <c r="D371" i="4"/>
  <c r="D372" i="4" a="1"/>
  <c r="D372" i="4"/>
  <c r="D373" i="4" a="1"/>
  <c r="D373" i="4" s="1"/>
  <c r="D374" i="4" a="1"/>
  <c r="D374" i="4" s="1"/>
  <c r="D375" i="4" a="1"/>
  <c r="D375" i="4"/>
  <c r="G27" i="7"/>
  <c r="G28" i="7" s="1"/>
  <c r="I4" i="7"/>
  <c r="F4" i="7"/>
  <c r="P3" i="4"/>
  <c r="P2" i="4"/>
  <c r="O267" i="4" a="1"/>
  <c r="O267"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<sst xmlns="http://schemas.openxmlformats.org/spreadsheetml/2006/main" count="3908" uniqueCount="89">
  <si>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</si>
  <si>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</si>
  <si>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</si>
  <si>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</si>
  <si>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</si>
  <si>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</si>
  <si>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</si>
  <si>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</si>
  <si>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</si>
  <si>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</si>
  <si>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</si>
  <si>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</si>
  <si>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</si>
  <si>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</si>
  <si>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</si>
  <si>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</si>
  <si>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</si>
  <si>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</si>
  <si>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</si>
  <si>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</si>
  <si>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</si>
  <si>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</si>
  <si>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</si>
  <si>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</si>
  <si>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</si>
  <si>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</si>
  <si>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</si>
  <si>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</si>
  <si>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</si>
  <si>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</si>
  <si>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Normal Weight</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</si>
  <si>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</si>
  <si>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</si>
  <si>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</si>
  <si>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</si>
  <si>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</si>
  <si>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</si>
  <si>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</si>
  <si>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</si>
  <si>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</si>
  <si>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</si>
  <si>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</si>
  <si>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</si>
  <si>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</si>
  <si>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</si>
  <si>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</si>
  <si>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</si>
  <si>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</si>
  <si>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</si>
  <si>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</si>
  <si>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</si>
  <si>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</si>
  <si>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</si>
  <si>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</si>
  <si>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</si>
  <si>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</si>
  <si>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</si>
  <si>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</si>
  <si>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Row Labels</t>
  </si>
  <si>
    <t>Grand Total</t>
  </si>
  <si>
    <t>Count of Sleep Disorder</t>
  </si>
  <si>
    <t>Column Labels</t>
  </si>
  <si>
    <t>Average of Sleep Duration</t>
  </si>
  <si>
    <t>Age Range</t>
  </si>
  <si>
    <t xml:space="preserve"> Worker(26-40)</t>
  </si>
  <si>
    <t>Midlife (41-60)</t>
  </si>
  <si>
    <t>Distribution of Occupations</t>
  </si>
  <si>
    <t>Gender distribution</t>
  </si>
  <si>
    <t>Occupation distribution</t>
  </si>
  <si>
    <t>Sleep duration by gender</t>
  </si>
  <si>
    <t>Sleep duration</t>
  </si>
  <si>
    <t>Quality of sleep by gender</t>
  </si>
  <si>
    <t>Sleep quality</t>
  </si>
  <si>
    <t>Average Stress Level by Occupation</t>
  </si>
  <si>
    <t>Average of Stress Level</t>
  </si>
  <si>
    <t>How occupation affects sleep disorders</t>
  </si>
  <si>
    <t>Sleep disorder by gender</t>
  </si>
  <si>
    <t>26-35</t>
  </si>
  <si>
    <t>36-45</t>
  </si>
  <si>
    <t>46-60</t>
  </si>
  <si>
    <t>Sleep Disorder by Age Range</t>
  </si>
  <si>
    <t>Max of Stress Level</t>
  </si>
  <si>
    <t>Count of Gender</t>
  </si>
  <si>
    <t>Max Sleep duraction</t>
  </si>
  <si>
    <t>Count of Person</t>
  </si>
  <si>
    <t>Daily Steps Categories</t>
  </si>
  <si>
    <t>Sleep disorder by activity level</t>
  </si>
  <si>
    <t>Sleep disorder by occupation</t>
  </si>
  <si>
    <t>Low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</si>
</sst>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16" fillId="0" borderId="0" xfId="0" applyFont="1"/>
    <xf numFmtId="0" fontId="0" fillId="0" borderId="0" xfId="0" applyAlignment="1">
      <alignment wrapText="1"/>
    </xf>
    <xf numFmtId="0" fontId="0" fillId="0" borderId="10" xfId="0" applyBorder="1"/>
    <xf numFmtId="0" fontId="16" fillId="33" borderId="10" xfId="0" applyFont="1" applyFill="1" applyBorder="1"/>
    <xf numFmtId="2" fontId="0" fillId="0" borderId="10" xfId="0" applyNumberFormat="1" applyBorder="1"/>
    <xf numFmtId="10" fontId="0" fillId="0" borderId="0" xfId="0" applyNumberFormat="1"/>
    <xf numFmtId="9" fontId="0" fillId="0" borderId="0" xfId="0" applyNumberFormat="1"/>
    <xf numFmtId="0" fontId="0" fillId="34" borderId="0" xfId="0" applyFill="1"/>
    <xf numFmtId="0" fontId="18" fillId="0" borderId="11" xfId="0" applyFont="1" applyBorder="1" applyAlignment="1">
      <alignment horizontal="left" vertical="center"/>
    </xf>
    <xf numFmtId="0" fontId="18" fillId="0" borderId="0" xfId="0" applyFont="1" applyAlignment="1">
      <alignment horizontal="left" vertical="center"/>
    </xf>
    <xf numFmtId="0" fontId="18" fillId="0" borderId="0" xfId="0" applyFon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numFmt numFmtId="13" formatCode="0%"/>
    </dxf>
    <dxf>
      <alignment wrapText="1"/>
    </dxf>
  </dxfs>
  <tableStyles count="1" defaultTableStyle="TableStyleMedium2" defaultPivotStyle="PivotStyleLight16">
    <tableStyle name="Slicer Style 1" pivot="0" table="0" count="0" xr9:uid="{52D07BC7-7A51-4BFB-BDE8-1D263AA9CD4F}"/>
  </tableStyles>
  <colors>
    <mruColors>
      <color rgb="FFB4A8FA"/>
      <color rgb="FFBDC6F9"/>
      <color rgb="FFC5C0F6"/>
      <color rgb="FF660066"/>
      <color rgb="FFA09EF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17/06/relationships/rdRichValue" Target="richData/rdrichvalue.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eetMetadata" Target="metadata.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4.jfif"/><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4.jfif"/><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Occupation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'Source for Dashboard'!$B$8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CB-4796-8B90-3567A5F31B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CB-4796-8B90-3567A5F31B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CB-4796-8B90-3567A5F31B3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CB-4796-8B90-3567A5F31B3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CB-4796-8B90-3567A5F31B3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ECB-4796-8B90-3567A5F31B3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ECB-4796-8B90-3567A5F31B3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ECB-4796-8B90-3567A5F31B3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ECB-4796-8B90-3567A5F31B3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ECB-4796-8B90-3567A5F31B3A}"/>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ECB-4796-8B90-3567A5F31B3A}"/>
              </c:ext>
            </c:extLst>
          </c:dPt>
          <c:cat>
            <c:strRef>
              <c:f>'Source for Dashboard'!$A$9:$A$20</c:f>
              <c:strCache>
                <c:ptCount val="11"/>
                <c:pt idx="0">
                  <c:v>Nurse</c:v>
                </c:pt>
                <c:pt idx="1">
                  <c:v>Doctor</c:v>
                </c:pt>
                <c:pt idx="2">
                  <c:v>Engineer</c:v>
                </c:pt>
                <c:pt idx="3">
                  <c:v>Lawyer</c:v>
                </c:pt>
                <c:pt idx="4">
                  <c:v>Teacher</c:v>
                </c:pt>
                <c:pt idx="5">
                  <c:v>Accountant</c:v>
                </c:pt>
                <c:pt idx="6">
                  <c:v>Salesperson</c:v>
                </c:pt>
                <c:pt idx="7">
                  <c:v>Software Engineer</c:v>
                </c:pt>
                <c:pt idx="8">
                  <c:v>Scientist</c:v>
                </c:pt>
                <c:pt idx="9">
                  <c:v>Sales Representative</c:v>
                </c:pt>
                <c:pt idx="10">
                  <c:v>Manager</c:v>
                </c:pt>
              </c:strCache>
            </c:strRef>
          </c:cat>
          <c:val>
            <c:numRef>
              <c:f>'Source for Dashboard'!$B$9:$B$20</c:f>
              <c:numCache>
                <c:formatCode>General</c:formatCode>
                <c:ptCount val="11"/>
                <c:pt idx="0">
                  <c:v>73</c:v>
                </c:pt>
                <c:pt idx="1">
                  <c:v>71</c:v>
                </c:pt>
                <c:pt idx="2">
                  <c:v>63</c:v>
                </c:pt>
                <c:pt idx="3">
                  <c:v>47</c:v>
                </c:pt>
                <c:pt idx="4">
                  <c:v>40</c:v>
                </c:pt>
                <c:pt idx="5">
                  <c:v>37</c:v>
                </c:pt>
                <c:pt idx="6">
                  <c:v>32</c:v>
                </c:pt>
                <c:pt idx="7">
                  <c:v>4</c:v>
                </c:pt>
                <c:pt idx="8">
                  <c:v>4</c:v>
                </c:pt>
                <c:pt idx="9">
                  <c:v>2</c:v>
                </c:pt>
                <c:pt idx="10">
                  <c:v>1</c:v>
                </c:pt>
              </c:numCache>
            </c:numRef>
          </c:val>
          <c:extLst>
            <c:ext xmlns:c16="http://schemas.microsoft.com/office/drawing/2014/chart" uri="{C3380CC4-5D6E-409C-BE32-E72D297353CC}">
              <c16:uniqueId val="{00000016-AECB-4796-8B90-3567A5F31B3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chemeClr val="tx2">
                    <a:lumMod val="10000"/>
                    <a:lumOff val="90000"/>
                  </a:schemeClr>
                </a:solidFill>
                <a:latin typeface="+mj-lt"/>
                <a:ea typeface="+mj-ea"/>
                <a:cs typeface="+mj-cs"/>
              </a:rPr>
              <a:t>A</a:t>
            </a:r>
            <a:r>
              <a:rPr lang="en-US" sz="1600" b="0" i="0" u="none" strike="noStrike" cap="none" normalizeH="0" baseline="0">
                <a:solidFill>
                  <a:schemeClr val="tx2">
                    <a:lumMod val="10000"/>
                    <a:lumOff val="90000"/>
                  </a:schemeClr>
                </a:solidFill>
                <a:effectLst/>
              </a:rPr>
              <a:t>verage </a:t>
            </a:r>
            <a:r>
              <a:rPr lang="en-US" sz="1600" b="0" i="0" u="none" strike="noStrike" kern="1200" cap="none" spc="0" normalizeH="0" baseline="0">
                <a:solidFill>
                  <a:schemeClr val="tx2">
                    <a:lumMod val="10000"/>
                    <a:lumOff val="90000"/>
                  </a:schemeClr>
                </a:solidFill>
                <a:effectLst/>
                <a:latin typeface="+mj-lt"/>
                <a:ea typeface="+mj-ea"/>
                <a:cs typeface="+mj-cs"/>
              </a:rPr>
              <a:t>s</a:t>
            </a:r>
            <a:r>
              <a:rPr lang="en-US" sz="1600" b="0" i="0" u="none" strike="noStrike" kern="1200" cap="none" spc="0" normalizeH="0" baseline="0">
                <a:solidFill>
                  <a:schemeClr val="tx2">
                    <a:lumMod val="10000"/>
                    <a:lumOff val="90000"/>
                  </a:schemeClr>
                </a:solidFill>
                <a:latin typeface="+mj-lt"/>
                <a:ea typeface="+mj-ea"/>
                <a:cs typeface="+mj-cs"/>
              </a:rPr>
              <a:t>leep duration by gender</a:t>
            </a:r>
          </a:p>
        </c:rich>
      </c:tx>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'Source for Dashboard'!$F$2</c:f>
              <c:strCache>
                <c:ptCount val="1"/>
                <c:pt idx="0">
                  <c:v>Sleep duration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0070C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80C-474A-830F-838D7082136E}"/>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E80C-474A-830F-838D7082136E}"/>
              </c:ext>
            </c:extLst>
          </c:dPt>
          <c:cat>
            <c:strRef>
              <c:f>'Source for Dashboard'!$E$3:$E$4</c:f>
              <c:strCache>
                <c:ptCount val="2"/>
                <c:pt idx="0">
                  <c:v>Male</c:v>
                </c:pt>
                <c:pt idx="1">
                  <c:v>Female</c:v>
                </c:pt>
              </c:strCache>
            </c:strRef>
          </c:cat>
          <c:val>
            <c:numRef>
              <c:f>'Source for Dashboard'!$F$3:$F$4</c:f>
              <c:numCache>
                <c:formatCode>0.00</c:formatCode>
                <c:ptCount val="2"/>
                <c:pt idx="0">
                  <c:v>7.0365079365079337</c:v>
                </c:pt>
                <c:pt idx="1">
                  <c:v>7.2297297297297289</c:v>
                </c:pt>
              </c:numCache>
            </c:numRef>
          </c:val>
          <c:extLst>
            <c:ext xmlns:c16="http://schemas.microsoft.com/office/drawing/2014/chart" uri="{C3380CC4-5D6E-409C-BE32-E72D297353CC}">
              <c16:uniqueId val="{00000000-E80C-474A-830F-838D7082136E}"/>
            </c:ext>
          </c:extLst>
        </c:ser>
        <c:dLbls>
          <c:showLegendKey val="0"/>
          <c:showVal val="0"/>
          <c:showCatName val="0"/>
          <c:showSerName val="0"/>
          <c:showPercent val="0"/>
          <c:showBubbleSize val="0"/>
        </c:dLbls>
        <c:gapWidth val="150"/>
        <c:shape val="box"/>
        <c:axId val="219344015"/>
        <c:axId val="219343055"/>
        <c:axId val="0"/>
      </c:bar3DChart>
      <c:catAx>
        <c:axId val="219344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219343055"/>
        <c:crosses val="autoZero"/>
        <c:auto val="1"/>
        <c:lblAlgn val="ctr"/>
        <c:lblOffset val="100"/>
        <c:noMultiLvlLbl val="0"/>
      </c:catAx>
      <c:valAx>
        <c:axId val="219343055"/>
        <c:scaling>
          <c:orientation val="minMax"/>
          <c:max val="8"/>
          <c:min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2">
                    <a:lumMod val="10000"/>
                    <a:lumOff val="90000"/>
                  </a:schemeClr>
                </a:solidFill>
                <a:latin typeface="+mn-lt"/>
                <a:ea typeface="+mn-ea"/>
                <a:cs typeface="+mn-cs"/>
              </a:defRPr>
            </a:pPr>
            <a:endParaRPr lang="en-US"/>
          </a:p>
        </c:txPr>
        <c:crossAx val="21934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14000"/>
      </a:blip>
      <a:srcRect/>
      <a:stretch>
        <a:fillRect/>
      </a:stretch>
    </a:blipFill>
    <a:ln w="9525" cap="flat" cmpd="sng" algn="ctr">
      <a:solidFill>
        <a:schemeClr val="tx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800" b="0" i="0" u="none" strike="noStrike" kern="1200" cap="none" spc="0" normalizeH="0" baseline="0">
                <a:solidFill>
                  <a:schemeClr val="tx2">
                    <a:lumMod val="10000"/>
                    <a:lumOff val="90000"/>
                  </a:schemeClr>
                </a:solidFill>
              </a:rPr>
              <a:t>A</a:t>
            </a:r>
            <a:r>
              <a:rPr lang="en-US" sz="1800" b="0" i="0" u="none" strike="noStrike" kern="1200" cap="none" spc="0" normalizeH="0" baseline="0">
                <a:solidFill>
                  <a:schemeClr val="tx2">
                    <a:lumMod val="10000"/>
                    <a:lumOff val="90000"/>
                  </a:schemeClr>
                </a:solidFill>
                <a:effectLst/>
              </a:rPr>
              <a:t>verage s</a:t>
            </a:r>
            <a:r>
              <a:rPr lang="en-US" sz="1800">
                <a:solidFill>
                  <a:schemeClr val="tx2">
                    <a:lumMod val="10000"/>
                    <a:lumOff val="90000"/>
                  </a:schemeClr>
                </a:solidFill>
              </a:rPr>
              <a:t>leep quality by</a:t>
            </a:r>
            <a:r>
              <a:rPr lang="en-US" sz="1800" baseline="0">
                <a:solidFill>
                  <a:schemeClr val="tx2">
                    <a:lumMod val="10000"/>
                    <a:lumOff val="90000"/>
                  </a:schemeClr>
                </a:solidFill>
              </a:rPr>
              <a:t> gender</a:t>
            </a:r>
            <a:endParaRPr lang="en-US" sz="1800">
              <a:solidFill>
                <a:schemeClr val="tx2">
                  <a:lumMod val="10000"/>
                  <a:lumOff val="90000"/>
                </a:schemeClr>
              </a:solidFill>
            </a:endParaRPr>
          </a:p>
        </c:rich>
      </c:tx>
      <c:layout>
        <c:manualLayout>
          <c:xMode val="edge"/>
          <c:yMode val="edge"/>
          <c:x val="0.12438838980743844"/>
          <c:y val="3.1876138433515486E-2"/>
        </c:manualLayout>
      </c:layout>
      <c:overlay val="1"/>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'Source for Dashboard'!$I$2</c:f>
              <c:strCache>
                <c:ptCount val="1"/>
                <c:pt idx="0">
                  <c:v>Sleep quality</c:v>
                </c:pt>
              </c:strCache>
            </c:strRef>
          </c:tx>
          <c:spPr>
            <a:solidFill>
              <a:srgbClr val="0070C0"/>
            </a:solidFill>
            <a:ln>
              <a:noFill/>
            </a:ln>
            <a:effectLst/>
            <a:sp3d/>
          </c:spPr>
          <c:invertIfNegative val="0"/>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1-C419-4BE0-B3BA-C82E12A1D6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'Source for Dashboard'!$H$3:$H$4</c:f>
              <c:strCache>
                <c:ptCount val="2"/>
                <c:pt idx="0">
                  <c:v>Male</c:v>
                </c:pt>
                <c:pt idx="1">
                  <c:v>Female</c:v>
                </c:pt>
              </c:strCache>
            </c:strRef>
          </c:cat>
          <c:val>
            <c:numRef>
              <c:f>'Source for Dashboard'!$I$3:$I$4</c:f>
              <c:numCache>
                <c:formatCode>0.00</c:formatCode>
                <c:ptCount val="2"/>
                <c:pt idx="0">
                  <c:v>6.9682539682539684</c:v>
                </c:pt>
                <c:pt idx="1">
                  <c:v>7.6648648648648647</c:v>
                </c:pt>
              </c:numCache>
            </c:numRef>
          </c:val>
          <c:extLst>
            <c:ext xmlns:c16="http://schemas.microsoft.com/office/drawing/2014/chart" uri="{C3380CC4-5D6E-409C-BE32-E72D297353CC}">
              <c16:uniqueId val="{00000000-C419-4BE0-B3BA-C82E12A1D690}"/>
            </c:ext>
          </c:extLst>
        </c:ser>
        <c:dLbls>
          <c:showLegendKey val="0"/>
          <c:showVal val="1"/>
          <c:showCatName val="0"/>
          <c:showSerName val="0"/>
          <c:showPercent val="0"/>
          <c:showBubbleSize val="0"/>
        </c:dLbls>
        <c:gapWidth val="75"/>
        <c:shape val="box"/>
        <c:axId val="1882190063"/>
        <c:axId val="1882192463"/>
        <c:axId val="0"/>
      </c:bar3DChart>
      <c:catAx>
        <c:axId val="1882190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2">
                    <a:lumMod val="10000"/>
                    <a:lumOff val="90000"/>
                  </a:schemeClr>
                </a:solidFill>
                <a:latin typeface="+mn-lt"/>
                <a:ea typeface="+mn-ea"/>
                <a:cs typeface="+mn-cs"/>
              </a:defRPr>
            </a:pPr>
            <a:endParaRPr lang="en-US"/>
          </a:p>
        </c:txPr>
        <c:crossAx val="1882192463"/>
        <c:crosses val="autoZero"/>
        <c:auto val="1"/>
        <c:lblAlgn val="ctr"/>
        <c:lblOffset val="100"/>
        <c:noMultiLvlLbl val="0"/>
      </c:catAx>
      <c:valAx>
        <c:axId val="1882192463"/>
        <c:scaling>
          <c:orientation val="minMax"/>
          <c:min val="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1882190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alphaModFix amt="14000"/>
      </a:blip>
      <a:stretch>
        <a:fillRect/>
      </a:stretch>
    </a:blip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'Source for Dashboard'!$I$8:$I$9</c:f>
              <c:strCache>
                <c:ptCount val="1"/>
                <c:pt idx="0">
                  <c:v>None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'Source for Dashboard'!$H$10:$H$11</c:f>
              <c:strCache>
                <c:ptCount val="1"/>
                <c:pt idx="0">
                  <c:v>Nurse</c:v>
                </c:pt>
              </c:strCache>
            </c:strRef>
          </c:cat>
          <c:val>
            <c:numRef>
              <c:f>'Source for Dashboard'!$I$10:$I$11</c:f>
              <c:numCache>
                <c:formatCode>0%</c:formatCode>
                <c:ptCount val="1"/>
                <c:pt idx="0">
                  <c:v>1</c:v>
                </c:pt>
              </c:numCache>
            </c:numRef>
          </c:val>
          <c:extLst>
            <c:ext xmlns:c16="http://schemas.microsoft.com/office/drawing/2014/chart" uri="{C3380CC4-5D6E-409C-BE32-E72D297353CC}">
              <c16:uniqueId val="{00000000-F7E5-438E-AA4D-153CB5345F99}"/>
            </c:ext>
          </c:extLst>
        </c:ser>
        <c:dLbls>
          <c:showLegendKey val="0"/>
          <c:showVal val="0"/>
          <c:showCatName val="0"/>
          <c:showSerName val="0"/>
          <c:showPercent val="0"/>
          <c:showBubbleSize val="0"/>
        </c:dLbls>
        <c:gapWidth val="150"/>
        <c:overlap val="100"/>
        <c:axId val="1739957439"/>
        <c:axId val="1739958399"/>
      </c:barChart>
      <c:catAx>
        <c:axId val="1739957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58399"/>
        <c:crosses val="autoZero"/>
        <c:auto val="1"/>
        <c:lblAlgn val="ctr"/>
        <c:lblOffset val="100"/>
        <c:noMultiLvlLbl val="0"/>
      </c:catAx>
      <c:valAx>
        <c:axId val="17399583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5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3000"/>
      </a:blip>
      <a:srcRect/>
      <a:tile tx="0" ty="0" sx="100000" sy="100000" flip="none" algn="tl"/>
    </a:blip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Dashboard!PivotTable9</c:name>
    <c:fmtId val="4"/>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ru-RU"/>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'Source for Dashboard'!$T$8:$T$9</c:f>
              <c:strCache>
                <c:ptCount val="1"/>
                <c:pt idx="0">
                  <c:v>None</c:v>
                </c:pt>
              </c:strCache>
            </c:strRef>
          </c:tx>
          <c:spPr>
            <a:solidFill>
              <a:schemeClr val="accent1"/>
            </a:solidFill>
            <a:ln>
              <a:noFill/>
            </a:ln>
            <a:effectLst/>
            <a:sp3d/>
          </c:spPr>
          <c:invertIfNegative val="0"/>
          <c:cat>
            <c:strRef>
              <c:f>'Source for Dashboard'!$S$10:$S$11</c:f>
              <c:strCache>
                <c:ptCount val="1"/>
                <c:pt idx="0">
                  <c:v>46-60</c:v>
                </c:pt>
              </c:strCache>
            </c:strRef>
          </c:cat>
          <c:val>
            <c:numRef>
              <c:f>'Source for Dashboard'!$T$10:$T$11</c:f>
              <c:numCache>
                <c:formatCode>General</c:formatCode>
                <c:ptCount val="1"/>
                <c:pt idx="0">
                  <c:v>1</c:v>
                </c:pt>
              </c:numCache>
            </c:numRef>
          </c:val>
          <c:shape val="cylinder"/>
          <c:extLst>
            <c:ext xmlns:c16="http://schemas.microsoft.com/office/drawing/2014/chart" uri="{C3380CC4-5D6E-409C-BE32-E72D297353CC}">
              <c16:uniqueId val="{00000000-2DB7-4C72-8D07-FD8E24710A4A}"/>
            </c:ext>
          </c:extLst>
        </c:ser>
        <c:dLbls>
          <c:showLegendKey val="0"/>
          <c:showVal val="0"/>
          <c:showCatName val="0"/>
          <c:showSerName val="0"/>
          <c:showPercent val="0"/>
          <c:showBubbleSize val="0"/>
        </c:dLbls>
        <c:gapWidth val="150"/>
        <c:shape val="box"/>
        <c:axId val="1398623360"/>
        <c:axId val="1438107328"/>
        <c:axId val="0"/>
      </c:bar3DChart>
      <c:catAx>
        <c:axId val="1398623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38107328"/>
        <c:crosses val="autoZero"/>
        <c:auto val="1"/>
        <c:lblAlgn val="ctr"/>
        <c:lblOffset val="100"/>
        <c:noMultiLvlLbl val="0"/>
      </c:catAx>
      <c:valAx>
        <c:axId val="143810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lang="en-US" sz="1000" b="0" i="0" u="none" strike="noStrike" kern="1200" baseline="0">
                <a:solidFill>
                  <a:schemeClr val="accent2">
                    <a:lumMod val="20000"/>
                    <a:lumOff val="80000"/>
                  </a:schemeClr>
                </a:solidFill>
                <a:latin typeface="+mn-lt"/>
                <a:ea typeface="+mn-ea"/>
                <a:cs typeface="+mn-cs"/>
              </a:defRPr>
            </a:pPr>
            <a:endParaRPr lang="en-US"/>
          </a:p>
        </c:txPr>
        <c:crossAx val="139862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2000"/>
      </a:blip>
      <a:srcRect/>
      <a:tile tx="0" ty="0" sx="100000" sy="100000" flip="none" algn="tl"/>
    </a:blip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'Source for Dashboard'!$B$2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193-4B71-9E7A-4DF7D271848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193-4B71-9E7A-4DF7D27184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'Source for Dashboard'!$A$3:$A$4</c:f>
              <c:strCache>
                <c:ptCount val="1"/>
                <c:pt idx="0">
                  <c:v>Male</c:v>
                </c:pt>
              </c:strCache>
            </c:strRef>
          </c:cat>
          <c:val>
            <c:numRef>
              <c:f>'Source for Dashboard'!$B$3:$B$4</c:f>
              <c:numCache>
                <c:formatCode>General</c:formatCode>
                <c:ptCount val="1"/>
                <c:pt idx="0">
                  <c:v>189</c:v>
                </c:pt>
              </c:numCache>
            </c:numRef>
          </c:val>
          <c:extLst>
            <c:ext xmlns:c16="http://schemas.microsoft.com/office/drawing/2014/chart" uri="{C3380CC4-5D6E-409C-BE32-E72D297353CC}">
              <c16:uniqueId val="{00000004-1193-4B71-9E7A-4DF7D271848C}"/>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'Source for Dashboard'!$O$1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63-49CF-B3AB-B3B50073A1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63-49CF-B3AB-B3B50073A1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63-49CF-B3AB-B3B50073A1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'Source for Dashboard'!$N$2:$N$5</c:f>
              <c:strCache>
                <c:ptCount val="3"/>
                <c:pt idx="0">
                  <c:v>36-45</c:v>
                </c:pt>
                <c:pt idx="1">
                  <c:v>46-60</c:v>
                </c:pt>
                <c:pt idx="2">
                  <c:v>26-35</c:v>
                </c:pt>
              </c:strCache>
            </c:strRef>
          </c:cat>
          <c:val>
            <c:numRef>
              <c:f>'Source for Dashboard'!$O$2:$O$5</c:f>
              <c:numCache>
                <c:formatCode>General</c:formatCode>
                <c:ptCount val="3"/>
                <c:pt idx="0">
                  <c:v>170</c:v>
                </c:pt>
                <c:pt idx="1">
                  <c:v>110</c:v>
                </c:pt>
                <c:pt idx="2">
                  <c:v>94</c:v>
                </c:pt>
              </c:numCache>
            </c:numRef>
          </c:val>
          <c:extLst>
            <c:ext xmlns:c16="http://schemas.microsoft.com/office/drawing/2014/chart" uri="{C3380CC4-5D6E-409C-BE32-E72D297353CC}">
              <c16:uniqueId val="{00000006-2363-49CF-B3AB-B3B50073A14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Dashboard!PivotTable16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52718410198726"/>
          <c:y val="0.20255458124552614"/>
          <c:w val="0.88247281589801274"/>
          <c:h val="0.59913654259126703"/>
        </c:manualLayout>
      </c:layout>
      <c:bar3DChart>
        <c:barDir val="col"/>
        <c:grouping val="clustered"/>
        <c:varyColors val="0"/>
        <c:ser>
          <c:idx val="0"/>
          <c:order val="0"/>
          <c:tx>
            <c:strRef>
              <c:f>'Source for Dashboard'!$J$29:$J$30</c:f>
              <c:strCache>
                <c:ptCount val="1"/>
                <c:pt idx="0">
                  <c:v>None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'Source for Dashboard'!$I$31:$I$32</c:f>
              <c:strCache>
                <c:ptCount val="1"/>
                <c:pt idx="0">
                  <c:v>Low activity</c:v>
                </c:pt>
              </c:strCache>
            </c:strRef>
          </c:cat>
          <c:val>
            <c:numRef>
              <c:f>'Source for Dashboard'!$J$31:$J$32</c:f>
              <c:numCache>
                <c:formatCode>General</c:formatCode>
                <c:ptCount val="1"/>
                <c:pt idx="0">
                  <c:v>10</c:v>
                </c:pt>
              </c:numCache>
            </c:numRef>
          </c:val>
          <c:extLst>
            <c:ext xmlns:c16="http://schemas.microsoft.com/office/drawing/2014/chart" uri="{C3380CC4-5D6E-409C-BE32-E72D297353CC}">
              <c16:uniqueId val="{00000000-EB39-4865-A577-A7644C4E3390}"/>
            </c:ext>
          </c:extLst>
        </c:ser>
        <c:ser>
          <c:idx val="1"/>
          <c:order val="1"/>
          <c:tx>
            <c:strRef>
              <c:f>'Source for Dashboard'!$K$29:$K$30</c:f>
              <c:strCache>
                <c:ptCount val="1"/>
                <c:pt idx="0">
                  <c:v>Insomnia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'Source for Dashboard'!$I$31:$I$32</c:f>
              <c:strCache>
                <c:ptCount val="1"/>
                <c:pt idx="0">
                  <c:v>Low activity</c:v>
                </c:pt>
              </c:strCache>
            </c:strRef>
          </c:cat>
          <c:val>
            <c:numRef>
              <c:f>'Source for Dashboard'!$K$31:$K$32</c:f>
              <c:numCache>
                <c:formatCode>General</c:formatCode>
                <c:ptCount val="1"/>
                <c:pt idx="0">
                  <c:v>2</c:v>
                </c:pt>
              </c:numCache>
            </c:numRef>
          </c:val>
          <c:extLst>
            <c:ext xmlns:c16="http://schemas.microsoft.com/office/drawing/2014/chart" uri="{C3380CC4-5D6E-409C-BE32-E72D297353CC}">
              <c16:uniqueId val="{00000000-4E76-49D3-B860-B7C3A8BFB8EC}"/>
            </c:ext>
          </c:extLst>
        </c:ser>
        <c:dLbls>
          <c:showLegendKey val="0"/>
          <c:showVal val="1"/>
          <c:showCatName val="0"/>
          <c:showSerName val="0"/>
          <c:showPercent val="0"/>
          <c:showBubbleSize val="0"/>
        </c:dLbls>
        <c:gapWidth val="150"/>
        <c:shape val="box"/>
        <c:axId val="1505031039"/>
        <c:axId val="1505026239"/>
        <c:axId val="0"/>
      </c:bar3DChart>
      <c:catAx>
        <c:axId val="1505031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026239"/>
        <c:crosses val="autoZero"/>
        <c:auto val="1"/>
        <c:lblAlgn val="ctr"/>
        <c:lblOffset val="100"/>
        <c:noMultiLvlLbl val="0"/>
      </c:catAx>
      <c:valAx>
        <c:axId val="15050262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0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41000"/>
      </a:blip>
      <a:srcRect/>
      <a:stretch>
        <a:fillRect/>
      </a:stretch>
    </a:blip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a:t>
            </a:r>
            <a:r>
              <a:rPr lang="en-US" baseline="0"/>
              <a:t> of Gender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'Source for Dashboard'!$B$2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6A4-4F9E-B743-D01545B0B6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6A4-4F9E-B743-D01545B0B6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'Source for Dashboard'!$A$3:$A$4</c:f>
              <c:strCache>
                <c:ptCount val="1"/>
                <c:pt idx="0">
                  <c:v>Male</c:v>
                </c:pt>
              </c:strCache>
            </c:strRef>
          </c:cat>
          <c:val>
            <c:numRef>
              <c:f>'Source for Dashboard'!$B$3:$B$4</c:f>
              <c:numCache>
                <c:formatCode>General</c:formatCode>
                <c:ptCount val="1"/>
                <c:pt idx="0">
                  <c:v>189</c:v>
                </c:pt>
              </c:numCache>
            </c:numRef>
          </c:val>
          <c:extLst>
            <c:ext xmlns:c16="http://schemas.microsoft.com/office/drawing/2014/chart" uri="{C3380CC4-5D6E-409C-BE32-E72D297353CC}">
              <c16:uniqueId val="{00000004-16A4-4F9E-B743-D01545B0B6B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2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Dashboard!PivotTable11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'Source for Dashboard'!$O$1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A9F-425C-8B6A-1169F4BE891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A9F-425C-8B6A-1169F4BE891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A9F-425C-8B6A-1169F4BE89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'Source for Dashboard'!$N$2:$N$5</c:f>
              <c:strCache>
                <c:ptCount val="3"/>
                <c:pt idx="0">
                  <c:v>36-45</c:v>
                </c:pt>
                <c:pt idx="1">
                  <c:v>46-60</c:v>
                </c:pt>
                <c:pt idx="2">
                  <c:v>26-35</c:v>
                </c:pt>
              </c:strCache>
            </c:strRef>
          </c:cat>
          <c:val>
            <c:numRef>
              <c:f>'Source for Dashboard'!$O$2:$O$5</c:f>
              <c:numCache>
                <c:formatCode>General</c:formatCode>
                <c:ptCount val="3"/>
                <c:pt idx="0">
                  <c:v>170</c:v>
                </c:pt>
                <c:pt idx="1">
                  <c:v>110</c:v>
                </c:pt>
                <c:pt idx="2">
                  <c:v>94</c:v>
                </c:pt>
              </c:numCache>
            </c:numRef>
          </c:val>
          <c:extLst>
            <c:ext xmlns:c16="http://schemas.microsoft.com/office/drawing/2014/chart" uri="{C3380CC4-5D6E-409C-BE32-E72D297353CC}">
              <c16:uniqueId val="{00000006-2A9F-425C-8B6A-1169F4BE89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2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Occupation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'Source for Dashboard'!$B$8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56-4EFA-A509-D80E6D25C7F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56-4EFA-A509-D80E6D25C7F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56-4EFA-A509-D80E6D25C7F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D56-4EFA-A509-D80E6D25C7F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D56-4EFA-A509-D80E6D25C7F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D56-4EFA-A509-D80E6D25C7F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D56-4EFA-A509-D80E6D25C7F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D56-4EFA-A509-D80E6D25C7F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D56-4EFA-A509-D80E6D25C7F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D56-4EFA-A509-D80E6D25C7F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9D56-4EFA-A509-D80E6D25C7FD}"/>
              </c:ext>
            </c:extLst>
          </c:dPt>
          <c:cat>
            <c:strRef>
              <c:f>'Source for Dashboard'!$A$9:$A$20</c:f>
              <c:strCache>
                <c:ptCount val="11"/>
                <c:pt idx="0">
                  <c:v>Nurse</c:v>
                </c:pt>
                <c:pt idx="1">
                  <c:v>Doctor</c:v>
                </c:pt>
                <c:pt idx="2">
                  <c:v>Engineer</c:v>
                </c:pt>
                <c:pt idx="3">
                  <c:v>Lawyer</c:v>
                </c:pt>
                <c:pt idx="4">
                  <c:v>Teacher</c:v>
                </c:pt>
                <c:pt idx="5">
                  <c:v>Accountant</c:v>
                </c:pt>
                <c:pt idx="6">
                  <c:v>Salesperson</c:v>
                </c:pt>
                <c:pt idx="7">
                  <c:v>Software Engineer</c:v>
                </c:pt>
                <c:pt idx="8">
                  <c:v>Scientist</c:v>
                </c:pt>
                <c:pt idx="9">
                  <c:v>Sales Representative</c:v>
                </c:pt>
                <c:pt idx="10">
                  <c:v>Manager</c:v>
                </c:pt>
              </c:strCache>
            </c:strRef>
          </c:cat>
          <c:val>
            <c:numRef>
              <c:f>'Source for Dashboard'!$B$9:$B$20</c:f>
              <c:numCache>
                <c:formatCode>General</c:formatCode>
                <c:ptCount val="11"/>
                <c:pt idx="0">
                  <c:v>73</c:v>
                </c:pt>
                <c:pt idx="1">
                  <c:v>71</c:v>
                </c:pt>
                <c:pt idx="2">
                  <c:v>63</c:v>
                </c:pt>
                <c:pt idx="3">
                  <c:v>47</c:v>
                </c:pt>
                <c:pt idx="4">
                  <c:v>40</c:v>
                </c:pt>
                <c:pt idx="5">
                  <c:v>37</c:v>
                </c:pt>
                <c:pt idx="6">
                  <c:v>32</c:v>
                </c:pt>
                <c:pt idx="7">
                  <c:v>4</c:v>
                </c:pt>
                <c:pt idx="8">
                  <c:v>4</c:v>
                </c:pt>
                <c:pt idx="9">
                  <c:v>2</c:v>
                </c:pt>
                <c:pt idx="10">
                  <c:v>1</c:v>
                </c:pt>
              </c:numCache>
            </c:numRef>
          </c:val>
          <c:extLst>
            <c:ext xmlns:c16="http://schemas.microsoft.com/office/drawing/2014/chart" uri="{C3380CC4-5D6E-409C-BE32-E72D297353CC}">
              <c16:uniqueId val="{00000016-9D56-4EFA-A509-D80E6D25C7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2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r>
              <a:rPr lang="en-US" sz="1600" b="0" i="0" u="none" strike="noStrike" kern="1200" cap="none" spc="0" normalizeH="0" baseline="0">
                <a:solidFill>
                  <a:schemeClr val="tx2">
                    <a:lumMod val="10000"/>
                    <a:lumOff val="90000"/>
                  </a:schemeClr>
                </a:solidFill>
                <a:latin typeface="+mj-lt"/>
                <a:ea typeface="+mj-ea"/>
                <a:cs typeface="+mj-cs"/>
              </a:rPr>
              <a:t>A</a:t>
            </a:r>
            <a:r>
              <a:rPr lang="en-US" sz="1600" b="0" i="0" u="none" strike="noStrike" cap="none" normalizeH="0" baseline="0">
                <a:solidFill>
                  <a:schemeClr val="tx2">
                    <a:lumMod val="10000"/>
                    <a:lumOff val="90000"/>
                  </a:schemeClr>
                </a:solidFill>
                <a:effectLst/>
              </a:rPr>
              <a:t>verage </a:t>
            </a:r>
            <a:r>
              <a:rPr lang="en-US" sz="1600" b="0" i="0" u="none" strike="noStrike" kern="1200" cap="none" spc="0" normalizeH="0" baseline="0">
                <a:solidFill>
                  <a:schemeClr val="tx2">
                    <a:lumMod val="10000"/>
                    <a:lumOff val="90000"/>
                  </a:schemeClr>
                </a:solidFill>
                <a:effectLst/>
                <a:latin typeface="+mj-lt"/>
                <a:ea typeface="+mj-ea"/>
                <a:cs typeface="+mj-cs"/>
              </a:rPr>
              <a:t>s</a:t>
            </a:r>
            <a:r>
              <a:rPr lang="en-US" sz="1600" b="0" i="0" u="none" strike="noStrike" kern="1200" cap="none" spc="0" normalizeH="0" baseline="0">
                <a:solidFill>
                  <a:schemeClr val="tx2">
                    <a:lumMod val="10000"/>
                    <a:lumOff val="90000"/>
                  </a:schemeClr>
                </a:solidFill>
                <a:latin typeface="+mj-lt"/>
                <a:ea typeface="+mj-ea"/>
                <a:cs typeface="+mj-cs"/>
              </a:rPr>
              <a:t>leep duration by gender</a:t>
            </a:r>
          </a:p>
        </c:rich>
      </c:tx>
      <c:overlay val="0"/>
      <c:spPr>
        <a:noFill/>
        <a:ln>
          <a:noFill/>
        </a:ln>
        <a:effectLst/>
      </c:spPr>
      <c:txPr>
        <a:bodyPr rot="0" spcFirstLastPara="1" vertOverflow="ellipsis" vert="horz" wrap="square" anchor="ctr" anchorCtr="1"/>
        <a:lstStyle/>
        <a:p>
          <a:pPr algn="ctr" rtl="0">
            <a:defRPr lang="en-US" sz="1600" b="0" i="0" u="none" strike="noStrike" kern="1200" cap="none" spc="0" normalizeH="0" baseline="0">
              <a:solidFill>
                <a:sysClr val="windowText" lastClr="000000">
                  <a:lumMod val="65000"/>
                  <a:lumOff val="35000"/>
                </a:sys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'Source for Dashboard'!$F$2</c:f>
              <c:strCache>
                <c:ptCount val="1"/>
                <c:pt idx="0">
                  <c:v>Sleep duration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spPr>
              <a:solidFill>
                <a:srgbClr val="0070C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238-4C18-AC44-E9672DC7C731}"/>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238-4C18-AC44-E9672DC7C731}"/>
              </c:ext>
            </c:extLst>
          </c:dPt>
          <c:cat>
            <c:strRef>
              <c:f>'Source for Dashboard'!$E$3:$E$4</c:f>
              <c:strCache>
                <c:ptCount val="2"/>
                <c:pt idx="0">
                  <c:v>Male</c:v>
                </c:pt>
                <c:pt idx="1">
                  <c:v>Female</c:v>
                </c:pt>
              </c:strCache>
            </c:strRef>
          </c:cat>
          <c:val>
            <c:numRef>
              <c:f>'Source for Dashboard'!$F$3:$F$4</c:f>
              <c:numCache>
                <c:formatCode>0.00</c:formatCode>
                <c:ptCount val="2"/>
                <c:pt idx="0">
                  <c:v>7.0365079365079337</c:v>
                </c:pt>
                <c:pt idx="1">
                  <c:v>7.2297297297297289</c:v>
                </c:pt>
              </c:numCache>
            </c:numRef>
          </c:val>
          <c:extLst>
            <c:ext xmlns:c16="http://schemas.microsoft.com/office/drawing/2014/chart" uri="{C3380CC4-5D6E-409C-BE32-E72D297353CC}">
              <c16:uniqueId val="{00000004-F238-4C18-AC44-E9672DC7C731}"/>
            </c:ext>
          </c:extLst>
        </c:ser>
        <c:dLbls>
          <c:showLegendKey val="0"/>
          <c:showVal val="0"/>
          <c:showCatName val="0"/>
          <c:showSerName val="0"/>
          <c:showPercent val="0"/>
          <c:showBubbleSize val="0"/>
        </c:dLbls>
        <c:gapWidth val="150"/>
        <c:shape val="box"/>
        <c:axId val="219344015"/>
        <c:axId val="219343055"/>
        <c:axId val="0"/>
      </c:bar3DChart>
      <c:catAx>
        <c:axId val="219344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219343055"/>
        <c:crosses val="autoZero"/>
        <c:auto val="1"/>
        <c:lblAlgn val="ctr"/>
        <c:lblOffset val="100"/>
        <c:noMultiLvlLbl val="0"/>
      </c:catAx>
      <c:valAx>
        <c:axId val="219343055"/>
        <c:scaling>
          <c:orientation val="minMax"/>
          <c:max val="8"/>
          <c:min val="6"/>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2">
                    <a:lumMod val="10000"/>
                    <a:lumOff val="90000"/>
                  </a:schemeClr>
                </a:solidFill>
                <a:latin typeface="+mn-lt"/>
                <a:ea typeface="+mn-ea"/>
                <a:cs typeface="+mn-cs"/>
              </a:defRPr>
            </a:pPr>
            <a:endParaRPr lang="en-US"/>
          </a:p>
        </c:txPr>
        <c:crossAx val="21934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14000"/>
      </a:blip>
      <a:srcRect/>
      <a:stretch>
        <a:fillRect/>
      </a:stretch>
    </a:blipFill>
    <a:ln w="9525" cap="flat" cmpd="sng" algn="ctr">
      <a:solidFill>
        <a:schemeClr val="tx1">
          <a:lumMod val="15000"/>
          <a:lumOff val="85000"/>
        </a:schemeClr>
      </a:solidFill>
      <a:round/>
    </a:ln>
    <a:effectLst>
      <a:glow rad="1397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0" i="0" u="none" strike="noStrike" kern="1200" cap="none" spc="0" normalizeH="0" baseline="0">
                <a:solidFill>
                  <a:schemeClr val="tx2">
                    <a:lumMod val="10000"/>
                    <a:lumOff val="90000"/>
                  </a:schemeClr>
                </a:solidFill>
              </a:rPr>
              <a:t>A</a:t>
            </a:r>
            <a:r>
              <a:rPr lang="en-US" sz="1600" b="0" i="0" u="none" strike="noStrike" kern="1200" cap="none" spc="0" normalizeH="0" baseline="0">
                <a:solidFill>
                  <a:schemeClr val="tx2">
                    <a:lumMod val="10000"/>
                    <a:lumOff val="90000"/>
                  </a:schemeClr>
                </a:solidFill>
                <a:effectLst/>
              </a:rPr>
              <a:t>verage s</a:t>
            </a:r>
            <a:r>
              <a:rPr lang="en-US" sz="1600">
                <a:solidFill>
                  <a:schemeClr val="tx2">
                    <a:lumMod val="10000"/>
                    <a:lumOff val="90000"/>
                  </a:schemeClr>
                </a:solidFill>
              </a:rPr>
              <a:t>leep quality by</a:t>
            </a:r>
            <a:r>
              <a:rPr lang="en-US" sz="1600" baseline="0">
                <a:solidFill>
                  <a:schemeClr val="tx2">
                    <a:lumMod val="10000"/>
                    <a:lumOff val="90000"/>
                  </a:schemeClr>
                </a:solidFill>
              </a:rPr>
              <a:t> gender</a:t>
            </a:r>
            <a:endParaRPr lang="en-US" sz="1600">
              <a:solidFill>
                <a:schemeClr val="tx2">
                  <a:lumMod val="10000"/>
                  <a:lumOff val="90000"/>
                </a:schemeClr>
              </a:solidFill>
            </a:endParaRPr>
          </a:p>
        </c:rich>
      </c:tx>
      <c:layout>
        <c:manualLayout>
          <c:xMode val="edge"/>
          <c:yMode val="edge"/>
          <c:x val="0.10945422816771559"/>
          <c:y val="1.0117948219435548E-3"/>
        </c:manualLayout>
      </c:layout>
      <c:overlay val="1"/>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'Source for Dashboard'!$I$2</c:f>
              <c:strCache>
                <c:ptCount val="1"/>
                <c:pt idx="0">
                  <c:v>Sleep quality</c:v>
                </c:pt>
              </c:strCache>
            </c:strRef>
          </c:tx>
          <c:spPr>
            <a:solidFill>
              <a:srgbClr val="0070C0"/>
            </a:solidFill>
            <a:ln>
              <a:noFill/>
            </a:ln>
            <a:effectLst/>
            <a:sp3d/>
          </c:spPr>
          <c:invertIfNegative val="0"/>
          <c:dPt>
            <c:idx val="1"/>
            <c:invertIfNegative val="0"/>
            <c:bubble3D val="0"/>
            <c:spPr>
              <a:solidFill>
                <a:schemeClr val="accent2">
                  <a:lumMod val="75000"/>
                </a:schemeClr>
              </a:solidFill>
              <a:ln>
                <a:noFill/>
              </a:ln>
              <a:effectLst/>
              <a:sp3d/>
            </c:spPr>
            <c:extLst>
              <c:ext xmlns:c16="http://schemas.microsoft.com/office/drawing/2014/chart" uri="{C3380CC4-5D6E-409C-BE32-E72D297353CC}">
                <c16:uniqueId val="{00000001-393A-45DD-80C0-5F9F822CDF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'Source for Dashboard'!$H$3:$H$4</c:f>
              <c:strCache>
                <c:ptCount val="2"/>
                <c:pt idx="0">
                  <c:v>Male</c:v>
                </c:pt>
                <c:pt idx="1">
                  <c:v>Female</c:v>
                </c:pt>
              </c:strCache>
            </c:strRef>
          </c:cat>
          <c:val>
            <c:numRef>
              <c:f>'Source for Dashboard'!$I$3:$I$4</c:f>
              <c:numCache>
                <c:formatCode>0.00</c:formatCode>
                <c:ptCount val="2"/>
                <c:pt idx="0">
                  <c:v>6.9682539682539684</c:v>
                </c:pt>
                <c:pt idx="1">
                  <c:v>7.6648648648648647</c:v>
                </c:pt>
              </c:numCache>
            </c:numRef>
          </c:val>
          <c:extLst>
            <c:ext xmlns:c16="http://schemas.microsoft.com/office/drawing/2014/chart" uri="{C3380CC4-5D6E-409C-BE32-E72D297353CC}">
              <c16:uniqueId val="{00000002-393A-45DD-80C0-5F9F822CDF14}"/>
            </c:ext>
          </c:extLst>
        </c:ser>
        <c:dLbls>
          <c:showLegendKey val="0"/>
          <c:showVal val="1"/>
          <c:showCatName val="0"/>
          <c:showSerName val="0"/>
          <c:showPercent val="0"/>
          <c:showBubbleSize val="0"/>
        </c:dLbls>
        <c:gapWidth val="75"/>
        <c:shape val="box"/>
        <c:axId val="1882190063"/>
        <c:axId val="1882192463"/>
        <c:axId val="0"/>
      </c:bar3DChart>
      <c:catAx>
        <c:axId val="1882190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2">
                    <a:lumMod val="10000"/>
                    <a:lumOff val="90000"/>
                  </a:schemeClr>
                </a:solidFill>
                <a:latin typeface="+mn-lt"/>
                <a:ea typeface="+mn-ea"/>
                <a:cs typeface="+mn-cs"/>
              </a:defRPr>
            </a:pPr>
            <a:endParaRPr lang="en-US"/>
          </a:p>
        </c:txPr>
        <c:crossAx val="1882192463"/>
        <c:crosses val="autoZero"/>
        <c:auto val="1"/>
        <c:lblAlgn val="ctr"/>
        <c:lblOffset val="100"/>
        <c:noMultiLvlLbl val="0"/>
      </c:catAx>
      <c:valAx>
        <c:axId val="1882192463"/>
        <c:scaling>
          <c:orientation val="minMax"/>
          <c:min val="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1882190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alphaModFix amt="14000"/>
      </a:blip>
      <a:stretch>
        <a:fillRect/>
      </a:stretch>
    </a:blipFill>
    <a:ln w="9525" cap="flat" cmpd="sng" algn="ctr">
      <a:solidFill>
        <a:schemeClr val="tx1">
          <a:lumMod val="15000"/>
          <a:lumOff val="85000"/>
        </a:schemeClr>
      </a:solidFill>
      <a:round/>
    </a:ln>
    <a:effectLst>
      <a:glow rad="1016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Dashboard!PivotTable16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52718410198726"/>
          <c:y val="0.20255458124552614"/>
          <c:w val="0.88247281589801274"/>
          <c:h val="0.59913654259126703"/>
        </c:manualLayout>
      </c:layout>
      <c:bar3DChart>
        <c:barDir val="col"/>
        <c:grouping val="clustered"/>
        <c:varyColors val="0"/>
        <c:ser>
          <c:idx val="0"/>
          <c:order val="0"/>
          <c:tx>
            <c:strRef>
              <c:f>'Source for Dashboard'!$J$29:$J$30</c:f>
              <c:strCache>
                <c:ptCount val="1"/>
                <c:pt idx="0">
                  <c:v>None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'Source for Dashboard'!$I$31:$I$32</c:f>
              <c:strCache>
                <c:ptCount val="1"/>
                <c:pt idx="0">
                  <c:v>Low activity</c:v>
                </c:pt>
              </c:strCache>
            </c:strRef>
          </c:cat>
          <c:val>
            <c:numRef>
              <c:f>'Source for Dashboard'!$J$31:$J$32</c:f>
              <c:numCache>
                <c:formatCode>General</c:formatCode>
                <c:ptCount val="1"/>
                <c:pt idx="0">
                  <c:v>10</c:v>
                </c:pt>
              </c:numCache>
            </c:numRef>
          </c:val>
          <c:extLst>
            <c:ext xmlns:c16="http://schemas.microsoft.com/office/drawing/2014/chart" uri="{C3380CC4-5D6E-409C-BE32-E72D297353CC}">
              <c16:uniqueId val="{00000000-82C1-48D1-9255-8658F8DD2A0E}"/>
            </c:ext>
          </c:extLst>
        </c:ser>
        <c:ser>
          <c:idx val="1"/>
          <c:order val="1"/>
          <c:tx>
            <c:strRef>
              <c:f>'Source for Dashboard'!$K$29:$K$30</c:f>
              <c:strCache>
                <c:ptCount val="1"/>
                <c:pt idx="0">
                  <c:v>Insomnia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'Source for Dashboard'!$I$31:$I$32</c:f>
              <c:strCache>
                <c:ptCount val="1"/>
                <c:pt idx="0">
                  <c:v>Low activity</c:v>
                </c:pt>
              </c:strCache>
            </c:strRef>
          </c:cat>
          <c:val>
            <c:numRef>
              <c:f>'Source for Dashboard'!$K$31:$K$32</c:f>
              <c:numCache>
                <c:formatCode>General</c:formatCode>
                <c:ptCount val="1"/>
                <c:pt idx="0">
                  <c:v>2</c:v>
                </c:pt>
              </c:numCache>
            </c:numRef>
          </c:val>
          <c:extLst>
            <c:ext xmlns:c16="http://schemas.microsoft.com/office/drawing/2014/chart" uri="{C3380CC4-5D6E-409C-BE32-E72D297353CC}">
              <c16:uniqueId val="{00000001-D7DF-4B90-A852-BBB0F479E155}"/>
            </c:ext>
          </c:extLst>
        </c:ser>
        <c:dLbls>
          <c:showLegendKey val="0"/>
          <c:showVal val="1"/>
          <c:showCatName val="0"/>
          <c:showSerName val="0"/>
          <c:showPercent val="0"/>
          <c:showBubbleSize val="0"/>
        </c:dLbls>
        <c:gapWidth val="150"/>
        <c:shape val="box"/>
        <c:axId val="1505031039"/>
        <c:axId val="1505026239"/>
        <c:axId val="0"/>
      </c:bar3DChart>
      <c:catAx>
        <c:axId val="15050310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026239"/>
        <c:crosses val="autoZero"/>
        <c:auto val="1"/>
        <c:lblAlgn val="ctr"/>
        <c:lblOffset val="100"/>
        <c:noMultiLvlLbl val="0"/>
      </c:catAx>
      <c:valAx>
        <c:axId val="15050262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0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41000"/>
      </a:blip>
      <a:srcRect/>
      <a:stretch>
        <a:fillRect/>
      </a:stretch>
    </a:blip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Dashboard!PivotTable8</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'Source for Dashboard'!$I$8:$I$9</c:f>
              <c:strCache>
                <c:ptCount val="1"/>
                <c:pt idx="0">
                  <c:v>None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'Source for Dashboard'!$H$10:$H$11</c:f>
              <c:strCache>
                <c:ptCount val="1"/>
                <c:pt idx="0">
                  <c:v>Nurse</c:v>
                </c:pt>
              </c:strCache>
            </c:strRef>
          </c:cat>
          <c:val>
            <c:numRef>
              <c:f>'Source for Dashboard'!$I$10:$I$11</c:f>
              <c:numCache>
                <c:formatCode>0%</c:formatCode>
                <c:ptCount val="1"/>
                <c:pt idx="0">
                  <c:v>1</c:v>
                </c:pt>
              </c:numCache>
            </c:numRef>
          </c:val>
          <c:extLst>
            <c:ext xmlns:c16="http://schemas.microsoft.com/office/drawing/2014/chart" uri="{C3380CC4-5D6E-409C-BE32-E72D297353CC}">
              <c16:uniqueId val="{00000000-5EA8-4A8C-8F62-424E3CEC138B}"/>
            </c:ext>
          </c:extLst>
        </c:ser>
        <c:dLbls>
          <c:showLegendKey val="0"/>
          <c:showVal val="0"/>
          <c:showCatName val="0"/>
          <c:showSerName val="0"/>
          <c:showPercent val="0"/>
          <c:showBubbleSize val="0"/>
        </c:dLbls>
        <c:gapWidth val="150"/>
        <c:overlap val="100"/>
        <c:axId val="1739957439"/>
        <c:axId val="1739958399"/>
      </c:barChart>
      <c:catAx>
        <c:axId val="1739957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58399"/>
        <c:crosses val="autoZero"/>
        <c:auto val="1"/>
        <c:lblAlgn val="ctr"/>
        <c:lblOffset val="100"/>
        <c:noMultiLvlLbl val="0"/>
      </c:catAx>
      <c:valAx>
        <c:axId val="17399583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995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3000"/>
      </a:blip>
      <a:srcRect/>
      <a:tile tx="0" ty="0" sx="100000" sy="100000" flip="none" algn="tl"/>
    </a:blip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[Sleep_health_and_lifestyle_dataset-new.xlsx]Source for Dashboard!PivotTable9</c:name>
    <c:fmtId val="9"/>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ru-RU"/>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'Source for Dashboard'!$T$8:$T$9</c:f>
              <c:strCache>
                <c:ptCount val="1"/>
                <c:pt idx="0">
                  <c:v>None</c:v>
                </c:pt>
              </c:strCache>
            </c:strRef>
          </c:tx>
          <c:spPr>
            <a:solidFill>
              <a:schemeClr val="accent1"/>
            </a:solidFill>
            <a:ln>
              <a:noFill/>
            </a:ln>
            <a:effectLst/>
            <a:sp3d/>
          </c:spPr>
          <c:invertIfNegative val="0"/>
          <c:cat>
            <c:strRef>
              <c:f>'Source for Dashboard'!$S$10:$S$11</c:f>
              <c:strCache>
                <c:ptCount val="1"/>
                <c:pt idx="0">
                  <c:v>46-60</c:v>
                </c:pt>
              </c:strCache>
            </c:strRef>
          </c:cat>
          <c:val>
            <c:numRef>
              <c:f>'Source for Dashboard'!$T$10:$T$11</c:f>
              <c:numCache>
                <c:formatCode>General</c:formatCode>
                <c:ptCount val="1"/>
                <c:pt idx="0">
                  <c:v>1</c:v>
                </c:pt>
              </c:numCache>
            </c:numRef>
          </c:val>
          <c:shape val="cylinder"/>
          <c:extLst>
            <c:ext xmlns:c16="http://schemas.microsoft.com/office/drawing/2014/chart" uri="{C3380CC4-5D6E-409C-BE32-E72D297353CC}">
              <c16:uniqueId val="{00000000-6816-4CD8-B58D-0987BF0D8CEE}"/>
            </c:ext>
          </c:extLst>
        </c:ser>
        <c:dLbls>
          <c:showLegendKey val="0"/>
          <c:showVal val="0"/>
          <c:showCatName val="0"/>
          <c:showSerName val="0"/>
          <c:showPercent val="0"/>
          <c:showBubbleSize val="0"/>
        </c:dLbls>
        <c:gapWidth val="150"/>
        <c:shape val="box"/>
        <c:axId val="1398623360"/>
        <c:axId val="1438107328"/>
        <c:axId val="0"/>
      </c:bar3DChart>
      <c:catAx>
        <c:axId val="1398623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38107328"/>
        <c:crosses val="autoZero"/>
        <c:auto val="1"/>
        <c:lblAlgn val="ctr"/>
        <c:lblOffset val="100"/>
        <c:noMultiLvlLbl val="0"/>
      </c:catAx>
      <c:valAx>
        <c:axId val="143810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lang="en-US" sz="1000" b="0" i="0" u="none" strike="noStrike" kern="1200" baseline="0">
                <a:solidFill>
                  <a:schemeClr val="accent2">
                    <a:lumMod val="20000"/>
                    <a:lumOff val="80000"/>
                  </a:schemeClr>
                </a:solidFill>
                <a:latin typeface="+mn-lt"/>
                <a:ea typeface="+mn-ea"/>
                <a:cs typeface="+mn-cs"/>
              </a:defRPr>
            </a:pPr>
            <a:endParaRPr lang="en-US"/>
          </a:p>
        </c:txPr>
        <c:crossAx val="139862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accent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2000"/>
      </a:blip>
      <a:srcRect/>
      <a:tile tx="0" ty="0" sx="100000" sy="100000" flip="none" algn="tl"/>
    </a:blip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1104900</xdr:colOff>
      <xdr:row>0</xdr:row>
      <xdr:rowOff>7620</xdr:rowOff>
    </xdr:from>
    <xdr:to>
      <xdr:col>24</xdr:col>
      <xdr:colOff>426720</xdr:colOff>
      <xdr:row>24</xdr:row>
      <xdr:rowOff>76200</xdr:rowOff>
    </xdr:to>
    <xdr:sp macro="" textlink="">
      <xdr:nvSpPr>
        <xdr:cNvPr id="23" name="Rectangle: Rounded Corners 22">
          <a:extLst>
            <a:ext uri="{FF2B5EF4-FFF2-40B4-BE49-F238E27FC236}">
              <a16:creationId xmlns:a16="http://schemas.microsoft.com/office/drawing/2014/main" id="{A56C7C86-75BA-72ED-EA31-CE5E26261E81}"/>
            </a:ext>
          </a:extLst>
        </xdr:cNvPr>
        <xdr:cNvSpPr/>
      </xdr:nvSpPr>
      <xdr:spPr>
        <a:xfrm>
          <a:off x="1104900" y="7620"/>
          <a:ext cx="15247620" cy="4747260"/>
        </a:xfrm>
        <a:prstGeom prst="roundRect">
          <a:avLst/>
        </a:prstGeom>
        <a:solidFill>
          <a:srgbClr val="BDC6F9"/>
        </a:solidFill>
        <a:ln>
          <a:solidFill>
            <a:srgbClr val="C5C0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1" i="0">
            <a:solidFill>
              <a:schemeClr val="tx1"/>
            </a:solidFill>
            <a:effectLst/>
            <a:latin typeface="+mn-lt"/>
            <a:ea typeface="+mn-ea"/>
            <a:cs typeface="+mn-cs"/>
          </a:endParaRPr>
        </a:p>
      </xdr:txBody>
    </xdr:sp>
    <xdr:clientData/>
  </xdr:twoCellAnchor>
  <xdr:twoCellAnchor>
    <xdr:from>
      <xdr:col>7</xdr:col>
      <xdr:colOff>22860</xdr:colOff>
      <xdr:row>21</xdr:row>
      <xdr:rowOff>22860</xdr:rowOff>
    </xdr:from>
    <xdr:to>
      <xdr:col>31</xdr:col>
      <xdr:colOff>342900</xdr:colOff>
      <xdr:row>70</xdr:row>
      <xdr:rowOff>38100</xdr:rowOff>
    </xdr:to>
    <xdr:sp macro="" textlink="">
      <xdr:nvSpPr>
        <xdr:cNvPr id="25" name="Rectangle 24">
          <a:extLst>
            <a:ext uri="{FF2B5EF4-FFF2-40B4-BE49-F238E27FC236}">
              <a16:creationId xmlns:a16="http://schemas.microsoft.com/office/drawing/2014/main" id="{BE48A0D6-74D3-DDDA-F9E7-4422272ECB88}"/>
            </a:ext>
          </a:extLst>
        </xdr:cNvPr>
        <xdr:cNvSpPr/>
      </xdr:nvSpPr>
      <xdr:spPr>
        <a:xfrm>
          <a:off x="5585460" y="4008120"/>
          <a:ext cx="14950440" cy="9121140"/>
        </a:xfrm>
        <a:prstGeom prst="rect">
          <a:avLst/>
        </a:prstGeom>
        <a:solidFill>
          <a:srgbClr val="B4A8FA"/>
        </a:solidFill>
        <a:ln>
          <a:solidFill>
            <a:srgbClr val="A09EF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  </a:t>
          </a:r>
          <a:endParaRPr lang="en-US" sz="2400" b="1" i="0">
            <a:solidFill>
              <a:schemeClr val="tx1"/>
            </a:solidFill>
            <a:effectLst/>
            <a:latin typeface="+mn-lt"/>
            <a:ea typeface="+mn-ea"/>
            <a:cs typeface="+mn-cs"/>
          </a:endParaRPr>
        </a:p>
      </xdr:txBody>
    </xdr:sp>
    <xdr:clientData/>
  </xdr:twoCellAnchor>
  <xdr:twoCellAnchor>
    <xdr:from>
      <xdr:col>13</xdr:col>
      <xdr:colOff>220980</xdr:colOff>
      <xdr:row>1</xdr:row>
      <xdr:rowOff>167640</xdr:rowOff>
    </xdr:from>
    <xdr:to>
      <xdr:col>20</xdr:col>
      <xdr:colOff>259080</xdr:colOff>
      <xdr:row>19</xdr:row>
      <xdr:rowOff>91440</xdr:rowOff>
    </xdr:to>
    <xdr:graphicFrame macro="">
      <xdr:nvGraphicFramePr>
        <xdr:cNvPr id="4" name="Chart 3">
          <a:extLst>
            <a:ext uri="{FF2B5EF4-FFF2-40B4-BE49-F238E27FC236}">
              <a16:creationId xmlns:a16="http://schemas.microsoft.com/office/drawing/2014/main" id="{7DB2BE76-BC51-4CEE-BE8C-48F0DF7CA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15240</xdr:colOff>
      <xdr:row>0</xdr:row>
      <xdr:rowOff>0</xdr:rowOff>
    </xdr:from>
    <xdr:ext cx="1760220" cy="12214860"/>
    <xdr:sp macro="" textlink="">
      <xdr:nvSpPr>
        <xdr:cNvPr id="6" name="TextBox 5">
          <a:extLst>
            <a:ext uri="{FF2B5EF4-FFF2-40B4-BE49-F238E27FC236}">
              <a16:creationId xmlns:a16="http://schemas.microsoft.com/office/drawing/2014/main" id="{0A226F0A-8086-0C54-90E6-2C3CB064A686}"/>
            </a:ext>
          </a:extLst>
        </xdr:cNvPr>
        <xdr:cNvSpPr txBox="1"/>
      </xdr:nvSpPr>
      <xdr:spPr>
        <a:xfrm>
          <a:off x="15240" y="0"/>
          <a:ext cx="1760220" cy="12214860"/>
        </a:xfrm>
        <a:prstGeom prst="rect">
          <a:avLst/>
        </a:prstGeom>
        <a:solidFill>
          <a:schemeClr val="accent5">
            <a:lumMod val="50000"/>
          </a:schemeClr>
        </a:solidFill>
        <a:ln>
          <a:solidFill>
            <a:schemeClr val="accent5">
              <a:lumMod val="50000"/>
            </a:schemeClr>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i="0">
              <a:solidFill>
                <a:srgbClr val="FFC000"/>
              </a:solidFill>
              <a:effectLst/>
              <a:latin typeface="+mn-lt"/>
              <a:ea typeface="+mn-ea"/>
              <a:cs typeface="+mn-cs"/>
            </a:rPr>
            <a:t>Dashboard</a:t>
          </a:r>
        </a:p>
        <a:p>
          <a:pPr marL="0" marR="0" lvl="0" indent="0" defTabSz="914400" eaLnBrk="1" fontAlgn="auto" latinLnBrk="0" hangingPunct="1">
            <a:lnSpc>
              <a:spcPct val="100000"/>
            </a:lnSpc>
            <a:spcBef>
              <a:spcPts val="0"/>
            </a:spcBef>
            <a:spcAft>
              <a:spcPts val="0"/>
            </a:spcAft>
            <a:buClrTx/>
            <a:buSzTx/>
            <a:buFontTx/>
            <a:buNone/>
            <a:tabLst/>
            <a:defRPr/>
          </a:pPr>
          <a:endParaRPr lang="en-US" sz="2400" b="1" i="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2400" b="1" i="0">
              <a:solidFill>
                <a:schemeClr val="bg1"/>
              </a:solidFill>
              <a:effectLst/>
              <a:latin typeface="+mn-lt"/>
              <a:ea typeface="+mn-ea"/>
              <a:cs typeface="+mn-cs"/>
            </a:rPr>
            <a:t>Sleep Disorder Diagnosis</a:t>
          </a:r>
        </a:p>
        <a:p>
          <a:endParaRPr lang="en-US" sz="2400">
            <a:solidFill>
              <a:schemeClr val="bg1"/>
            </a:solidFill>
          </a:endParaRPr>
        </a:p>
      </xdr:txBody>
    </xdr:sp>
    <xdr:clientData/>
  </xdr:oneCellAnchor>
  <xdr:twoCellAnchor>
    <xdr:from>
      <xdr:col>1</xdr:col>
      <xdr:colOff>708660</xdr:colOff>
      <xdr:row>24</xdr:row>
      <xdr:rowOff>114300</xdr:rowOff>
    </xdr:from>
    <xdr:to>
      <xdr:col>7</xdr:col>
      <xdr:colOff>304800</xdr:colOff>
      <xdr:row>40</xdr:row>
      <xdr:rowOff>38100</xdr:rowOff>
    </xdr:to>
    <xdr:graphicFrame macro="">
      <xdr:nvGraphicFramePr>
        <xdr:cNvPr id="7" name="Chart 6">
          <a:extLst>
            <a:ext uri="{FF2B5EF4-FFF2-40B4-BE49-F238E27FC236}">
              <a16:creationId xmlns:a16="http://schemas.microsoft.com/office/drawing/2014/main" id="{96386B4F-57E6-4F40-AF4F-29905FD06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91440</xdr:colOff>
      <xdr:row>24</xdr:row>
      <xdr:rowOff>144780</xdr:rowOff>
    </xdr:from>
    <xdr:to>
      <xdr:col>14</xdr:col>
      <xdr:colOff>327660</xdr:colOff>
      <xdr:row>40</xdr:row>
      <xdr:rowOff>7620</xdr:rowOff>
    </xdr:to>
    <xdr:graphicFrame macro="">
      <xdr:nvGraphicFramePr>
        <xdr:cNvPr id="8" name="Chart 7">
          <a:extLst>
            <a:ext uri="{FF2B5EF4-FFF2-40B4-BE49-F238E27FC236}">
              <a16:creationId xmlns:a16="http://schemas.microsoft.com/office/drawing/2014/main" id="{A1A913EC-848E-41E6-81C7-6E9096140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43</xdr:row>
      <xdr:rowOff>53340</xdr:rowOff>
    </xdr:from>
    <xdr:to>
      <xdr:col>8</xdr:col>
      <xdr:colOff>129540</xdr:colOff>
      <xdr:row>58</xdr:row>
      <xdr:rowOff>106680</xdr:rowOff>
    </xdr:to>
    <xdr:graphicFrame macro="">
      <xdr:nvGraphicFramePr>
        <xdr:cNvPr id="9" name="Chart 8">
          <a:extLst>
            <a:ext uri="{FF2B5EF4-FFF2-40B4-BE49-F238E27FC236}">
              <a16:creationId xmlns:a16="http://schemas.microsoft.com/office/drawing/2014/main" id="{29191D83-A631-47E6-8D49-E11E83C78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327660</xdr:colOff>
      <xdr:row>43</xdr:row>
      <xdr:rowOff>53340</xdr:rowOff>
    </xdr:from>
    <xdr:to>
      <xdr:col>16</xdr:col>
      <xdr:colOff>60960</xdr:colOff>
      <xdr:row>58</xdr:row>
      <xdr:rowOff>129540</xdr:rowOff>
    </xdr:to>
    <xdr:graphicFrame macro="">
      <xdr:nvGraphicFramePr>
        <xdr:cNvPr id="5" name="Chart 4">
          <a:extLst>
            <a:ext uri="{FF2B5EF4-FFF2-40B4-BE49-F238E27FC236}">
              <a16:creationId xmlns:a16="http://schemas.microsoft.com/office/drawing/2014/main" id="{1B0E6E3F-456A-4288-85F9-89B3DB7EB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83820</xdr:colOff>
      <xdr:row>53</xdr:row>
      <xdr:rowOff>106681</xdr:rowOff>
    </xdr:from>
    <xdr:to>
      <xdr:col>18</xdr:col>
      <xdr:colOff>304800</xdr:colOff>
      <xdr:row>58</xdr:row>
      <xdr:rowOff>137160</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AFBCEACC-7633-49B7-9B92-7F98BAD6684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132820" y="10088881"/>
              <a:ext cx="1440180" cy="944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594360</xdr:colOff>
      <xdr:row>4</xdr:row>
      <xdr:rowOff>99060</xdr:rowOff>
    </xdr:from>
    <xdr:to>
      <xdr:col>7</xdr:col>
      <xdr:colOff>228600</xdr:colOff>
      <xdr:row>18</xdr:row>
      <xdr:rowOff>38100</xdr:rowOff>
    </xdr:to>
    <xdr:graphicFrame macro="">
      <xdr:nvGraphicFramePr>
        <xdr:cNvPr id="2" name="Chart 1">
          <a:extLst>
            <a:ext uri="{FF2B5EF4-FFF2-40B4-BE49-F238E27FC236}">
              <a16:creationId xmlns:a16="http://schemas.microsoft.com/office/drawing/2014/main" id="{4F72716C-64ED-4629-8F9E-763A07881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571500</xdr:colOff>
      <xdr:row>0</xdr:row>
      <xdr:rowOff>205740</xdr:rowOff>
    </xdr:from>
    <xdr:to>
      <xdr:col>8</xdr:col>
      <xdr:colOff>152400</xdr:colOff>
      <xdr:row>3</xdr:row>
      <xdr:rowOff>91440</xdr:rowOff>
    </xdr:to>
    <xdr:sp macro="" textlink="">
      <xdr:nvSpPr>
        <xdr:cNvPr id="15" name="Rectangle: Rounded Corners 14">
          <a:extLst>
            <a:ext uri="{FF2B5EF4-FFF2-40B4-BE49-F238E27FC236}">
              <a16:creationId xmlns:a16="http://schemas.microsoft.com/office/drawing/2014/main" id="{8D611D28-70AB-D8BF-2495-4739455BE450}"/>
            </a:ext>
          </a:extLst>
        </xdr:cNvPr>
        <xdr:cNvSpPr/>
      </xdr:nvSpPr>
      <xdr:spPr>
        <a:xfrm>
          <a:off x="1981200" y="205740"/>
          <a:ext cx="4343400" cy="57912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   Demographics Section</a:t>
          </a:r>
        </a:p>
      </xdr:txBody>
    </xdr:sp>
    <xdr:clientData/>
  </xdr:twoCellAnchor>
  <xdr:twoCellAnchor>
    <xdr:from>
      <xdr:col>1</xdr:col>
      <xdr:colOff>693420</xdr:colOff>
      <xdr:row>21</xdr:row>
      <xdr:rowOff>91440</xdr:rowOff>
    </xdr:from>
    <xdr:to>
      <xdr:col>7</xdr:col>
      <xdr:colOff>327660</xdr:colOff>
      <xdr:row>23</xdr:row>
      <xdr:rowOff>99060</xdr:rowOff>
    </xdr:to>
    <xdr:sp macro="" textlink="">
      <xdr:nvSpPr>
        <xdr:cNvPr id="18" name="Rectangle: Rounded Corners 17">
          <a:extLst>
            <a:ext uri="{FF2B5EF4-FFF2-40B4-BE49-F238E27FC236}">
              <a16:creationId xmlns:a16="http://schemas.microsoft.com/office/drawing/2014/main" id="{B7AA2CB6-BF51-4F3F-B2C8-5A170950F5FA}"/>
            </a:ext>
          </a:extLst>
        </xdr:cNvPr>
        <xdr:cNvSpPr/>
      </xdr:nvSpPr>
      <xdr:spPr>
        <a:xfrm>
          <a:off x="2103120" y="4076700"/>
          <a:ext cx="3787140" cy="51816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   Sleep Analysis</a:t>
          </a:r>
        </a:p>
      </xdr:txBody>
    </xdr:sp>
    <xdr:clientData/>
  </xdr:twoCellAnchor>
  <xdr:twoCellAnchor>
    <xdr:from>
      <xdr:col>7</xdr:col>
      <xdr:colOff>388620</xdr:colOff>
      <xdr:row>4</xdr:row>
      <xdr:rowOff>76200</xdr:rowOff>
    </xdr:from>
    <xdr:to>
      <xdr:col>13</xdr:col>
      <xdr:colOff>91440</xdr:colOff>
      <xdr:row>18</xdr:row>
      <xdr:rowOff>53340</xdr:rowOff>
    </xdr:to>
    <xdr:graphicFrame macro="">
      <xdr:nvGraphicFramePr>
        <xdr:cNvPr id="21" name="Chart 20">
          <a:extLst>
            <a:ext uri="{FF2B5EF4-FFF2-40B4-BE49-F238E27FC236}">
              <a16:creationId xmlns:a16="http://schemas.microsoft.com/office/drawing/2014/main" id="{9E8E989A-5D7C-44DF-94D5-8C75F3908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205740</xdr:colOff>
      <xdr:row>33</xdr:row>
      <xdr:rowOff>0</xdr:rowOff>
    </xdr:from>
    <xdr:to>
      <xdr:col>23</xdr:col>
      <xdr:colOff>205740</xdr:colOff>
      <xdr:row>47</xdr:row>
      <xdr:rowOff>121920</xdr:rowOff>
    </xdr:to>
    <xdr:graphicFrame macro="">
      <xdr:nvGraphicFramePr>
        <xdr:cNvPr id="24" name="Chart 23">
          <a:extLst>
            <a:ext uri="{FF2B5EF4-FFF2-40B4-BE49-F238E27FC236}">
              <a16:creationId xmlns:a16="http://schemas.microsoft.com/office/drawing/2014/main" id="{15D6C210-41C6-4A3D-8947-F7C6F53B6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19</xdr:col>
      <xdr:colOff>220980</xdr:colOff>
      <xdr:row>47</xdr:row>
      <xdr:rowOff>160020</xdr:rowOff>
    </xdr:from>
    <xdr:to>
      <xdr:col>21</xdr:col>
      <xdr:colOff>342900</xdr:colOff>
      <xdr:row>56</xdr:row>
      <xdr:rowOff>30480</xdr:rowOff>
    </xdr:to>
    <mc:AlternateContent xmlns:mc="http://schemas.openxmlformats.org/markup-compatibility/2006" xmlns:a14="http://schemas.microsoft.com/office/drawing/2010/main">
      <mc:Choice Requires="a14">
        <xdr:graphicFrame macro="">
          <xdr:nvGraphicFramePr>
            <xdr:cNvPr id="26" name="Daily Steps Categories 1">
              <a:extLst>
                <a:ext uri="{FF2B5EF4-FFF2-40B4-BE49-F238E27FC236}">
                  <a16:creationId xmlns:a16="http://schemas.microsoft.com/office/drawing/2014/main" id="{69EC99B3-18F1-497B-9114-1E8E380470CA}"/>
                </a:ext>
              </a:extLst>
            </xdr:cNvPr>
            <xdr:cNvGraphicFramePr/>
          </xdr:nvGraphicFramePr>
          <xdr:xfrm>
            <a:off x="0" y="0"/>
            <a:ext cx="0" cy="0"/>
          </xdr:xfrm>
          <a:graphic>
            <a:graphicData uri="http://schemas.microsoft.com/office/drawing/2010/slicer">
              <sle:slicer xmlns:sle="http://schemas.microsoft.com/office/drawing/2010/slicer" name="Daily Steps Categories 1"/>
            </a:graphicData>
          </a:graphic>
        </xdr:graphicFrame>
      </mc:Choice>
      <mc:Fallback xmlns="">
        <xdr:sp macro="" textlink="">
          <xdr:nvSpPr>
            <xdr:cNvPr id="0" name=""/>
            <xdr:cNvSpPr>
              <a:spLocks noTextEdit="1"/>
            </xdr:cNvSpPr>
          </xdr:nvSpPr>
          <xdr:spPr>
            <a:xfrm>
              <a:off x="13098780" y="9044940"/>
              <a:ext cx="1341120" cy="151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47</xdr:row>
      <xdr:rowOff>167641</xdr:rowOff>
    </xdr:from>
    <xdr:to>
      <xdr:col>24</xdr:col>
      <xdr:colOff>15240</xdr:colOff>
      <xdr:row>59</xdr:row>
      <xdr:rowOff>15241</xdr:rowOff>
    </xdr:to>
    <mc:AlternateContent xmlns:mc="http://schemas.openxmlformats.org/markup-compatibility/2006" xmlns:a14="http://schemas.microsoft.com/office/drawing/2010/main">
      <mc:Choice Requires="a14">
        <xdr:graphicFrame macro="">
          <xdr:nvGraphicFramePr>
            <xdr:cNvPr id="28" name="Stress Level 1">
              <a:extLst>
                <a:ext uri="{FF2B5EF4-FFF2-40B4-BE49-F238E27FC236}">
                  <a16:creationId xmlns:a16="http://schemas.microsoft.com/office/drawing/2014/main" id="{479A74F1-32E4-4236-BE71-BEF2094F0499}"/>
                </a:ext>
              </a:extLst>
            </xdr:cNvPr>
            <xdr:cNvGraphicFramePr/>
          </xdr:nvGraphicFramePr>
          <xdr:xfrm>
            <a:off x="0" y="0"/>
            <a:ext cx="0" cy="0"/>
          </xdr:xfrm>
          <a:graphic>
            <a:graphicData uri="http://schemas.microsoft.com/office/drawing/2010/slicer">
              <sle:slicer xmlns:sle="http://schemas.microsoft.com/office/drawing/2010/slicer" name="Stress Level 1"/>
            </a:graphicData>
          </a:graphic>
        </xdr:graphicFrame>
      </mc:Choice>
      <mc:Fallback xmlns="">
        <xdr:sp macro="" textlink="">
          <xdr:nvSpPr>
            <xdr:cNvPr id="0" name=""/>
            <xdr:cNvSpPr>
              <a:spLocks noTextEdit="1"/>
            </xdr:cNvSpPr>
          </xdr:nvSpPr>
          <xdr:spPr>
            <a:xfrm>
              <a:off x="14478000" y="9052561"/>
              <a:ext cx="1463040" cy="204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369414</xdr:colOff>
      <xdr:row>0</xdr:row>
      <xdr:rowOff>54176</xdr:rowOff>
    </xdr:from>
    <xdr:to>
      <xdr:col>23</xdr:col>
      <xdr:colOff>304800</xdr:colOff>
      <xdr:row>57</xdr:row>
      <xdr:rowOff>25679</xdr:rowOff>
    </xdr:to>
    <xdr:sp macro="" textlink="">
      <xdr:nvSpPr>
        <xdr:cNvPr id="2" name="Rectangle 1">
          <a:extLst>
            <a:ext uri="{FF2B5EF4-FFF2-40B4-BE49-F238E27FC236}">
              <a16:creationId xmlns:a16="http://schemas.microsoft.com/office/drawing/2014/main" id="{3B5B7863-C7FC-28AE-0DE7-D1766BB1E177}"/>
            </a:ext>
          </a:extLst>
        </xdr:cNvPr>
        <xdr:cNvSpPr/>
      </xdr:nvSpPr>
      <xdr:spPr>
        <a:xfrm>
          <a:off x="369414" y="54176"/>
          <a:ext cx="13956186" cy="10395663"/>
        </a:xfrm>
        <a:prstGeom prst="rect">
          <a:avLst/>
        </a:prstGeom>
        <a:solidFill>
          <a:schemeClr val="tx2"/>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98966</xdr:colOff>
      <xdr:row>4</xdr:row>
      <xdr:rowOff>151461</xdr:rowOff>
    </xdr:from>
    <xdr:to>
      <xdr:col>7</xdr:col>
      <xdr:colOff>68487</xdr:colOff>
      <xdr:row>18</xdr:row>
      <xdr:rowOff>55011</xdr:rowOff>
    </xdr:to>
    <xdr:graphicFrame macro="">
      <xdr:nvGraphicFramePr>
        <xdr:cNvPr id="4" name="Chart 3">
          <a:extLst>
            <a:ext uri="{FF2B5EF4-FFF2-40B4-BE49-F238E27FC236}">
              <a16:creationId xmlns:a16="http://schemas.microsoft.com/office/drawing/2014/main" id="{882715B2-DC71-44AC-93DB-4A9CFED33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432618</xdr:colOff>
      <xdr:row>1</xdr:row>
      <xdr:rowOff>85805</xdr:rowOff>
    </xdr:from>
    <xdr:to>
      <xdr:col>16</xdr:col>
      <xdr:colOff>241596</xdr:colOff>
      <xdr:row>4</xdr:row>
      <xdr:rowOff>52485</xdr:rowOff>
    </xdr:to>
    <xdr:sp macro="" textlink="">
      <xdr:nvSpPr>
        <xdr:cNvPr id="5" name="Rectangle: Rounded Corners 4">
          <a:extLst>
            <a:ext uri="{FF2B5EF4-FFF2-40B4-BE49-F238E27FC236}">
              <a16:creationId xmlns:a16="http://schemas.microsoft.com/office/drawing/2014/main" id="{2F49C8DF-C419-8C69-DD82-442DAF41C98C}"/>
            </a:ext>
          </a:extLst>
        </xdr:cNvPr>
        <xdr:cNvSpPr/>
      </xdr:nvSpPr>
      <xdr:spPr>
        <a:xfrm>
          <a:off x="4699818" y="268685"/>
          <a:ext cx="5295378" cy="51532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a:t> </a:t>
          </a:r>
          <a:r>
            <a:rPr lang="en-US" sz="2000" b="1">
              <a:solidFill>
                <a:schemeClr val="lt1"/>
              </a:solidFill>
              <a:effectLst/>
              <a:latin typeface="+mn-lt"/>
              <a:ea typeface="+mn-ea"/>
              <a:cs typeface="+mn-cs"/>
            </a:rPr>
            <a:t>   </a:t>
          </a:r>
          <a:r>
            <a:rPr lang="en-US" sz="2400" b="1">
              <a:solidFill>
                <a:schemeClr val="lt1"/>
              </a:solidFill>
              <a:effectLst/>
              <a:latin typeface="+mn-lt"/>
              <a:ea typeface="+mn-ea"/>
              <a:cs typeface="+mn-cs"/>
            </a:rPr>
            <a:t>Demographics</a:t>
          </a:r>
          <a:r>
            <a:rPr lang="en-US" sz="2000" b="1">
              <a:solidFill>
                <a:schemeClr val="lt1"/>
              </a:solidFill>
              <a:effectLst/>
              <a:latin typeface="+mn-lt"/>
              <a:ea typeface="+mn-ea"/>
              <a:cs typeface="+mn-cs"/>
            </a:rPr>
            <a:t> </a:t>
          </a:r>
          <a:r>
            <a:rPr lang="en-US" sz="2400" b="1">
              <a:solidFill>
                <a:schemeClr val="lt1"/>
              </a:solidFill>
              <a:effectLst/>
              <a:latin typeface="+mn-lt"/>
              <a:ea typeface="+mn-ea"/>
              <a:cs typeface="+mn-cs"/>
            </a:rPr>
            <a:t>Section</a:t>
          </a:r>
          <a:endParaRPr lang="ru-RU" sz="2400">
            <a:effectLst/>
          </a:endParaRPr>
        </a:p>
        <a:p>
          <a:pPr algn="l"/>
          <a:endParaRPr lang="ru-RU" sz="1100"/>
        </a:p>
      </xdr:txBody>
    </xdr:sp>
    <xdr:clientData/>
  </xdr:twoCellAnchor>
  <xdr:twoCellAnchor>
    <xdr:from>
      <xdr:col>8</xdr:col>
      <xdr:colOff>22766</xdr:colOff>
      <xdr:row>4</xdr:row>
      <xdr:rowOff>146450</xdr:rowOff>
    </xdr:from>
    <xdr:to>
      <xdr:col>12</xdr:col>
      <xdr:colOff>601887</xdr:colOff>
      <xdr:row>18</xdr:row>
      <xdr:rowOff>55011</xdr:rowOff>
    </xdr:to>
    <xdr:graphicFrame macro="">
      <xdr:nvGraphicFramePr>
        <xdr:cNvPr id="6" name="Chart 5">
          <a:extLst>
            <a:ext uri="{FF2B5EF4-FFF2-40B4-BE49-F238E27FC236}">
              <a16:creationId xmlns:a16="http://schemas.microsoft.com/office/drawing/2014/main" id="{73784A8D-FC8C-4C56-BB16-7E5B20242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507002</xdr:colOff>
      <xdr:row>4</xdr:row>
      <xdr:rowOff>146450</xdr:rowOff>
    </xdr:from>
    <xdr:to>
      <xdr:col>18</xdr:col>
      <xdr:colOff>476522</xdr:colOff>
      <xdr:row>18</xdr:row>
      <xdr:rowOff>55011</xdr:rowOff>
    </xdr:to>
    <xdr:graphicFrame macro="">
      <xdr:nvGraphicFramePr>
        <xdr:cNvPr id="7" name="Chart 6">
          <a:extLst>
            <a:ext uri="{FF2B5EF4-FFF2-40B4-BE49-F238E27FC236}">
              <a16:creationId xmlns:a16="http://schemas.microsoft.com/office/drawing/2014/main" id="{ED64626C-6F67-47A5-8212-33B792C5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98966</xdr:colOff>
      <xdr:row>23</xdr:row>
      <xdr:rowOff>62943</xdr:rowOff>
    </xdr:from>
    <xdr:to>
      <xdr:col>7</xdr:col>
      <xdr:colOff>445311</xdr:colOff>
      <xdr:row>37</xdr:row>
      <xdr:rowOff>175677</xdr:rowOff>
    </xdr:to>
    <xdr:graphicFrame macro="">
      <xdr:nvGraphicFramePr>
        <xdr:cNvPr id="9" name="Chart 8">
          <a:extLst>
            <a:ext uri="{FF2B5EF4-FFF2-40B4-BE49-F238E27FC236}">
              <a16:creationId xmlns:a16="http://schemas.microsoft.com/office/drawing/2014/main" id="{6BEAD106-ACB4-4CC7-AF33-B88B8A9D0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279739</xdr:colOff>
      <xdr:row>23</xdr:row>
      <xdr:rowOff>62943</xdr:rowOff>
    </xdr:from>
    <xdr:to>
      <xdr:col>14</xdr:col>
      <xdr:colOff>19532</xdr:colOff>
      <xdr:row>37</xdr:row>
      <xdr:rowOff>175677</xdr:rowOff>
    </xdr:to>
    <xdr:graphicFrame macro="">
      <xdr:nvGraphicFramePr>
        <xdr:cNvPr id="11" name="Chart 10">
          <a:extLst>
            <a:ext uri="{FF2B5EF4-FFF2-40B4-BE49-F238E27FC236}">
              <a16:creationId xmlns:a16="http://schemas.microsoft.com/office/drawing/2014/main" id="{E7D657BB-665C-4FD2-BE45-D05E483FFF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394352</xdr:colOff>
      <xdr:row>23</xdr:row>
      <xdr:rowOff>62943</xdr:rowOff>
    </xdr:from>
    <xdr:to>
      <xdr:col>20</xdr:col>
      <xdr:colOff>138320</xdr:colOff>
      <xdr:row>37</xdr:row>
      <xdr:rowOff>175677</xdr:rowOff>
    </xdr:to>
    <xdr:graphicFrame macro="">
      <xdr:nvGraphicFramePr>
        <xdr:cNvPr id="13" name="Chart 12">
          <a:extLst>
            <a:ext uri="{FF2B5EF4-FFF2-40B4-BE49-F238E27FC236}">
              <a16:creationId xmlns:a16="http://schemas.microsoft.com/office/drawing/2014/main" id="{935DB78E-CCFC-4F97-9899-5F60D7C91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593527</xdr:colOff>
      <xdr:row>46</xdr:row>
      <xdr:rowOff>167016</xdr:rowOff>
    </xdr:from>
    <xdr:to>
      <xdr:col>4</xdr:col>
      <xdr:colOff>593527</xdr:colOff>
      <xdr:row>51</xdr:row>
      <xdr:rowOff>20876</xdr:rowOff>
    </xdr:to>
    <mc:AlternateContent xmlns:mc="http://schemas.openxmlformats.org/markup-compatibility/2006">
      <mc:Choice xmlns:a14="http://schemas.microsoft.com/office/drawing/2010/main" Requires="a14">
        <xdr:graphicFrame macro="">
          <xdr:nvGraphicFramePr>
            <xdr:cNvPr id="14" name="Gender 4">
              <a:extLst>
                <a:ext uri="{FF2B5EF4-FFF2-40B4-BE49-F238E27FC236}">
                  <a16:creationId xmlns:a16="http://schemas.microsoft.com/office/drawing/2014/main" id="{A97ECF5E-2BC1-E00D-1318-0AF9E471447C}"/>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1203127" y="8579496"/>
              <a:ext cx="1828800" cy="7682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593527</xdr:colOff>
      <xdr:row>40</xdr:row>
      <xdr:rowOff>33612</xdr:rowOff>
    </xdr:from>
    <xdr:to>
      <xdr:col>5</xdr:col>
      <xdr:colOff>13572</xdr:colOff>
      <xdr:row>46</xdr:row>
      <xdr:rowOff>34131</xdr:rowOff>
    </xdr:to>
    <mc:AlternateContent xmlns:mc="http://schemas.openxmlformats.org/markup-compatibility/2006">
      <mc:Choice xmlns:a14="http://schemas.microsoft.com/office/drawing/2010/main" Requires="a14">
        <xdr:graphicFrame macro="">
          <xdr:nvGraphicFramePr>
            <xdr:cNvPr id="15" name="Age Range 1">
              <a:extLst>
                <a:ext uri="{FF2B5EF4-FFF2-40B4-BE49-F238E27FC236}">
                  <a16:creationId xmlns:a16="http://schemas.microsoft.com/office/drawing/2014/main" id="{429AAEC5-CAF3-ACA4-F252-127FB5F17392}"/>
                </a:ext>
              </a:extLst>
            </xdr:cNvPr>
            <xdr:cNvGraphicFramePr/>
          </xdr:nvGraphicFramePr>
          <xdr:xfrm>
            <a:off x="0" y="0"/>
            <a:ext cx="0" cy="0"/>
          </xdr:xfrm>
          <a:graphic>
            <a:graphicData uri="http://schemas.microsoft.com/office/drawing/2010/slicer">
              <sle:slicer xmlns:sle="http://schemas.microsoft.com/office/drawing/2010/slicer" name="Age Range 1"/>
            </a:graphicData>
          </a:graphic>
        </xdr:graphicFrame>
      </mc:Choice>
      <mc:Fallback>
        <xdr:sp macro="" textlink="">
          <xdr:nvSpPr>
            <xdr:cNvPr id="0" name=""/>
            <xdr:cNvSpPr>
              <a:spLocks noTextEdit="1"/>
            </xdr:cNvSpPr>
          </xdr:nvSpPr>
          <xdr:spPr>
            <a:xfrm>
              <a:off x="1203127" y="7348812"/>
              <a:ext cx="1858445" cy="109779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142598</xdr:colOff>
      <xdr:row>40</xdr:row>
      <xdr:rowOff>33612</xdr:rowOff>
    </xdr:from>
    <xdr:to>
      <xdr:col>7</xdr:col>
      <xdr:colOff>445311</xdr:colOff>
      <xdr:row>51</xdr:row>
      <xdr:rowOff>20871</xdr:rowOff>
    </xdr:to>
    <mc:AlternateContent xmlns:mc="http://schemas.openxmlformats.org/markup-compatibility/2006">
      <mc:Choice xmlns:a14="http://schemas.microsoft.com/office/drawing/2010/main" Requires="a14">
        <xdr:graphicFrame macro="">
          <xdr:nvGraphicFramePr>
            <xdr:cNvPr id="17" name="Stress Level 2">
              <a:extLst>
                <a:ext uri="{FF2B5EF4-FFF2-40B4-BE49-F238E27FC236}">
                  <a16:creationId xmlns:a16="http://schemas.microsoft.com/office/drawing/2014/main" id="{C2F492E4-1638-39D8-0E82-4231A3040C4A}"/>
                </a:ext>
              </a:extLst>
            </xdr:cNvPr>
            <xdr:cNvGraphicFramePr/>
          </xdr:nvGraphicFramePr>
          <xdr:xfrm>
            <a:off x="0" y="0"/>
            <a:ext cx="0" cy="0"/>
          </xdr:xfrm>
          <a:graphic>
            <a:graphicData uri="http://schemas.microsoft.com/office/drawing/2010/slicer">
              <sle:slicer xmlns:sle="http://schemas.microsoft.com/office/drawing/2010/slicer" name="Stress Level 2"/>
            </a:graphicData>
          </a:graphic>
        </xdr:graphicFrame>
      </mc:Choice>
      <mc:Fallback>
        <xdr:sp macro="" textlink="">
          <xdr:nvSpPr>
            <xdr:cNvPr id="0" name=""/>
            <xdr:cNvSpPr>
              <a:spLocks noTextEdit="1"/>
            </xdr:cNvSpPr>
          </xdr:nvSpPr>
          <xdr:spPr>
            <a:xfrm>
              <a:off x="3190598" y="7348812"/>
              <a:ext cx="1521913" cy="199893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390176</xdr:colOff>
      <xdr:row>38</xdr:row>
      <xdr:rowOff>135177</xdr:rowOff>
    </xdr:from>
    <xdr:to>
      <xdr:col>20</xdr:col>
      <xdr:colOff>138320</xdr:colOff>
      <xdr:row>53</xdr:row>
      <xdr:rowOff>60021</xdr:rowOff>
    </xdr:to>
    <xdr:graphicFrame macro="">
      <xdr:nvGraphicFramePr>
        <xdr:cNvPr id="18" name="Chart 17">
          <a:extLst>
            <a:ext uri="{FF2B5EF4-FFF2-40B4-BE49-F238E27FC236}">
              <a16:creationId xmlns:a16="http://schemas.microsoft.com/office/drawing/2014/main" id="{57A048BC-F8F1-4F25-913D-6A6AD9BD6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279739</xdr:colOff>
      <xdr:row>38</xdr:row>
      <xdr:rowOff>112317</xdr:rowOff>
    </xdr:from>
    <xdr:to>
      <xdr:col>14</xdr:col>
      <xdr:colOff>19532</xdr:colOff>
      <xdr:row>53</xdr:row>
      <xdr:rowOff>37161</xdr:rowOff>
    </xdr:to>
    <xdr:graphicFrame macro="">
      <xdr:nvGraphicFramePr>
        <xdr:cNvPr id="19" name="Chart 18">
          <a:extLst>
            <a:ext uri="{FF2B5EF4-FFF2-40B4-BE49-F238E27FC236}">
              <a16:creationId xmlns:a16="http://schemas.microsoft.com/office/drawing/2014/main" id="{DE674A23-7D60-4EFD-BDD8-4E0EE707D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432357</xdr:colOff>
      <xdr:row>19</xdr:row>
      <xdr:rowOff>101044</xdr:rowOff>
    </xdr:from>
    <xdr:to>
      <xdr:col>16</xdr:col>
      <xdr:colOff>241857</xdr:colOff>
      <xdr:row>22</xdr:row>
      <xdr:rowOff>70564</xdr:rowOff>
    </xdr:to>
    <xdr:sp macro="" textlink="">
      <xdr:nvSpPr>
        <xdr:cNvPr id="20" name="Rectangle: Rounded Corners 19">
          <a:extLst>
            <a:ext uri="{FF2B5EF4-FFF2-40B4-BE49-F238E27FC236}">
              <a16:creationId xmlns:a16="http://schemas.microsoft.com/office/drawing/2014/main" id="{C21B0943-19FF-45F3-9E4F-EA08BDC51767}"/>
            </a:ext>
          </a:extLst>
        </xdr:cNvPr>
        <xdr:cNvSpPr/>
      </xdr:nvSpPr>
      <xdr:spPr>
        <a:xfrm>
          <a:off x="4699557" y="3575764"/>
          <a:ext cx="5295900" cy="51816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   Sleep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68580</xdr:colOff>
      <xdr:row>8</xdr:row>
      <xdr:rowOff>0</xdr:rowOff>
    </xdr:from>
    <xdr:to>
      <xdr:col>15</xdr:col>
      <xdr:colOff>91440</xdr:colOff>
      <xdr:row>22</xdr:row>
      <xdr:rowOff>20955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A111A86-B3BB-B77D-859B-65EB8D5207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251180" y="1463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26</xdr:row>
      <xdr:rowOff>22861</xdr:rowOff>
    </xdr:from>
    <xdr:to>
      <xdr:col>18</xdr:col>
      <xdr:colOff>45720</xdr:colOff>
      <xdr:row>37</xdr:row>
      <xdr:rowOff>76201</xdr:rowOff>
    </xdr:to>
    <mc:AlternateContent xmlns:mc="http://schemas.openxmlformats.org/markup-compatibility/2006" xmlns:a14="http://schemas.microsoft.com/office/drawing/2010/main">
      <mc:Choice Requires="a14">
        <xdr:graphicFrame macro="">
          <xdr:nvGraphicFramePr>
            <xdr:cNvPr id="7" name="Daily Steps Categories">
              <a:extLst>
                <a:ext uri="{FF2B5EF4-FFF2-40B4-BE49-F238E27FC236}">
                  <a16:creationId xmlns:a16="http://schemas.microsoft.com/office/drawing/2014/main" id="{2F639440-9118-ECC3-CD6C-EAA60CA9FF59}"/>
                </a:ext>
              </a:extLst>
            </xdr:cNvPr>
            <xdr:cNvGraphicFramePr/>
          </xdr:nvGraphicFramePr>
          <xdr:xfrm>
            <a:off x="0" y="0"/>
            <a:ext cx="0" cy="0"/>
          </xdr:xfrm>
          <a:graphic>
            <a:graphicData uri="http://schemas.microsoft.com/office/drawing/2010/slicer">
              <sle:slicer xmlns:sle="http://schemas.microsoft.com/office/drawing/2010/slicer" name="Daily Steps Categories"/>
            </a:graphicData>
          </a:graphic>
        </xdr:graphicFrame>
      </mc:Choice>
      <mc:Fallback xmlns="">
        <xdr:sp macro="" textlink="">
          <xdr:nvSpPr>
            <xdr:cNvPr id="0" name=""/>
            <xdr:cNvSpPr>
              <a:spLocks noTextEdit="1"/>
            </xdr:cNvSpPr>
          </xdr:nvSpPr>
          <xdr:spPr>
            <a:xfrm>
              <a:off x="16299180" y="4960621"/>
              <a:ext cx="182880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26</xdr:row>
      <xdr:rowOff>83820</xdr:rowOff>
    </xdr:from>
    <xdr:to>
      <xdr:col>19</xdr:col>
      <xdr:colOff>182880</xdr:colOff>
      <xdr:row>40</xdr:row>
      <xdr:rowOff>104775</xdr:rowOff>
    </xdr:to>
    <mc:AlternateContent xmlns:mc="http://schemas.openxmlformats.org/markup-compatibility/2006" xmlns:a14="http://schemas.microsoft.com/office/drawing/2010/main">
      <mc:Choice Requires="a14">
        <xdr:graphicFrame macro="">
          <xdr:nvGraphicFramePr>
            <xdr:cNvPr id="8" name="Stress Level">
              <a:extLst>
                <a:ext uri="{FF2B5EF4-FFF2-40B4-BE49-F238E27FC236}">
                  <a16:creationId xmlns:a16="http://schemas.microsoft.com/office/drawing/2014/main" id="{0CA4D5A0-5828-928A-1228-DE8F22EF1EEB}"/>
                </a:ext>
              </a:extLst>
            </xdr:cNvPr>
            <xdr:cNvGraphicFramePr/>
          </xdr:nvGraphicFramePr>
          <xdr:xfrm>
            <a:off x="0" y="0"/>
            <a:ext cx="0" cy="0"/>
          </xdr:xfrm>
          <a:graphic>
            <a:graphicData uri="http://schemas.microsoft.com/office/drawing/2010/slicer">
              <sle:slicer xmlns:sle="http://schemas.microsoft.com/office/drawing/2010/slicer" name="Stress Level"/>
            </a:graphicData>
          </a:graphic>
        </xdr:graphicFrame>
      </mc:Choice>
      <mc:Fallback xmlns="">
        <xdr:sp macro="" textlink="">
          <xdr:nvSpPr>
            <xdr:cNvPr id="0" name=""/>
            <xdr:cNvSpPr>
              <a:spLocks noTextEdit="1"/>
            </xdr:cNvSpPr>
          </xdr:nvSpPr>
          <xdr:spPr>
            <a:xfrm>
              <a:off x="18120360" y="50215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396240</xdr:colOff>
      <xdr:row>5</xdr:row>
      <xdr:rowOff>76200</xdr:rowOff>
    </xdr:from>
    <xdr:to>
      <xdr:col>11</xdr:col>
      <xdr:colOff>396240</xdr:colOff>
      <xdr:row>19</xdr:row>
      <xdr:rowOff>97155</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D81B9373-9335-1E4E-9A0D-1104CA723CA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783580" y="990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5</xdr:row>
      <xdr:rowOff>83820</xdr:rowOff>
    </xdr:from>
    <xdr:to>
      <xdr:col>14</xdr:col>
      <xdr:colOff>495300</xdr:colOff>
      <xdr:row>19</xdr:row>
      <xdr:rowOff>104775</xdr:rowOff>
    </xdr:to>
    <mc:AlternateContent xmlns:mc="http://schemas.openxmlformats.org/markup-compatibility/2006" xmlns:a14="http://schemas.microsoft.com/office/drawing/2010/main">
      <mc:Choice Requires="a14">
        <xdr:graphicFrame macro="">
          <xdr:nvGraphicFramePr>
            <xdr:cNvPr id="3" name="Age Range">
              <a:extLst>
                <a:ext uri="{FF2B5EF4-FFF2-40B4-BE49-F238E27FC236}">
                  <a16:creationId xmlns:a16="http://schemas.microsoft.com/office/drawing/2014/main" id="{B4CC6182-2392-2E8C-7EE3-13FEFB9A60AD}"/>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7711440" y="998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518160</xdr:colOff>
      <xdr:row>5</xdr:row>
      <xdr:rowOff>129540</xdr:rowOff>
    </xdr:from>
    <xdr:to>
      <xdr:col>17</xdr:col>
      <xdr:colOff>518160</xdr:colOff>
      <xdr:row>19</xdr:row>
      <xdr:rowOff>150495</xdr:rowOff>
    </xdr:to>
    <mc:AlternateContent xmlns:mc="http://schemas.openxmlformats.org/markup-compatibility/2006" xmlns:a14="http://schemas.microsoft.com/office/drawing/2010/main">
      <mc:Choice Requires="a14">
        <xdr:graphicFrame macro="">
          <xdr:nvGraphicFramePr>
            <xdr:cNvPr id="4" name="Occupation">
              <a:extLst>
                <a:ext uri="{FF2B5EF4-FFF2-40B4-BE49-F238E27FC236}">
                  <a16:creationId xmlns:a16="http://schemas.microsoft.com/office/drawing/2014/main" id="{6CB203A4-9836-9A55-C5D0-7D46760497F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563100" y="1043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zanna Marutyan" refreshedDate="45938.057026967595" createdVersion="8" refreshedVersion="8" minRefreshableVersion="3" recordCount="374" xr:uid="{FF577C24-0395-4DF7-A974-A2FEA4E8B364}">
  <cacheSource type="worksheet">
    <worksheetSource ref="A1:N375" sheet="Sleep_health_and_lifestyle_ (2)"/>
  </cacheSource>
  <cacheFields count="14">
    <cacheField name="Person ID" numFmtId="0">
      <sharedItems containsSemiMixedTypes="0" containsString="0" containsNumber="1" containsInteger="1" minValue="1" maxValue="374"/>
    </cacheField>
    <cacheField name="Gender" numFmtId="0">
      <sharedItems/>
    </cacheField>
    <cacheField name="Age" numFmtId="0">
      <sharedItems containsSemiMixedTypes="0" containsString="0" containsNumber="1" containsInteger="1" minValue="27" maxValue="59"/>
    </cacheField>
    <cacheField name="Age Range" numFmtId="0">
      <sharedItems count="2">
        <s v=" Worker(26-40)"/>
        <s v="Midlife (41-60)"/>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acheField>
    <cacheField name="Stress Level" numFmtId="0">
      <sharedItems containsSemiMixedTypes="0" containsString="0" containsNumber="1" containsInteger="1" minValue="3" maxValue="8"/>
    </cacheField>
    <cacheField name="BMI Category" numFmtId="0">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Sleep Disorder" numFmtId="0">
      <sharedItems count="3">
        <s v="None"/>
        <s v="Sleep Apnea"/>
        <s v="Insomni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zanna Marutyan" refreshedDate="45940.069481481478" createdVersion="8" refreshedVersion="8" minRefreshableVersion="3" recordCount="374" xr:uid="{7D2AD4FB-6E4B-4E23-86CE-122E88C43F7E}">
  <cacheSource type="worksheet">
    <worksheetSource ref="A1:O375" sheet="Sleep_health_and_lifestyle_data"/>
  </cacheSource>
  <cacheFields count="15">
    <cacheField name="Person ID" numFmtId="0">
      <sharedItems containsSemiMixedTypes="0" containsString="0" containsNumber="1" containsInteger="1" minValue="1" maxValue="374"/>
    </cacheField>
    <cacheField name="Gender" numFmtId="0">
      <sharedItems count="2">
        <s v="Male"/>
        <s v="Female"/>
      </sharedItems>
    </cacheField>
    <cacheField name="Age" numFmtId="0">
      <sharedItems containsSemiMixedTypes="0" containsString="0" containsNumber="1" containsInteger="1" minValue="27" maxValue="59"/>
    </cacheField>
    <cacheField name="Age Range" numFmtId="0">
      <sharedItems count="3">
        <s v="26-35"/>
        <s v="36-45"/>
        <s v="46-60"/>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Quality of Sleep" numFmtId="0">
      <sharedItems containsSemiMixedTypes="0" containsString="0" containsNumber="1" containsInteger="1" minValue="4" maxValue="9"/>
    </cacheField>
    <cacheField name="Physical Activity Level" numFmtId="0">
      <sharedItems containsSemiMixedTypes="0" containsString="0" containsNumber="1" containsInteger="1" minValue="30" maxValue="90" count="16">
        <n v="42"/>
        <n v="60"/>
        <n v="30"/>
        <n v="40"/>
        <n v="75"/>
        <n v="35"/>
        <n v="45"/>
        <n v="50"/>
        <n v="32"/>
        <n v="70"/>
        <n v="80"/>
        <n v="55"/>
        <n v="90"/>
        <n v="47"/>
        <n v="65"/>
        <n v="85"/>
      </sharedItems>
    </cacheField>
    <cacheField name="Stress Level" numFmtId="0">
      <sharedItems containsSemiMixedTypes="0" containsString="0" containsNumber="1" containsInteger="1" minValue="3" maxValue="8" count="6">
        <n v="6"/>
        <n v="8"/>
        <n v="7"/>
        <n v="4"/>
        <n v="3"/>
        <n v="5"/>
      </sharedItems>
    </cacheField>
    <cacheField name="BMI Category" numFmtId="0">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Daily Steps Categories" numFmtId="0">
      <sharedItems count="4">
        <s v="Very low activity"/>
        <s v="Active"/>
        <s v="Moderate activity"/>
        <s v="Low activity"/>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1646053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s v="Male"/>
    <n v="27"/>
    <x v="0"/>
    <x v="0"/>
    <n v="6.1"/>
    <n v="6"/>
    <n v="42"/>
    <n v="6"/>
    <s v="Overweight"/>
    <s v="126/83"/>
    <n v="77"/>
    <n v="4200"/>
    <x v="0"/>
  </r>
  <r>
    <n v="2"/>
    <s v="Male"/>
    <n v="28"/>
    <x v="0"/>
    <x v="1"/>
    <n v="6.2"/>
    <n v="6"/>
    <n v="60"/>
    <n v="8"/>
    <s v="Normal"/>
    <s v="125/80"/>
    <n v="75"/>
    <n v="10000"/>
    <x v="0"/>
  </r>
  <r>
    <n v="3"/>
    <s v="Male"/>
    <n v="28"/>
    <x v="0"/>
    <x v="1"/>
    <n v="6.2"/>
    <n v="6"/>
    <n v="60"/>
    <n v="8"/>
    <s v="Normal"/>
    <s v="125/80"/>
    <n v="75"/>
    <n v="10000"/>
    <x v="0"/>
  </r>
  <r>
    <n v="4"/>
    <s v="Male"/>
    <n v="28"/>
    <x v="0"/>
    <x v="2"/>
    <n v="5.9"/>
    <n v="4"/>
    <n v="30"/>
    <n v="8"/>
    <s v="Obese"/>
    <s v="140/90"/>
    <n v="85"/>
    <n v="3000"/>
    <x v="1"/>
  </r>
  <r>
    <n v="5"/>
    <s v="Male"/>
    <n v="28"/>
    <x v="0"/>
    <x v="2"/>
    <n v="5.9"/>
    <n v="4"/>
    <n v="30"/>
    <n v="8"/>
    <s v="Obese"/>
    <s v="140/90"/>
    <n v="85"/>
    <n v="3000"/>
    <x v="1"/>
  </r>
  <r>
    <n v="6"/>
    <s v="Male"/>
    <n v="28"/>
    <x v="0"/>
    <x v="0"/>
    <n v="5.9"/>
    <n v="4"/>
    <n v="30"/>
    <n v="8"/>
    <s v="Obese"/>
    <s v="140/90"/>
    <n v="85"/>
    <n v="3000"/>
    <x v="2"/>
  </r>
  <r>
    <n v="7"/>
    <s v="Male"/>
    <n v="29"/>
    <x v="0"/>
    <x v="3"/>
    <n v="6.3"/>
    <n v="6"/>
    <n v="40"/>
    <n v="7"/>
    <s v="Obese"/>
    <s v="140/90"/>
    <n v="82"/>
    <n v="3500"/>
    <x v="2"/>
  </r>
  <r>
    <n v="8"/>
    <s v="Male"/>
    <n v="29"/>
    <x v="0"/>
    <x v="1"/>
    <n v="7.8"/>
    <n v="7"/>
    <n v="75"/>
    <n v="6"/>
    <s v="Normal"/>
    <s v="120/80"/>
    <n v="70"/>
    <n v="8000"/>
    <x v="0"/>
  </r>
  <r>
    <n v="9"/>
    <s v="Male"/>
    <n v="29"/>
    <x v="0"/>
    <x v="1"/>
    <n v="7.8"/>
    <n v="7"/>
    <n v="75"/>
    <n v="6"/>
    <s v="Normal"/>
    <s v="120/80"/>
    <n v="70"/>
    <n v="8000"/>
    <x v="0"/>
  </r>
  <r>
    <n v="10"/>
    <s v="Male"/>
    <n v="29"/>
    <x v="0"/>
    <x v="1"/>
    <n v="7.8"/>
    <n v="7"/>
    <n v="75"/>
    <n v="6"/>
    <s v="Normal"/>
    <s v="120/80"/>
    <n v="70"/>
    <n v="8000"/>
    <x v="0"/>
  </r>
  <r>
    <n v="11"/>
    <s v="Male"/>
    <n v="29"/>
    <x v="0"/>
    <x v="1"/>
    <n v="6.1"/>
    <n v="6"/>
    <n v="30"/>
    <n v="8"/>
    <s v="Normal"/>
    <s v="120/80"/>
    <n v="70"/>
    <n v="8000"/>
    <x v="0"/>
  </r>
  <r>
    <n v="12"/>
    <s v="Male"/>
    <n v="29"/>
    <x v="0"/>
    <x v="1"/>
    <n v="7.8"/>
    <n v="7"/>
    <n v="75"/>
    <n v="6"/>
    <s v="Normal"/>
    <s v="120/80"/>
    <n v="70"/>
    <n v="8000"/>
    <x v="0"/>
  </r>
  <r>
    <n v="13"/>
    <s v="Male"/>
    <n v="29"/>
    <x v="0"/>
    <x v="1"/>
    <n v="6.1"/>
    <n v="6"/>
    <n v="30"/>
    <n v="8"/>
    <s v="Normal"/>
    <s v="120/80"/>
    <n v="70"/>
    <n v="8000"/>
    <x v="0"/>
  </r>
  <r>
    <n v="14"/>
    <s v="Male"/>
    <n v="29"/>
    <x v="0"/>
    <x v="1"/>
    <n v="6"/>
    <n v="6"/>
    <n v="30"/>
    <n v="8"/>
    <s v="Normal"/>
    <s v="120/80"/>
    <n v="70"/>
    <n v="8000"/>
    <x v="0"/>
  </r>
  <r>
    <n v="15"/>
    <s v="Male"/>
    <n v="29"/>
    <x v="0"/>
    <x v="1"/>
    <n v="6"/>
    <n v="6"/>
    <n v="30"/>
    <n v="8"/>
    <s v="Normal"/>
    <s v="120/80"/>
    <n v="70"/>
    <n v="8000"/>
    <x v="0"/>
  </r>
  <r>
    <n v="16"/>
    <s v="Male"/>
    <n v="29"/>
    <x v="0"/>
    <x v="1"/>
    <n v="6"/>
    <n v="6"/>
    <n v="30"/>
    <n v="8"/>
    <s v="Normal"/>
    <s v="120/80"/>
    <n v="70"/>
    <n v="8000"/>
    <x v="0"/>
  </r>
  <r>
    <n v="17"/>
    <s v="Female"/>
    <n v="29"/>
    <x v="0"/>
    <x v="4"/>
    <n v="6.5"/>
    <n v="5"/>
    <n v="40"/>
    <n v="7"/>
    <s v="Normal Weight"/>
    <s v="132/87"/>
    <n v="80"/>
    <n v="4000"/>
    <x v="1"/>
  </r>
  <r>
    <n v="18"/>
    <s v="Male"/>
    <n v="29"/>
    <x v="0"/>
    <x v="1"/>
    <n v="6"/>
    <n v="6"/>
    <n v="30"/>
    <n v="8"/>
    <s v="Normal"/>
    <s v="120/80"/>
    <n v="70"/>
    <n v="8000"/>
    <x v="1"/>
  </r>
  <r>
    <n v="19"/>
    <s v="Female"/>
    <n v="29"/>
    <x v="0"/>
    <x v="4"/>
    <n v="6.5"/>
    <n v="5"/>
    <n v="40"/>
    <n v="7"/>
    <s v="Normal Weight"/>
    <s v="132/87"/>
    <n v="80"/>
    <n v="4000"/>
    <x v="2"/>
  </r>
  <r>
    <n v="20"/>
    <s v="Male"/>
    <n v="30"/>
    <x v="0"/>
    <x v="1"/>
    <n v="7.6"/>
    <n v="7"/>
    <n v="75"/>
    <n v="6"/>
    <s v="Normal"/>
    <s v="120/80"/>
    <n v="70"/>
    <n v="8000"/>
    <x v="0"/>
  </r>
  <r>
    <n v="21"/>
    <s v="Male"/>
    <n v="30"/>
    <x v="0"/>
    <x v="1"/>
    <n v="7.7"/>
    <n v="7"/>
    <n v="75"/>
    <n v="6"/>
    <s v="Normal"/>
    <s v="120/80"/>
    <n v="70"/>
    <n v="8000"/>
    <x v="0"/>
  </r>
  <r>
    <n v="22"/>
    <s v="Male"/>
    <n v="30"/>
    <x v="0"/>
    <x v="1"/>
    <n v="7.7"/>
    <n v="7"/>
    <n v="75"/>
    <n v="6"/>
    <s v="Normal"/>
    <s v="120/80"/>
    <n v="70"/>
    <n v="8000"/>
    <x v="0"/>
  </r>
  <r>
    <n v="23"/>
    <s v="Male"/>
    <n v="30"/>
    <x v="0"/>
    <x v="1"/>
    <n v="7.7"/>
    <n v="7"/>
    <n v="75"/>
    <n v="6"/>
    <s v="Normal"/>
    <s v="120/80"/>
    <n v="70"/>
    <n v="8000"/>
    <x v="0"/>
  </r>
  <r>
    <n v="24"/>
    <s v="Male"/>
    <n v="30"/>
    <x v="0"/>
    <x v="1"/>
    <n v="7.7"/>
    <n v="7"/>
    <n v="75"/>
    <n v="6"/>
    <s v="Normal"/>
    <s v="120/80"/>
    <n v="70"/>
    <n v="8000"/>
    <x v="0"/>
  </r>
  <r>
    <n v="25"/>
    <s v="Male"/>
    <n v="30"/>
    <x v="0"/>
    <x v="1"/>
    <n v="7.8"/>
    <n v="7"/>
    <n v="75"/>
    <n v="6"/>
    <s v="Normal"/>
    <s v="120/80"/>
    <n v="70"/>
    <n v="8000"/>
    <x v="0"/>
  </r>
  <r>
    <n v="26"/>
    <s v="Male"/>
    <n v="30"/>
    <x v="0"/>
    <x v="1"/>
    <n v="7.9"/>
    <n v="7"/>
    <n v="75"/>
    <n v="6"/>
    <s v="Normal"/>
    <s v="120/80"/>
    <n v="70"/>
    <n v="8000"/>
    <x v="0"/>
  </r>
  <r>
    <n v="27"/>
    <s v="Male"/>
    <n v="30"/>
    <x v="0"/>
    <x v="1"/>
    <n v="7.8"/>
    <n v="7"/>
    <n v="75"/>
    <n v="6"/>
    <s v="Normal"/>
    <s v="120/80"/>
    <n v="70"/>
    <n v="8000"/>
    <x v="0"/>
  </r>
  <r>
    <n v="28"/>
    <s v="Male"/>
    <n v="30"/>
    <x v="0"/>
    <x v="1"/>
    <n v="7.9"/>
    <n v="7"/>
    <n v="75"/>
    <n v="6"/>
    <s v="Normal"/>
    <s v="120/80"/>
    <n v="70"/>
    <n v="8000"/>
    <x v="0"/>
  </r>
  <r>
    <n v="29"/>
    <s v="Male"/>
    <n v="30"/>
    <x v="0"/>
    <x v="1"/>
    <n v="7.9"/>
    <n v="7"/>
    <n v="75"/>
    <n v="6"/>
    <s v="Normal"/>
    <s v="120/80"/>
    <n v="70"/>
    <n v="8000"/>
    <x v="0"/>
  </r>
  <r>
    <n v="30"/>
    <s v="Male"/>
    <n v="30"/>
    <x v="0"/>
    <x v="1"/>
    <n v="7.9"/>
    <n v="7"/>
    <n v="75"/>
    <n v="6"/>
    <s v="Normal"/>
    <s v="120/80"/>
    <n v="70"/>
    <n v="8000"/>
    <x v="0"/>
  </r>
  <r>
    <n v="31"/>
    <s v="Female"/>
    <n v="30"/>
    <x v="0"/>
    <x v="4"/>
    <n v="6.4"/>
    <n v="5"/>
    <n v="35"/>
    <n v="7"/>
    <s v="Normal Weight"/>
    <s v="130/86"/>
    <n v="78"/>
    <n v="4100"/>
    <x v="1"/>
  </r>
  <r>
    <n v="32"/>
    <s v="Female"/>
    <n v="30"/>
    <x v="0"/>
    <x v="4"/>
    <n v="6.4"/>
    <n v="5"/>
    <n v="35"/>
    <n v="7"/>
    <s v="Normal Weight"/>
    <s v="130/86"/>
    <n v="78"/>
    <n v="4100"/>
    <x v="2"/>
  </r>
  <r>
    <n v="33"/>
    <s v="Female"/>
    <n v="31"/>
    <x v="0"/>
    <x v="4"/>
    <n v="7.9"/>
    <n v="8"/>
    <n v="75"/>
    <n v="4"/>
    <s v="Normal Weight"/>
    <s v="117/76"/>
    <n v="69"/>
    <n v="6800"/>
    <x v="0"/>
  </r>
  <r>
    <n v="34"/>
    <s v="Male"/>
    <n v="31"/>
    <x v="0"/>
    <x v="1"/>
    <n v="6.1"/>
    <n v="6"/>
    <n v="30"/>
    <n v="8"/>
    <s v="Normal"/>
    <s v="125/80"/>
    <n v="72"/>
    <n v="5000"/>
    <x v="0"/>
  </r>
  <r>
    <n v="35"/>
    <s v="Male"/>
    <n v="31"/>
    <x v="0"/>
    <x v="1"/>
    <n v="7.7"/>
    <n v="7"/>
    <n v="75"/>
    <n v="6"/>
    <s v="Normal"/>
    <s v="120/80"/>
    <n v="70"/>
    <n v="8000"/>
    <x v="0"/>
  </r>
  <r>
    <n v="36"/>
    <s v="Male"/>
    <n v="31"/>
    <x v="0"/>
    <x v="1"/>
    <n v="6.1"/>
    <n v="6"/>
    <n v="30"/>
    <n v="8"/>
    <s v="Normal"/>
    <s v="125/80"/>
    <n v="72"/>
    <n v="5000"/>
    <x v="0"/>
  </r>
  <r>
    <n v="37"/>
    <s v="Male"/>
    <n v="31"/>
    <x v="0"/>
    <x v="1"/>
    <n v="6.1"/>
    <n v="6"/>
    <n v="30"/>
    <n v="8"/>
    <s v="Normal"/>
    <s v="125/80"/>
    <n v="72"/>
    <n v="5000"/>
    <x v="0"/>
  </r>
  <r>
    <n v="38"/>
    <s v="Male"/>
    <n v="31"/>
    <x v="0"/>
    <x v="1"/>
    <n v="7.6"/>
    <n v="7"/>
    <n v="75"/>
    <n v="6"/>
    <s v="Normal"/>
    <s v="120/80"/>
    <n v="70"/>
    <n v="8000"/>
    <x v="0"/>
  </r>
  <r>
    <n v="39"/>
    <s v="Male"/>
    <n v="31"/>
    <x v="0"/>
    <x v="1"/>
    <n v="7.6"/>
    <n v="7"/>
    <n v="75"/>
    <n v="6"/>
    <s v="Normal"/>
    <s v="120/80"/>
    <n v="70"/>
    <n v="8000"/>
    <x v="0"/>
  </r>
  <r>
    <n v="40"/>
    <s v="Male"/>
    <n v="31"/>
    <x v="0"/>
    <x v="1"/>
    <n v="7.6"/>
    <n v="7"/>
    <n v="75"/>
    <n v="6"/>
    <s v="Normal"/>
    <s v="120/80"/>
    <n v="70"/>
    <n v="8000"/>
    <x v="0"/>
  </r>
  <r>
    <n v="41"/>
    <s v="Male"/>
    <n v="31"/>
    <x v="0"/>
    <x v="1"/>
    <n v="7.7"/>
    <n v="7"/>
    <n v="75"/>
    <n v="6"/>
    <s v="Normal"/>
    <s v="120/80"/>
    <n v="70"/>
    <n v="8000"/>
    <x v="0"/>
  </r>
  <r>
    <n v="42"/>
    <s v="Male"/>
    <n v="31"/>
    <x v="0"/>
    <x v="1"/>
    <n v="7.7"/>
    <n v="7"/>
    <n v="75"/>
    <n v="6"/>
    <s v="Normal"/>
    <s v="120/80"/>
    <n v="70"/>
    <n v="8000"/>
    <x v="0"/>
  </r>
  <r>
    <n v="43"/>
    <s v="Male"/>
    <n v="31"/>
    <x v="0"/>
    <x v="1"/>
    <n v="7.7"/>
    <n v="7"/>
    <n v="75"/>
    <n v="6"/>
    <s v="Normal"/>
    <s v="120/80"/>
    <n v="70"/>
    <n v="8000"/>
    <x v="0"/>
  </r>
  <r>
    <n v="44"/>
    <s v="Male"/>
    <n v="31"/>
    <x v="0"/>
    <x v="1"/>
    <n v="7.8"/>
    <n v="7"/>
    <n v="75"/>
    <n v="6"/>
    <s v="Normal"/>
    <s v="120/80"/>
    <n v="70"/>
    <n v="8000"/>
    <x v="0"/>
  </r>
  <r>
    <n v="45"/>
    <s v="Male"/>
    <n v="31"/>
    <x v="0"/>
    <x v="1"/>
    <n v="7.7"/>
    <n v="7"/>
    <n v="75"/>
    <n v="6"/>
    <s v="Normal"/>
    <s v="120/80"/>
    <n v="70"/>
    <n v="8000"/>
    <x v="0"/>
  </r>
  <r>
    <n v="46"/>
    <s v="Male"/>
    <n v="31"/>
    <x v="0"/>
    <x v="1"/>
    <n v="7.8"/>
    <n v="7"/>
    <n v="75"/>
    <n v="6"/>
    <s v="Normal"/>
    <s v="120/80"/>
    <n v="70"/>
    <n v="8000"/>
    <x v="0"/>
  </r>
  <r>
    <n v="47"/>
    <s v="Male"/>
    <n v="31"/>
    <x v="0"/>
    <x v="1"/>
    <n v="7.7"/>
    <n v="7"/>
    <n v="75"/>
    <n v="6"/>
    <s v="Normal"/>
    <s v="120/80"/>
    <n v="70"/>
    <n v="8000"/>
    <x v="0"/>
  </r>
  <r>
    <n v="48"/>
    <s v="Male"/>
    <n v="31"/>
    <x v="0"/>
    <x v="1"/>
    <n v="7.8"/>
    <n v="7"/>
    <n v="75"/>
    <n v="6"/>
    <s v="Normal"/>
    <s v="120/80"/>
    <n v="70"/>
    <n v="8000"/>
    <x v="0"/>
  </r>
  <r>
    <n v="49"/>
    <s v="Male"/>
    <n v="31"/>
    <x v="0"/>
    <x v="1"/>
    <n v="7.7"/>
    <n v="7"/>
    <n v="75"/>
    <n v="6"/>
    <s v="Normal"/>
    <s v="120/80"/>
    <n v="70"/>
    <n v="8000"/>
    <x v="0"/>
  </r>
  <r>
    <n v="50"/>
    <s v="Male"/>
    <n v="31"/>
    <x v="0"/>
    <x v="1"/>
    <n v="7.7"/>
    <n v="7"/>
    <n v="75"/>
    <n v="6"/>
    <s v="Normal"/>
    <s v="120/80"/>
    <n v="70"/>
    <n v="8000"/>
    <x v="1"/>
  </r>
  <r>
    <n v="51"/>
    <s v="Male"/>
    <n v="32"/>
    <x v="0"/>
    <x v="5"/>
    <n v="7.5"/>
    <n v="8"/>
    <n v="45"/>
    <n v="3"/>
    <s v="Normal"/>
    <s v="120/80"/>
    <n v="70"/>
    <n v="8000"/>
    <x v="0"/>
  </r>
  <r>
    <n v="52"/>
    <s v="Male"/>
    <n v="32"/>
    <x v="0"/>
    <x v="5"/>
    <n v="7.5"/>
    <n v="8"/>
    <n v="45"/>
    <n v="3"/>
    <s v="Normal"/>
    <s v="120/80"/>
    <n v="70"/>
    <n v="8000"/>
    <x v="0"/>
  </r>
  <r>
    <n v="53"/>
    <s v="Male"/>
    <n v="32"/>
    <x v="0"/>
    <x v="1"/>
    <n v="6"/>
    <n v="6"/>
    <n v="30"/>
    <n v="8"/>
    <s v="Normal"/>
    <s v="125/80"/>
    <n v="72"/>
    <n v="5000"/>
    <x v="0"/>
  </r>
  <r>
    <n v="54"/>
    <s v="Male"/>
    <n v="32"/>
    <x v="0"/>
    <x v="1"/>
    <n v="7.6"/>
    <n v="7"/>
    <n v="75"/>
    <n v="6"/>
    <s v="Normal"/>
    <s v="120/80"/>
    <n v="70"/>
    <n v="8000"/>
    <x v="0"/>
  </r>
  <r>
    <n v="55"/>
    <s v="Male"/>
    <n v="32"/>
    <x v="0"/>
    <x v="1"/>
    <n v="6"/>
    <n v="6"/>
    <n v="30"/>
    <n v="8"/>
    <s v="Normal"/>
    <s v="125/80"/>
    <n v="72"/>
    <n v="5000"/>
    <x v="0"/>
  </r>
  <r>
    <n v="56"/>
    <s v="Male"/>
    <n v="32"/>
    <x v="0"/>
    <x v="1"/>
    <n v="6"/>
    <n v="6"/>
    <n v="30"/>
    <n v="8"/>
    <s v="Normal"/>
    <s v="125/80"/>
    <n v="72"/>
    <n v="5000"/>
    <x v="0"/>
  </r>
  <r>
    <n v="57"/>
    <s v="Male"/>
    <n v="32"/>
    <x v="0"/>
    <x v="1"/>
    <n v="7.7"/>
    <n v="7"/>
    <n v="75"/>
    <n v="6"/>
    <s v="Normal"/>
    <s v="120/80"/>
    <n v="70"/>
    <n v="8000"/>
    <x v="0"/>
  </r>
  <r>
    <n v="58"/>
    <s v="Male"/>
    <n v="32"/>
    <x v="0"/>
    <x v="1"/>
    <n v="6"/>
    <n v="6"/>
    <n v="30"/>
    <n v="8"/>
    <s v="Normal"/>
    <s v="125/80"/>
    <n v="72"/>
    <n v="5000"/>
    <x v="0"/>
  </r>
  <r>
    <n v="59"/>
    <s v="Male"/>
    <n v="32"/>
    <x v="0"/>
    <x v="1"/>
    <n v="6"/>
    <n v="6"/>
    <n v="30"/>
    <n v="8"/>
    <s v="Normal"/>
    <s v="125/80"/>
    <n v="72"/>
    <n v="5000"/>
    <x v="0"/>
  </r>
  <r>
    <n v="60"/>
    <s v="Male"/>
    <n v="32"/>
    <x v="0"/>
    <x v="1"/>
    <n v="7.7"/>
    <n v="7"/>
    <n v="75"/>
    <n v="6"/>
    <s v="Normal"/>
    <s v="120/80"/>
    <n v="70"/>
    <n v="8000"/>
    <x v="0"/>
  </r>
  <r>
    <n v="61"/>
    <s v="Male"/>
    <n v="32"/>
    <x v="0"/>
    <x v="1"/>
    <n v="6"/>
    <n v="6"/>
    <n v="30"/>
    <n v="8"/>
    <s v="Normal"/>
    <s v="125/80"/>
    <n v="72"/>
    <n v="5000"/>
    <x v="0"/>
  </r>
  <r>
    <n v="62"/>
    <s v="Male"/>
    <n v="32"/>
    <x v="0"/>
    <x v="1"/>
    <n v="6"/>
    <n v="6"/>
    <n v="30"/>
    <n v="8"/>
    <s v="Normal"/>
    <s v="125/80"/>
    <n v="72"/>
    <n v="5000"/>
    <x v="0"/>
  </r>
  <r>
    <n v="63"/>
    <s v="Male"/>
    <n v="32"/>
    <x v="0"/>
    <x v="1"/>
    <n v="6.2"/>
    <n v="6"/>
    <n v="30"/>
    <n v="8"/>
    <s v="Normal"/>
    <s v="125/80"/>
    <n v="72"/>
    <n v="5000"/>
    <x v="0"/>
  </r>
  <r>
    <n v="64"/>
    <s v="Male"/>
    <n v="32"/>
    <x v="0"/>
    <x v="1"/>
    <n v="6.2"/>
    <n v="6"/>
    <n v="30"/>
    <n v="8"/>
    <s v="Normal"/>
    <s v="125/80"/>
    <n v="72"/>
    <n v="5000"/>
    <x v="0"/>
  </r>
  <r>
    <n v="65"/>
    <s v="Male"/>
    <n v="32"/>
    <x v="0"/>
    <x v="1"/>
    <n v="6.2"/>
    <n v="6"/>
    <n v="30"/>
    <n v="8"/>
    <s v="Normal"/>
    <s v="125/80"/>
    <n v="72"/>
    <n v="5000"/>
    <x v="0"/>
  </r>
  <r>
    <n v="66"/>
    <s v="Male"/>
    <n v="32"/>
    <x v="0"/>
    <x v="1"/>
    <n v="6.2"/>
    <n v="6"/>
    <n v="30"/>
    <n v="8"/>
    <s v="Normal"/>
    <s v="125/80"/>
    <n v="72"/>
    <n v="5000"/>
    <x v="0"/>
  </r>
  <r>
    <n v="67"/>
    <s v="Male"/>
    <n v="32"/>
    <x v="0"/>
    <x v="6"/>
    <n v="7.2"/>
    <n v="8"/>
    <n v="50"/>
    <n v="6"/>
    <s v="Normal Weight"/>
    <s v="118/76"/>
    <n v="68"/>
    <n v="7000"/>
    <x v="0"/>
  </r>
  <r>
    <n v="68"/>
    <s v="Male"/>
    <n v="33"/>
    <x v="0"/>
    <x v="1"/>
    <n v="6"/>
    <n v="6"/>
    <n v="30"/>
    <n v="8"/>
    <s v="Normal"/>
    <s v="125/80"/>
    <n v="72"/>
    <n v="5000"/>
    <x v="2"/>
  </r>
  <r>
    <n v="69"/>
    <s v="Female"/>
    <n v="33"/>
    <x v="0"/>
    <x v="7"/>
    <n v="6.2"/>
    <n v="6"/>
    <n v="50"/>
    <n v="6"/>
    <s v="Overweight"/>
    <s v="128/85"/>
    <n v="76"/>
    <n v="5500"/>
    <x v="0"/>
  </r>
  <r>
    <n v="70"/>
    <s v="Female"/>
    <n v="33"/>
    <x v="0"/>
    <x v="7"/>
    <n v="6.2"/>
    <n v="6"/>
    <n v="50"/>
    <n v="6"/>
    <s v="Overweight"/>
    <s v="128/85"/>
    <n v="76"/>
    <n v="5500"/>
    <x v="0"/>
  </r>
  <r>
    <n v="71"/>
    <s v="Male"/>
    <n v="33"/>
    <x v="0"/>
    <x v="1"/>
    <n v="6.1"/>
    <n v="6"/>
    <n v="30"/>
    <n v="8"/>
    <s v="Normal"/>
    <s v="125/80"/>
    <n v="72"/>
    <n v="5000"/>
    <x v="0"/>
  </r>
  <r>
    <n v="72"/>
    <s v="Male"/>
    <n v="33"/>
    <x v="0"/>
    <x v="1"/>
    <n v="6.1"/>
    <n v="6"/>
    <n v="30"/>
    <n v="8"/>
    <s v="Normal"/>
    <s v="125/80"/>
    <n v="72"/>
    <n v="5000"/>
    <x v="0"/>
  </r>
  <r>
    <n v="73"/>
    <s v="Male"/>
    <n v="33"/>
    <x v="0"/>
    <x v="1"/>
    <n v="6.1"/>
    <n v="6"/>
    <n v="30"/>
    <n v="8"/>
    <s v="Normal"/>
    <s v="125/80"/>
    <n v="72"/>
    <n v="5000"/>
    <x v="0"/>
  </r>
  <r>
    <n v="74"/>
    <s v="Male"/>
    <n v="33"/>
    <x v="0"/>
    <x v="1"/>
    <n v="6.1"/>
    <n v="6"/>
    <n v="30"/>
    <n v="8"/>
    <s v="Normal"/>
    <s v="125/80"/>
    <n v="72"/>
    <n v="5000"/>
    <x v="0"/>
  </r>
  <r>
    <n v="75"/>
    <s v="Male"/>
    <n v="33"/>
    <x v="0"/>
    <x v="1"/>
    <n v="6"/>
    <n v="6"/>
    <n v="30"/>
    <n v="8"/>
    <s v="Normal"/>
    <s v="125/80"/>
    <n v="72"/>
    <n v="5000"/>
    <x v="0"/>
  </r>
  <r>
    <n v="76"/>
    <s v="Male"/>
    <n v="33"/>
    <x v="0"/>
    <x v="1"/>
    <n v="6"/>
    <n v="6"/>
    <n v="30"/>
    <n v="8"/>
    <s v="Normal"/>
    <s v="125/80"/>
    <n v="72"/>
    <n v="5000"/>
    <x v="0"/>
  </r>
  <r>
    <n v="77"/>
    <s v="Male"/>
    <n v="33"/>
    <x v="0"/>
    <x v="1"/>
    <n v="6"/>
    <n v="6"/>
    <n v="30"/>
    <n v="8"/>
    <s v="Normal"/>
    <s v="125/80"/>
    <n v="72"/>
    <n v="5000"/>
    <x v="0"/>
  </r>
  <r>
    <n v="78"/>
    <s v="Male"/>
    <n v="33"/>
    <x v="0"/>
    <x v="1"/>
    <n v="6"/>
    <n v="6"/>
    <n v="30"/>
    <n v="8"/>
    <s v="Normal"/>
    <s v="125/80"/>
    <n v="72"/>
    <n v="5000"/>
    <x v="0"/>
  </r>
  <r>
    <n v="79"/>
    <s v="Male"/>
    <n v="33"/>
    <x v="0"/>
    <x v="1"/>
    <n v="6"/>
    <n v="6"/>
    <n v="30"/>
    <n v="8"/>
    <s v="Normal"/>
    <s v="125/80"/>
    <n v="72"/>
    <n v="5000"/>
    <x v="0"/>
  </r>
  <r>
    <n v="80"/>
    <s v="Male"/>
    <n v="33"/>
    <x v="0"/>
    <x v="1"/>
    <n v="6"/>
    <n v="6"/>
    <n v="30"/>
    <n v="8"/>
    <s v="Normal"/>
    <s v="125/80"/>
    <n v="72"/>
    <n v="5000"/>
    <x v="0"/>
  </r>
  <r>
    <n v="81"/>
    <s v="Female"/>
    <n v="34"/>
    <x v="0"/>
    <x v="7"/>
    <n v="5.8"/>
    <n v="4"/>
    <n v="32"/>
    <n v="8"/>
    <s v="Overweight"/>
    <s v="131/86"/>
    <n v="81"/>
    <n v="5200"/>
    <x v="1"/>
  </r>
  <r>
    <n v="82"/>
    <s v="Female"/>
    <n v="34"/>
    <x v="0"/>
    <x v="7"/>
    <n v="5.8"/>
    <n v="4"/>
    <n v="32"/>
    <n v="8"/>
    <s v="Overweight"/>
    <s v="131/86"/>
    <n v="81"/>
    <n v="5200"/>
    <x v="1"/>
  </r>
  <r>
    <n v="83"/>
    <s v="Male"/>
    <n v="35"/>
    <x v="0"/>
    <x v="3"/>
    <n v="6.7"/>
    <n v="7"/>
    <n v="40"/>
    <n v="5"/>
    <s v="Overweight"/>
    <s v="128/84"/>
    <n v="70"/>
    <n v="5600"/>
    <x v="0"/>
  </r>
  <r>
    <n v="84"/>
    <s v="Male"/>
    <n v="35"/>
    <x v="0"/>
    <x v="3"/>
    <n v="6.7"/>
    <n v="7"/>
    <n v="40"/>
    <n v="5"/>
    <s v="Overweight"/>
    <s v="128/84"/>
    <n v="70"/>
    <n v="5600"/>
    <x v="0"/>
  </r>
  <r>
    <n v="85"/>
    <s v="Male"/>
    <n v="35"/>
    <x v="0"/>
    <x v="0"/>
    <n v="7.5"/>
    <n v="8"/>
    <n v="60"/>
    <n v="5"/>
    <s v="Normal Weight"/>
    <s v="120/80"/>
    <n v="70"/>
    <n v="8000"/>
    <x v="0"/>
  </r>
  <r>
    <n v="86"/>
    <s v="Female"/>
    <n v="35"/>
    <x v="0"/>
    <x v="6"/>
    <n v="7.2"/>
    <n v="8"/>
    <n v="60"/>
    <n v="4"/>
    <s v="Normal"/>
    <s v="115/75"/>
    <n v="68"/>
    <n v="7000"/>
    <x v="0"/>
  </r>
  <r>
    <n v="87"/>
    <s v="Male"/>
    <n v="35"/>
    <x v="0"/>
    <x v="5"/>
    <n v="7.2"/>
    <n v="8"/>
    <n v="60"/>
    <n v="4"/>
    <s v="Normal"/>
    <s v="125/80"/>
    <n v="65"/>
    <n v="5000"/>
    <x v="0"/>
  </r>
  <r>
    <n v="88"/>
    <s v="Male"/>
    <n v="35"/>
    <x v="0"/>
    <x v="5"/>
    <n v="7.2"/>
    <n v="8"/>
    <n v="60"/>
    <n v="4"/>
    <s v="Normal"/>
    <s v="125/80"/>
    <n v="65"/>
    <n v="5000"/>
    <x v="0"/>
  </r>
  <r>
    <n v="89"/>
    <s v="Male"/>
    <n v="35"/>
    <x v="0"/>
    <x v="5"/>
    <n v="7.3"/>
    <n v="8"/>
    <n v="60"/>
    <n v="4"/>
    <s v="Normal"/>
    <s v="125/80"/>
    <n v="65"/>
    <n v="5000"/>
    <x v="0"/>
  </r>
  <r>
    <n v="90"/>
    <s v="Male"/>
    <n v="35"/>
    <x v="0"/>
    <x v="5"/>
    <n v="7.3"/>
    <n v="8"/>
    <n v="60"/>
    <n v="4"/>
    <s v="Normal"/>
    <s v="125/80"/>
    <n v="65"/>
    <n v="5000"/>
    <x v="0"/>
  </r>
  <r>
    <n v="91"/>
    <s v="Male"/>
    <n v="35"/>
    <x v="0"/>
    <x v="5"/>
    <n v="7.3"/>
    <n v="8"/>
    <n v="60"/>
    <n v="4"/>
    <s v="Normal"/>
    <s v="125/80"/>
    <n v="65"/>
    <n v="5000"/>
    <x v="0"/>
  </r>
  <r>
    <n v="92"/>
    <s v="Male"/>
    <n v="35"/>
    <x v="0"/>
    <x v="5"/>
    <n v="7.3"/>
    <n v="8"/>
    <n v="60"/>
    <n v="4"/>
    <s v="Normal"/>
    <s v="125/80"/>
    <n v="65"/>
    <n v="5000"/>
    <x v="0"/>
  </r>
  <r>
    <n v="93"/>
    <s v="Male"/>
    <n v="35"/>
    <x v="0"/>
    <x v="0"/>
    <n v="7.5"/>
    <n v="8"/>
    <n v="60"/>
    <n v="5"/>
    <s v="Normal Weight"/>
    <s v="120/80"/>
    <n v="70"/>
    <n v="8000"/>
    <x v="0"/>
  </r>
  <r>
    <n v="94"/>
    <s v="Male"/>
    <n v="35"/>
    <x v="0"/>
    <x v="8"/>
    <n v="7.4"/>
    <n v="7"/>
    <n v="60"/>
    <n v="5"/>
    <s v="Obese"/>
    <s v="135/88"/>
    <n v="84"/>
    <n v="3300"/>
    <x v="1"/>
  </r>
  <r>
    <n v="95"/>
    <s v="Female"/>
    <n v="36"/>
    <x v="0"/>
    <x v="6"/>
    <n v="7.2"/>
    <n v="8"/>
    <n v="60"/>
    <n v="4"/>
    <s v="Normal"/>
    <s v="115/75"/>
    <n v="68"/>
    <n v="7000"/>
    <x v="2"/>
  </r>
  <r>
    <n v="96"/>
    <s v="Female"/>
    <n v="36"/>
    <x v="0"/>
    <x v="6"/>
    <n v="7.1"/>
    <n v="8"/>
    <n v="60"/>
    <n v="4"/>
    <s v="Normal"/>
    <s v="115/75"/>
    <n v="68"/>
    <n v="7000"/>
    <x v="0"/>
  </r>
  <r>
    <n v="97"/>
    <s v="Female"/>
    <n v="36"/>
    <x v="0"/>
    <x v="6"/>
    <n v="7.2"/>
    <n v="8"/>
    <n v="60"/>
    <n v="4"/>
    <s v="Normal"/>
    <s v="115/75"/>
    <n v="68"/>
    <n v="7000"/>
    <x v="0"/>
  </r>
  <r>
    <n v="98"/>
    <s v="Female"/>
    <n v="36"/>
    <x v="0"/>
    <x v="6"/>
    <n v="7.1"/>
    <n v="8"/>
    <n v="60"/>
    <n v="4"/>
    <s v="Normal"/>
    <s v="115/75"/>
    <n v="68"/>
    <n v="7000"/>
    <x v="0"/>
  </r>
  <r>
    <n v="99"/>
    <s v="Female"/>
    <n v="36"/>
    <x v="0"/>
    <x v="3"/>
    <n v="7.1"/>
    <n v="8"/>
    <n v="60"/>
    <n v="4"/>
    <s v="Normal"/>
    <s v="115/75"/>
    <n v="68"/>
    <n v="7000"/>
    <x v="0"/>
  </r>
  <r>
    <n v="100"/>
    <s v="Female"/>
    <n v="36"/>
    <x v="0"/>
    <x v="3"/>
    <n v="7.1"/>
    <n v="8"/>
    <n v="60"/>
    <n v="4"/>
    <s v="Normal"/>
    <s v="115/75"/>
    <n v="68"/>
    <n v="7000"/>
    <x v="0"/>
  </r>
  <r>
    <n v="101"/>
    <s v="Female"/>
    <n v="36"/>
    <x v="0"/>
    <x v="3"/>
    <n v="7.2"/>
    <n v="8"/>
    <n v="60"/>
    <n v="4"/>
    <s v="Normal"/>
    <s v="115/75"/>
    <n v="68"/>
    <n v="7000"/>
    <x v="0"/>
  </r>
  <r>
    <n v="102"/>
    <s v="Female"/>
    <n v="36"/>
    <x v="0"/>
    <x v="3"/>
    <n v="7.2"/>
    <n v="8"/>
    <n v="60"/>
    <n v="4"/>
    <s v="Normal"/>
    <s v="115/75"/>
    <n v="68"/>
    <n v="7000"/>
    <x v="0"/>
  </r>
  <r>
    <n v="103"/>
    <s v="Female"/>
    <n v="36"/>
    <x v="0"/>
    <x v="3"/>
    <n v="7.2"/>
    <n v="8"/>
    <n v="60"/>
    <n v="4"/>
    <s v="Normal"/>
    <s v="115/75"/>
    <n v="68"/>
    <n v="7000"/>
    <x v="0"/>
  </r>
  <r>
    <n v="104"/>
    <s v="Male"/>
    <n v="36"/>
    <x v="0"/>
    <x v="3"/>
    <n v="6.6"/>
    <n v="5"/>
    <n v="35"/>
    <n v="7"/>
    <s v="Overweight"/>
    <s v="129/84"/>
    <n v="74"/>
    <n v="4800"/>
    <x v="1"/>
  </r>
  <r>
    <n v="105"/>
    <s v="Female"/>
    <n v="36"/>
    <x v="0"/>
    <x v="3"/>
    <n v="7.2"/>
    <n v="8"/>
    <n v="60"/>
    <n v="4"/>
    <s v="Normal"/>
    <s v="115/75"/>
    <n v="68"/>
    <n v="7000"/>
    <x v="1"/>
  </r>
  <r>
    <n v="106"/>
    <s v="Male"/>
    <n v="36"/>
    <x v="0"/>
    <x v="3"/>
    <n v="6.6"/>
    <n v="5"/>
    <n v="35"/>
    <n v="7"/>
    <s v="Overweight"/>
    <s v="129/84"/>
    <n v="74"/>
    <n v="4800"/>
    <x v="2"/>
  </r>
  <r>
    <n v="107"/>
    <s v="Female"/>
    <n v="37"/>
    <x v="0"/>
    <x v="4"/>
    <n v="6.1"/>
    <n v="6"/>
    <n v="42"/>
    <n v="6"/>
    <s v="Overweight"/>
    <s v="126/83"/>
    <n v="77"/>
    <n v="4200"/>
    <x v="0"/>
  </r>
  <r>
    <n v="108"/>
    <s v="Male"/>
    <n v="37"/>
    <x v="0"/>
    <x v="5"/>
    <n v="7.8"/>
    <n v="8"/>
    <n v="70"/>
    <n v="4"/>
    <s v="Normal Weight"/>
    <s v="120/80"/>
    <n v="68"/>
    <n v="7000"/>
    <x v="0"/>
  </r>
  <r>
    <n v="109"/>
    <s v="Male"/>
    <n v="37"/>
    <x v="0"/>
    <x v="5"/>
    <n v="7.8"/>
    <n v="8"/>
    <n v="70"/>
    <n v="4"/>
    <s v="Normal Weight"/>
    <s v="120/80"/>
    <n v="68"/>
    <n v="7000"/>
    <x v="0"/>
  </r>
  <r>
    <n v="110"/>
    <s v="Male"/>
    <n v="37"/>
    <x v="0"/>
    <x v="8"/>
    <n v="7.4"/>
    <n v="8"/>
    <n v="60"/>
    <n v="5"/>
    <s v="Normal"/>
    <s v="130/85"/>
    <n v="68"/>
    <n v="8000"/>
    <x v="0"/>
  </r>
  <r>
    <n v="111"/>
    <s v="Female"/>
    <n v="37"/>
    <x v="0"/>
    <x v="6"/>
    <n v="7.2"/>
    <n v="8"/>
    <n v="60"/>
    <n v="4"/>
    <s v="Normal"/>
    <s v="115/75"/>
    <n v="68"/>
    <n v="7000"/>
    <x v="0"/>
  </r>
  <r>
    <n v="112"/>
    <s v="Male"/>
    <n v="37"/>
    <x v="0"/>
    <x v="8"/>
    <n v="7.4"/>
    <n v="8"/>
    <n v="60"/>
    <n v="5"/>
    <s v="Normal"/>
    <s v="130/85"/>
    <n v="68"/>
    <n v="8000"/>
    <x v="0"/>
  </r>
  <r>
    <n v="113"/>
    <s v="Female"/>
    <n v="37"/>
    <x v="0"/>
    <x v="6"/>
    <n v="7.2"/>
    <n v="8"/>
    <n v="60"/>
    <n v="4"/>
    <s v="Normal"/>
    <s v="115/75"/>
    <n v="68"/>
    <n v="7000"/>
    <x v="0"/>
  </r>
  <r>
    <n v="114"/>
    <s v="Male"/>
    <n v="37"/>
    <x v="0"/>
    <x v="8"/>
    <n v="7.4"/>
    <n v="8"/>
    <n v="60"/>
    <n v="5"/>
    <s v="Normal"/>
    <s v="130/85"/>
    <n v="68"/>
    <n v="8000"/>
    <x v="0"/>
  </r>
  <r>
    <n v="115"/>
    <s v="Female"/>
    <n v="37"/>
    <x v="0"/>
    <x v="6"/>
    <n v="7.2"/>
    <n v="8"/>
    <n v="60"/>
    <n v="4"/>
    <s v="Normal"/>
    <s v="115/75"/>
    <n v="68"/>
    <n v="7000"/>
    <x v="0"/>
  </r>
  <r>
    <n v="116"/>
    <s v="Female"/>
    <n v="37"/>
    <x v="0"/>
    <x v="6"/>
    <n v="7.2"/>
    <n v="8"/>
    <n v="60"/>
    <n v="4"/>
    <s v="Normal"/>
    <s v="115/75"/>
    <n v="68"/>
    <n v="7000"/>
    <x v="0"/>
  </r>
  <r>
    <n v="117"/>
    <s v="Female"/>
    <n v="37"/>
    <x v="0"/>
    <x v="6"/>
    <n v="7.2"/>
    <n v="8"/>
    <n v="60"/>
    <n v="4"/>
    <s v="Normal"/>
    <s v="115/75"/>
    <n v="68"/>
    <n v="7000"/>
    <x v="0"/>
  </r>
  <r>
    <n v="118"/>
    <s v="Female"/>
    <n v="37"/>
    <x v="0"/>
    <x v="6"/>
    <n v="7.2"/>
    <n v="8"/>
    <n v="60"/>
    <n v="4"/>
    <s v="Normal"/>
    <s v="115/75"/>
    <n v="68"/>
    <n v="7000"/>
    <x v="0"/>
  </r>
  <r>
    <n v="119"/>
    <s v="Female"/>
    <n v="37"/>
    <x v="0"/>
    <x v="6"/>
    <n v="7.2"/>
    <n v="8"/>
    <n v="60"/>
    <n v="4"/>
    <s v="Normal"/>
    <s v="115/75"/>
    <n v="68"/>
    <n v="7000"/>
    <x v="0"/>
  </r>
  <r>
    <n v="120"/>
    <s v="Female"/>
    <n v="37"/>
    <x v="0"/>
    <x v="6"/>
    <n v="7.2"/>
    <n v="8"/>
    <n v="60"/>
    <n v="4"/>
    <s v="Normal"/>
    <s v="115/75"/>
    <n v="68"/>
    <n v="7000"/>
    <x v="0"/>
  </r>
  <r>
    <n v="121"/>
    <s v="Female"/>
    <n v="37"/>
    <x v="0"/>
    <x v="6"/>
    <n v="7.2"/>
    <n v="8"/>
    <n v="60"/>
    <n v="4"/>
    <s v="Normal"/>
    <s v="115/75"/>
    <n v="68"/>
    <n v="7000"/>
    <x v="0"/>
  </r>
  <r>
    <n v="122"/>
    <s v="Female"/>
    <n v="37"/>
    <x v="0"/>
    <x v="6"/>
    <n v="7.2"/>
    <n v="8"/>
    <n v="60"/>
    <n v="4"/>
    <s v="Normal"/>
    <s v="115/75"/>
    <n v="68"/>
    <n v="7000"/>
    <x v="0"/>
  </r>
  <r>
    <n v="123"/>
    <s v="Female"/>
    <n v="37"/>
    <x v="0"/>
    <x v="6"/>
    <n v="7.2"/>
    <n v="8"/>
    <n v="60"/>
    <n v="4"/>
    <s v="Normal"/>
    <s v="115/75"/>
    <n v="68"/>
    <n v="7000"/>
    <x v="0"/>
  </r>
  <r>
    <n v="124"/>
    <s v="Female"/>
    <n v="37"/>
    <x v="0"/>
    <x v="6"/>
    <n v="7.2"/>
    <n v="8"/>
    <n v="60"/>
    <n v="4"/>
    <s v="Normal"/>
    <s v="115/75"/>
    <n v="68"/>
    <n v="7000"/>
    <x v="0"/>
  </r>
  <r>
    <n v="125"/>
    <s v="Female"/>
    <n v="37"/>
    <x v="0"/>
    <x v="6"/>
    <n v="7.2"/>
    <n v="8"/>
    <n v="60"/>
    <n v="4"/>
    <s v="Normal"/>
    <s v="115/75"/>
    <n v="68"/>
    <n v="7000"/>
    <x v="0"/>
  </r>
  <r>
    <n v="126"/>
    <s v="Female"/>
    <n v="37"/>
    <x v="0"/>
    <x v="4"/>
    <n v="7.5"/>
    <n v="8"/>
    <n v="60"/>
    <n v="4"/>
    <s v="Normal Weight"/>
    <s v="120/80"/>
    <n v="70"/>
    <n v="8000"/>
    <x v="0"/>
  </r>
  <r>
    <n v="127"/>
    <s v="Male"/>
    <n v="38"/>
    <x v="0"/>
    <x v="8"/>
    <n v="7.3"/>
    <n v="8"/>
    <n v="60"/>
    <n v="5"/>
    <s v="Normal"/>
    <s v="130/85"/>
    <n v="68"/>
    <n v="8000"/>
    <x v="0"/>
  </r>
  <r>
    <n v="128"/>
    <s v="Female"/>
    <n v="38"/>
    <x v="0"/>
    <x v="6"/>
    <n v="7.1"/>
    <n v="8"/>
    <n v="60"/>
    <n v="4"/>
    <s v="Normal"/>
    <s v="115/75"/>
    <n v="68"/>
    <n v="7000"/>
    <x v="0"/>
  </r>
  <r>
    <n v="129"/>
    <s v="Male"/>
    <n v="38"/>
    <x v="0"/>
    <x v="8"/>
    <n v="7.3"/>
    <n v="8"/>
    <n v="60"/>
    <n v="5"/>
    <s v="Normal"/>
    <s v="130/85"/>
    <n v="68"/>
    <n v="8000"/>
    <x v="0"/>
  </r>
  <r>
    <n v="130"/>
    <s v="Male"/>
    <n v="38"/>
    <x v="0"/>
    <x v="8"/>
    <n v="7.3"/>
    <n v="8"/>
    <n v="60"/>
    <n v="5"/>
    <s v="Normal"/>
    <s v="130/85"/>
    <n v="68"/>
    <n v="8000"/>
    <x v="0"/>
  </r>
  <r>
    <n v="131"/>
    <s v="Female"/>
    <n v="38"/>
    <x v="0"/>
    <x v="6"/>
    <n v="7.1"/>
    <n v="8"/>
    <n v="60"/>
    <n v="4"/>
    <s v="Normal"/>
    <s v="115/75"/>
    <n v="68"/>
    <n v="7000"/>
    <x v="0"/>
  </r>
  <r>
    <n v="132"/>
    <s v="Male"/>
    <n v="38"/>
    <x v="0"/>
    <x v="8"/>
    <n v="7.3"/>
    <n v="8"/>
    <n v="60"/>
    <n v="5"/>
    <s v="Normal"/>
    <s v="130/85"/>
    <n v="68"/>
    <n v="8000"/>
    <x v="0"/>
  </r>
  <r>
    <n v="133"/>
    <s v="Male"/>
    <n v="38"/>
    <x v="0"/>
    <x v="8"/>
    <n v="7.3"/>
    <n v="8"/>
    <n v="60"/>
    <n v="5"/>
    <s v="Normal"/>
    <s v="130/85"/>
    <n v="68"/>
    <n v="8000"/>
    <x v="0"/>
  </r>
  <r>
    <n v="134"/>
    <s v="Female"/>
    <n v="38"/>
    <x v="0"/>
    <x v="6"/>
    <n v="7.1"/>
    <n v="8"/>
    <n v="60"/>
    <n v="4"/>
    <s v="Normal"/>
    <s v="115/75"/>
    <n v="68"/>
    <n v="7000"/>
    <x v="0"/>
  </r>
  <r>
    <n v="135"/>
    <s v="Male"/>
    <n v="38"/>
    <x v="0"/>
    <x v="8"/>
    <n v="7.3"/>
    <n v="8"/>
    <n v="60"/>
    <n v="5"/>
    <s v="Normal"/>
    <s v="130/85"/>
    <n v="68"/>
    <n v="8000"/>
    <x v="0"/>
  </r>
  <r>
    <n v="136"/>
    <s v="Male"/>
    <n v="38"/>
    <x v="0"/>
    <x v="8"/>
    <n v="7.3"/>
    <n v="8"/>
    <n v="60"/>
    <n v="5"/>
    <s v="Normal"/>
    <s v="130/85"/>
    <n v="68"/>
    <n v="8000"/>
    <x v="0"/>
  </r>
  <r>
    <n v="137"/>
    <s v="Female"/>
    <n v="38"/>
    <x v="0"/>
    <x v="6"/>
    <n v="7.1"/>
    <n v="8"/>
    <n v="60"/>
    <n v="4"/>
    <s v="Normal"/>
    <s v="115/75"/>
    <n v="68"/>
    <n v="7000"/>
    <x v="0"/>
  </r>
  <r>
    <n v="138"/>
    <s v="Male"/>
    <n v="38"/>
    <x v="0"/>
    <x v="8"/>
    <n v="7.1"/>
    <n v="8"/>
    <n v="60"/>
    <n v="5"/>
    <s v="Normal"/>
    <s v="130/85"/>
    <n v="68"/>
    <n v="8000"/>
    <x v="0"/>
  </r>
  <r>
    <n v="139"/>
    <s v="Female"/>
    <n v="38"/>
    <x v="0"/>
    <x v="6"/>
    <n v="7.1"/>
    <n v="8"/>
    <n v="60"/>
    <n v="4"/>
    <s v="Normal"/>
    <s v="115/75"/>
    <n v="68"/>
    <n v="7000"/>
    <x v="0"/>
  </r>
  <r>
    <n v="140"/>
    <s v="Male"/>
    <n v="38"/>
    <x v="0"/>
    <x v="8"/>
    <n v="7.1"/>
    <n v="8"/>
    <n v="60"/>
    <n v="5"/>
    <s v="Normal"/>
    <s v="130/85"/>
    <n v="68"/>
    <n v="8000"/>
    <x v="0"/>
  </r>
  <r>
    <n v="141"/>
    <s v="Female"/>
    <n v="38"/>
    <x v="0"/>
    <x v="6"/>
    <n v="7.1"/>
    <n v="8"/>
    <n v="60"/>
    <n v="4"/>
    <s v="Normal"/>
    <s v="115/75"/>
    <n v="68"/>
    <n v="7000"/>
    <x v="0"/>
  </r>
  <r>
    <n v="142"/>
    <s v="Male"/>
    <n v="38"/>
    <x v="0"/>
    <x v="8"/>
    <n v="7.1"/>
    <n v="8"/>
    <n v="60"/>
    <n v="5"/>
    <s v="Normal"/>
    <s v="130/85"/>
    <n v="68"/>
    <n v="8000"/>
    <x v="0"/>
  </r>
  <r>
    <n v="143"/>
    <s v="Female"/>
    <n v="38"/>
    <x v="0"/>
    <x v="6"/>
    <n v="7.1"/>
    <n v="8"/>
    <n v="60"/>
    <n v="4"/>
    <s v="Normal"/>
    <s v="115/75"/>
    <n v="68"/>
    <n v="7000"/>
    <x v="0"/>
  </r>
  <r>
    <n v="144"/>
    <s v="Female"/>
    <n v="38"/>
    <x v="0"/>
    <x v="6"/>
    <n v="7.1"/>
    <n v="8"/>
    <n v="60"/>
    <n v="4"/>
    <s v="Normal"/>
    <s v="115/75"/>
    <n v="68"/>
    <n v="7000"/>
    <x v="0"/>
  </r>
  <r>
    <n v="145"/>
    <s v="Male"/>
    <n v="38"/>
    <x v="0"/>
    <x v="8"/>
    <n v="7.1"/>
    <n v="8"/>
    <n v="60"/>
    <n v="5"/>
    <s v="Normal"/>
    <s v="130/85"/>
    <n v="68"/>
    <n v="8000"/>
    <x v="1"/>
  </r>
  <r>
    <n v="146"/>
    <s v="Female"/>
    <n v="38"/>
    <x v="0"/>
    <x v="8"/>
    <n v="7.4"/>
    <n v="7"/>
    <n v="60"/>
    <n v="5"/>
    <s v="Obese"/>
    <s v="135/88"/>
    <n v="84"/>
    <n v="3300"/>
    <x v="1"/>
  </r>
  <r>
    <n v="147"/>
    <s v="Male"/>
    <n v="39"/>
    <x v="0"/>
    <x v="8"/>
    <n v="7.2"/>
    <n v="8"/>
    <n v="60"/>
    <n v="5"/>
    <s v="Normal"/>
    <s v="130/85"/>
    <n v="68"/>
    <n v="8000"/>
    <x v="2"/>
  </r>
  <r>
    <n v="148"/>
    <s v="Male"/>
    <n v="39"/>
    <x v="0"/>
    <x v="5"/>
    <n v="6.5"/>
    <n v="5"/>
    <n v="40"/>
    <n v="7"/>
    <s v="Overweight"/>
    <s v="132/87"/>
    <n v="80"/>
    <n v="4000"/>
    <x v="2"/>
  </r>
  <r>
    <n v="149"/>
    <s v="Female"/>
    <n v="39"/>
    <x v="0"/>
    <x v="8"/>
    <n v="6.9"/>
    <n v="7"/>
    <n v="50"/>
    <n v="6"/>
    <s v="Normal Weight"/>
    <s v="128/85"/>
    <n v="75"/>
    <n v="5500"/>
    <x v="0"/>
  </r>
  <r>
    <n v="150"/>
    <s v="Female"/>
    <n v="39"/>
    <x v="0"/>
    <x v="6"/>
    <n v="8"/>
    <n v="9"/>
    <n v="80"/>
    <n v="3"/>
    <s v="Normal Weight"/>
    <s v="115/78"/>
    <n v="67"/>
    <n v="7500"/>
    <x v="0"/>
  </r>
  <r>
    <n v="151"/>
    <s v="Female"/>
    <n v="39"/>
    <x v="0"/>
    <x v="6"/>
    <n v="8"/>
    <n v="9"/>
    <n v="80"/>
    <n v="3"/>
    <s v="Normal Weight"/>
    <s v="115/78"/>
    <n v="67"/>
    <n v="7500"/>
    <x v="0"/>
  </r>
  <r>
    <n v="152"/>
    <s v="Male"/>
    <n v="39"/>
    <x v="0"/>
    <x v="8"/>
    <n v="7.2"/>
    <n v="8"/>
    <n v="60"/>
    <n v="5"/>
    <s v="Normal"/>
    <s v="130/85"/>
    <n v="68"/>
    <n v="8000"/>
    <x v="0"/>
  </r>
  <r>
    <n v="153"/>
    <s v="Male"/>
    <n v="39"/>
    <x v="0"/>
    <x v="8"/>
    <n v="7.2"/>
    <n v="8"/>
    <n v="60"/>
    <n v="5"/>
    <s v="Normal"/>
    <s v="130/85"/>
    <n v="68"/>
    <n v="8000"/>
    <x v="0"/>
  </r>
  <r>
    <n v="154"/>
    <s v="Male"/>
    <n v="39"/>
    <x v="0"/>
    <x v="8"/>
    <n v="7.2"/>
    <n v="8"/>
    <n v="60"/>
    <n v="5"/>
    <s v="Normal"/>
    <s v="130/85"/>
    <n v="68"/>
    <n v="8000"/>
    <x v="0"/>
  </r>
  <r>
    <n v="155"/>
    <s v="Male"/>
    <n v="39"/>
    <x v="0"/>
    <x v="8"/>
    <n v="7.2"/>
    <n v="8"/>
    <n v="60"/>
    <n v="5"/>
    <s v="Normal"/>
    <s v="130/85"/>
    <n v="68"/>
    <n v="8000"/>
    <x v="0"/>
  </r>
  <r>
    <n v="156"/>
    <s v="Male"/>
    <n v="39"/>
    <x v="0"/>
    <x v="8"/>
    <n v="7.2"/>
    <n v="8"/>
    <n v="60"/>
    <n v="5"/>
    <s v="Normal"/>
    <s v="130/85"/>
    <n v="68"/>
    <n v="8000"/>
    <x v="0"/>
  </r>
  <r>
    <n v="157"/>
    <s v="Male"/>
    <n v="39"/>
    <x v="0"/>
    <x v="8"/>
    <n v="7.2"/>
    <n v="8"/>
    <n v="60"/>
    <n v="5"/>
    <s v="Normal"/>
    <s v="130/85"/>
    <n v="68"/>
    <n v="8000"/>
    <x v="0"/>
  </r>
  <r>
    <n v="158"/>
    <s v="Male"/>
    <n v="39"/>
    <x v="0"/>
    <x v="8"/>
    <n v="7.2"/>
    <n v="8"/>
    <n v="60"/>
    <n v="5"/>
    <s v="Normal"/>
    <s v="130/85"/>
    <n v="68"/>
    <n v="8000"/>
    <x v="0"/>
  </r>
  <r>
    <n v="159"/>
    <s v="Male"/>
    <n v="39"/>
    <x v="0"/>
    <x v="8"/>
    <n v="7.2"/>
    <n v="8"/>
    <n v="60"/>
    <n v="5"/>
    <s v="Normal"/>
    <s v="130/85"/>
    <n v="68"/>
    <n v="8000"/>
    <x v="0"/>
  </r>
  <r>
    <n v="160"/>
    <s v="Male"/>
    <n v="39"/>
    <x v="0"/>
    <x v="8"/>
    <n v="7.2"/>
    <n v="8"/>
    <n v="60"/>
    <n v="5"/>
    <s v="Normal"/>
    <s v="130/85"/>
    <n v="68"/>
    <n v="8000"/>
    <x v="0"/>
  </r>
  <r>
    <n v="161"/>
    <s v="Male"/>
    <n v="39"/>
    <x v="0"/>
    <x v="8"/>
    <n v="7.2"/>
    <n v="8"/>
    <n v="60"/>
    <n v="5"/>
    <s v="Normal"/>
    <s v="130/85"/>
    <n v="68"/>
    <n v="8000"/>
    <x v="0"/>
  </r>
  <r>
    <n v="162"/>
    <s v="Female"/>
    <n v="40"/>
    <x v="0"/>
    <x v="6"/>
    <n v="7.2"/>
    <n v="8"/>
    <n v="55"/>
    <n v="6"/>
    <s v="Normal Weight"/>
    <s v="119/77"/>
    <n v="73"/>
    <n v="7300"/>
    <x v="0"/>
  </r>
  <r>
    <n v="163"/>
    <s v="Female"/>
    <n v="40"/>
    <x v="0"/>
    <x v="6"/>
    <n v="7.2"/>
    <n v="8"/>
    <n v="55"/>
    <n v="6"/>
    <s v="Normal Weight"/>
    <s v="119/77"/>
    <n v="73"/>
    <n v="7300"/>
    <x v="0"/>
  </r>
  <r>
    <n v="164"/>
    <s v="Male"/>
    <n v="40"/>
    <x v="0"/>
    <x v="8"/>
    <n v="7.9"/>
    <n v="8"/>
    <n v="90"/>
    <n v="5"/>
    <s v="Normal"/>
    <s v="130/85"/>
    <n v="68"/>
    <n v="8000"/>
    <x v="0"/>
  </r>
  <r>
    <n v="165"/>
    <s v="Male"/>
    <n v="40"/>
    <x v="0"/>
    <x v="8"/>
    <n v="7.9"/>
    <n v="8"/>
    <n v="90"/>
    <n v="5"/>
    <s v="Normal"/>
    <s v="130/85"/>
    <n v="68"/>
    <n v="8000"/>
    <x v="0"/>
  </r>
  <r>
    <n v="166"/>
    <s v="Male"/>
    <n v="41"/>
    <x v="1"/>
    <x v="8"/>
    <n v="7.6"/>
    <n v="8"/>
    <n v="90"/>
    <n v="5"/>
    <s v="Normal"/>
    <s v="130/85"/>
    <n v="70"/>
    <n v="8000"/>
    <x v="2"/>
  </r>
  <r>
    <n v="167"/>
    <s v="Male"/>
    <n v="41"/>
    <x v="1"/>
    <x v="5"/>
    <n v="7.3"/>
    <n v="8"/>
    <n v="70"/>
    <n v="6"/>
    <s v="Normal Weight"/>
    <s v="121/79"/>
    <n v="72"/>
    <n v="6200"/>
    <x v="0"/>
  </r>
  <r>
    <n v="168"/>
    <s v="Male"/>
    <n v="41"/>
    <x v="1"/>
    <x v="8"/>
    <n v="7.1"/>
    <n v="7"/>
    <n v="55"/>
    <n v="6"/>
    <s v="Overweight"/>
    <s v="125/82"/>
    <n v="72"/>
    <n v="6000"/>
    <x v="0"/>
  </r>
  <r>
    <n v="169"/>
    <s v="Male"/>
    <n v="41"/>
    <x v="1"/>
    <x v="8"/>
    <n v="7.1"/>
    <n v="7"/>
    <n v="55"/>
    <n v="6"/>
    <s v="Overweight"/>
    <s v="125/82"/>
    <n v="72"/>
    <n v="6000"/>
    <x v="0"/>
  </r>
  <r>
    <n v="170"/>
    <s v="Male"/>
    <n v="41"/>
    <x v="1"/>
    <x v="8"/>
    <n v="7.7"/>
    <n v="8"/>
    <n v="90"/>
    <n v="5"/>
    <s v="Normal"/>
    <s v="130/85"/>
    <n v="70"/>
    <n v="8000"/>
    <x v="0"/>
  </r>
  <r>
    <n v="171"/>
    <s v="Male"/>
    <n v="41"/>
    <x v="1"/>
    <x v="8"/>
    <n v="7.7"/>
    <n v="8"/>
    <n v="90"/>
    <n v="5"/>
    <s v="Normal"/>
    <s v="130/85"/>
    <n v="70"/>
    <n v="8000"/>
    <x v="0"/>
  </r>
  <r>
    <n v="172"/>
    <s v="Male"/>
    <n v="41"/>
    <x v="1"/>
    <x v="8"/>
    <n v="7.7"/>
    <n v="8"/>
    <n v="90"/>
    <n v="5"/>
    <s v="Normal"/>
    <s v="130/85"/>
    <n v="70"/>
    <n v="8000"/>
    <x v="0"/>
  </r>
  <r>
    <n v="173"/>
    <s v="Male"/>
    <n v="41"/>
    <x v="1"/>
    <x v="8"/>
    <n v="7.7"/>
    <n v="8"/>
    <n v="90"/>
    <n v="5"/>
    <s v="Normal"/>
    <s v="130/85"/>
    <n v="70"/>
    <n v="8000"/>
    <x v="0"/>
  </r>
  <r>
    <n v="174"/>
    <s v="Male"/>
    <n v="41"/>
    <x v="1"/>
    <x v="8"/>
    <n v="7.7"/>
    <n v="8"/>
    <n v="90"/>
    <n v="5"/>
    <s v="Normal"/>
    <s v="130/85"/>
    <n v="70"/>
    <n v="8000"/>
    <x v="0"/>
  </r>
  <r>
    <n v="175"/>
    <s v="Male"/>
    <n v="41"/>
    <x v="1"/>
    <x v="8"/>
    <n v="7.6"/>
    <n v="8"/>
    <n v="90"/>
    <n v="5"/>
    <s v="Normal"/>
    <s v="130/85"/>
    <n v="70"/>
    <n v="8000"/>
    <x v="0"/>
  </r>
  <r>
    <n v="176"/>
    <s v="Male"/>
    <n v="41"/>
    <x v="1"/>
    <x v="8"/>
    <n v="7.6"/>
    <n v="8"/>
    <n v="90"/>
    <n v="5"/>
    <s v="Normal"/>
    <s v="130/85"/>
    <n v="70"/>
    <n v="8000"/>
    <x v="0"/>
  </r>
  <r>
    <n v="177"/>
    <s v="Male"/>
    <n v="41"/>
    <x v="1"/>
    <x v="8"/>
    <n v="7.6"/>
    <n v="8"/>
    <n v="90"/>
    <n v="5"/>
    <s v="Normal"/>
    <s v="130/85"/>
    <n v="70"/>
    <n v="8000"/>
    <x v="0"/>
  </r>
  <r>
    <n v="178"/>
    <s v="Male"/>
    <n v="42"/>
    <x v="1"/>
    <x v="9"/>
    <n v="6.5"/>
    <n v="6"/>
    <n v="45"/>
    <n v="7"/>
    <s v="Overweight"/>
    <s v="130/85"/>
    <n v="72"/>
    <n v="6000"/>
    <x v="2"/>
  </r>
  <r>
    <n v="179"/>
    <s v="Male"/>
    <n v="42"/>
    <x v="1"/>
    <x v="8"/>
    <n v="7.8"/>
    <n v="8"/>
    <n v="90"/>
    <n v="5"/>
    <s v="Normal"/>
    <s v="130/85"/>
    <n v="70"/>
    <n v="8000"/>
    <x v="0"/>
  </r>
  <r>
    <n v="180"/>
    <s v="Male"/>
    <n v="42"/>
    <x v="1"/>
    <x v="8"/>
    <n v="7.8"/>
    <n v="8"/>
    <n v="90"/>
    <n v="5"/>
    <s v="Normal"/>
    <s v="130/85"/>
    <n v="70"/>
    <n v="8000"/>
    <x v="0"/>
  </r>
  <r>
    <n v="181"/>
    <s v="Male"/>
    <n v="42"/>
    <x v="1"/>
    <x v="8"/>
    <n v="7.8"/>
    <n v="8"/>
    <n v="90"/>
    <n v="5"/>
    <s v="Normal"/>
    <s v="130/85"/>
    <n v="70"/>
    <n v="8000"/>
    <x v="0"/>
  </r>
  <r>
    <n v="182"/>
    <s v="Male"/>
    <n v="42"/>
    <x v="1"/>
    <x v="8"/>
    <n v="7.8"/>
    <n v="8"/>
    <n v="90"/>
    <n v="5"/>
    <s v="Normal"/>
    <s v="130/85"/>
    <n v="70"/>
    <n v="8000"/>
    <x v="0"/>
  </r>
  <r>
    <n v="183"/>
    <s v="Male"/>
    <n v="42"/>
    <x v="1"/>
    <x v="8"/>
    <n v="7.8"/>
    <n v="8"/>
    <n v="90"/>
    <n v="5"/>
    <s v="Normal"/>
    <s v="130/85"/>
    <n v="70"/>
    <n v="8000"/>
    <x v="0"/>
  </r>
  <r>
    <n v="184"/>
    <s v="Male"/>
    <n v="42"/>
    <x v="1"/>
    <x v="8"/>
    <n v="7.8"/>
    <n v="8"/>
    <n v="90"/>
    <n v="5"/>
    <s v="Normal"/>
    <s v="130/85"/>
    <n v="70"/>
    <n v="8000"/>
    <x v="0"/>
  </r>
  <r>
    <n v="185"/>
    <s v="Female"/>
    <n v="42"/>
    <x v="1"/>
    <x v="3"/>
    <n v="6.8"/>
    <n v="6"/>
    <n v="45"/>
    <n v="7"/>
    <s v="Overweight"/>
    <s v="130/85"/>
    <n v="78"/>
    <n v="5000"/>
    <x v="1"/>
  </r>
  <r>
    <n v="186"/>
    <s v="Female"/>
    <n v="42"/>
    <x v="1"/>
    <x v="3"/>
    <n v="6.8"/>
    <n v="6"/>
    <n v="45"/>
    <n v="7"/>
    <s v="Overweight"/>
    <s v="130/85"/>
    <n v="78"/>
    <n v="5000"/>
    <x v="1"/>
  </r>
  <r>
    <n v="187"/>
    <s v="Female"/>
    <n v="43"/>
    <x v="1"/>
    <x v="3"/>
    <n v="6.7"/>
    <n v="7"/>
    <n v="45"/>
    <n v="4"/>
    <s v="Overweight"/>
    <s v="135/90"/>
    <n v="65"/>
    <n v="6000"/>
    <x v="2"/>
  </r>
  <r>
    <n v="188"/>
    <s v="Male"/>
    <n v="43"/>
    <x v="1"/>
    <x v="9"/>
    <n v="6.3"/>
    <n v="6"/>
    <n v="45"/>
    <n v="7"/>
    <s v="Overweight"/>
    <s v="130/85"/>
    <n v="72"/>
    <n v="6000"/>
    <x v="2"/>
  </r>
  <r>
    <n v="189"/>
    <s v="Female"/>
    <n v="43"/>
    <x v="1"/>
    <x v="3"/>
    <n v="6.7"/>
    <n v="7"/>
    <n v="45"/>
    <n v="4"/>
    <s v="Overweight"/>
    <s v="135/90"/>
    <n v="65"/>
    <n v="6000"/>
    <x v="2"/>
  </r>
  <r>
    <n v="190"/>
    <s v="Male"/>
    <n v="43"/>
    <x v="1"/>
    <x v="9"/>
    <n v="6.5"/>
    <n v="6"/>
    <n v="45"/>
    <n v="7"/>
    <s v="Overweight"/>
    <s v="130/85"/>
    <n v="72"/>
    <n v="6000"/>
    <x v="2"/>
  </r>
  <r>
    <n v="191"/>
    <s v="Female"/>
    <n v="43"/>
    <x v="1"/>
    <x v="3"/>
    <n v="6.7"/>
    <n v="7"/>
    <n v="45"/>
    <n v="4"/>
    <s v="Overweight"/>
    <s v="135/90"/>
    <n v="65"/>
    <n v="6000"/>
    <x v="2"/>
  </r>
  <r>
    <n v="192"/>
    <s v="Male"/>
    <n v="43"/>
    <x v="1"/>
    <x v="9"/>
    <n v="6.4"/>
    <n v="6"/>
    <n v="45"/>
    <n v="7"/>
    <s v="Overweight"/>
    <s v="130/85"/>
    <n v="72"/>
    <n v="6000"/>
    <x v="2"/>
  </r>
  <r>
    <n v="193"/>
    <s v="Male"/>
    <n v="43"/>
    <x v="1"/>
    <x v="9"/>
    <n v="6.5"/>
    <n v="6"/>
    <n v="45"/>
    <n v="7"/>
    <s v="Overweight"/>
    <s v="130/85"/>
    <n v="72"/>
    <n v="6000"/>
    <x v="2"/>
  </r>
  <r>
    <n v="194"/>
    <s v="Male"/>
    <n v="43"/>
    <x v="1"/>
    <x v="9"/>
    <n v="6.5"/>
    <n v="6"/>
    <n v="45"/>
    <n v="7"/>
    <s v="Overweight"/>
    <s v="130/85"/>
    <n v="72"/>
    <n v="6000"/>
    <x v="2"/>
  </r>
  <r>
    <n v="195"/>
    <s v="Male"/>
    <n v="43"/>
    <x v="1"/>
    <x v="9"/>
    <n v="6.5"/>
    <n v="6"/>
    <n v="45"/>
    <n v="7"/>
    <s v="Overweight"/>
    <s v="130/85"/>
    <n v="72"/>
    <n v="6000"/>
    <x v="2"/>
  </r>
  <r>
    <n v="196"/>
    <s v="Male"/>
    <n v="43"/>
    <x v="1"/>
    <x v="9"/>
    <n v="6.5"/>
    <n v="6"/>
    <n v="45"/>
    <n v="7"/>
    <s v="Overweight"/>
    <s v="130/85"/>
    <n v="72"/>
    <n v="6000"/>
    <x v="2"/>
  </r>
  <r>
    <n v="197"/>
    <s v="Male"/>
    <n v="43"/>
    <x v="1"/>
    <x v="9"/>
    <n v="6.5"/>
    <n v="6"/>
    <n v="45"/>
    <n v="7"/>
    <s v="Overweight"/>
    <s v="130/85"/>
    <n v="72"/>
    <n v="6000"/>
    <x v="2"/>
  </r>
  <r>
    <n v="198"/>
    <s v="Male"/>
    <n v="43"/>
    <x v="1"/>
    <x v="9"/>
    <n v="6.5"/>
    <n v="6"/>
    <n v="45"/>
    <n v="7"/>
    <s v="Overweight"/>
    <s v="130/85"/>
    <n v="72"/>
    <n v="6000"/>
    <x v="2"/>
  </r>
  <r>
    <n v="199"/>
    <s v="Male"/>
    <n v="43"/>
    <x v="1"/>
    <x v="9"/>
    <n v="6.5"/>
    <n v="6"/>
    <n v="45"/>
    <n v="7"/>
    <s v="Overweight"/>
    <s v="130/85"/>
    <n v="72"/>
    <n v="6000"/>
    <x v="2"/>
  </r>
  <r>
    <n v="200"/>
    <s v="Male"/>
    <n v="43"/>
    <x v="1"/>
    <x v="9"/>
    <n v="6.5"/>
    <n v="6"/>
    <n v="45"/>
    <n v="7"/>
    <s v="Overweight"/>
    <s v="130/85"/>
    <n v="72"/>
    <n v="6000"/>
    <x v="2"/>
  </r>
  <r>
    <n v="201"/>
    <s v="Male"/>
    <n v="43"/>
    <x v="1"/>
    <x v="9"/>
    <n v="6.5"/>
    <n v="6"/>
    <n v="45"/>
    <n v="7"/>
    <s v="Overweight"/>
    <s v="130/85"/>
    <n v="72"/>
    <n v="6000"/>
    <x v="2"/>
  </r>
  <r>
    <n v="202"/>
    <s v="Male"/>
    <n v="43"/>
    <x v="1"/>
    <x v="5"/>
    <n v="7.8"/>
    <n v="8"/>
    <n v="90"/>
    <n v="5"/>
    <s v="Normal"/>
    <s v="130/85"/>
    <n v="70"/>
    <n v="8000"/>
    <x v="2"/>
  </r>
  <r>
    <n v="203"/>
    <s v="Male"/>
    <n v="43"/>
    <x v="1"/>
    <x v="5"/>
    <n v="7.8"/>
    <n v="8"/>
    <n v="90"/>
    <n v="5"/>
    <s v="Normal"/>
    <s v="130/85"/>
    <n v="70"/>
    <n v="8000"/>
    <x v="2"/>
  </r>
  <r>
    <n v="204"/>
    <s v="Male"/>
    <n v="43"/>
    <x v="1"/>
    <x v="5"/>
    <n v="6.9"/>
    <n v="6"/>
    <n v="47"/>
    <n v="7"/>
    <s v="Normal Weight"/>
    <s v="117/76"/>
    <n v="69"/>
    <n v="6800"/>
    <x v="0"/>
  </r>
  <r>
    <n v="205"/>
    <s v="Male"/>
    <n v="43"/>
    <x v="1"/>
    <x v="5"/>
    <n v="7.6"/>
    <n v="8"/>
    <n v="75"/>
    <n v="4"/>
    <s v="Overweight"/>
    <s v="122/80"/>
    <n v="68"/>
    <n v="6800"/>
    <x v="0"/>
  </r>
  <r>
    <n v="206"/>
    <s v="Male"/>
    <n v="43"/>
    <x v="1"/>
    <x v="5"/>
    <n v="7.7"/>
    <n v="8"/>
    <n v="90"/>
    <n v="5"/>
    <s v="Normal"/>
    <s v="130/85"/>
    <n v="70"/>
    <n v="8000"/>
    <x v="0"/>
  </r>
  <r>
    <n v="207"/>
    <s v="Male"/>
    <n v="43"/>
    <x v="1"/>
    <x v="5"/>
    <n v="7.7"/>
    <n v="8"/>
    <n v="90"/>
    <n v="5"/>
    <s v="Normal"/>
    <s v="130/85"/>
    <n v="70"/>
    <n v="8000"/>
    <x v="0"/>
  </r>
  <r>
    <n v="208"/>
    <s v="Male"/>
    <n v="43"/>
    <x v="1"/>
    <x v="5"/>
    <n v="7.7"/>
    <n v="8"/>
    <n v="90"/>
    <n v="5"/>
    <s v="Normal"/>
    <s v="130/85"/>
    <n v="70"/>
    <n v="8000"/>
    <x v="0"/>
  </r>
  <r>
    <n v="209"/>
    <s v="Male"/>
    <n v="43"/>
    <x v="1"/>
    <x v="5"/>
    <n v="7.7"/>
    <n v="8"/>
    <n v="90"/>
    <n v="5"/>
    <s v="Normal"/>
    <s v="130/85"/>
    <n v="70"/>
    <n v="8000"/>
    <x v="0"/>
  </r>
  <r>
    <n v="210"/>
    <s v="Male"/>
    <n v="43"/>
    <x v="1"/>
    <x v="5"/>
    <n v="7.8"/>
    <n v="8"/>
    <n v="90"/>
    <n v="5"/>
    <s v="Normal"/>
    <s v="130/85"/>
    <n v="70"/>
    <n v="8000"/>
    <x v="0"/>
  </r>
  <r>
    <n v="211"/>
    <s v="Male"/>
    <n v="43"/>
    <x v="1"/>
    <x v="5"/>
    <n v="7.7"/>
    <n v="8"/>
    <n v="90"/>
    <n v="5"/>
    <s v="Normal"/>
    <s v="130/85"/>
    <n v="70"/>
    <n v="8000"/>
    <x v="0"/>
  </r>
  <r>
    <n v="212"/>
    <s v="Male"/>
    <n v="43"/>
    <x v="1"/>
    <x v="5"/>
    <n v="7.8"/>
    <n v="8"/>
    <n v="90"/>
    <n v="5"/>
    <s v="Normal"/>
    <s v="130/85"/>
    <n v="70"/>
    <n v="8000"/>
    <x v="0"/>
  </r>
  <r>
    <n v="213"/>
    <s v="Male"/>
    <n v="43"/>
    <x v="1"/>
    <x v="5"/>
    <n v="7.8"/>
    <n v="8"/>
    <n v="90"/>
    <n v="5"/>
    <s v="Normal"/>
    <s v="130/85"/>
    <n v="70"/>
    <n v="8000"/>
    <x v="0"/>
  </r>
  <r>
    <n v="214"/>
    <s v="Male"/>
    <n v="43"/>
    <x v="1"/>
    <x v="5"/>
    <n v="7.8"/>
    <n v="8"/>
    <n v="90"/>
    <n v="5"/>
    <s v="Normal"/>
    <s v="130/85"/>
    <n v="70"/>
    <n v="8000"/>
    <x v="0"/>
  </r>
  <r>
    <n v="215"/>
    <s v="Male"/>
    <n v="43"/>
    <x v="1"/>
    <x v="5"/>
    <n v="7.8"/>
    <n v="8"/>
    <n v="90"/>
    <n v="5"/>
    <s v="Normal"/>
    <s v="130/85"/>
    <n v="70"/>
    <n v="8000"/>
    <x v="0"/>
  </r>
  <r>
    <n v="216"/>
    <s v="Male"/>
    <n v="43"/>
    <x v="1"/>
    <x v="5"/>
    <n v="7.8"/>
    <n v="8"/>
    <n v="90"/>
    <n v="5"/>
    <s v="Normal"/>
    <s v="130/85"/>
    <n v="70"/>
    <n v="8000"/>
    <x v="0"/>
  </r>
  <r>
    <n v="217"/>
    <s v="Male"/>
    <n v="43"/>
    <x v="1"/>
    <x v="5"/>
    <n v="7.8"/>
    <n v="8"/>
    <n v="90"/>
    <n v="5"/>
    <s v="Normal"/>
    <s v="130/85"/>
    <n v="70"/>
    <n v="8000"/>
    <x v="0"/>
  </r>
  <r>
    <n v="218"/>
    <s v="Male"/>
    <n v="43"/>
    <x v="1"/>
    <x v="5"/>
    <n v="7.8"/>
    <n v="8"/>
    <n v="90"/>
    <n v="5"/>
    <s v="Normal"/>
    <s v="130/85"/>
    <n v="70"/>
    <n v="8000"/>
    <x v="0"/>
  </r>
  <r>
    <n v="219"/>
    <s v="Male"/>
    <n v="43"/>
    <x v="1"/>
    <x v="5"/>
    <n v="7.8"/>
    <n v="8"/>
    <n v="90"/>
    <n v="5"/>
    <s v="Normal"/>
    <s v="130/85"/>
    <n v="70"/>
    <n v="8000"/>
    <x v="1"/>
  </r>
  <r>
    <n v="220"/>
    <s v="Male"/>
    <n v="43"/>
    <x v="1"/>
    <x v="9"/>
    <n v="6.5"/>
    <n v="6"/>
    <n v="45"/>
    <n v="7"/>
    <s v="Overweight"/>
    <s v="130/85"/>
    <n v="72"/>
    <n v="6000"/>
    <x v="1"/>
  </r>
  <r>
    <n v="221"/>
    <s v="Female"/>
    <n v="44"/>
    <x v="1"/>
    <x v="3"/>
    <n v="6.6"/>
    <n v="7"/>
    <n v="45"/>
    <n v="4"/>
    <s v="Overweight"/>
    <s v="135/90"/>
    <n v="65"/>
    <n v="6000"/>
    <x v="2"/>
  </r>
  <r>
    <n v="222"/>
    <s v="Male"/>
    <n v="44"/>
    <x v="1"/>
    <x v="9"/>
    <n v="6.4"/>
    <n v="6"/>
    <n v="45"/>
    <n v="7"/>
    <s v="Overweight"/>
    <s v="130/85"/>
    <n v="72"/>
    <n v="6000"/>
    <x v="2"/>
  </r>
  <r>
    <n v="223"/>
    <s v="Male"/>
    <n v="44"/>
    <x v="1"/>
    <x v="9"/>
    <n v="6.3"/>
    <n v="6"/>
    <n v="45"/>
    <n v="7"/>
    <s v="Overweight"/>
    <s v="130/85"/>
    <n v="72"/>
    <n v="6000"/>
    <x v="2"/>
  </r>
  <r>
    <n v="224"/>
    <s v="Male"/>
    <n v="44"/>
    <x v="1"/>
    <x v="9"/>
    <n v="6.4"/>
    <n v="6"/>
    <n v="45"/>
    <n v="7"/>
    <s v="Overweight"/>
    <s v="130/85"/>
    <n v="72"/>
    <n v="6000"/>
    <x v="2"/>
  </r>
  <r>
    <n v="225"/>
    <s v="Female"/>
    <n v="44"/>
    <x v="1"/>
    <x v="3"/>
    <n v="6.6"/>
    <n v="7"/>
    <n v="45"/>
    <n v="4"/>
    <s v="Overweight"/>
    <s v="135/90"/>
    <n v="65"/>
    <n v="6000"/>
    <x v="2"/>
  </r>
  <r>
    <n v="226"/>
    <s v="Male"/>
    <n v="44"/>
    <x v="1"/>
    <x v="9"/>
    <n v="6.3"/>
    <n v="6"/>
    <n v="45"/>
    <n v="7"/>
    <s v="Overweight"/>
    <s v="130/85"/>
    <n v="72"/>
    <n v="6000"/>
    <x v="2"/>
  </r>
  <r>
    <n v="227"/>
    <s v="Female"/>
    <n v="44"/>
    <x v="1"/>
    <x v="3"/>
    <n v="6.6"/>
    <n v="7"/>
    <n v="45"/>
    <n v="4"/>
    <s v="Overweight"/>
    <s v="135/90"/>
    <n v="65"/>
    <n v="6000"/>
    <x v="2"/>
  </r>
  <r>
    <n v="228"/>
    <s v="Male"/>
    <n v="44"/>
    <x v="1"/>
    <x v="9"/>
    <n v="6.3"/>
    <n v="6"/>
    <n v="45"/>
    <n v="7"/>
    <s v="Overweight"/>
    <s v="130/85"/>
    <n v="72"/>
    <n v="6000"/>
    <x v="2"/>
  </r>
  <r>
    <n v="229"/>
    <s v="Female"/>
    <n v="44"/>
    <x v="1"/>
    <x v="3"/>
    <n v="6.6"/>
    <n v="7"/>
    <n v="45"/>
    <n v="4"/>
    <s v="Overweight"/>
    <s v="135/90"/>
    <n v="65"/>
    <n v="6000"/>
    <x v="2"/>
  </r>
  <r>
    <n v="230"/>
    <s v="Male"/>
    <n v="44"/>
    <x v="1"/>
    <x v="9"/>
    <n v="6.3"/>
    <n v="6"/>
    <n v="45"/>
    <n v="7"/>
    <s v="Overweight"/>
    <s v="130/85"/>
    <n v="72"/>
    <n v="6000"/>
    <x v="2"/>
  </r>
  <r>
    <n v="231"/>
    <s v="Female"/>
    <n v="44"/>
    <x v="1"/>
    <x v="3"/>
    <n v="6.6"/>
    <n v="7"/>
    <n v="45"/>
    <n v="4"/>
    <s v="Overweight"/>
    <s v="135/90"/>
    <n v="65"/>
    <n v="6000"/>
    <x v="2"/>
  </r>
  <r>
    <n v="232"/>
    <s v="Male"/>
    <n v="44"/>
    <x v="1"/>
    <x v="9"/>
    <n v="6.3"/>
    <n v="6"/>
    <n v="45"/>
    <n v="7"/>
    <s v="Overweight"/>
    <s v="130/85"/>
    <n v="72"/>
    <n v="6000"/>
    <x v="2"/>
  </r>
  <r>
    <n v="233"/>
    <s v="Female"/>
    <n v="44"/>
    <x v="1"/>
    <x v="3"/>
    <n v="6.6"/>
    <n v="7"/>
    <n v="45"/>
    <n v="4"/>
    <s v="Overweight"/>
    <s v="135/90"/>
    <n v="65"/>
    <n v="6000"/>
    <x v="2"/>
  </r>
  <r>
    <n v="234"/>
    <s v="Male"/>
    <n v="44"/>
    <x v="1"/>
    <x v="9"/>
    <n v="6.3"/>
    <n v="6"/>
    <n v="45"/>
    <n v="7"/>
    <s v="Overweight"/>
    <s v="130/85"/>
    <n v="72"/>
    <n v="6000"/>
    <x v="2"/>
  </r>
  <r>
    <n v="235"/>
    <s v="Female"/>
    <n v="44"/>
    <x v="1"/>
    <x v="3"/>
    <n v="6.6"/>
    <n v="7"/>
    <n v="45"/>
    <n v="4"/>
    <s v="Overweight"/>
    <s v="135/90"/>
    <n v="65"/>
    <n v="6000"/>
    <x v="2"/>
  </r>
  <r>
    <n v="236"/>
    <s v="Male"/>
    <n v="44"/>
    <x v="1"/>
    <x v="9"/>
    <n v="6.3"/>
    <n v="6"/>
    <n v="45"/>
    <n v="7"/>
    <s v="Overweight"/>
    <s v="130/85"/>
    <n v="72"/>
    <n v="6000"/>
    <x v="2"/>
  </r>
  <r>
    <n v="237"/>
    <s v="Male"/>
    <n v="44"/>
    <x v="1"/>
    <x v="9"/>
    <n v="6.4"/>
    <n v="6"/>
    <n v="45"/>
    <n v="7"/>
    <s v="Overweight"/>
    <s v="130/85"/>
    <n v="72"/>
    <n v="6000"/>
    <x v="2"/>
  </r>
  <r>
    <n v="238"/>
    <s v="Female"/>
    <n v="44"/>
    <x v="1"/>
    <x v="3"/>
    <n v="6.5"/>
    <n v="7"/>
    <n v="45"/>
    <n v="4"/>
    <s v="Overweight"/>
    <s v="135/90"/>
    <n v="65"/>
    <n v="6000"/>
    <x v="2"/>
  </r>
  <r>
    <n v="239"/>
    <s v="Male"/>
    <n v="44"/>
    <x v="1"/>
    <x v="9"/>
    <n v="6.3"/>
    <n v="6"/>
    <n v="45"/>
    <n v="7"/>
    <s v="Overweight"/>
    <s v="130/85"/>
    <n v="72"/>
    <n v="6000"/>
    <x v="2"/>
  </r>
  <r>
    <n v="240"/>
    <s v="Male"/>
    <n v="44"/>
    <x v="1"/>
    <x v="9"/>
    <n v="6.4"/>
    <n v="6"/>
    <n v="45"/>
    <n v="7"/>
    <s v="Overweight"/>
    <s v="130/85"/>
    <n v="72"/>
    <n v="6000"/>
    <x v="2"/>
  </r>
  <r>
    <n v="241"/>
    <s v="Female"/>
    <n v="44"/>
    <x v="1"/>
    <x v="3"/>
    <n v="6.5"/>
    <n v="7"/>
    <n v="45"/>
    <n v="4"/>
    <s v="Overweight"/>
    <s v="135/90"/>
    <n v="65"/>
    <n v="6000"/>
    <x v="2"/>
  </r>
  <r>
    <n v="242"/>
    <s v="Male"/>
    <n v="44"/>
    <x v="1"/>
    <x v="9"/>
    <n v="6.3"/>
    <n v="6"/>
    <n v="45"/>
    <n v="7"/>
    <s v="Overweight"/>
    <s v="130/85"/>
    <n v="72"/>
    <n v="6000"/>
    <x v="2"/>
  </r>
  <r>
    <n v="243"/>
    <s v="Male"/>
    <n v="44"/>
    <x v="1"/>
    <x v="9"/>
    <n v="6.4"/>
    <n v="6"/>
    <n v="45"/>
    <n v="7"/>
    <s v="Overweight"/>
    <s v="130/85"/>
    <n v="72"/>
    <n v="6000"/>
    <x v="2"/>
  </r>
  <r>
    <n v="244"/>
    <s v="Female"/>
    <n v="44"/>
    <x v="1"/>
    <x v="3"/>
    <n v="6.5"/>
    <n v="7"/>
    <n v="45"/>
    <n v="4"/>
    <s v="Overweight"/>
    <s v="135/90"/>
    <n v="65"/>
    <n v="6000"/>
    <x v="2"/>
  </r>
  <r>
    <n v="245"/>
    <s v="Male"/>
    <n v="44"/>
    <x v="1"/>
    <x v="9"/>
    <n v="6.3"/>
    <n v="6"/>
    <n v="45"/>
    <n v="7"/>
    <s v="Overweight"/>
    <s v="130/85"/>
    <n v="72"/>
    <n v="6000"/>
    <x v="2"/>
  </r>
  <r>
    <n v="246"/>
    <s v="Female"/>
    <n v="44"/>
    <x v="1"/>
    <x v="3"/>
    <n v="6.5"/>
    <n v="7"/>
    <n v="45"/>
    <n v="4"/>
    <s v="Overweight"/>
    <s v="135/90"/>
    <n v="65"/>
    <n v="6000"/>
    <x v="2"/>
  </r>
  <r>
    <n v="247"/>
    <s v="Male"/>
    <n v="44"/>
    <x v="1"/>
    <x v="9"/>
    <n v="6.3"/>
    <n v="6"/>
    <n v="45"/>
    <n v="7"/>
    <s v="Overweight"/>
    <s v="130/85"/>
    <n v="72"/>
    <n v="6000"/>
    <x v="2"/>
  </r>
  <r>
    <n v="248"/>
    <s v="Male"/>
    <n v="44"/>
    <x v="1"/>
    <x v="5"/>
    <n v="6.8"/>
    <n v="7"/>
    <n v="45"/>
    <n v="7"/>
    <s v="Overweight"/>
    <s v="130/85"/>
    <n v="78"/>
    <n v="5000"/>
    <x v="2"/>
  </r>
  <r>
    <n v="249"/>
    <s v="Male"/>
    <n v="44"/>
    <x v="1"/>
    <x v="9"/>
    <n v="6.4"/>
    <n v="6"/>
    <n v="45"/>
    <n v="7"/>
    <s v="Overweight"/>
    <s v="130/85"/>
    <n v="72"/>
    <n v="6000"/>
    <x v="0"/>
  </r>
  <r>
    <n v="250"/>
    <s v="Male"/>
    <n v="44"/>
    <x v="1"/>
    <x v="9"/>
    <n v="6.5"/>
    <n v="6"/>
    <n v="45"/>
    <n v="7"/>
    <s v="Overweight"/>
    <s v="130/85"/>
    <n v="72"/>
    <n v="6000"/>
    <x v="0"/>
  </r>
  <r>
    <n v="251"/>
    <s v="Female"/>
    <n v="45"/>
    <x v="1"/>
    <x v="3"/>
    <n v="6.8"/>
    <n v="7"/>
    <n v="30"/>
    <n v="6"/>
    <s v="Overweight"/>
    <s v="135/90"/>
    <n v="65"/>
    <n v="6000"/>
    <x v="2"/>
  </r>
  <r>
    <n v="252"/>
    <s v="Female"/>
    <n v="45"/>
    <x v="1"/>
    <x v="3"/>
    <n v="6.8"/>
    <n v="7"/>
    <n v="30"/>
    <n v="6"/>
    <s v="Overweight"/>
    <s v="135/90"/>
    <n v="65"/>
    <n v="6000"/>
    <x v="2"/>
  </r>
  <r>
    <n v="253"/>
    <s v="Female"/>
    <n v="45"/>
    <x v="1"/>
    <x v="3"/>
    <n v="6.5"/>
    <n v="7"/>
    <n v="45"/>
    <n v="4"/>
    <s v="Overweight"/>
    <s v="135/90"/>
    <n v="65"/>
    <n v="6000"/>
    <x v="2"/>
  </r>
  <r>
    <n v="254"/>
    <s v="Female"/>
    <n v="45"/>
    <x v="1"/>
    <x v="3"/>
    <n v="6.5"/>
    <n v="7"/>
    <n v="45"/>
    <n v="4"/>
    <s v="Overweight"/>
    <s v="135/90"/>
    <n v="65"/>
    <n v="6000"/>
    <x v="2"/>
  </r>
  <r>
    <n v="255"/>
    <s v="Female"/>
    <n v="45"/>
    <x v="1"/>
    <x v="3"/>
    <n v="6.5"/>
    <n v="7"/>
    <n v="45"/>
    <n v="4"/>
    <s v="Overweight"/>
    <s v="135/90"/>
    <n v="65"/>
    <n v="6000"/>
    <x v="2"/>
  </r>
  <r>
    <n v="256"/>
    <s v="Female"/>
    <n v="45"/>
    <x v="1"/>
    <x v="3"/>
    <n v="6.5"/>
    <n v="7"/>
    <n v="45"/>
    <n v="4"/>
    <s v="Overweight"/>
    <s v="135/90"/>
    <n v="65"/>
    <n v="6000"/>
    <x v="2"/>
  </r>
  <r>
    <n v="257"/>
    <s v="Female"/>
    <n v="45"/>
    <x v="1"/>
    <x v="3"/>
    <n v="6.6"/>
    <n v="7"/>
    <n v="45"/>
    <n v="4"/>
    <s v="Overweight"/>
    <s v="135/90"/>
    <n v="65"/>
    <n v="6000"/>
    <x v="2"/>
  </r>
  <r>
    <n v="258"/>
    <s v="Female"/>
    <n v="45"/>
    <x v="1"/>
    <x v="3"/>
    <n v="6.6"/>
    <n v="7"/>
    <n v="45"/>
    <n v="4"/>
    <s v="Overweight"/>
    <s v="135/90"/>
    <n v="65"/>
    <n v="6000"/>
    <x v="2"/>
  </r>
  <r>
    <n v="259"/>
    <s v="Female"/>
    <n v="45"/>
    <x v="1"/>
    <x v="3"/>
    <n v="6.6"/>
    <n v="7"/>
    <n v="45"/>
    <n v="4"/>
    <s v="Overweight"/>
    <s v="135/90"/>
    <n v="65"/>
    <n v="6000"/>
    <x v="2"/>
  </r>
  <r>
    <n v="260"/>
    <s v="Female"/>
    <n v="45"/>
    <x v="1"/>
    <x v="3"/>
    <n v="6.6"/>
    <n v="7"/>
    <n v="45"/>
    <n v="4"/>
    <s v="Overweight"/>
    <s v="135/90"/>
    <n v="65"/>
    <n v="6000"/>
    <x v="2"/>
  </r>
  <r>
    <n v="261"/>
    <s v="Female"/>
    <n v="45"/>
    <x v="1"/>
    <x v="3"/>
    <n v="6.6"/>
    <n v="7"/>
    <n v="45"/>
    <n v="4"/>
    <s v="Overweight"/>
    <s v="135/90"/>
    <n v="65"/>
    <n v="6000"/>
    <x v="2"/>
  </r>
  <r>
    <n v="262"/>
    <s v="Female"/>
    <n v="45"/>
    <x v="1"/>
    <x v="3"/>
    <n v="6.6"/>
    <n v="7"/>
    <n v="45"/>
    <n v="4"/>
    <s v="Overweight"/>
    <s v="135/90"/>
    <n v="65"/>
    <n v="6000"/>
    <x v="0"/>
  </r>
  <r>
    <n v="263"/>
    <s v="Female"/>
    <n v="45"/>
    <x v="1"/>
    <x v="3"/>
    <n v="6.6"/>
    <n v="7"/>
    <n v="45"/>
    <n v="4"/>
    <s v="Overweight"/>
    <s v="135/90"/>
    <n v="65"/>
    <n v="6000"/>
    <x v="0"/>
  </r>
  <r>
    <n v="264"/>
    <s v="Female"/>
    <n v="45"/>
    <x v="1"/>
    <x v="10"/>
    <n v="6.9"/>
    <n v="7"/>
    <n v="55"/>
    <n v="5"/>
    <s v="Overweight"/>
    <s v="125/82"/>
    <n v="75"/>
    <n v="5500"/>
    <x v="0"/>
  </r>
  <r>
    <n v="265"/>
    <s v="Male"/>
    <n v="48"/>
    <x v="1"/>
    <x v="1"/>
    <n v="7.3"/>
    <n v="7"/>
    <n v="65"/>
    <n v="5"/>
    <s v="Obese"/>
    <s v="142/92"/>
    <n v="83"/>
    <n v="3500"/>
    <x v="2"/>
  </r>
  <r>
    <n v="266"/>
    <s v="Female"/>
    <n v="48"/>
    <x v="1"/>
    <x v="4"/>
    <n v="5.9"/>
    <n v="6"/>
    <n v="90"/>
    <n v="8"/>
    <s v="Overweight"/>
    <s v="140/95"/>
    <n v="75"/>
    <n v="10000"/>
    <x v="1"/>
  </r>
  <r>
    <n v="267"/>
    <s v="Male"/>
    <n v="48"/>
    <x v="1"/>
    <x v="1"/>
    <n v="7.3"/>
    <n v="7"/>
    <n v="65"/>
    <n v="5"/>
    <s v="Obese"/>
    <s v="142/92"/>
    <n v="83"/>
    <n v="3500"/>
    <x v="2"/>
  </r>
  <r>
    <n v="268"/>
    <s v="Female"/>
    <n v="49"/>
    <x v="1"/>
    <x v="4"/>
    <n v="6.2"/>
    <n v="6"/>
    <n v="90"/>
    <n v="8"/>
    <s v="Overweight"/>
    <s v="140/95"/>
    <n v="75"/>
    <n v="10000"/>
    <x v="0"/>
  </r>
  <r>
    <n v="269"/>
    <s v="Female"/>
    <n v="49"/>
    <x v="1"/>
    <x v="4"/>
    <n v="6"/>
    <n v="6"/>
    <n v="90"/>
    <n v="8"/>
    <s v="Overweight"/>
    <s v="140/95"/>
    <n v="75"/>
    <n v="10000"/>
    <x v="1"/>
  </r>
  <r>
    <n v="270"/>
    <s v="Female"/>
    <n v="49"/>
    <x v="1"/>
    <x v="4"/>
    <n v="6.1"/>
    <n v="6"/>
    <n v="90"/>
    <n v="8"/>
    <s v="Overweight"/>
    <s v="140/95"/>
    <n v="75"/>
    <n v="10000"/>
    <x v="1"/>
  </r>
  <r>
    <n v="271"/>
    <s v="Female"/>
    <n v="49"/>
    <x v="1"/>
    <x v="4"/>
    <n v="6.1"/>
    <n v="6"/>
    <n v="90"/>
    <n v="8"/>
    <s v="Overweight"/>
    <s v="140/95"/>
    <n v="75"/>
    <n v="10000"/>
    <x v="1"/>
  </r>
  <r>
    <n v="272"/>
    <s v="Female"/>
    <n v="49"/>
    <x v="1"/>
    <x v="4"/>
    <n v="6.1"/>
    <n v="6"/>
    <n v="90"/>
    <n v="8"/>
    <s v="Overweight"/>
    <s v="140/95"/>
    <n v="75"/>
    <n v="10000"/>
    <x v="1"/>
  </r>
  <r>
    <n v="273"/>
    <s v="Female"/>
    <n v="49"/>
    <x v="1"/>
    <x v="4"/>
    <n v="6.1"/>
    <n v="6"/>
    <n v="90"/>
    <n v="8"/>
    <s v="Overweight"/>
    <s v="140/95"/>
    <n v="75"/>
    <n v="10000"/>
    <x v="1"/>
  </r>
  <r>
    <n v="274"/>
    <s v="Female"/>
    <n v="49"/>
    <x v="1"/>
    <x v="4"/>
    <n v="6.2"/>
    <n v="6"/>
    <n v="90"/>
    <n v="8"/>
    <s v="Overweight"/>
    <s v="140/95"/>
    <n v="75"/>
    <n v="10000"/>
    <x v="1"/>
  </r>
  <r>
    <n v="275"/>
    <s v="Female"/>
    <n v="49"/>
    <x v="1"/>
    <x v="4"/>
    <n v="6.2"/>
    <n v="6"/>
    <n v="90"/>
    <n v="8"/>
    <s v="Overweight"/>
    <s v="140/95"/>
    <n v="75"/>
    <n v="10000"/>
    <x v="1"/>
  </r>
  <r>
    <n v="276"/>
    <s v="Female"/>
    <n v="49"/>
    <x v="1"/>
    <x v="4"/>
    <n v="6.2"/>
    <n v="6"/>
    <n v="90"/>
    <n v="8"/>
    <s v="Overweight"/>
    <s v="140/95"/>
    <n v="75"/>
    <n v="10000"/>
    <x v="1"/>
  </r>
  <r>
    <n v="277"/>
    <s v="Male"/>
    <n v="49"/>
    <x v="1"/>
    <x v="1"/>
    <n v="8.1"/>
    <n v="9"/>
    <n v="85"/>
    <n v="3"/>
    <s v="Obese"/>
    <s v="139/91"/>
    <n v="86"/>
    <n v="3700"/>
    <x v="1"/>
  </r>
  <r>
    <n v="278"/>
    <s v="Male"/>
    <n v="49"/>
    <x v="1"/>
    <x v="1"/>
    <n v="8.1"/>
    <n v="9"/>
    <n v="85"/>
    <n v="3"/>
    <s v="Obese"/>
    <s v="139/91"/>
    <n v="86"/>
    <n v="3700"/>
    <x v="1"/>
  </r>
  <r>
    <n v="279"/>
    <s v="Female"/>
    <n v="50"/>
    <x v="1"/>
    <x v="4"/>
    <n v="6.1"/>
    <n v="6"/>
    <n v="90"/>
    <n v="8"/>
    <s v="Overweight"/>
    <s v="140/95"/>
    <n v="75"/>
    <n v="10000"/>
    <x v="2"/>
  </r>
  <r>
    <n v="280"/>
    <s v="Female"/>
    <n v="50"/>
    <x v="1"/>
    <x v="5"/>
    <n v="8.3000000000000007"/>
    <n v="9"/>
    <n v="30"/>
    <n v="3"/>
    <s v="Normal"/>
    <s v="125/80"/>
    <n v="65"/>
    <n v="5000"/>
    <x v="0"/>
  </r>
  <r>
    <n v="281"/>
    <s v="Female"/>
    <n v="50"/>
    <x v="1"/>
    <x v="4"/>
    <n v="6"/>
    <n v="6"/>
    <n v="90"/>
    <n v="8"/>
    <s v="Overweight"/>
    <s v="140/95"/>
    <n v="75"/>
    <n v="10000"/>
    <x v="0"/>
  </r>
  <r>
    <n v="282"/>
    <s v="Female"/>
    <n v="50"/>
    <x v="1"/>
    <x v="4"/>
    <n v="6.1"/>
    <n v="6"/>
    <n v="90"/>
    <n v="8"/>
    <s v="Overweight"/>
    <s v="140/95"/>
    <n v="75"/>
    <n v="10000"/>
    <x v="1"/>
  </r>
  <r>
    <n v="283"/>
    <s v="Female"/>
    <n v="50"/>
    <x v="1"/>
    <x v="4"/>
    <n v="6"/>
    <n v="6"/>
    <n v="90"/>
    <n v="8"/>
    <s v="Overweight"/>
    <s v="140/95"/>
    <n v="75"/>
    <n v="10000"/>
    <x v="1"/>
  </r>
  <r>
    <n v="284"/>
    <s v="Female"/>
    <n v="50"/>
    <x v="1"/>
    <x v="4"/>
    <n v="6"/>
    <n v="6"/>
    <n v="90"/>
    <n v="8"/>
    <s v="Overweight"/>
    <s v="140/95"/>
    <n v="75"/>
    <n v="10000"/>
    <x v="1"/>
  </r>
  <r>
    <n v="285"/>
    <s v="Female"/>
    <n v="50"/>
    <x v="1"/>
    <x v="4"/>
    <n v="6"/>
    <n v="6"/>
    <n v="90"/>
    <n v="8"/>
    <s v="Overweight"/>
    <s v="140/95"/>
    <n v="75"/>
    <n v="10000"/>
    <x v="1"/>
  </r>
  <r>
    <n v="286"/>
    <s v="Female"/>
    <n v="50"/>
    <x v="1"/>
    <x v="4"/>
    <n v="6"/>
    <n v="6"/>
    <n v="90"/>
    <n v="8"/>
    <s v="Overweight"/>
    <s v="140/95"/>
    <n v="75"/>
    <n v="10000"/>
    <x v="1"/>
  </r>
  <r>
    <n v="287"/>
    <s v="Female"/>
    <n v="50"/>
    <x v="1"/>
    <x v="4"/>
    <n v="6"/>
    <n v="6"/>
    <n v="90"/>
    <n v="8"/>
    <s v="Overweight"/>
    <s v="140/95"/>
    <n v="75"/>
    <n v="10000"/>
    <x v="1"/>
  </r>
  <r>
    <n v="288"/>
    <s v="Female"/>
    <n v="50"/>
    <x v="1"/>
    <x v="4"/>
    <n v="6"/>
    <n v="6"/>
    <n v="90"/>
    <n v="8"/>
    <s v="Overweight"/>
    <s v="140/95"/>
    <n v="75"/>
    <n v="10000"/>
    <x v="1"/>
  </r>
  <r>
    <n v="289"/>
    <s v="Female"/>
    <n v="50"/>
    <x v="1"/>
    <x v="4"/>
    <n v="6"/>
    <n v="6"/>
    <n v="90"/>
    <n v="8"/>
    <s v="Overweight"/>
    <s v="140/95"/>
    <n v="75"/>
    <n v="10000"/>
    <x v="1"/>
  </r>
  <r>
    <n v="290"/>
    <s v="Female"/>
    <n v="50"/>
    <x v="1"/>
    <x v="4"/>
    <n v="6.1"/>
    <n v="6"/>
    <n v="90"/>
    <n v="8"/>
    <s v="Overweight"/>
    <s v="140/95"/>
    <n v="75"/>
    <n v="10000"/>
    <x v="1"/>
  </r>
  <r>
    <n v="291"/>
    <s v="Female"/>
    <n v="50"/>
    <x v="1"/>
    <x v="4"/>
    <n v="6"/>
    <n v="6"/>
    <n v="90"/>
    <n v="8"/>
    <s v="Overweight"/>
    <s v="140/95"/>
    <n v="75"/>
    <n v="10000"/>
    <x v="1"/>
  </r>
  <r>
    <n v="292"/>
    <s v="Female"/>
    <n v="50"/>
    <x v="1"/>
    <x v="4"/>
    <n v="6.1"/>
    <n v="6"/>
    <n v="90"/>
    <n v="8"/>
    <s v="Overweight"/>
    <s v="140/95"/>
    <n v="75"/>
    <n v="10000"/>
    <x v="1"/>
  </r>
  <r>
    <n v="293"/>
    <s v="Female"/>
    <n v="50"/>
    <x v="1"/>
    <x v="4"/>
    <n v="6.1"/>
    <n v="6"/>
    <n v="90"/>
    <n v="8"/>
    <s v="Overweight"/>
    <s v="140/95"/>
    <n v="75"/>
    <n v="10000"/>
    <x v="1"/>
  </r>
  <r>
    <n v="294"/>
    <s v="Female"/>
    <n v="50"/>
    <x v="1"/>
    <x v="4"/>
    <n v="6"/>
    <n v="6"/>
    <n v="90"/>
    <n v="8"/>
    <s v="Overweight"/>
    <s v="140/95"/>
    <n v="75"/>
    <n v="10000"/>
    <x v="1"/>
  </r>
  <r>
    <n v="295"/>
    <s v="Female"/>
    <n v="50"/>
    <x v="1"/>
    <x v="4"/>
    <n v="6.1"/>
    <n v="6"/>
    <n v="90"/>
    <n v="8"/>
    <s v="Overweight"/>
    <s v="140/95"/>
    <n v="75"/>
    <n v="10000"/>
    <x v="1"/>
  </r>
  <r>
    <n v="296"/>
    <s v="Female"/>
    <n v="50"/>
    <x v="1"/>
    <x v="4"/>
    <n v="6"/>
    <n v="6"/>
    <n v="90"/>
    <n v="8"/>
    <s v="Overweight"/>
    <s v="140/95"/>
    <n v="75"/>
    <n v="10000"/>
    <x v="1"/>
  </r>
  <r>
    <n v="297"/>
    <s v="Female"/>
    <n v="50"/>
    <x v="1"/>
    <x v="4"/>
    <n v="6.1"/>
    <n v="6"/>
    <n v="90"/>
    <n v="8"/>
    <s v="Overweight"/>
    <s v="140/95"/>
    <n v="75"/>
    <n v="10000"/>
    <x v="1"/>
  </r>
  <r>
    <n v="298"/>
    <s v="Female"/>
    <n v="50"/>
    <x v="1"/>
    <x v="4"/>
    <n v="6.1"/>
    <n v="6"/>
    <n v="90"/>
    <n v="8"/>
    <s v="Overweight"/>
    <s v="140/95"/>
    <n v="75"/>
    <n v="10000"/>
    <x v="1"/>
  </r>
  <r>
    <n v="299"/>
    <s v="Female"/>
    <n v="51"/>
    <x v="1"/>
    <x v="5"/>
    <n v="8.5"/>
    <n v="9"/>
    <n v="30"/>
    <n v="3"/>
    <s v="Normal"/>
    <s v="125/80"/>
    <n v="65"/>
    <n v="5000"/>
    <x v="0"/>
  </r>
  <r>
    <n v="300"/>
    <s v="Female"/>
    <n v="51"/>
    <x v="1"/>
    <x v="5"/>
    <n v="8.5"/>
    <n v="9"/>
    <n v="30"/>
    <n v="3"/>
    <s v="Normal"/>
    <s v="125/80"/>
    <n v="65"/>
    <n v="5000"/>
    <x v="0"/>
  </r>
  <r>
    <n v="301"/>
    <s v="Female"/>
    <n v="51"/>
    <x v="1"/>
    <x v="5"/>
    <n v="8.5"/>
    <n v="9"/>
    <n v="30"/>
    <n v="3"/>
    <s v="Normal"/>
    <s v="125/80"/>
    <n v="65"/>
    <n v="5000"/>
    <x v="0"/>
  </r>
  <r>
    <n v="302"/>
    <s v="Female"/>
    <n v="51"/>
    <x v="1"/>
    <x v="5"/>
    <n v="8.5"/>
    <n v="9"/>
    <n v="30"/>
    <n v="3"/>
    <s v="Normal"/>
    <s v="125/80"/>
    <n v="65"/>
    <n v="5000"/>
    <x v="0"/>
  </r>
  <r>
    <n v="303"/>
    <s v="Female"/>
    <n v="51"/>
    <x v="1"/>
    <x v="4"/>
    <n v="7.1"/>
    <n v="7"/>
    <n v="55"/>
    <n v="6"/>
    <s v="Normal Weight"/>
    <s v="125/82"/>
    <n v="72"/>
    <n v="6000"/>
    <x v="0"/>
  </r>
  <r>
    <n v="304"/>
    <s v="Female"/>
    <n v="51"/>
    <x v="1"/>
    <x v="4"/>
    <n v="6"/>
    <n v="6"/>
    <n v="90"/>
    <n v="8"/>
    <s v="Overweight"/>
    <s v="140/95"/>
    <n v="75"/>
    <n v="10000"/>
    <x v="1"/>
  </r>
  <r>
    <n v="305"/>
    <s v="Female"/>
    <n v="51"/>
    <x v="1"/>
    <x v="4"/>
    <n v="6.1"/>
    <n v="6"/>
    <n v="90"/>
    <n v="8"/>
    <s v="Overweight"/>
    <s v="140/95"/>
    <n v="75"/>
    <n v="10000"/>
    <x v="1"/>
  </r>
  <r>
    <n v="306"/>
    <s v="Female"/>
    <n v="51"/>
    <x v="1"/>
    <x v="4"/>
    <n v="6.1"/>
    <n v="6"/>
    <n v="90"/>
    <n v="8"/>
    <s v="Overweight"/>
    <s v="140/95"/>
    <n v="75"/>
    <n v="10000"/>
    <x v="1"/>
  </r>
  <r>
    <n v="307"/>
    <s v="Female"/>
    <n v="52"/>
    <x v="1"/>
    <x v="6"/>
    <n v="6.5"/>
    <n v="7"/>
    <n v="45"/>
    <n v="7"/>
    <s v="Overweight"/>
    <s v="130/85"/>
    <n v="72"/>
    <n v="6000"/>
    <x v="2"/>
  </r>
  <r>
    <n v="308"/>
    <s v="Female"/>
    <n v="52"/>
    <x v="1"/>
    <x v="6"/>
    <n v="6.5"/>
    <n v="7"/>
    <n v="45"/>
    <n v="7"/>
    <s v="Overweight"/>
    <s v="130/85"/>
    <n v="72"/>
    <n v="6000"/>
    <x v="2"/>
  </r>
  <r>
    <n v="309"/>
    <s v="Female"/>
    <n v="52"/>
    <x v="1"/>
    <x v="6"/>
    <n v="6.6"/>
    <n v="7"/>
    <n v="45"/>
    <n v="7"/>
    <s v="Overweight"/>
    <s v="130/85"/>
    <n v="72"/>
    <n v="6000"/>
    <x v="2"/>
  </r>
  <r>
    <n v="310"/>
    <s v="Female"/>
    <n v="52"/>
    <x v="1"/>
    <x v="6"/>
    <n v="6.6"/>
    <n v="7"/>
    <n v="45"/>
    <n v="7"/>
    <s v="Overweight"/>
    <s v="130/85"/>
    <n v="72"/>
    <n v="6000"/>
    <x v="2"/>
  </r>
  <r>
    <n v="311"/>
    <s v="Female"/>
    <n v="52"/>
    <x v="1"/>
    <x v="6"/>
    <n v="6.6"/>
    <n v="7"/>
    <n v="45"/>
    <n v="7"/>
    <s v="Overweight"/>
    <s v="130/85"/>
    <n v="72"/>
    <n v="6000"/>
    <x v="2"/>
  </r>
  <r>
    <n v="312"/>
    <s v="Female"/>
    <n v="52"/>
    <x v="1"/>
    <x v="6"/>
    <n v="6.6"/>
    <n v="7"/>
    <n v="45"/>
    <n v="7"/>
    <s v="Overweight"/>
    <s v="130/85"/>
    <n v="72"/>
    <n v="6000"/>
    <x v="2"/>
  </r>
  <r>
    <n v="313"/>
    <s v="Female"/>
    <n v="52"/>
    <x v="1"/>
    <x v="5"/>
    <n v="8.4"/>
    <n v="9"/>
    <n v="30"/>
    <n v="3"/>
    <s v="Normal"/>
    <s v="125/80"/>
    <n v="65"/>
    <n v="5000"/>
    <x v="0"/>
  </r>
  <r>
    <n v="314"/>
    <s v="Female"/>
    <n v="52"/>
    <x v="1"/>
    <x v="5"/>
    <n v="8.4"/>
    <n v="9"/>
    <n v="30"/>
    <n v="3"/>
    <s v="Normal"/>
    <s v="125/80"/>
    <n v="65"/>
    <n v="5000"/>
    <x v="0"/>
  </r>
  <r>
    <n v="315"/>
    <s v="Female"/>
    <n v="52"/>
    <x v="1"/>
    <x v="5"/>
    <n v="8.4"/>
    <n v="9"/>
    <n v="30"/>
    <n v="3"/>
    <s v="Normal"/>
    <s v="125/80"/>
    <n v="65"/>
    <n v="5000"/>
    <x v="0"/>
  </r>
  <r>
    <n v="316"/>
    <s v="Female"/>
    <n v="53"/>
    <x v="1"/>
    <x v="5"/>
    <n v="8.3000000000000007"/>
    <n v="9"/>
    <n v="30"/>
    <n v="3"/>
    <s v="Normal"/>
    <s v="125/80"/>
    <n v="65"/>
    <n v="5000"/>
    <x v="2"/>
  </r>
  <r>
    <n v="317"/>
    <s v="Female"/>
    <n v="53"/>
    <x v="1"/>
    <x v="5"/>
    <n v="8.5"/>
    <n v="9"/>
    <n v="30"/>
    <n v="3"/>
    <s v="Normal"/>
    <s v="125/80"/>
    <n v="65"/>
    <n v="5000"/>
    <x v="0"/>
  </r>
  <r>
    <n v="318"/>
    <s v="Female"/>
    <n v="53"/>
    <x v="1"/>
    <x v="5"/>
    <n v="8.5"/>
    <n v="9"/>
    <n v="30"/>
    <n v="3"/>
    <s v="Normal"/>
    <s v="125/80"/>
    <n v="65"/>
    <n v="5000"/>
    <x v="0"/>
  </r>
  <r>
    <n v="319"/>
    <s v="Female"/>
    <n v="53"/>
    <x v="1"/>
    <x v="5"/>
    <n v="8.4"/>
    <n v="9"/>
    <n v="30"/>
    <n v="3"/>
    <s v="Normal"/>
    <s v="125/80"/>
    <n v="65"/>
    <n v="5000"/>
    <x v="0"/>
  </r>
  <r>
    <n v="320"/>
    <s v="Female"/>
    <n v="53"/>
    <x v="1"/>
    <x v="5"/>
    <n v="8.4"/>
    <n v="9"/>
    <n v="30"/>
    <n v="3"/>
    <s v="Normal"/>
    <s v="125/80"/>
    <n v="65"/>
    <n v="5000"/>
    <x v="0"/>
  </r>
  <r>
    <n v="321"/>
    <s v="Female"/>
    <n v="53"/>
    <x v="1"/>
    <x v="5"/>
    <n v="8.5"/>
    <n v="9"/>
    <n v="30"/>
    <n v="3"/>
    <s v="Normal"/>
    <s v="125/80"/>
    <n v="65"/>
    <n v="5000"/>
    <x v="0"/>
  </r>
  <r>
    <n v="322"/>
    <s v="Female"/>
    <n v="53"/>
    <x v="1"/>
    <x v="5"/>
    <n v="8.4"/>
    <n v="9"/>
    <n v="30"/>
    <n v="3"/>
    <s v="Normal"/>
    <s v="125/80"/>
    <n v="65"/>
    <n v="5000"/>
    <x v="0"/>
  </r>
  <r>
    <n v="323"/>
    <s v="Female"/>
    <n v="53"/>
    <x v="1"/>
    <x v="5"/>
    <n v="8.4"/>
    <n v="9"/>
    <n v="30"/>
    <n v="3"/>
    <s v="Normal"/>
    <s v="125/80"/>
    <n v="65"/>
    <n v="5000"/>
    <x v="0"/>
  </r>
  <r>
    <n v="324"/>
    <s v="Female"/>
    <n v="53"/>
    <x v="1"/>
    <x v="5"/>
    <n v="8.5"/>
    <n v="9"/>
    <n v="30"/>
    <n v="3"/>
    <s v="Normal"/>
    <s v="125/80"/>
    <n v="65"/>
    <n v="5000"/>
    <x v="0"/>
  </r>
  <r>
    <n v="325"/>
    <s v="Female"/>
    <n v="53"/>
    <x v="1"/>
    <x v="5"/>
    <n v="8.3000000000000007"/>
    <n v="9"/>
    <n v="30"/>
    <n v="3"/>
    <s v="Normal"/>
    <s v="125/80"/>
    <n v="65"/>
    <n v="5000"/>
    <x v="0"/>
  </r>
  <r>
    <n v="326"/>
    <s v="Female"/>
    <n v="53"/>
    <x v="1"/>
    <x v="5"/>
    <n v="8.5"/>
    <n v="9"/>
    <n v="30"/>
    <n v="3"/>
    <s v="Normal"/>
    <s v="125/80"/>
    <n v="65"/>
    <n v="5000"/>
    <x v="0"/>
  </r>
  <r>
    <n v="327"/>
    <s v="Female"/>
    <n v="53"/>
    <x v="1"/>
    <x v="5"/>
    <n v="8.3000000000000007"/>
    <n v="9"/>
    <n v="30"/>
    <n v="3"/>
    <s v="Normal"/>
    <s v="125/80"/>
    <n v="65"/>
    <n v="5000"/>
    <x v="0"/>
  </r>
  <r>
    <n v="328"/>
    <s v="Female"/>
    <n v="53"/>
    <x v="1"/>
    <x v="5"/>
    <n v="8.5"/>
    <n v="9"/>
    <n v="30"/>
    <n v="3"/>
    <s v="Normal"/>
    <s v="125/80"/>
    <n v="65"/>
    <n v="5000"/>
    <x v="0"/>
  </r>
  <r>
    <n v="329"/>
    <s v="Female"/>
    <n v="53"/>
    <x v="1"/>
    <x v="5"/>
    <n v="8.3000000000000007"/>
    <n v="9"/>
    <n v="30"/>
    <n v="3"/>
    <s v="Normal"/>
    <s v="125/80"/>
    <n v="65"/>
    <n v="5000"/>
    <x v="0"/>
  </r>
  <r>
    <n v="330"/>
    <s v="Female"/>
    <n v="53"/>
    <x v="1"/>
    <x v="5"/>
    <n v="8.5"/>
    <n v="9"/>
    <n v="30"/>
    <n v="3"/>
    <s v="Normal"/>
    <s v="125/80"/>
    <n v="65"/>
    <n v="5000"/>
    <x v="0"/>
  </r>
  <r>
    <n v="331"/>
    <s v="Female"/>
    <n v="53"/>
    <x v="1"/>
    <x v="5"/>
    <n v="8.5"/>
    <n v="9"/>
    <n v="30"/>
    <n v="3"/>
    <s v="Normal"/>
    <s v="125/80"/>
    <n v="65"/>
    <n v="5000"/>
    <x v="0"/>
  </r>
  <r>
    <n v="332"/>
    <s v="Female"/>
    <n v="53"/>
    <x v="1"/>
    <x v="5"/>
    <n v="8.4"/>
    <n v="9"/>
    <n v="30"/>
    <n v="3"/>
    <s v="Normal"/>
    <s v="125/80"/>
    <n v="65"/>
    <n v="5000"/>
    <x v="0"/>
  </r>
  <r>
    <n v="333"/>
    <s v="Female"/>
    <n v="54"/>
    <x v="1"/>
    <x v="5"/>
    <n v="8.4"/>
    <n v="9"/>
    <n v="30"/>
    <n v="3"/>
    <s v="Normal"/>
    <s v="125/80"/>
    <n v="65"/>
    <n v="5000"/>
    <x v="0"/>
  </r>
  <r>
    <n v="334"/>
    <s v="Female"/>
    <n v="54"/>
    <x v="1"/>
    <x v="5"/>
    <n v="8.4"/>
    <n v="9"/>
    <n v="30"/>
    <n v="3"/>
    <s v="Normal"/>
    <s v="125/80"/>
    <n v="65"/>
    <n v="5000"/>
    <x v="0"/>
  </r>
  <r>
    <n v="335"/>
    <s v="Female"/>
    <n v="54"/>
    <x v="1"/>
    <x v="5"/>
    <n v="8.4"/>
    <n v="9"/>
    <n v="30"/>
    <n v="3"/>
    <s v="Normal"/>
    <s v="125/80"/>
    <n v="65"/>
    <n v="5000"/>
    <x v="0"/>
  </r>
  <r>
    <n v="336"/>
    <s v="Female"/>
    <n v="54"/>
    <x v="1"/>
    <x v="5"/>
    <n v="8.4"/>
    <n v="9"/>
    <n v="30"/>
    <n v="3"/>
    <s v="Normal"/>
    <s v="125/80"/>
    <n v="65"/>
    <n v="5000"/>
    <x v="0"/>
  </r>
  <r>
    <n v="337"/>
    <s v="Female"/>
    <n v="54"/>
    <x v="1"/>
    <x v="5"/>
    <n v="8.4"/>
    <n v="9"/>
    <n v="30"/>
    <n v="3"/>
    <s v="Normal"/>
    <s v="125/80"/>
    <n v="65"/>
    <n v="5000"/>
    <x v="0"/>
  </r>
  <r>
    <n v="338"/>
    <s v="Female"/>
    <n v="54"/>
    <x v="1"/>
    <x v="5"/>
    <n v="8.4"/>
    <n v="9"/>
    <n v="30"/>
    <n v="3"/>
    <s v="Normal"/>
    <s v="125/80"/>
    <n v="65"/>
    <n v="5000"/>
    <x v="0"/>
  </r>
  <r>
    <n v="339"/>
    <s v="Female"/>
    <n v="54"/>
    <x v="1"/>
    <x v="5"/>
    <n v="8.5"/>
    <n v="9"/>
    <n v="30"/>
    <n v="3"/>
    <s v="Normal"/>
    <s v="125/80"/>
    <n v="65"/>
    <n v="5000"/>
    <x v="0"/>
  </r>
  <r>
    <n v="340"/>
    <s v="Female"/>
    <n v="55"/>
    <x v="1"/>
    <x v="4"/>
    <n v="8.1"/>
    <n v="9"/>
    <n v="75"/>
    <n v="4"/>
    <s v="Overweight"/>
    <s v="140/95"/>
    <n v="72"/>
    <n v="5000"/>
    <x v="1"/>
  </r>
  <r>
    <n v="341"/>
    <s v="Female"/>
    <n v="55"/>
    <x v="1"/>
    <x v="4"/>
    <n v="8.1"/>
    <n v="9"/>
    <n v="75"/>
    <n v="4"/>
    <s v="Overweight"/>
    <s v="140/95"/>
    <n v="72"/>
    <n v="5000"/>
    <x v="1"/>
  </r>
  <r>
    <n v="342"/>
    <s v="Female"/>
    <n v="56"/>
    <x v="1"/>
    <x v="1"/>
    <n v="8.1999999999999993"/>
    <n v="9"/>
    <n v="90"/>
    <n v="3"/>
    <s v="Normal Weight"/>
    <s v="118/75"/>
    <n v="65"/>
    <n v="10000"/>
    <x v="0"/>
  </r>
  <r>
    <n v="343"/>
    <s v="Female"/>
    <n v="56"/>
    <x v="1"/>
    <x v="1"/>
    <n v="8.1999999999999993"/>
    <n v="9"/>
    <n v="90"/>
    <n v="3"/>
    <s v="Normal Weight"/>
    <s v="118/75"/>
    <n v="65"/>
    <n v="10000"/>
    <x v="0"/>
  </r>
  <r>
    <n v="344"/>
    <s v="Female"/>
    <n v="57"/>
    <x v="1"/>
    <x v="4"/>
    <n v="8.1"/>
    <n v="9"/>
    <n v="75"/>
    <n v="3"/>
    <s v="Overweight"/>
    <s v="140/95"/>
    <n v="68"/>
    <n v="7000"/>
    <x v="0"/>
  </r>
  <r>
    <n v="345"/>
    <s v="Female"/>
    <n v="57"/>
    <x v="1"/>
    <x v="4"/>
    <n v="8.1999999999999993"/>
    <n v="9"/>
    <n v="75"/>
    <n v="3"/>
    <s v="Overweight"/>
    <s v="140/95"/>
    <n v="68"/>
    <n v="7000"/>
    <x v="1"/>
  </r>
  <r>
    <n v="346"/>
    <s v="Female"/>
    <n v="57"/>
    <x v="1"/>
    <x v="4"/>
    <n v="8.1999999999999993"/>
    <n v="9"/>
    <n v="75"/>
    <n v="3"/>
    <s v="Overweight"/>
    <s v="140/95"/>
    <n v="68"/>
    <n v="7000"/>
    <x v="1"/>
  </r>
  <r>
    <n v="347"/>
    <s v="Female"/>
    <n v="57"/>
    <x v="1"/>
    <x v="4"/>
    <n v="8.1999999999999993"/>
    <n v="9"/>
    <n v="75"/>
    <n v="3"/>
    <s v="Overweight"/>
    <s v="140/95"/>
    <n v="68"/>
    <n v="7000"/>
    <x v="1"/>
  </r>
  <r>
    <n v="348"/>
    <s v="Female"/>
    <n v="57"/>
    <x v="1"/>
    <x v="4"/>
    <n v="8.1999999999999993"/>
    <n v="9"/>
    <n v="75"/>
    <n v="3"/>
    <s v="Overweight"/>
    <s v="140/95"/>
    <n v="68"/>
    <n v="7000"/>
    <x v="1"/>
  </r>
  <r>
    <n v="349"/>
    <s v="Female"/>
    <n v="57"/>
    <x v="1"/>
    <x v="4"/>
    <n v="8.1999999999999993"/>
    <n v="9"/>
    <n v="75"/>
    <n v="3"/>
    <s v="Overweight"/>
    <s v="140/95"/>
    <n v="68"/>
    <n v="7000"/>
    <x v="1"/>
  </r>
  <r>
    <n v="350"/>
    <s v="Female"/>
    <n v="57"/>
    <x v="1"/>
    <x v="4"/>
    <n v="8.1"/>
    <n v="9"/>
    <n v="75"/>
    <n v="3"/>
    <s v="Overweight"/>
    <s v="140/95"/>
    <n v="68"/>
    <n v="7000"/>
    <x v="1"/>
  </r>
  <r>
    <n v="351"/>
    <s v="Female"/>
    <n v="57"/>
    <x v="1"/>
    <x v="4"/>
    <n v="8.1"/>
    <n v="9"/>
    <n v="75"/>
    <n v="3"/>
    <s v="Overweight"/>
    <s v="140/95"/>
    <n v="68"/>
    <n v="7000"/>
    <x v="1"/>
  </r>
  <r>
    <n v="352"/>
    <s v="Female"/>
    <n v="57"/>
    <x v="1"/>
    <x v="4"/>
    <n v="8.1"/>
    <n v="9"/>
    <n v="75"/>
    <n v="3"/>
    <s v="Overweight"/>
    <s v="140/95"/>
    <n v="68"/>
    <n v="7000"/>
    <x v="1"/>
  </r>
  <r>
    <n v="353"/>
    <s v="Female"/>
    <n v="58"/>
    <x v="1"/>
    <x v="4"/>
    <n v="8"/>
    <n v="9"/>
    <n v="75"/>
    <n v="3"/>
    <s v="Overweight"/>
    <s v="140/95"/>
    <n v="68"/>
    <n v="7000"/>
    <x v="1"/>
  </r>
  <r>
    <n v="354"/>
    <s v="Female"/>
    <n v="58"/>
    <x v="1"/>
    <x v="4"/>
    <n v="8"/>
    <n v="9"/>
    <n v="75"/>
    <n v="3"/>
    <s v="Overweight"/>
    <s v="140/95"/>
    <n v="68"/>
    <n v="7000"/>
    <x v="1"/>
  </r>
  <r>
    <n v="355"/>
    <s v="Female"/>
    <n v="58"/>
    <x v="1"/>
    <x v="4"/>
    <n v="8"/>
    <n v="9"/>
    <n v="75"/>
    <n v="3"/>
    <s v="Overweight"/>
    <s v="140/95"/>
    <n v="68"/>
    <n v="7000"/>
    <x v="1"/>
  </r>
  <r>
    <n v="356"/>
    <s v="Female"/>
    <n v="58"/>
    <x v="1"/>
    <x v="4"/>
    <n v="8"/>
    <n v="9"/>
    <n v="75"/>
    <n v="3"/>
    <s v="Overweight"/>
    <s v="140/95"/>
    <n v="68"/>
    <n v="7000"/>
    <x v="1"/>
  </r>
  <r>
    <n v="357"/>
    <s v="Female"/>
    <n v="58"/>
    <x v="1"/>
    <x v="4"/>
    <n v="8"/>
    <n v="9"/>
    <n v="75"/>
    <n v="3"/>
    <s v="Overweight"/>
    <s v="140/95"/>
    <n v="68"/>
    <n v="7000"/>
    <x v="1"/>
  </r>
  <r>
    <n v="358"/>
    <s v="Female"/>
    <n v="58"/>
    <x v="1"/>
    <x v="4"/>
    <n v="8"/>
    <n v="9"/>
    <n v="75"/>
    <n v="3"/>
    <s v="Overweight"/>
    <s v="140/95"/>
    <n v="68"/>
    <n v="7000"/>
    <x v="1"/>
  </r>
  <r>
    <n v="359"/>
    <s v="Female"/>
    <n v="59"/>
    <x v="1"/>
    <x v="4"/>
    <n v="8"/>
    <n v="9"/>
    <n v="75"/>
    <n v="3"/>
    <s v="Overweight"/>
    <s v="140/95"/>
    <n v="68"/>
    <n v="7000"/>
    <x v="0"/>
  </r>
  <r>
    <n v="360"/>
    <s v="Female"/>
    <n v="59"/>
    <x v="1"/>
    <x v="4"/>
    <n v="8.1"/>
    <n v="9"/>
    <n v="75"/>
    <n v="3"/>
    <s v="Overweight"/>
    <s v="140/95"/>
    <n v="68"/>
    <n v="7000"/>
    <x v="0"/>
  </r>
  <r>
    <n v="361"/>
    <s v="Female"/>
    <n v="59"/>
    <x v="1"/>
    <x v="4"/>
    <n v="8.1999999999999993"/>
    <n v="9"/>
    <n v="75"/>
    <n v="3"/>
    <s v="Overweight"/>
    <s v="140/95"/>
    <n v="68"/>
    <n v="7000"/>
    <x v="1"/>
  </r>
  <r>
    <n v="362"/>
    <s v="Female"/>
    <n v="59"/>
    <x v="1"/>
    <x v="4"/>
    <n v="8.1999999999999993"/>
    <n v="9"/>
    <n v="75"/>
    <n v="3"/>
    <s v="Overweight"/>
    <s v="140/95"/>
    <n v="68"/>
    <n v="7000"/>
    <x v="1"/>
  </r>
  <r>
    <n v="363"/>
    <s v="Female"/>
    <n v="59"/>
    <x v="1"/>
    <x v="4"/>
    <n v="8.1999999999999993"/>
    <n v="9"/>
    <n v="75"/>
    <n v="3"/>
    <s v="Overweight"/>
    <s v="140/95"/>
    <n v="68"/>
    <n v="7000"/>
    <x v="1"/>
  </r>
  <r>
    <n v="364"/>
    <s v="Female"/>
    <n v="59"/>
    <x v="1"/>
    <x v="4"/>
    <n v="8.1999999999999993"/>
    <n v="9"/>
    <n v="75"/>
    <n v="3"/>
    <s v="Overweight"/>
    <s v="140/95"/>
    <n v="68"/>
    <n v="7000"/>
    <x v="1"/>
  </r>
  <r>
    <n v="365"/>
    <s v="Female"/>
    <n v="59"/>
    <x v="1"/>
    <x v="4"/>
    <n v="8"/>
    <n v="9"/>
    <n v="75"/>
    <n v="3"/>
    <s v="Overweight"/>
    <s v="140/95"/>
    <n v="68"/>
    <n v="7000"/>
    <x v="1"/>
  </r>
  <r>
    <n v="366"/>
    <s v="Female"/>
    <n v="59"/>
    <x v="1"/>
    <x v="4"/>
    <n v="8"/>
    <n v="9"/>
    <n v="75"/>
    <n v="3"/>
    <s v="Overweight"/>
    <s v="140/95"/>
    <n v="68"/>
    <n v="7000"/>
    <x v="1"/>
  </r>
  <r>
    <n v="367"/>
    <s v="Female"/>
    <n v="59"/>
    <x v="1"/>
    <x v="4"/>
    <n v="8.1"/>
    <n v="9"/>
    <n v="75"/>
    <n v="3"/>
    <s v="Overweight"/>
    <s v="140/95"/>
    <n v="68"/>
    <n v="7000"/>
    <x v="1"/>
  </r>
  <r>
    <n v="368"/>
    <s v="Female"/>
    <n v="59"/>
    <x v="1"/>
    <x v="4"/>
    <n v="8"/>
    <n v="9"/>
    <n v="75"/>
    <n v="3"/>
    <s v="Overweight"/>
    <s v="140/95"/>
    <n v="68"/>
    <n v="7000"/>
    <x v="1"/>
  </r>
  <r>
    <n v="369"/>
    <s v="Female"/>
    <n v="59"/>
    <x v="1"/>
    <x v="4"/>
    <n v="8.1"/>
    <n v="9"/>
    <n v="75"/>
    <n v="3"/>
    <s v="Overweight"/>
    <s v="140/95"/>
    <n v="68"/>
    <n v="7000"/>
    <x v="1"/>
  </r>
  <r>
    <n v="370"/>
    <s v="Female"/>
    <n v="59"/>
    <x v="1"/>
    <x v="4"/>
    <n v="8.1"/>
    <n v="9"/>
    <n v="75"/>
    <n v="3"/>
    <s v="Overweight"/>
    <s v="140/95"/>
    <n v="68"/>
    <n v="7000"/>
    <x v="1"/>
  </r>
  <r>
    <n v="371"/>
    <s v="Female"/>
    <n v="59"/>
    <x v="1"/>
    <x v="4"/>
    <n v="8"/>
    <n v="9"/>
    <n v="75"/>
    <n v="3"/>
    <s v="Overweight"/>
    <s v="140/95"/>
    <n v="68"/>
    <n v="7000"/>
    <x v="1"/>
  </r>
  <r>
    <n v="372"/>
    <s v="Female"/>
    <n v="59"/>
    <x v="1"/>
    <x v="4"/>
    <n v="8.1"/>
    <n v="9"/>
    <n v="75"/>
    <n v="3"/>
    <s v="Overweight"/>
    <s v="140/95"/>
    <n v="68"/>
    <n v="7000"/>
    <x v="1"/>
  </r>
  <r>
    <n v="373"/>
    <s v="Female"/>
    <n v="59"/>
    <x v="1"/>
    <x v="4"/>
    <n v="8.1"/>
    <n v="9"/>
    <n v="75"/>
    <n v="3"/>
    <s v="Overweight"/>
    <s v="140/95"/>
    <n v="68"/>
    <n v="7000"/>
    <x v="1"/>
  </r>
  <r>
    <n v="374"/>
    <s v="Female"/>
    <n v="59"/>
    <x v="1"/>
    <x v="4"/>
    <n v="8.1"/>
    <n v="9"/>
    <n v="75"/>
    <n v="3"/>
    <s v="Overweight"/>
    <s v="140/95"/>
    <n v="68"/>
    <n v="70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n v="27"/>
    <x v="0"/>
    <x v="0"/>
    <n v="6.1"/>
    <n v="6"/>
    <x v="0"/>
    <x v="0"/>
    <s v="Overweight"/>
    <s v="126/83"/>
    <n v="77"/>
    <n v="4200"/>
    <x v="0"/>
    <x v="0"/>
  </r>
  <r>
    <n v="2"/>
    <x v="0"/>
    <n v="28"/>
    <x v="0"/>
    <x v="1"/>
    <n v="6.2"/>
    <n v="6"/>
    <x v="1"/>
    <x v="1"/>
    <s v="Normal"/>
    <s v="125/80"/>
    <n v="75"/>
    <n v="10000"/>
    <x v="1"/>
    <x v="0"/>
  </r>
  <r>
    <n v="3"/>
    <x v="0"/>
    <n v="28"/>
    <x v="0"/>
    <x v="1"/>
    <n v="6.2"/>
    <n v="6"/>
    <x v="1"/>
    <x v="1"/>
    <s v="Normal"/>
    <s v="125/80"/>
    <n v="75"/>
    <n v="10000"/>
    <x v="1"/>
    <x v="0"/>
  </r>
  <r>
    <n v="4"/>
    <x v="0"/>
    <n v="28"/>
    <x v="0"/>
    <x v="2"/>
    <n v="5.9"/>
    <n v="4"/>
    <x v="2"/>
    <x v="1"/>
    <s v="Obese"/>
    <s v="140/90"/>
    <n v="85"/>
    <n v="3000"/>
    <x v="0"/>
    <x v="1"/>
  </r>
  <r>
    <n v="5"/>
    <x v="0"/>
    <n v="28"/>
    <x v="0"/>
    <x v="2"/>
    <n v="5.9"/>
    <n v="4"/>
    <x v="2"/>
    <x v="1"/>
    <s v="Obese"/>
    <s v="140/90"/>
    <n v="85"/>
    <n v="3000"/>
    <x v="0"/>
    <x v="1"/>
  </r>
  <r>
    <n v="6"/>
    <x v="0"/>
    <n v="28"/>
    <x v="0"/>
    <x v="0"/>
    <n v="5.9"/>
    <n v="4"/>
    <x v="2"/>
    <x v="1"/>
    <s v="Obese"/>
    <s v="140/90"/>
    <n v="85"/>
    <n v="3000"/>
    <x v="0"/>
    <x v="2"/>
  </r>
  <r>
    <n v="7"/>
    <x v="0"/>
    <n v="29"/>
    <x v="0"/>
    <x v="3"/>
    <n v="6.3"/>
    <n v="6"/>
    <x v="3"/>
    <x v="2"/>
    <s v="Obese"/>
    <s v="140/90"/>
    <n v="82"/>
    <n v="3500"/>
    <x v="0"/>
    <x v="2"/>
  </r>
  <r>
    <n v="8"/>
    <x v="0"/>
    <n v="29"/>
    <x v="0"/>
    <x v="1"/>
    <n v="7.8"/>
    <n v="7"/>
    <x v="4"/>
    <x v="0"/>
    <s v="Normal"/>
    <s v="120/80"/>
    <n v="70"/>
    <n v="8000"/>
    <x v="2"/>
    <x v="0"/>
  </r>
  <r>
    <n v="9"/>
    <x v="0"/>
    <n v="29"/>
    <x v="0"/>
    <x v="1"/>
    <n v="7.8"/>
    <n v="7"/>
    <x v="4"/>
    <x v="0"/>
    <s v="Normal"/>
    <s v="120/80"/>
    <n v="70"/>
    <n v="8000"/>
    <x v="2"/>
    <x v="0"/>
  </r>
  <r>
    <n v="10"/>
    <x v="0"/>
    <n v="29"/>
    <x v="0"/>
    <x v="1"/>
    <n v="7.8"/>
    <n v="7"/>
    <x v="4"/>
    <x v="0"/>
    <s v="Normal"/>
    <s v="120/80"/>
    <n v="70"/>
    <n v="8000"/>
    <x v="2"/>
    <x v="0"/>
  </r>
  <r>
    <n v="11"/>
    <x v="0"/>
    <n v="29"/>
    <x v="0"/>
    <x v="1"/>
    <n v="6.1"/>
    <n v="6"/>
    <x v="2"/>
    <x v="1"/>
    <s v="Normal"/>
    <s v="120/80"/>
    <n v="70"/>
    <n v="8000"/>
    <x v="2"/>
    <x v="0"/>
  </r>
  <r>
    <n v="12"/>
    <x v="0"/>
    <n v="29"/>
    <x v="0"/>
    <x v="1"/>
    <n v="7.8"/>
    <n v="7"/>
    <x v="4"/>
    <x v="0"/>
    <s v="Normal"/>
    <s v="120/80"/>
    <n v="70"/>
    <n v="8000"/>
    <x v="2"/>
    <x v="0"/>
  </r>
  <r>
    <n v="13"/>
    <x v="0"/>
    <n v="29"/>
    <x v="0"/>
    <x v="1"/>
    <n v="6.1"/>
    <n v="6"/>
    <x v="2"/>
    <x v="1"/>
    <s v="Normal"/>
    <s v="120/80"/>
    <n v="70"/>
    <n v="8000"/>
    <x v="2"/>
    <x v="0"/>
  </r>
  <r>
    <n v="14"/>
    <x v="0"/>
    <n v="29"/>
    <x v="0"/>
    <x v="1"/>
    <n v="6"/>
    <n v="6"/>
    <x v="2"/>
    <x v="1"/>
    <s v="Normal"/>
    <s v="120/80"/>
    <n v="70"/>
    <n v="8000"/>
    <x v="2"/>
    <x v="0"/>
  </r>
  <r>
    <n v="15"/>
    <x v="0"/>
    <n v="29"/>
    <x v="0"/>
    <x v="1"/>
    <n v="6"/>
    <n v="6"/>
    <x v="2"/>
    <x v="1"/>
    <s v="Normal"/>
    <s v="120/80"/>
    <n v="70"/>
    <n v="8000"/>
    <x v="2"/>
    <x v="0"/>
  </r>
  <r>
    <n v="16"/>
    <x v="0"/>
    <n v="29"/>
    <x v="0"/>
    <x v="1"/>
    <n v="6"/>
    <n v="6"/>
    <x v="2"/>
    <x v="1"/>
    <s v="Normal"/>
    <s v="120/80"/>
    <n v="70"/>
    <n v="8000"/>
    <x v="2"/>
    <x v="0"/>
  </r>
  <r>
    <n v="17"/>
    <x v="1"/>
    <n v="29"/>
    <x v="0"/>
    <x v="4"/>
    <n v="6.5"/>
    <n v="5"/>
    <x v="3"/>
    <x v="2"/>
    <s v="Normal Weight"/>
    <s v="132/87"/>
    <n v="80"/>
    <n v="4000"/>
    <x v="0"/>
    <x v="1"/>
  </r>
  <r>
    <n v="18"/>
    <x v="0"/>
    <n v="29"/>
    <x v="0"/>
    <x v="1"/>
    <n v="6"/>
    <n v="6"/>
    <x v="2"/>
    <x v="1"/>
    <s v="Normal"/>
    <s v="120/80"/>
    <n v="70"/>
    <n v="8000"/>
    <x v="2"/>
    <x v="1"/>
  </r>
  <r>
    <n v="19"/>
    <x v="1"/>
    <n v="29"/>
    <x v="0"/>
    <x v="4"/>
    <n v="6.5"/>
    <n v="5"/>
    <x v="3"/>
    <x v="2"/>
    <s v="Normal Weight"/>
    <s v="132/87"/>
    <n v="80"/>
    <n v="4000"/>
    <x v="0"/>
    <x v="2"/>
  </r>
  <r>
    <n v="20"/>
    <x v="0"/>
    <n v="30"/>
    <x v="0"/>
    <x v="1"/>
    <n v="7.6"/>
    <n v="7"/>
    <x v="4"/>
    <x v="0"/>
    <s v="Normal"/>
    <s v="120/80"/>
    <n v="70"/>
    <n v="8000"/>
    <x v="2"/>
    <x v="0"/>
  </r>
  <r>
    <n v="21"/>
    <x v="0"/>
    <n v="30"/>
    <x v="0"/>
    <x v="1"/>
    <n v="7.7"/>
    <n v="7"/>
    <x v="4"/>
    <x v="0"/>
    <s v="Normal"/>
    <s v="120/80"/>
    <n v="70"/>
    <n v="8000"/>
    <x v="2"/>
    <x v="0"/>
  </r>
  <r>
    <n v="22"/>
    <x v="0"/>
    <n v="30"/>
    <x v="0"/>
    <x v="1"/>
    <n v="7.7"/>
    <n v="7"/>
    <x v="4"/>
    <x v="0"/>
    <s v="Normal"/>
    <s v="120/80"/>
    <n v="70"/>
    <n v="8000"/>
    <x v="2"/>
    <x v="0"/>
  </r>
  <r>
    <n v="23"/>
    <x v="0"/>
    <n v="30"/>
    <x v="0"/>
    <x v="1"/>
    <n v="7.7"/>
    <n v="7"/>
    <x v="4"/>
    <x v="0"/>
    <s v="Normal"/>
    <s v="120/80"/>
    <n v="70"/>
    <n v="8000"/>
    <x v="2"/>
    <x v="0"/>
  </r>
  <r>
    <n v="24"/>
    <x v="0"/>
    <n v="30"/>
    <x v="0"/>
    <x v="1"/>
    <n v="7.7"/>
    <n v="7"/>
    <x v="4"/>
    <x v="0"/>
    <s v="Normal"/>
    <s v="120/80"/>
    <n v="70"/>
    <n v="8000"/>
    <x v="2"/>
    <x v="0"/>
  </r>
  <r>
    <n v="25"/>
    <x v="0"/>
    <n v="30"/>
    <x v="0"/>
    <x v="1"/>
    <n v="7.8"/>
    <n v="7"/>
    <x v="4"/>
    <x v="0"/>
    <s v="Normal"/>
    <s v="120/80"/>
    <n v="70"/>
    <n v="8000"/>
    <x v="2"/>
    <x v="0"/>
  </r>
  <r>
    <n v="26"/>
    <x v="0"/>
    <n v="30"/>
    <x v="0"/>
    <x v="1"/>
    <n v="7.9"/>
    <n v="7"/>
    <x v="4"/>
    <x v="0"/>
    <s v="Normal"/>
    <s v="120/80"/>
    <n v="70"/>
    <n v="8000"/>
    <x v="2"/>
    <x v="0"/>
  </r>
  <r>
    <n v="27"/>
    <x v="0"/>
    <n v="30"/>
    <x v="0"/>
    <x v="1"/>
    <n v="7.8"/>
    <n v="7"/>
    <x v="4"/>
    <x v="0"/>
    <s v="Normal"/>
    <s v="120/80"/>
    <n v="70"/>
    <n v="8000"/>
    <x v="2"/>
    <x v="0"/>
  </r>
  <r>
    <n v="28"/>
    <x v="0"/>
    <n v="30"/>
    <x v="0"/>
    <x v="1"/>
    <n v="7.9"/>
    <n v="7"/>
    <x v="4"/>
    <x v="0"/>
    <s v="Normal"/>
    <s v="120/80"/>
    <n v="70"/>
    <n v="8000"/>
    <x v="2"/>
    <x v="0"/>
  </r>
  <r>
    <n v="29"/>
    <x v="0"/>
    <n v="30"/>
    <x v="0"/>
    <x v="1"/>
    <n v="7.9"/>
    <n v="7"/>
    <x v="4"/>
    <x v="0"/>
    <s v="Normal"/>
    <s v="120/80"/>
    <n v="70"/>
    <n v="8000"/>
    <x v="2"/>
    <x v="0"/>
  </r>
  <r>
    <n v="30"/>
    <x v="0"/>
    <n v="30"/>
    <x v="0"/>
    <x v="1"/>
    <n v="7.9"/>
    <n v="7"/>
    <x v="4"/>
    <x v="0"/>
    <s v="Normal"/>
    <s v="120/80"/>
    <n v="70"/>
    <n v="8000"/>
    <x v="2"/>
    <x v="0"/>
  </r>
  <r>
    <n v="31"/>
    <x v="1"/>
    <n v="30"/>
    <x v="0"/>
    <x v="4"/>
    <n v="6.4"/>
    <n v="5"/>
    <x v="5"/>
    <x v="2"/>
    <s v="Normal Weight"/>
    <s v="130/86"/>
    <n v="78"/>
    <n v="4100"/>
    <x v="0"/>
    <x v="1"/>
  </r>
  <r>
    <n v="32"/>
    <x v="1"/>
    <n v="30"/>
    <x v="0"/>
    <x v="4"/>
    <n v="6.4"/>
    <n v="5"/>
    <x v="5"/>
    <x v="2"/>
    <s v="Normal Weight"/>
    <s v="130/86"/>
    <n v="78"/>
    <n v="4100"/>
    <x v="0"/>
    <x v="2"/>
  </r>
  <r>
    <n v="33"/>
    <x v="1"/>
    <n v="31"/>
    <x v="0"/>
    <x v="4"/>
    <n v="7.9"/>
    <n v="8"/>
    <x v="4"/>
    <x v="3"/>
    <s v="Normal Weight"/>
    <s v="117/76"/>
    <n v="69"/>
    <n v="6800"/>
    <x v="3"/>
    <x v="0"/>
  </r>
  <r>
    <n v="34"/>
    <x v="0"/>
    <n v="31"/>
    <x v="0"/>
    <x v="1"/>
    <n v="6.1"/>
    <n v="6"/>
    <x v="2"/>
    <x v="1"/>
    <s v="Normal"/>
    <s v="125/80"/>
    <n v="72"/>
    <n v="5000"/>
    <x v="3"/>
    <x v="0"/>
  </r>
  <r>
    <n v="35"/>
    <x v="0"/>
    <n v="31"/>
    <x v="0"/>
    <x v="1"/>
    <n v="7.7"/>
    <n v="7"/>
    <x v="4"/>
    <x v="0"/>
    <s v="Normal"/>
    <s v="120/80"/>
    <n v="70"/>
    <n v="8000"/>
    <x v="2"/>
    <x v="0"/>
  </r>
  <r>
    <n v="36"/>
    <x v="0"/>
    <n v="31"/>
    <x v="0"/>
    <x v="1"/>
    <n v="6.1"/>
    <n v="6"/>
    <x v="2"/>
    <x v="1"/>
    <s v="Normal"/>
    <s v="125/80"/>
    <n v="72"/>
    <n v="5000"/>
    <x v="3"/>
    <x v="0"/>
  </r>
  <r>
    <n v="37"/>
    <x v="0"/>
    <n v="31"/>
    <x v="0"/>
    <x v="1"/>
    <n v="6.1"/>
    <n v="6"/>
    <x v="2"/>
    <x v="1"/>
    <s v="Normal"/>
    <s v="125/80"/>
    <n v="72"/>
    <n v="5000"/>
    <x v="3"/>
    <x v="0"/>
  </r>
  <r>
    <n v="38"/>
    <x v="0"/>
    <n v="31"/>
    <x v="0"/>
    <x v="1"/>
    <n v="7.6"/>
    <n v="7"/>
    <x v="4"/>
    <x v="0"/>
    <s v="Normal"/>
    <s v="120/80"/>
    <n v="70"/>
    <n v="8000"/>
    <x v="2"/>
    <x v="0"/>
  </r>
  <r>
    <n v="39"/>
    <x v="0"/>
    <n v="31"/>
    <x v="0"/>
    <x v="1"/>
    <n v="7.6"/>
    <n v="7"/>
    <x v="4"/>
    <x v="0"/>
    <s v="Normal"/>
    <s v="120/80"/>
    <n v="70"/>
    <n v="8000"/>
    <x v="2"/>
    <x v="0"/>
  </r>
  <r>
    <n v="40"/>
    <x v="0"/>
    <n v="31"/>
    <x v="0"/>
    <x v="1"/>
    <n v="7.6"/>
    <n v="7"/>
    <x v="4"/>
    <x v="0"/>
    <s v="Normal"/>
    <s v="120/80"/>
    <n v="70"/>
    <n v="8000"/>
    <x v="2"/>
    <x v="0"/>
  </r>
  <r>
    <n v="41"/>
    <x v="0"/>
    <n v="31"/>
    <x v="0"/>
    <x v="1"/>
    <n v="7.7"/>
    <n v="7"/>
    <x v="4"/>
    <x v="0"/>
    <s v="Normal"/>
    <s v="120/80"/>
    <n v="70"/>
    <n v="8000"/>
    <x v="2"/>
    <x v="0"/>
  </r>
  <r>
    <n v="42"/>
    <x v="0"/>
    <n v="31"/>
    <x v="0"/>
    <x v="1"/>
    <n v="7.7"/>
    <n v="7"/>
    <x v="4"/>
    <x v="0"/>
    <s v="Normal"/>
    <s v="120/80"/>
    <n v="70"/>
    <n v="8000"/>
    <x v="2"/>
    <x v="0"/>
  </r>
  <r>
    <n v="43"/>
    <x v="0"/>
    <n v="31"/>
    <x v="0"/>
    <x v="1"/>
    <n v="7.7"/>
    <n v="7"/>
    <x v="4"/>
    <x v="0"/>
    <s v="Normal"/>
    <s v="120/80"/>
    <n v="70"/>
    <n v="8000"/>
    <x v="2"/>
    <x v="0"/>
  </r>
  <r>
    <n v="44"/>
    <x v="0"/>
    <n v="31"/>
    <x v="0"/>
    <x v="1"/>
    <n v="7.8"/>
    <n v="7"/>
    <x v="4"/>
    <x v="0"/>
    <s v="Normal"/>
    <s v="120/80"/>
    <n v="70"/>
    <n v="8000"/>
    <x v="2"/>
    <x v="0"/>
  </r>
  <r>
    <n v="45"/>
    <x v="0"/>
    <n v="31"/>
    <x v="0"/>
    <x v="1"/>
    <n v="7.7"/>
    <n v="7"/>
    <x v="4"/>
    <x v="0"/>
    <s v="Normal"/>
    <s v="120/80"/>
    <n v="70"/>
    <n v="8000"/>
    <x v="2"/>
    <x v="0"/>
  </r>
  <r>
    <n v="46"/>
    <x v="0"/>
    <n v="31"/>
    <x v="0"/>
    <x v="1"/>
    <n v="7.8"/>
    <n v="7"/>
    <x v="4"/>
    <x v="0"/>
    <s v="Normal"/>
    <s v="120/80"/>
    <n v="70"/>
    <n v="8000"/>
    <x v="2"/>
    <x v="0"/>
  </r>
  <r>
    <n v="47"/>
    <x v="0"/>
    <n v="31"/>
    <x v="0"/>
    <x v="1"/>
    <n v="7.7"/>
    <n v="7"/>
    <x v="4"/>
    <x v="0"/>
    <s v="Normal"/>
    <s v="120/80"/>
    <n v="70"/>
    <n v="8000"/>
    <x v="2"/>
    <x v="0"/>
  </r>
  <r>
    <n v="48"/>
    <x v="0"/>
    <n v="31"/>
    <x v="0"/>
    <x v="1"/>
    <n v="7.8"/>
    <n v="7"/>
    <x v="4"/>
    <x v="0"/>
    <s v="Normal"/>
    <s v="120/80"/>
    <n v="70"/>
    <n v="8000"/>
    <x v="2"/>
    <x v="0"/>
  </r>
  <r>
    <n v="49"/>
    <x v="0"/>
    <n v="31"/>
    <x v="0"/>
    <x v="1"/>
    <n v="7.7"/>
    <n v="7"/>
    <x v="4"/>
    <x v="0"/>
    <s v="Normal"/>
    <s v="120/80"/>
    <n v="70"/>
    <n v="8000"/>
    <x v="2"/>
    <x v="0"/>
  </r>
  <r>
    <n v="50"/>
    <x v="0"/>
    <n v="31"/>
    <x v="0"/>
    <x v="1"/>
    <n v="7.7"/>
    <n v="7"/>
    <x v="4"/>
    <x v="0"/>
    <s v="Normal"/>
    <s v="120/80"/>
    <n v="70"/>
    <n v="8000"/>
    <x v="2"/>
    <x v="1"/>
  </r>
  <r>
    <n v="51"/>
    <x v="0"/>
    <n v="32"/>
    <x v="0"/>
    <x v="5"/>
    <n v="7.5"/>
    <n v="8"/>
    <x v="6"/>
    <x v="4"/>
    <s v="Normal"/>
    <s v="120/80"/>
    <n v="70"/>
    <n v="8000"/>
    <x v="2"/>
    <x v="0"/>
  </r>
  <r>
    <n v="52"/>
    <x v="0"/>
    <n v="32"/>
    <x v="0"/>
    <x v="5"/>
    <n v="7.5"/>
    <n v="8"/>
    <x v="6"/>
    <x v="4"/>
    <s v="Normal"/>
    <s v="120/80"/>
    <n v="70"/>
    <n v="8000"/>
    <x v="2"/>
    <x v="0"/>
  </r>
  <r>
    <n v="53"/>
    <x v="0"/>
    <n v="32"/>
    <x v="0"/>
    <x v="1"/>
    <n v="6"/>
    <n v="6"/>
    <x v="2"/>
    <x v="1"/>
    <s v="Normal"/>
    <s v="125/80"/>
    <n v="72"/>
    <n v="5000"/>
    <x v="3"/>
    <x v="0"/>
  </r>
  <r>
    <n v="54"/>
    <x v="0"/>
    <n v="32"/>
    <x v="0"/>
    <x v="1"/>
    <n v="7.6"/>
    <n v="7"/>
    <x v="4"/>
    <x v="0"/>
    <s v="Normal"/>
    <s v="120/80"/>
    <n v="70"/>
    <n v="8000"/>
    <x v="2"/>
    <x v="0"/>
  </r>
  <r>
    <n v="55"/>
    <x v="0"/>
    <n v="32"/>
    <x v="0"/>
    <x v="1"/>
    <n v="6"/>
    <n v="6"/>
    <x v="2"/>
    <x v="1"/>
    <s v="Normal"/>
    <s v="125/80"/>
    <n v="72"/>
    <n v="5000"/>
    <x v="3"/>
    <x v="0"/>
  </r>
  <r>
    <n v="56"/>
    <x v="0"/>
    <n v="32"/>
    <x v="0"/>
    <x v="1"/>
    <n v="6"/>
    <n v="6"/>
    <x v="2"/>
    <x v="1"/>
    <s v="Normal"/>
    <s v="125/80"/>
    <n v="72"/>
    <n v="5000"/>
    <x v="3"/>
    <x v="0"/>
  </r>
  <r>
    <n v="57"/>
    <x v="0"/>
    <n v="32"/>
    <x v="0"/>
    <x v="1"/>
    <n v="7.7"/>
    <n v="7"/>
    <x v="4"/>
    <x v="0"/>
    <s v="Normal"/>
    <s v="120/80"/>
    <n v="70"/>
    <n v="8000"/>
    <x v="2"/>
    <x v="0"/>
  </r>
  <r>
    <n v="58"/>
    <x v="0"/>
    <n v="32"/>
    <x v="0"/>
    <x v="1"/>
    <n v="6"/>
    <n v="6"/>
    <x v="2"/>
    <x v="1"/>
    <s v="Normal"/>
    <s v="125/80"/>
    <n v="72"/>
    <n v="5000"/>
    <x v="3"/>
    <x v="0"/>
  </r>
  <r>
    <n v="59"/>
    <x v="0"/>
    <n v="32"/>
    <x v="0"/>
    <x v="1"/>
    <n v="6"/>
    <n v="6"/>
    <x v="2"/>
    <x v="1"/>
    <s v="Normal"/>
    <s v="125/80"/>
    <n v="72"/>
    <n v="5000"/>
    <x v="3"/>
    <x v="0"/>
  </r>
  <r>
    <n v="60"/>
    <x v="0"/>
    <n v="32"/>
    <x v="0"/>
    <x v="1"/>
    <n v="7.7"/>
    <n v="7"/>
    <x v="4"/>
    <x v="0"/>
    <s v="Normal"/>
    <s v="120/80"/>
    <n v="70"/>
    <n v="8000"/>
    <x v="2"/>
    <x v="0"/>
  </r>
  <r>
    <n v="61"/>
    <x v="0"/>
    <n v="32"/>
    <x v="0"/>
    <x v="1"/>
    <n v="6"/>
    <n v="6"/>
    <x v="2"/>
    <x v="1"/>
    <s v="Normal"/>
    <s v="125/80"/>
    <n v="72"/>
    <n v="5000"/>
    <x v="3"/>
    <x v="0"/>
  </r>
  <r>
    <n v="62"/>
    <x v="0"/>
    <n v="32"/>
    <x v="0"/>
    <x v="1"/>
    <n v="6"/>
    <n v="6"/>
    <x v="2"/>
    <x v="1"/>
    <s v="Normal"/>
    <s v="125/80"/>
    <n v="72"/>
    <n v="5000"/>
    <x v="3"/>
    <x v="0"/>
  </r>
  <r>
    <n v="63"/>
    <x v="0"/>
    <n v="32"/>
    <x v="0"/>
    <x v="1"/>
    <n v="6.2"/>
    <n v="6"/>
    <x v="2"/>
    <x v="1"/>
    <s v="Normal"/>
    <s v="125/80"/>
    <n v="72"/>
    <n v="5000"/>
    <x v="3"/>
    <x v="0"/>
  </r>
  <r>
    <n v="64"/>
    <x v="0"/>
    <n v="32"/>
    <x v="0"/>
    <x v="1"/>
    <n v="6.2"/>
    <n v="6"/>
    <x v="2"/>
    <x v="1"/>
    <s v="Normal"/>
    <s v="125/80"/>
    <n v="72"/>
    <n v="5000"/>
    <x v="3"/>
    <x v="0"/>
  </r>
  <r>
    <n v="65"/>
    <x v="0"/>
    <n v="32"/>
    <x v="0"/>
    <x v="1"/>
    <n v="6.2"/>
    <n v="6"/>
    <x v="2"/>
    <x v="1"/>
    <s v="Normal"/>
    <s v="125/80"/>
    <n v="72"/>
    <n v="5000"/>
    <x v="3"/>
    <x v="0"/>
  </r>
  <r>
    <n v="66"/>
    <x v="0"/>
    <n v="32"/>
    <x v="0"/>
    <x v="1"/>
    <n v="6.2"/>
    <n v="6"/>
    <x v="2"/>
    <x v="1"/>
    <s v="Normal"/>
    <s v="125/80"/>
    <n v="72"/>
    <n v="5000"/>
    <x v="3"/>
    <x v="0"/>
  </r>
  <r>
    <n v="67"/>
    <x v="0"/>
    <n v="32"/>
    <x v="0"/>
    <x v="6"/>
    <n v="7.2"/>
    <n v="8"/>
    <x v="7"/>
    <x v="0"/>
    <s v="Normal Weight"/>
    <s v="118/76"/>
    <n v="68"/>
    <n v="7000"/>
    <x v="3"/>
    <x v="0"/>
  </r>
  <r>
    <n v="68"/>
    <x v="0"/>
    <n v="33"/>
    <x v="0"/>
    <x v="1"/>
    <n v="6"/>
    <n v="6"/>
    <x v="2"/>
    <x v="1"/>
    <s v="Normal"/>
    <s v="125/80"/>
    <n v="72"/>
    <n v="5000"/>
    <x v="3"/>
    <x v="2"/>
  </r>
  <r>
    <n v="69"/>
    <x v="1"/>
    <n v="33"/>
    <x v="0"/>
    <x v="7"/>
    <n v="6.2"/>
    <n v="6"/>
    <x v="7"/>
    <x v="0"/>
    <s v="Overweight"/>
    <s v="128/85"/>
    <n v="76"/>
    <n v="5500"/>
    <x v="3"/>
    <x v="0"/>
  </r>
  <r>
    <n v="70"/>
    <x v="1"/>
    <n v="33"/>
    <x v="0"/>
    <x v="7"/>
    <n v="6.2"/>
    <n v="6"/>
    <x v="7"/>
    <x v="0"/>
    <s v="Overweight"/>
    <s v="128/85"/>
    <n v="76"/>
    <n v="5500"/>
    <x v="3"/>
    <x v="0"/>
  </r>
  <r>
    <n v="71"/>
    <x v="0"/>
    <n v="33"/>
    <x v="0"/>
    <x v="1"/>
    <n v="6.1"/>
    <n v="6"/>
    <x v="2"/>
    <x v="1"/>
    <s v="Normal"/>
    <s v="125/80"/>
    <n v="72"/>
    <n v="5000"/>
    <x v="3"/>
    <x v="0"/>
  </r>
  <r>
    <n v="72"/>
    <x v="0"/>
    <n v="33"/>
    <x v="0"/>
    <x v="1"/>
    <n v="6.1"/>
    <n v="6"/>
    <x v="2"/>
    <x v="1"/>
    <s v="Normal"/>
    <s v="125/80"/>
    <n v="72"/>
    <n v="5000"/>
    <x v="3"/>
    <x v="0"/>
  </r>
  <r>
    <n v="73"/>
    <x v="0"/>
    <n v="33"/>
    <x v="0"/>
    <x v="1"/>
    <n v="6.1"/>
    <n v="6"/>
    <x v="2"/>
    <x v="1"/>
    <s v="Normal"/>
    <s v="125/80"/>
    <n v="72"/>
    <n v="5000"/>
    <x v="3"/>
    <x v="0"/>
  </r>
  <r>
    <n v="74"/>
    <x v="0"/>
    <n v="33"/>
    <x v="0"/>
    <x v="1"/>
    <n v="6.1"/>
    <n v="6"/>
    <x v="2"/>
    <x v="1"/>
    <s v="Normal"/>
    <s v="125/80"/>
    <n v="72"/>
    <n v="5000"/>
    <x v="3"/>
    <x v="0"/>
  </r>
  <r>
    <n v="75"/>
    <x v="0"/>
    <n v="33"/>
    <x v="0"/>
    <x v="1"/>
    <n v="6"/>
    <n v="6"/>
    <x v="2"/>
    <x v="1"/>
    <s v="Normal"/>
    <s v="125/80"/>
    <n v="72"/>
    <n v="5000"/>
    <x v="3"/>
    <x v="0"/>
  </r>
  <r>
    <n v="76"/>
    <x v="0"/>
    <n v="33"/>
    <x v="0"/>
    <x v="1"/>
    <n v="6"/>
    <n v="6"/>
    <x v="2"/>
    <x v="1"/>
    <s v="Normal"/>
    <s v="125/80"/>
    <n v="72"/>
    <n v="5000"/>
    <x v="3"/>
    <x v="0"/>
  </r>
  <r>
    <n v="77"/>
    <x v="0"/>
    <n v="33"/>
    <x v="0"/>
    <x v="1"/>
    <n v="6"/>
    <n v="6"/>
    <x v="2"/>
    <x v="1"/>
    <s v="Normal"/>
    <s v="125/80"/>
    <n v="72"/>
    <n v="5000"/>
    <x v="3"/>
    <x v="0"/>
  </r>
  <r>
    <n v="78"/>
    <x v="0"/>
    <n v="33"/>
    <x v="0"/>
    <x v="1"/>
    <n v="6"/>
    <n v="6"/>
    <x v="2"/>
    <x v="1"/>
    <s v="Normal"/>
    <s v="125/80"/>
    <n v="72"/>
    <n v="5000"/>
    <x v="3"/>
    <x v="0"/>
  </r>
  <r>
    <n v="79"/>
    <x v="0"/>
    <n v="33"/>
    <x v="0"/>
    <x v="1"/>
    <n v="6"/>
    <n v="6"/>
    <x v="2"/>
    <x v="1"/>
    <s v="Normal"/>
    <s v="125/80"/>
    <n v="72"/>
    <n v="5000"/>
    <x v="3"/>
    <x v="0"/>
  </r>
  <r>
    <n v="80"/>
    <x v="0"/>
    <n v="33"/>
    <x v="0"/>
    <x v="1"/>
    <n v="6"/>
    <n v="6"/>
    <x v="2"/>
    <x v="1"/>
    <s v="Normal"/>
    <s v="125/80"/>
    <n v="72"/>
    <n v="5000"/>
    <x v="3"/>
    <x v="0"/>
  </r>
  <r>
    <n v="81"/>
    <x v="1"/>
    <n v="34"/>
    <x v="0"/>
    <x v="7"/>
    <n v="5.8"/>
    <n v="4"/>
    <x v="8"/>
    <x v="1"/>
    <s v="Overweight"/>
    <s v="131/86"/>
    <n v="81"/>
    <n v="5200"/>
    <x v="3"/>
    <x v="1"/>
  </r>
  <r>
    <n v="82"/>
    <x v="1"/>
    <n v="34"/>
    <x v="0"/>
    <x v="7"/>
    <n v="5.8"/>
    <n v="4"/>
    <x v="8"/>
    <x v="1"/>
    <s v="Overweight"/>
    <s v="131/86"/>
    <n v="81"/>
    <n v="5200"/>
    <x v="3"/>
    <x v="1"/>
  </r>
  <r>
    <n v="83"/>
    <x v="0"/>
    <n v="35"/>
    <x v="0"/>
    <x v="3"/>
    <n v="6.7"/>
    <n v="7"/>
    <x v="3"/>
    <x v="5"/>
    <s v="Overweight"/>
    <s v="128/84"/>
    <n v="70"/>
    <n v="5600"/>
    <x v="3"/>
    <x v="0"/>
  </r>
  <r>
    <n v="84"/>
    <x v="0"/>
    <n v="35"/>
    <x v="0"/>
    <x v="3"/>
    <n v="6.7"/>
    <n v="7"/>
    <x v="3"/>
    <x v="5"/>
    <s v="Overweight"/>
    <s v="128/84"/>
    <n v="70"/>
    <n v="5600"/>
    <x v="3"/>
    <x v="0"/>
  </r>
  <r>
    <n v="85"/>
    <x v="0"/>
    <n v="35"/>
    <x v="0"/>
    <x v="0"/>
    <n v="7.5"/>
    <n v="8"/>
    <x v="1"/>
    <x v="5"/>
    <s v="Normal Weight"/>
    <s v="120/80"/>
    <n v="70"/>
    <n v="8000"/>
    <x v="2"/>
    <x v="0"/>
  </r>
  <r>
    <n v="86"/>
    <x v="1"/>
    <n v="35"/>
    <x v="0"/>
    <x v="6"/>
    <n v="7.2"/>
    <n v="8"/>
    <x v="1"/>
    <x v="3"/>
    <s v="Normal"/>
    <s v="115/75"/>
    <n v="68"/>
    <n v="7000"/>
    <x v="3"/>
    <x v="0"/>
  </r>
  <r>
    <n v="87"/>
    <x v="0"/>
    <n v="35"/>
    <x v="0"/>
    <x v="5"/>
    <n v="7.2"/>
    <n v="8"/>
    <x v="1"/>
    <x v="3"/>
    <s v="Normal"/>
    <s v="125/80"/>
    <n v="65"/>
    <n v="5000"/>
    <x v="3"/>
    <x v="0"/>
  </r>
  <r>
    <n v="88"/>
    <x v="0"/>
    <n v="35"/>
    <x v="0"/>
    <x v="5"/>
    <n v="7.2"/>
    <n v="8"/>
    <x v="1"/>
    <x v="3"/>
    <s v="Normal"/>
    <s v="125/80"/>
    <n v="65"/>
    <n v="5000"/>
    <x v="3"/>
    <x v="0"/>
  </r>
  <r>
    <n v="89"/>
    <x v="0"/>
    <n v="35"/>
    <x v="0"/>
    <x v="5"/>
    <n v="7.3"/>
    <n v="8"/>
    <x v="1"/>
    <x v="3"/>
    <s v="Normal"/>
    <s v="125/80"/>
    <n v="65"/>
    <n v="5000"/>
    <x v="3"/>
    <x v="0"/>
  </r>
  <r>
    <n v="90"/>
    <x v="0"/>
    <n v="35"/>
    <x v="0"/>
    <x v="5"/>
    <n v="7.3"/>
    <n v="8"/>
    <x v="1"/>
    <x v="3"/>
    <s v="Normal"/>
    <s v="125/80"/>
    <n v="65"/>
    <n v="5000"/>
    <x v="3"/>
    <x v="0"/>
  </r>
  <r>
    <n v="91"/>
    <x v="0"/>
    <n v="35"/>
    <x v="0"/>
    <x v="5"/>
    <n v="7.3"/>
    <n v="8"/>
    <x v="1"/>
    <x v="3"/>
    <s v="Normal"/>
    <s v="125/80"/>
    <n v="65"/>
    <n v="5000"/>
    <x v="3"/>
    <x v="0"/>
  </r>
  <r>
    <n v="92"/>
    <x v="0"/>
    <n v="35"/>
    <x v="0"/>
    <x v="5"/>
    <n v="7.3"/>
    <n v="8"/>
    <x v="1"/>
    <x v="3"/>
    <s v="Normal"/>
    <s v="125/80"/>
    <n v="65"/>
    <n v="5000"/>
    <x v="3"/>
    <x v="0"/>
  </r>
  <r>
    <n v="93"/>
    <x v="0"/>
    <n v="35"/>
    <x v="0"/>
    <x v="0"/>
    <n v="7.5"/>
    <n v="8"/>
    <x v="1"/>
    <x v="5"/>
    <s v="Normal Weight"/>
    <s v="120/80"/>
    <n v="70"/>
    <n v="8000"/>
    <x v="2"/>
    <x v="0"/>
  </r>
  <r>
    <n v="94"/>
    <x v="0"/>
    <n v="35"/>
    <x v="0"/>
    <x v="8"/>
    <n v="7.4"/>
    <n v="7"/>
    <x v="1"/>
    <x v="5"/>
    <s v="Obese"/>
    <s v="135/88"/>
    <n v="84"/>
    <n v="3300"/>
    <x v="0"/>
    <x v="1"/>
  </r>
  <r>
    <n v="95"/>
    <x v="1"/>
    <n v="36"/>
    <x v="1"/>
    <x v="6"/>
    <n v="7.2"/>
    <n v="8"/>
    <x v="1"/>
    <x v="3"/>
    <s v="Normal"/>
    <s v="115/75"/>
    <n v="68"/>
    <n v="7000"/>
    <x v="3"/>
    <x v="2"/>
  </r>
  <r>
    <n v="96"/>
    <x v="1"/>
    <n v="36"/>
    <x v="1"/>
    <x v="6"/>
    <n v="7.1"/>
    <n v="8"/>
    <x v="1"/>
    <x v="3"/>
    <s v="Normal"/>
    <s v="115/75"/>
    <n v="68"/>
    <n v="7000"/>
    <x v="3"/>
    <x v="0"/>
  </r>
  <r>
    <n v="97"/>
    <x v="1"/>
    <n v="36"/>
    <x v="1"/>
    <x v="6"/>
    <n v="7.2"/>
    <n v="8"/>
    <x v="1"/>
    <x v="3"/>
    <s v="Normal"/>
    <s v="115/75"/>
    <n v="68"/>
    <n v="7000"/>
    <x v="3"/>
    <x v="0"/>
  </r>
  <r>
    <n v="98"/>
    <x v="1"/>
    <n v="36"/>
    <x v="1"/>
    <x v="6"/>
    <n v="7.1"/>
    <n v="8"/>
    <x v="1"/>
    <x v="3"/>
    <s v="Normal"/>
    <s v="115/75"/>
    <n v="68"/>
    <n v="7000"/>
    <x v="3"/>
    <x v="0"/>
  </r>
  <r>
    <n v="99"/>
    <x v="1"/>
    <n v="36"/>
    <x v="1"/>
    <x v="3"/>
    <n v="7.1"/>
    <n v="8"/>
    <x v="1"/>
    <x v="3"/>
    <s v="Normal"/>
    <s v="115/75"/>
    <n v="68"/>
    <n v="7000"/>
    <x v="3"/>
    <x v="0"/>
  </r>
  <r>
    <n v="100"/>
    <x v="1"/>
    <n v="36"/>
    <x v="1"/>
    <x v="3"/>
    <n v="7.1"/>
    <n v="8"/>
    <x v="1"/>
    <x v="3"/>
    <s v="Normal"/>
    <s v="115/75"/>
    <n v="68"/>
    <n v="7000"/>
    <x v="3"/>
    <x v="0"/>
  </r>
  <r>
    <n v="101"/>
    <x v="1"/>
    <n v="36"/>
    <x v="1"/>
    <x v="3"/>
    <n v="7.2"/>
    <n v="8"/>
    <x v="1"/>
    <x v="3"/>
    <s v="Normal"/>
    <s v="115/75"/>
    <n v="68"/>
    <n v="7000"/>
    <x v="3"/>
    <x v="0"/>
  </r>
  <r>
    <n v="102"/>
    <x v="1"/>
    <n v="36"/>
    <x v="1"/>
    <x v="3"/>
    <n v="7.2"/>
    <n v="8"/>
    <x v="1"/>
    <x v="3"/>
    <s v="Normal"/>
    <s v="115/75"/>
    <n v="68"/>
    <n v="7000"/>
    <x v="3"/>
    <x v="0"/>
  </r>
  <r>
    <n v="103"/>
    <x v="1"/>
    <n v="36"/>
    <x v="1"/>
    <x v="3"/>
    <n v="7.2"/>
    <n v="8"/>
    <x v="1"/>
    <x v="3"/>
    <s v="Normal"/>
    <s v="115/75"/>
    <n v="68"/>
    <n v="7000"/>
    <x v="3"/>
    <x v="0"/>
  </r>
  <r>
    <n v="104"/>
    <x v="0"/>
    <n v="36"/>
    <x v="1"/>
    <x v="3"/>
    <n v="6.6"/>
    <n v="5"/>
    <x v="5"/>
    <x v="2"/>
    <s v="Overweight"/>
    <s v="129/84"/>
    <n v="74"/>
    <n v="4800"/>
    <x v="0"/>
    <x v="1"/>
  </r>
  <r>
    <n v="105"/>
    <x v="1"/>
    <n v="36"/>
    <x v="1"/>
    <x v="3"/>
    <n v="7.2"/>
    <n v="8"/>
    <x v="1"/>
    <x v="3"/>
    <s v="Normal"/>
    <s v="115/75"/>
    <n v="68"/>
    <n v="7000"/>
    <x v="3"/>
    <x v="1"/>
  </r>
  <r>
    <n v="106"/>
    <x v="0"/>
    <n v="36"/>
    <x v="1"/>
    <x v="3"/>
    <n v="6.6"/>
    <n v="5"/>
    <x v="5"/>
    <x v="2"/>
    <s v="Overweight"/>
    <s v="129/84"/>
    <n v="74"/>
    <n v="4800"/>
    <x v="0"/>
    <x v="2"/>
  </r>
  <r>
    <n v="107"/>
    <x v="1"/>
    <n v="37"/>
    <x v="1"/>
    <x v="4"/>
    <n v="6.1"/>
    <n v="6"/>
    <x v="0"/>
    <x v="0"/>
    <s v="Overweight"/>
    <s v="126/83"/>
    <n v="77"/>
    <n v="4200"/>
    <x v="0"/>
    <x v="0"/>
  </r>
  <r>
    <n v="108"/>
    <x v="0"/>
    <n v="37"/>
    <x v="1"/>
    <x v="5"/>
    <n v="7.8"/>
    <n v="8"/>
    <x v="9"/>
    <x v="3"/>
    <s v="Normal Weight"/>
    <s v="120/80"/>
    <n v="68"/>
    <n v="7000"/>
    <x v="3"/>
    <x v="0"/>
  </r>
  <r>
    <n v="109"/>
    <x v="0"/>
    <n v="37"/>
    <x v="1"/>
    <x v="5"/>
    <n v="7.8"/>
    <n v="8"/>
    <x v="9"/>
    <x v="3"/>
    <s v="Normal Weight"/>
    <s v="120/80"/>
    <n v="68"/>
    <n v="7000"/>
    <x v="3"/>
    <x v="0"/>
  </r>
  <r>
    <n v="110"/>
    <x v="0"/>
    <n v="37"/>
    <x v="1"/>
    <x v="8"/>
    <n v="7.4"/>
    <n v="8"/>
    <x v="1"/>
    <x v="5"/>
    <s v="Normal"/>
    <s v="130/85"/>
    <n v="68"/>
    <n v="8000"/>
    <x v="2"/>
    <x v="0"/>
  </r>
  <r>
    <n v="111"/>
    <x v="1"/>
    <n v="37"/>
    <x v="1"/>
    <x v="6"/>
    <n v="7.2"/>
    <n v="8"/>
    <x v="1"/>
    <x v="3"/>
    <s v="Normal"/>
    <s v="115/75"/>
    <n v="68"/>
    <n v="7000"/>
    <x v="3"/>
    <x v="0"/>
  </r>
  <r>
    <n v="112"/>
    <x v="0"/>
    <n v="37"/>
    <x v="1"/>
    <x v="8"/>
    <n v="7.4"/>
    <n v="8"/>
    <x v="1"/>
    <x v="5"/>
    <s v="Normal"/>
    <s v="130/85"/>
    <n v="68"/>
    <n v="8000"/>
    <x v="2"/>
    <x v="0"/>
  </r>
  <r>
    <n v="113"/>
    <x v="1"/>
    <n v="37"/>
    <x v="1"/>
    <x v="6"/>
    <n v="7.2"/>
    <n v="8"/>
    <x v="1"/>
    <x v="3"/>
    <s v="Normal"/>
    <s v="115/75"/>
    <n v="68"/>
    <n v="7000"/>
    <x v="3"/>
    <x v="0"/>
  </r>
  <r>
    <n v="114"/>
    <x v="0"/>
    <n v="37"/>
    <x v="1"/>
    <x v="8"/>
    <n v="7.4"/>
    <n v="8"/>
    <x v="1"/>
    <x v="5"/>
    <s v="Normal"/>
    <s v="130/85"/>
    <n v="68"/>
    <n v="8000"/>
    <x v="2"/>
    <x v="0"/>
  </r>
  <r>
    <n v="115"/>
    <x v="1"/>
    <n v="37"/>
    <x v="1"/>
    <x v="6"/>
    <n v="7.2"/>
    <n v="8"/>
    <x v="1"/>
    <x v="3"/>
    <s v="Normal"/>
    <s v="115/75"/>
    <n v="68"/>
    <n v="7000"/>
    <x v="3"/>
    <x v="0"/>
  </r>
  <r>
    <n v="116"/>
    <x v="1"/>
    <n v="37"/>
    <x v="1"/>
    <x v="6"/>
    <n v="7.2"/>
    <n v="8"/>
    <x v="1"/>
    <x v="3"/>
    <s v="Normal"/>
    <s v="115/75"/>
    <n v="68"/>
    <n v="7000"/>
    <x v="3"/>
    <x v="0"/>
  </r>
  <r>
    <n v="117"/>
    <x v="1"/>
    <n v="37"/>
    <x v="1"/>
    <x v="6"/>
    <n v="7.2"/>
    <n v="8"/>
    <x v="1"/>
    <x v="3"/>
    <s v="Normal"/>
    <s v="115/75"/>
    <n v="68"/>
    <n v="7000"/>
    <x v="3"/>
    <x v="0"/>
  </r>
  <r>
    <n v="118"/>
    <x v="1"/>
    <n v="37"/>
    <x v="1"/>
    <x v="6"/>
    <n v="7.2"/>
    <n v="8"/>
    <x v="1"/>
    <x v="3"/>
    <s v="Normal"/>
    <s v="115/75"/>
    <n v="68"/>
    <n v="7000"/>
    <x v="3"/>
    <x v="0"/>
  </r>
  <r>
    <n v="119"/>
    <x v="1"/>
    <n v="37"/>
    <x v="1"/>
    <x v="6"/>
    <n v="7.2"/>
    <n v="8"/>
    <x v="1"/>
    <x v="3"/>
    <s v="Normal"/>
    <s v="115/75"/>
    <n v="68"/>
    <n v="7000"/>
    <x v="3"/>
    <x v="0"/>
  </r>
  <r>
    <n v="120"/>
    <x v="1"/>
    <n v="37"/>
    <x v="1"/>
    <x v="6"/>
    <n v="7.2"/>
    <n v="8"/>
    <x v="1"/>
    <x v="3"/>
    <s v="Normal"/>
    <s v="115/75"/>
    <n v="68"/>
    <n v="7000"/>
    <x v="3"/>
    <x v="0"/>
  </r>
  <r>
    <n v="121"/>
    <x v="1"/>
    <n v="37"/>
    <x v="1"/>
    <x v="6"/>
    <n v="7.2"/>
    <n v="8"/>
    <x v="1"/>
    <x v="3"/>
    <s v="Normal"/>
    <s v="115/75"/>
    <n v="68"/>
    <n v="7000"/>
    <x v="3"/>
    <x v="0"/>
  </r>
  <r>
    <n v="122"/>
    <x v="1"/>
    <n v="37"/>
    <x v="1"/>
    <x v="6"/>
    <n v="7.2"/>
    <n v="8"/>
    <x v="1"/>
    <x v="3"/>
    <s v="Normal"/>
    <s v="115/75"/>
    <n v="68"/>
    <n v="7000"/>
    <x v="3"/>
    <x v="0"/>
  </r>
  <r>
    <n v="123"/>
    <x v="1"/>
    <n v="37"/>
    <x v="1"/>
    <x v="6"/>
    <n v="7.2"/>
    <n v="8"/>
    <x v="1"/>
    <x v="3"/>
    <s v="Normal"/>
    <s v="115/75"/>
    <n v="68"/>
    <n v="7000"/>
    <x v="3"/>
    <x v="0"/>
  </r>
  <r>
    <n v="124"/>
    <x v="1"/>
    <n v="37"/>
    <x v="1"/>
    <x v="6"/>
    <n v="7.2"/>
    <n v="8"/>
    <x v="1"/>
    <x v="3"/>
    <s v="Normal"/>
    <s v="115/75"/>
    <n v="68"/>
    <n v="7000"/>
    <x v="3"/>
    <x v="0"/>
  </r>
  <r>
    <n v="125"/>
    <x v="1"/>
    <n v="37"/>
    <x v="1"/>
    <x v="6"/>
    <n v="7.2"/>
    <n v="8"/>
    <x v="1"/>
    <x v="3"/>
    <s v="Normal"/>
    <s v="115/75"/>
    <n v="68"/>
    <n v="7000"/>
    <x v="3"/>
    <x v="0"/>
  </r>
  <r>
    <n v="126"/>
    <x v="1"/>
    <n v="37"/>
    <x v="1"/>
    <x v="4"/>
    <n v="7.5"/>
    <n v="8"/>
    <x v="1"/>
    <x v="3"/>
    <s v="Normal Weight"/>
    <s v="120/80"/>
    <n v="70"/>
    <n v="8000"/>
    <x v="2"/>
    <x v="0"/>
  </r>
  <r>
    <n v="127"/>
    <x v="0"/>
    <n v="38"/>
    <x v="1"/>
    <x v="8"/>
    <n v="7.3"/>
    <n v="8"/>
    <x v="1"/>
    <x v="5"/>
    <s v="Normal"/>
    <s v="130/85"/>
    <n v="68"/>
    <n v="8000"/>
    <x v="2"/>
    <x v="0"/>
  </r>
  <r>
    <n v="128"/>
    <x v="1"/>
    <n v="38"/>
    <x v="1"/>
    <x v="6"/>
    <n v="7.1"/>
    <n v="8"/>
    <x v="1"/>
    <x v="3"/>
    <s v="Normal"/>
    <s v="115/75"/>
    <n v="68"/>
    <n v="7000"/>
    <x v="3"/>
    <x v="0"/>
  </r>
  <r>
    <n v="129"/>
    <x v="0"/>
    <n v="38"/>
    <x v="1"/>
    <x v="8"/>
    <n v="7.3"/>
    <n v="8"/>
    <x v="1"/>
    <x v="5"/>
    <s v="Normal"/>
    <s v="130/85"/>
    <n v="68"/>
    <n v="8000"/>
    <x v="2"/>
    <x v="0"/>
  </r>
  <r>
    <n v="130"/>
    <x v="0"/>
    <n v="38"/>
    <x v="1"/>
    <x v="8"/>
    <n v="7.3"/>
    <n v="8"/>
    <x v="1"/>
    <x v="5"/>
    <s v="Normal"/>
    <s v="130/85"/>
    <n v="68"/>
    <n v="8000"/>
    <x v="2"/>
    <x v="0"/>
  </r>
  <r>
    <n v="131"/>
    <x v="1"/>
    <n v="38"/>
    <x v="1"/>
    <x v="6"/>
    <n v="7.1"/>
    <n v="8"/>
    <x v="1"/>
    <x v="3"/>
    <s v="Normal"/>
    <s v="115/75"/>
    <n v="68"/>
    <n v="7000"/>
    <x v="3"/>
    <x v="0"/>
  </r>
  <r>
    <n v="132"/>
    <x v="0"/>
    <n v="38"/>
    <x v="1"/>
    <x v="8"/>
    <n v="7.3"/>
    <n v="8"/>
    <x v="1"/>
    <x v="5"/>
    <s v="Normal"/>
    <s v="130/85"/>
    <n v="68"/>
    <n v="8000"/>
    <x v="2"/>
    <x v="0"/>
  </r>
  <r>
    <n v="133"/>
    <x v="0"/>
    <n v="38"/>
    <x v="1"/>
    <x v="8"/>
    <n v="7.3"/>
    <n v="8"/>
    <x v="1"/>
    <x v="5"/>
    <s v="Normal"/>
    <s v="130/85"/>
    <n v="68"/>
    <n v="8000"/>
    <x v="2"/>
    <x v="0"/>
  </r>
  <r>
    <n v="134"/>
    <x v="1"/>
    <n v="38"/>
    <x v="1"/>
    <x v="6"/>
    <n v="7.1"/>
    <n v="8"/>
    <x v="1"/>
    <x v="3"/>
    <s v="Normal"/>
    <s v="115/75"/>
    <n v="68"/>
    <n v="7000"/>
    <x v="3"/>
    <x v="0"/>
  </r>
  <r>
    <n v="135"/>
    <x v="0"/>
    <n v="38"/>
    <x v="1"/>
    <x v="8"/>
    <n v="7.3"/>
    <n v="8"/>
    <x v="1"/>
    <x v="5"/>
    <s v="Normal"/>
    <s v="130/85"/>
    <n v="68"/>
    <n v="8000"/>
    <x v="2"/>
    <x v="0"/>
  </r>
  <r>
    <n v="136"/>
    <x v="0"/>
    <n v="38"/>
    <x v="1"/>
    <x v="8"/>
    <n v="7.3"/>
    <n v="8"/>
    <x v="1"/>
    <x v="5"/>
    <s v="Normal"/>
    <s v="130/85"/>
    <n v="68"/>
    <n v="8000"/>
    <x v="2"/>
    <x v="0"/>
  </r>
  <r>
    <n v="137"/>
    <x v="1"/>
    <n v="38"/>
    <x v="1"/>
    <x v="6"/>
    <n v="7.1"/>
    <n v="8"/>
    <x v="1"/>
    <x v="3"/>
    <s v="Normal"/>
    <s v="115/75"/>
    <n v="68"/>
    <n v="7000"/>
    <x v="3"/>
    <x v="0"/>
  </r>
  <r>
    <n v="138"/>
    <x v="0"/>
    <n v="38"/>
    <x v="1"/>
    <x v="8"/>
    <n v="7.1"/>
    <n v="8"/>
    <x v="1"/>
    <x v="5"/>
    <s v="Normal"/>
    <s v="130/85"/>
    <n v="68"/>
    <n v="8000"/>
    <x v="2"/>
    <x v="0"/>
  </r>
  <r>
    <n v="139"/>
    <x v="1"/>
    <n v="38"/>
    <x v="1"/>
    <x v="6"/>
    <n v="7.1"/>
    <n v="8"/>
    <x v="1"/>
    <x v="3"/>
    <s v="Normal"/>
    <s v="115/75"/>
    <n v="68"/>
    <n v="7000"/>
    <x v="3"/>
    <x v="0"/>
  </r>
  <r>
    <n v="140"/>
    <x v="0"/>
    <n v="38"/>
    <x v="1"/>
    <x v="8"/>
    <n v="7.1"/>
    <n v="8"/>
    <x v="1"/>
    <x v="5"/>
    <s v="Normal"/>
    <s v="130/85"/>
    <n v="68"/>
    <n v="8000"/>
    <x v="2"/>
    <x v="0"/>
  </r>
  <r>
    <n v="141"/>
    <x v="1"/>
    <n v="38"/>
    <x v="1"/>
    <x v="6"/>
    <n v="7.1"/>
    <n v="8"/>
    <x v="1"/>
    <x v="3"/>
    <s v="Normal"/>
    <s v="115/75"/>
    <n v="68"/>
    <n v="7000"/>
    <x v="3"/>
    <x v="0"/>
  </r>
  <r>
    <n v="142"/>
    <x v="0"/>
    <n v="38"/>
    <x v="1"/>
    <x v="8"/>
    <n v="7.1"/>
    <n v="8"/>
    <x v="1"/>
    <x v="5"/>
    <s v="Normal"/>
    <s v="130/85"/>
    <n v="68"/>
    <n v="8000"/>
    <x v="2"/>
    <x v="0"/>
  </r>
  <r>
    <n v="143"/>
    <x v="1"/>
    <n v="38"/>
    <x v="1"/>
    <x v="6"/>
    <n v="7.1"/>
    <n v="8"/>
    <x v="1"/>
    <x v="3"/>
    <s v="Normal"/>
    <s v="115/75"/>
    <n v="68"/>
    <n v="7000"/>
    <x v="3"/>
    <x v="0"/>
  </r>
  <r>
    <n v="144"/>
    <x v="1"/>
    <n v="38"/>
    <x v="1"/>
    <x v="6"/>
    <n v="7.1"/>
    <n v="8"/>
    <x v="1"/>
    <x v="3"/>
    <s v="Normal"/>
    <s v="115/75"/>
    <n v="68"/>
    <n v="7000"/>
    <x v="3"/>
    <x v="0"/>
  </r>
  <r>
    <n v="145"/>
    <x v="0"/>
    <n v="38"/>
    <x v="1"/>
    <x v="8"/>
    <n v="7.1"/>
    <n v="8"/>
    <x v="1"/>
    <x v="5"/>
    <s v="Normal"/>
    <s v="130/85"/>
    <n v="68"/>
    <n v="8000"/>
    <x v="2"/>
    <x v="1"/>
  </r>
  <r>
    <n v="146"/>
    <x v="1"/>
    <n v="38"/>
    <x v="1"/>
    <x v="8"/>
    <n v="7.4"/>
    <n v="7"/>
    <x v="1"/>
    <x v="5"/>
    <s v="Obese"/>
    <s v="135/88"/>
    <n v="84"/>
    <n v="3300"/>
    <x v="0"/>
    <x v="1"/>
  </r>
  <r>
    <n v="147"/>
    <x v="0"/>
    <n v="39"/>
    <x v="1"/>
    <x v="8"/>
    <n v="7.2"/>
    <n v="8"/>
    <x v="1"/>
    <x v="5"/>
    <s v="Normal"/>
    <s v="130/85"/>
    <n v="68"/>
    <n v="8000"/>
    <x v="2"/>
    <x v="2"/>
  </r>
  <r>
    <n v="148"/>
    <x v="0"/>
    <n v="39"/>
    <x v="1"/>
    <x v="5"/>
    <n v="6.5"/>
    <n v="5"/>
    <x v="3"/>
    <x v="2"/>
    <s v="Overweight"/>
    <s v="132/87"/>
    <n v="80"/>
    <n v="4000"/>
    <x v="0"/>
    <x v="2"/>
  </r>
  <r>
    <n v="149"/>
    <x v="1"/>
    <n v="39"/>
    <x v="1"/>
    <x v="8"/>
    <n v="6.9"/>
    <n v="7"/>
    <x v="7"/>
    <x v="0"/>
    <s v="Normal Weight"/>
    <s v="128/85"/>
    <n v="75"/>
    <n v="5500"/>
    <x v="3"/>
    <x v="0"/>
  </r>
  <r>
    <n v="150"/>
    <x v="1"/>
    <n v="39"/>
    <x v="1"/>
    <x v="6"/>
    <n v="8"/>
    <n v="9"/>
    <x v="10"/>
    <x v="4"/>
    <s v="Normal Weight"/>
    <s v="115/78"/>
    <n v="67"/>
    <n v="7500"/>
    <x v="2"/>
    <x v="0"/>
  </r>
  <r>
    <n v="151"/>
    <x v="1"/>
    <n v="39"/>
    <x v="1"/>
    <x v="6"/>
    <n v="8"/>
    <n v="9"/>
    <x v="10"/>
    <x v="4"/>
    <s v="Normal Weight"/>
    <s v="115/78"/>
    <n v="67"/>
    <n v="7500"/>
    <x v="2"/>
    <x v="0"/>
  </r>
  <r>
    <n v="152"/>
    <x v="0"/>
    <n v="39"/>
    <x v="1"/>
    <x v="8"/>
    <n v="7.2"/>
    <n v="8"/>
    <x v="1"/>
    <x v="5"/>
    <s v="Normal"/>
    <s v="130/85"/>
    <n v="68"/>
    <n v="8000"/>
    <x v="2"/>
    <x v="0"/>
  </r>
  <r>
    <n v="153"/>
    <x v="0"/>
    <n v="39"/>
    <x v="1"/>
    <x v="8"/>
    <n v="7.2"/>
    <n v="8"/>
    <x v="1"/>
    <x v="5"/>
    <s v="Normal"/>
    <s v="130/85"/>
    <n v="68"/>
    <n v="8000"/>
    <x v="2"/>
    <x v="0"/>
  </r>
  <r>
    <n v="154"/>
    <x v="0"/>
    <n v="39"/>
    <x v="1"/>
    <x v="8"/>
    <n v="7.2"/>
    <n v="8"/>
    <x v="1"/>
    <x v="5"/>
    <s v="Normal"/>
    <s v="130/85"/>
    <n v="68"/>
    <n v="8000"/>
    <x v="2"/>
    <x v="0"/>
  </r>
  <r>
    <n v="155"/>
    <x v="0"/>
    <n v="39"/>
    <x v="1"/>
    <x v="8"/>
    <n v="7.2"/>
    <n v="8"/>
    <x v="1"/>
    <x v="5"/>
    <s v="Normal"/>
    <s v="130/85"/>
    <n v="68"/>
    <n v="8000"/>
    <x v="2"/>
    <x v="0"/>
  </r>
  <r>
    <n v="156"/>
    <x v="0"/>
    <n v="39"/>
    <x v="1"/>
    <x v="8"/>
    <n v="7.2"/>
    <n v="8"/>
    <x v="1"/>
    <x v="5"/>
    <s v="Normal"/>
    <s v="130/85"/>
    <n v="68"/>
    <n v="8000"/>
    <x v="2"/>
    <x v="0"/>
  </r>
  <r>
    <n v="157"/>
    <x v="0"/>
    <n v="39"/>
    <x v="1"/>
    <x v="8"/>
    <n v="7.2"/>
    <n v="8"/>
    <x v="1"/>
    <x v="5"/>
    <s v="Normal"/>
    <s v="130/85"/>
    <n v="68"/>
    <n v="8000"/>
    <x v="2"/>
    <x v="0"/>
  </r>
  <r>
    <n v="158"/>
    <x v="0"/>
    <n v="39"/>
    <x v="1"/>
    <x v="8"/>
    <n v="7.2"/>
    <n v="8"/>
    <x v="1"/>
    <x v="5"/>
    <s v="Normal"/>
    <s v="130/85"/>
    <n v="68"/>
    <n v="8000"/>
    <x v="2"/>
    <x v="0"/>
  </r>
  <r>
    <n v="159"/>
    <x v="0"/>
    <n v="39"/>
    <x v="1"/>
    <x v="8"/>
    <n v="7.2"/>
    <n v="8"/>
    <x v="1"/>
    <x v="5"/>
    <s v="Normal"/>
    <s v="130/85"/>
    <n v="68"/>
    <n v="8000"/>
    <x v="2"/>
    <x v="0"/>
  </r>
  <r>
    <n v="160"/>
    <x v="0"/>
    <n v="39"/>
    <x v="1"/>
    <x v="8"/>
    <n v="7.2"/>
    <n v="8"/>
    <x v="1"/>
    <x v="5"/>
    <s v="Normal"/>
    <s v="130/85"/>
    <n v="68"/>
    <n v="8000"/>
    <x v="2"/>
    <x v="0"/>
  </r>
  <r>
    <n v="161"/>
    <x v="0"/>
    <n v="39"/>
    <x v="1"/>
    <x v="8"/>
    <n v="7.2"/>
    <n v="8"/>
    <x v="1"/>
    <x v="5"/>
    <s v="Normal"/>
    <s v="130/85"/>
    <n v="68"/>
    <n v="8000"/>
    <x v="2"/>
    <x v="0"/>
  </r>
  <r>
    <n v="162"/>
    <x v="1"/>
    <n v="40"/>
    <x v="1"/>
    <x v="6"/>
    <n v="7.2"/>
    <n v="8"/>
    <x v="11"/>
    <x v="0"/>
    <s v="Normal Weight"/>
    <s v="119/77"/>
    <n v="73"/>
    <n v="7300"/>
    <x v="3"/>
    <x v="0"/>
  </r>
  <r>
    <n v="163"/>
    <x v="1"/>
    <n v="40"/>
    <x v="1"/>
    <x v="6"/>
    <n v="7.2"/>
    <n v="8"/>
    <x v="11"/>
    <x v="0"/>
    <s v="Normal Weight"/>
    <s v="119/77"/>
    <n v="73"/>
    <n v="7300"/>
    <x v="3"/>
    <x v="0"/>
  </r>
  <r>
    <n v="164"/>
    <x v="0"/>
    <n v="40"/>
    <x v="1"/>
    <x v="8"/>
    <n v="7.9"/>
    <n v="8"/>
    <x v="12"/>
    <x v="5"/>
    <s v="Normal"/>
    <s v="130/85"/>
    <n v="68"/>
    <n v="8000"/>
    <x v="2"/>
    <x v="0"/>
  </r>
  <r>
    <n v="165"/>
    <x v="0"/>
    <n v="40"/>
    <x v="1"/>
    <x v="8"/>
    <n v="7.9"/>
    <n v="8"/>
    <x v="12"/>
    <x v="5"/>
    <s v="Normal"/>
    <s v="130/85"/>
    <n v="68"/>
    <n v="8000"/>
    <x v="2"/>
    <x v="0"/>
  </r>
  <r>
    <n v="166"/>
    <x v="0"/>
    <n v="41"/>
    <x v="1"/>
    <x v="8"/>
    <n v="7.6"/>
    <n v="8"/>
    <x v="12"/>
    <x v="5"/>
    <s v="Normal"/>
    <s v="130/85"/>
    <n v="70"/>
    <n v="8000"/>
    <x v="2"/>
    <x v="2"/>
  </r>
  <r>
    <n v="167"/>
    <x v="0"/>
    <n v="41"/>
    <x v="1"/>
    <x v="5"/>
    <n v="7.3"/>
    <n v="8"/>
    <x v="9"/>
    <x v="0"/>
    <s v="Normal Weight"/>
    <s v="121/79"/>
    <n v="72"/>
    <n v="6200"/>
    <x v="3"/>
    <x v="0"/>
  </r>
  <r>
    <n v="168"/>
    <x v="0"/>
    <n v="41"/>
    <x v="1"/>
    <x v="8"/>
    <n v="7.1"/>
    <n v="7"/>
    <x v="11"/>
    <x v="0"/>
    <s v="Overweight"/>
    <s v="125/82"/>
    <n v="72"/>
    <n v="6000"/>
    <x v="3"/>
    <x v="0"/>
  </r>
  <r>
    <n v="169"/>
    <x v="0"/>
    <n v="41"/>
    <x v="1"/>
    <x v="8"/>
    <n v="7.1"/>
    <n v="7"/>
    <x v="11"/>
    <x v="0"/>
    <s v="Overweight"/>
    <s v="125/82"/>
    <n v="72"/>
    <n v="6000"/>
    <x v="3"/>
    <x v="0"/>
  </r>
  <r>
    <n v="170"/>
    <x v="0"/>
    <n v="41"/>
    <x v="1"/>
    <x v="8"/>
    <n v="7.7"/>
    <n v="8"/>
    <x v="12"/>
    <x v="5"/>
    <s v="Normal"/>
    <s v="130/85"/>
    <n v="70"/>
    <n v="8000"/>
    <x v="2"/>
    <x v="0"/>
  </r>
  <r>
    <n v="171"/>
    <x v="0"/>
    <n v="41"/>
    <x v="1"/>
    <x v="8"/>
    <n v="7.7"/>
    <n v="8"/>
    <x v="12"/>
    <x v="5"/>
    <s v="Normal"/>
    <s v="130/85"/>
    <n v="70"/>
    <n v="8000"/>
    <x v="2"/>
    <x v="0"/>
  </r>
  <r>
    <n v="172"/>
    <x v="0"/>
    <n v="41"/>
    <x v="1"/>
    <x v="8"/>
    <n v="7.7"/>
    <n v="8"/>
    <x v="12"/>
    <x v="5"/>
    <s v="Normal"/>
    <s v="130/85"/>
    <n v="70"/>
    <n v="8000"/>
    <x v="2"/>
    <x v="0"/>
  </r>
  <r>
    <n v="173"/>
    <x v="0"/>
    <n v="41"/>
    <x v="1"/>
    <x v="8"/>
    <n v="7.7"/>
    <n v="8"/>
    <x v="12"/>
    <x v="5"/>
    <s v="Normal"/>
    <s v="130/85"/>
    <n v="70"/>
    <n v="8000"/>
    <x v="2"/>
    <x v="0"/>
  </r>
  <r>
    <n v="174"/>
    <x v="0"/>
    <n v="41"/>
    <x v="1"/>
    <x v="8"/>
    <n v="7.7"/>
    <n v="8"/>
    <x v="12"/>
    <x v="5"/>
    <s v="Normal"/>
    <s v="130/85"/>
    <n v="70"/>
    <n v="8000"/>
    <x v="2"/>
    <x v="0"/>
  </r>
  <r>
    <n v="175"/>
    <x v="0"/>
    <n v="41"/>
    <x v="1"/>
    <x v="8"/>
    <n v="7.6"/>
    <n v="8"/>
    <x v="12"/>
    <x v="5"/>
    <s v="Normal"/>
    <s v="130/85"/>
    <n v="70"/>
    <n v="8000"/>
    <x v="2"/>
    <x v="0"/>
  </r>
  <r>
    <n v="176"/>
    <x v="0"/>
    <n v="41"/>
    <x v="1"/>
    <x v="8"/>
    <n v="7.6"/>
    <n v="8"/>
    <x v="12"/>
    <x v="5"/>
    <s v="Normal"/>
    <s v="130/85"/>
    <n v="70"/>
    <n v="8000"/>
    <x v="2"/>
    <x v="0"/>
  </r>
  <r>
    <n v="177"/>
    <x v="0"/>
    <n v="41"/>
    <x v="1"/>
    <x v="8"/>
    <n v="7.6"/>
    <n v="8"/>
    <x v="12"/>
    <x v="5"/>
    <s v="Normal"/>
    <s v="130/85"/>
    <n v="70"/>
    <n v="8000"/>
    <x v="2"/>
    <x v="0"/>
  </r>
  <r>
    <n v="178"/>
    <x v="0"/>
    <n v="42"/>
    <x v="1"/>
    <x v="9"/>
    <n v="6.5"/>
    <n v="6"/>
    <x v="6"/>
    <x v="2"/>
    <s v="Overweight"/>
    <s v="130/85"/>
    <n v="72"/>
    <n v="6000"/>
    <x v="3"/>
    <x v="2"/>
  </r>
  <r>
    <n v="179"/>
    <x v="0"/>
    <n v="42"/>
    <x v="1"/>
    <x v="8"/>
    <n v="7.8"/>
    <n v="8"/>
    <x v="12"/>
    <x v="5"/>
    <s v="Normal"/>
    <s v="130/85"/>
    <n v="70"/>
    <n v="8000"/>
    <x v="2"/>
    <x v="0"/>
  </r>
  <r>
    <n v="180"/>
    <x v="0"/>
    <n v="42"/>
    <x v="1"/>
    <x v="8"/>
    <n v="7.8"/>
    <n v="8"/>
    <x v="12"/>
    <x v="5"/>
    <s v="Normal"/>
    <s v="130/85"/>
    <n v="70"/>
    <n v="8000"/>
    <x v="2"/>
    <x v="0"/>
  </r>
  <r>
    <n v="181"/>
    <x v="0"/>
    <n v="42"/>
    <x v="1"/>
    <x v="8"/>
    <n v="7.8"/>
    <n v="8"/>
    <x v="12"/>
    <x v="5"/>
    <s v="Normal"/>
    <s v="130/85"/>
    <n v="70"/>
    <n v="8000"/>
    <x v="2"/>
    <x v="0"/>
  </r>
  <r>
    <n v="182"/>
    <x v="0"/>
    <n v="42"/>
    <x v="1"/>
    <x v="8"/>
    <n v="7.8"/>
    <n v="8"/>
    <x v="12"/>
    <x v="5"/>
    <s v="Normal"/>
    <s v="130/85"/>
    <n v="70"/>
    <n v="8000"/>
    <x v="2"/>
    <x v="0"/>
  </r>
  <r>
    <n v="183"/>
    <x v="0"/>
    <n v="42"/>
    <x v="1"/>
    <x v="8"/>
    <n v="7.8"/>
    <n v="8"/>
    <x v="12"/>
    <x v="5"/>
    <s v="Normal"/>
    <s v="130/85"/>
    <n v="70"/>
    <n v="8000"/>
    <x v="2"/>
    <x v="0"/>
  </r>
  <r>
    <n v="184"/>
    <x v="0"/>
    <n v="42"/>
    <x v="1"/>
    <x v="8"/>
    <n v="7.8"/>
    <n v="8"/>
    <x v="12"/>
    <x v="5"/>
    <s v="Normal"/>
    <s v="130/85"/>
    <n v="70"/>
    <n v="8000"/>
    <x v="2"/>
    <x v="0"/>
  </r>
  <r>
    <n v="185"/>
    <x v="1"/>
    <n v="42"/>
    <x v="1"/>
    <x v="3"/>
    <n v="6.8"/>
    <n v="6"/>
    <x v="6"/>
    <x v="2"/>
    <s v="Overweight"/>
    <s v="130/85"/>
    <n v="78"/>
    <n v="5000"/>
    <x v="3"/>
    <x v="1"/>
  </r>
  <r>
    <n v="186"/>
    <x v="1"/>
    <n v="42"/>
    <x v="1"/>
    <x v="3"/>
    <n v="6.8"/>
    <n v="6"/>
    <x v="6"/>
    <x v="2"/>
    <s v="Overweight"/>
    <s v="130/85"/>
    <n v="78"/>
    <n v="5000"/>
    <x v="3"/>
    <x v="1"/>
  </r>
  <r>
    <n v="187"/>
    <x v="1"/>
    <n v="43"/>
    <x v="1"/>
    <x v="3"/>
    <n v="6.7"/>
    <n v="7"/>
    <x v="6"/>
    <x v="3"/>
    <s v="Overweight"/>
    <s v="135/90"/>
    <n v="65"/>
    <n v="6000"/>
    <x v="3"/>
    <x v="2"/>
  </r>
  <r>
    <n v="188"/>
    <x v="0"/>
    <n v="43"/>
    <x v="1"/>
    <x v="9"/>
    <n v="6.3"/>
    <n v="6"/>
    <x v="6"/>
    <x v="2"/>
    <s v="Overweight"/>
    <s v="130/85"/>
    <n v="72"/>
    <n v="6000"/>
    <x v="3"/>
    <x v="2"/>
  </r>
  <r>
    <n v="189"/>
    <x v="1"/>
    <n v="43"/>
    <x v="1"/>
    <x v="3"/>
    <n v="6.7"/>
    <n v="7"/>
    <x v="6"/>
    <x v="3"/>
    <s v="Overweight"/>
    <s v="135/90"/>
    <n v="65"/>
    <n v="6000"/>
    <x v="3"/>
    <x v="2"/>
  </r>
  <r>
    <n v="190"/>
    <x v="0"/>
    <n v="43"/>
    <x v="1"/>
    <x v="9"/>
    <n v="6.5"/>
    <n v="6"/>
    <x v="6"/>
    <x v="2"/>
    <s v="Overweight"/>
    <s v="130/85"/>
    <n v="72"/>
    <n v="6000"/>
    <x v="3"/>
    <x v="2"/>
  </r>
  <r>
    <n v="191"/>
    <x v="1"/>
    <n v="43"/>
    <x v="1"/>
    <x v="3"/>
    <n v="6.7"/>
    <n v="7"/>
    <x v="6"/>
    <x v="3"/>
    <s v="Overweight"/>
    <s v="135/90"/>
    <n v="65"/>
    <n v="6000"/>
    <x v="3"/>
    <x v="2"/>
  </r>
  <r>
    <n v="192"/>
    <x v="0"/>
    <n v="43"/>
    <x v="1"/>
    <x v="9"/>
    <n v="6.4"/>
    <n v="6"/>
    <x v="6"/>
    <x v="2"/>
    <s v="Overweight"/>
    <s v="130/85"/>
    <n v="72"/>
    <n v="6000"/>
    <x v="3"/>
    <x v="2"/>
  </r>
  <r>
    <n v="193"/>
    <x v="0"/>
    <n v="43"/>
    <x v="1"/>
    <x v="9"/>
    <n v="6.5"/>
    <n v="6"/>
    <x v="6"/>
    <x v="2"/>
    <s v="Overweight"/>
    <s v="130/85"/>
    <n v="72"/>
    <n v="6000"/>
    <x v="3"/>
    <x v="2"/>
  </r>
  <r>
    <n v="194"/>
    <x v="0"/>
    <n v="43"/>
    <x v="1"/>
    <x v="9"/>
    <n v="6.5"/>
    <n v="6"/>
    <x v="6"/>
    <x v="2"/>
    <s v="Overweight"/>
    <s v="130/85"/>
    <n v="72"/>
    <n v="6000"/>
    <x v="3"/>
    <x v="2"/>
  </r>
  <r>
    <n v="195"/>
    <x v="0"/>
    <n v="43"/>
    <x v="1"/>
    <x v="9"/>
    <n v="6.5"/>
    <n v="6"/>
    <x v="6"/>
    <x v="2"/>
    <s v="Overweight"/>
    <s v="130/85"/>
    <n v="72"/>
    <n v="6000"/>
    <x v="3"/>
    <x v="2"/>
  </r>
  <r>
    <n v="196"/>
    <x v="0"/>
    <n v="43"/>
    <x v="1"/>
    <x v="9"/>
    <n v="6.5"/>
    <n v="6"/>
    <x v="6"/>
    <x v="2"/>
    <s v="Overweight"/>
    <s v="130/85"/>
    <n v="72"/>
    <n v="6000"/>
    <x v="3"/>
    <x v="2"/>
  </r>
  <r>
    <n v="197"/>
    <x v="0"/>
    <n v="43"/>
    <x v="1"/>
    <x v="9"/>
    <n v="6.5"/>
    <n v="6"/>
    <x v="6"/>
    <x v="2"/>
    <s v="Overweight"/>
    <s v="130/85"/>
    <n v="72"/>
    <n v="6000"/>
    <x v="3"/>
    <x v="2"/>
  </r>
  <r>
    <n v="198"/>
    <x v="0"/>
    <n v="43"/>
    <x v="1"/>
    <x v="9"/>
    <n v="6.5"/>
    <n v="6"/>
    <x v="6"/>
    <x v="2"/>
    <s v="Overweight"/>
    <s v="130/85"/>
    <n v="72"/>
    <n v="6000"/>
    <x v="3"/>
    <x v="2"/>
  </r>
  <r>
    <n v="199"/>
    <x v="0"/>
    <n v="43"/>
    <x v="1"/>
    <x v="9"/>
    <n v="6.5"/>
    <n v="6"/>
    <x v="6"/>
    <x v="2"/>
    <s v="Overweight"/>
    <s v="130/85"/>
    <n v="72"/>
    <n v="6000"/>
    <x v="3"/>
    <x v="2"/>
  </r>
  <r>
    <n v="200"/>
    <x v="0"/>
    <n v="43"/>
    <x v="1"/>
    <x v="9"/>
    <n v="6.5"/>
    <n v="6"/>
    <x v="6"/>
    <x v="2"/>
    <s v="Overweight"/>
    <s v="130/85"/>
    <n v="72"/>
    <n v="6000"/>
    <x v="3"/>
    <x v="2"/>
  </r>
  <r>
    <n v="201"/>
    <x v="0"/>
    <n v="43"/>
    <x v="1"/>
    <x v="9"/>
    <n v="6.5"/>
    <n v="6"/>
    <x v="6"/>
    <x v="2"/>
    <s v="Overweight"/>
    <s v="130/85"/>
    <n v="72"/>
    <n v="6000"/>
    <x v="3"/>
    <x v="2"/>
  </r>
  <r>
    <n v="202"/>
    <x v="0"/>
    <n v="43"/>
    <x v="1"/>
    <x v="5"/>
    <n v="7.8"/>
    <n v="8"/>
    <x v="12"/>
    <x v="5"/>
    <s v="Normal"/>
    <s v="130/85"/>
    <n v="70"/>
    <n v="8000"/>
    <x v="2"/>
    <x v="2"/>
  </r>
  <r>
    <n v="203"/>
    <x v="0"/>
    <n v="43"/>
    <x v="1"/>
    <x v="5"/>
    <n v="7.8"/>
    <n v="8"/>
    <x v="12"/>
    <x v="5"/>
    <s v="Normal"/>
    <s v="130/85"/>
    <n v="70"/>
    <n v="8000"/>
    <x v="2"/>
    <x v="2"/>
  </r>
  <r>
    <n v="204"/>
    <x v="0"/>
    <n v="43"/>
    <x v="1"/>
    <x v="5"/>
    <n v="6.9"/>
    <n v="6"/>
    <x v="13"/>
    <x v="2"/>
    <s v="Normal Weight"/>
    <s v="117/76"/>
    <n v="69"/>
    <n v="6800"/>
    <x v="3"/>
    <x v="0"/>
  </r>
  <r>
    <n v="205"/>
    <x v="0"/>
    <n v="43"/>
    <x v="1"/>
    <x v="5"/>
    <n v="7.6"/>
    <n v="8"/>
    <x v="4"/>
    <x v="3"/>
    <s v="Overweight"/>
    <s v="122/80"/>
    <n v="68"/>
    <n v="6800"/>
    <x v="3"/>
    <x v="0"/>
  </r>
  <r>
    <n v="206"/>
    <x v="0"/>
    <n v="43"/>
    <x v="1"/>
    <x v="5"/>
    <n v="7.7"/>
    <n v="8"/>
    <x v="12"/>
    <x v="5"/>
    <s v="Normal"/>
    <s v="130/85"/>
    <n v="70"/>
    <n v="8000"/>
    <x v="2"/>
    <x v="0"/>
  </r>
  <r>
    <n v="207"/>
    <x v="0"/>
    <n v="43"/>
    <x v="1"/>
    <x v="5"/>
    <n v="7.7"/>
    <n v="8"/>
    <x v="12"/>
    <x v="5"/>
    <s v="Normal"/>
    <s v="130/85"/>
    <n v="70"/>
    <n v="8000"/>
    <x v="2"/>
    <x v="0"/>
  </r>
  <r>
    <n v="208"/>
    <x v="0"/>
    <n v="43"/>
    <x v="1"/>
    <x v="5"/>
    <n v="7.7"/>
    <n v="8"/>
    <x v="12"/>
    <x v="5"/>
    <s v="Normal"/>
    <s v="130/85"/>
    <n v="70"/>
    <n v="8000"/>
    <x v="2"/>
    <x v="0"/>
  </r>
  <r>
    <n v="209"/>
    <x v="0"/>
    <n v="43"/>
    <x v="1"/>
    <x v="5"/>
    <n v="7.7"/>
    <n v="8"/>
    <x v="12"/>
    <x v="5"/>
    <s v="Normal"/>
    <s v="130/85"/>
    <n v="70"/>
    <n v="8000"/>
    <x v="2"/>
    <x v="0"/>
  </r>
  <r>
    <n v="210"/>
    <x v="0"/>
    <n v="43"/>
    <x v="1"/>
    <x v="5"/>
    <n v="7.8"/>
    <n v="8"/>
    <x v="12"/>
    <x v="5"/>
    <s v="Normal"/>
    <s v="130/85"/>
    <n v="70"/>
    <n v="8000"/>
    <x v="2"/>
    <x v="0"/>
  </r>
  <r>
    <n v="211"/>
    <x v="0"/>
    <n v="43"/>
    <x v="1"/>
    <x v="5"/>
    <n v="7.7"/>
    <n v="8"/>
    <x v="12"/>
    <x v="5"/>
    <s v="Normal"/>
    <s v="130/85"/>
    <n v="70"/>
    <n v="8000"/>
    <x v="2"/>
    <x v="0"/>
  </r>
  <r>
    <n v="212"/>
    <x v="0"/>
    <n v="43"/>
    <x v="1"/>
    <x v="5"/>
    <n v="7.8"/>
    <n v="8"/>
    <x v="12"/>
    <x v="5"/>
    <s v="Normal"/>
    <s v="130/85"/>
    <n v="70"/>
    <n v="8000"/>
    <x v="2"/>
    <x v="0"/>
  </r>
  <r>
    <n v="213"/>
    <x v="0"/>
    <n v="43"/>
    <x v="1"/>
    <x v="5"/>
    <n v="7.8"/>
    <n v="8"/>
    <x v="12"/>
    <x v="5"/>
    <s v="Normal"/>
    <s v="130/85"/>
    <n v="70"/>
    <n v="8000"/>
    <x v="2"/>
    <x v="0"/>
  </r>
  <r>
    <n v="214"/>
    <x v="0"/>
    <n v="43"/>
    <x v="1"/>
    <x v="5"/>
    <n v="7.8"/>
    <n v="8"/>
    <x v="12"/>
    <x v="5"/>
    <s v="Normal"/>
    <s v="130/85"/>
    <n v="70"/>
    <n v="8000"/>
    <x v="2"/>
    <x v="0"/>
  </r>
  <r>
    <n v="215"/>
    <x v="0"/>
    <n v="43"/>
    <x v="1"/>
    <x v="5"/>
    <n v="7.8"/>
    <n v="8"/>
    <x v="12"/>
    <x v="5"/>
    <s v="Normal"/>
    <s v="130/85"/>
    <n v="70"/>
    <n v="8000"/>
    <x v="2"/>
    <x v="0"/>
  </r>
  <r>
    <n v="216"/>
    <x v="0"/>
    <n v="43"/>
    <x v="1"/>
    <x v="5"/>
    <n v="7.8"/>
    <n v="8"/>
    <x v="12"/>
    <x v="5"/>
    <s v="Normal"/>
    <s v="130/85"/>
    <n v="70"/>
    <n v="8000"/>
    <x v="2"/>
    <x v="0"/>
  </r>
  <r>
    <n v="217"/>
    <x v="0"/>
    <n v="43"/>
    <x v="1"/>
    <x v="5"/>
    <n v="7.8"/>
    <n v="8"/>
    <x v="12"/>
    <x v="5"/>
    <s v="Normal"/>
    <s v="130/85"/>
    <n v="70"/>
    <n v="8000"/>
    <x v="2"/>
    <x v="0"/>
  </r>
  <r>
    <n v="218"/>
    <x v="0"/>
    <n v="43"/>
    <x v="1"/>
    <x v="5"/>
    <n v="7.8"/>
    <n v="8"/>
    <x v="12"/>
    <x v="5"/>
    <s v="Normal"/>
    <s v="130/85"/>
    <n v="70"/>
    <n v="8000"/>
    <x v="2"/>
    <x v="0"/>
  </r>
  <r>
    <n v="219"/>
    <x v="0"/>
    <n v="43"/>
    <x v="1"/>
    <x v="5"/>
    <n v="7.8"/>
    <n v="8"/>
    <x v="12"/>
    <x v="5"/>
    <s v="Normal"/>
    <s v="130/85"/>
    <n v="70"/>
    <n v="8000"/>
    <x v="2"/>
    <x v="1"/>
  </r>
  <r>
    <n v="220"/>
    <x v="0"/>
    <n v="43"/>
    <x v="1"/>
    <x v="9"/>
    <n v="6.5"/>
    <n v="6"/>
    <x v="6"/>
    <x v="2"/>
    <s v="Overweight"/>
    <s v="130/85"/>
    <n v="72"/>
    <n v="6000"/>
    <x v="3"/>
    <x v="1"/>
  </r>
  <r>
    <n v="221"/>
    <x v="1"/>
    <n v="44"/>
    <x v="1"/>
    <x v="3"/>
    <n v="6.6"/>
    <n v="7"/>
    <x v="6"/>
    <x v="3"/>
    <s v="Overweight"/>
    <s v="135/90"/>
    <n v="65"/>
    <n v="6000"/>
    <x v="3"/>
    <x v="2"/>
  </r>
  <r>
    <n v="222"/>
    <x v="0"/>
    <n v="44"/>
    <x v="1"/>
    <x v="9"/>
    <n v="6.4"/>
    <n v="6"/>
    <x v="6"/>
    <x v="2"/>
    <s v="Overweight"/>
    <s v="130/85"/>
    <n v="72"/>
    <n v="6000"/>
    <x v="3"/>
    <x v="2"/>
  </r>
  <r>
    <n v="223"/>
    <x v="0"/>
    <n v="44"/>
    <x v="1"/>
    <x v="9"/>
    <n v="6.3"/>
    <n v="6"/>
    <x v="6"/>
    <x v="2"/>
    <s v="Overweight"/>
    <s v="130/85"/>
    <n v="72"/>
    <n v="6000"/>
    <x v="3"/>
    <x v="2"/>
  </r>
  <r>
    <n v="224"/>
    <x v="0"/>
    <n v="44"/>
    <x v="1"/>
    <x v="9"/>
    <n v="6.4"/>
    <n v="6"/>
    <x v="6"/>
    <x v="2"/>
    <s v="Overweight"/>
    <s v="130/85"/>
    <n v="72"/>
    <n v="6000"/>
    <x v="3"/>
    <x v="2"/>
  </r>
  <r>
    <n v="225"/>
    <x v="1"/>
    <n v="44"/>
    <x v="1"/>
    <x v="3"/>
    <n v="6.6"/>
    <n v="7"/>
    <x v="6"/>
    <x v="3"/>
    <s v="Overweight"/>
    <s v="135/90"/>
    <n v="65"/>
    <n v="6000"/>
    <x v="3"/>
    <x v="2"/>
  </r>
  <r>
    <n v="226"/>
    <x v="0"/>
    <n v="44"/>
    <x v="1"/>
    <x v="9"/>
    <n v="6.3"/>
    <n v="6"/>
    <x v="6"/>
    <x v="2"/>
    <s v="Overweight"/>
    <s v="130/85"/>
    <n v="72"/>
    <n v="6000"/>
    <x v="3"/>
    <x v="2"/>
  </r>
  <r>
    <n v="227"/>
    <x v="1"/>
    <n v="44"/>
    <x v="1"/>
    <x v="3"/>
    <n v="6.6"/>
    <n v="7"/>
    <x v="6"/>
    <x v="3"/>
    <s v="Overweight"/>
    <s v="135/90"/>
    <n v="65"/>
    <n v="6000"/>
    <x v="3"/>
    <x v="2"/>
  </r>
  <r>
    <n v="228"/>
    <x v="0"/>
    <n v="44"/>
    <x v="1"/>
    <x v="9"/>
    <n v="6.3"/>
    <n v="6"/>
    <x v="6"/>
    <x v="2"/>
    <s v="Overweight"/>
    <s v="130/85"/>
    <n v="72"/>
    <n v="6000"/>
    <x v="3"/>
    <x v="2"/>
  </r>
  <r>
    <n v="229"/>
    <x v="1"/>
    <n v="44"/>
    <x v="1"/>
    <x v="3"/>
    <n v="6.6"/>
    <n v="7"/>
    <x v="6"/>
    <x v="3"/>
    <s v="Overweight"/>
    <s v="135/90"/>
    <n v="65"/>
    <n v="6000"/>
    <x v="3"/>
    <x v="2"/>
  </r>
  <r>
    <n v="230"/>
    <x v="0"/>
    <n v="44"/>
    <x v="1"/>
    <x v="9"/>
    <n v="6.3"/>
    <n v="6"/>
    <x v="6"/>
    <x v="2"/>
    <s v="Overweight"/>
    <s v="130/85"/>
    <n v="72"/>
    <n v="6000"/>
    <x v="3"/>
    <x v="2"/>
  </r>
  <r>
    <n v="231"/>
    <x v="1"/>
    <n v="44"/>
    <x v="1"/>
    <x v="3"/>
    <n v="6.6"/>
    <n v="7"/>
    <x v="6"/>
    <x v="3"/>
    <s v="Overweight"/>
    <s v="135/90"/>
    <n v="65"/>
    <n v="6000"/>
    <x v="3"/>
    <x v="2"/>
  </r>
  <r>
    <n v="232"/>
    <x v="0"/>
    <n v="44"/>
    <x v="1"/>
    <x v="9"/>
    <n v="6.3"/>
    <n v="6"/>
    <x v="6"/>
    <x v="2"/>
    <s v="Overweight"/>
    <s v="130/85"/>
    <n v="72"/>
    <n v="6000"/>
    <x v="3"/>
    <x v="2"/>
  </r>
  <r>
    <n v="233"/>
    <x v="1"/>
    <n v="44"/>
    <x v="1"/>
    <x v="3"/>
    <n v="6.6"/>
    <n v="7"/>
    <x v="6"/>
    <x v="3"/>
    <s v="Overweight"/>
    <s v="135/90"/>
    <n v="65"/>
    <n v="6000"/>
    <x v="3"/>
    <x v="2"/>
  </r>
  <r>
    <n v="234"/>
    <x v="0"/>
    <n v="44"/>
    <x v="1"/>
    <x v="9"/>
    <n v="6.3"/>
    <n v="6"/>
    <x v="6"/>
    <x v="2"/>
    <s v="Overweight"/>
    <s v="130/85"/>
    <n v="72"/>
    <n v="6000"/>
    <x v="3"/>
    <x v="2"/>
  </r>
  <r>
    <n v="235"/>
    <x v="1"/>
    <n v="44"/>
    <x v="1"/>
    <x v="3"/>
    <n v="6.6"/>
    <n v="7"/>
    <x v="6"/>
    <x v="3"/>
    <s v="Overweight"/>
    <s v="135/90"/>
    <n v="65"/>
    <n v="6000"/>
    <x v="3"/>
    <x v="2"/>
  </r>
  <r>
    <n v="236"/>
    <x v="0"/>
    <n v="44"/>
    <x v="1"/>
    <x v="9"/>
    <n v="6.3"/>
    <n v="6"/>
    <x v="6"/>
    <x v="2"/>
    <s v="Overweight"/>
    <s v="130/85"/>
    <n v="72"/>
    <n v="6000"/>
    <x v="3"/>
    <x v="2"/>
  </r>
  <r>
    <n v="237"/>
    <x v="0"/>
    <n v="44"/>
    <x v="1"/>
    <x v="9"/>
    <n v="6.4"/>
    <n v="6"/>
    <x v="6"/>
    <x v="2"/>
    <s v="Overweight"/>
    <s v="130/85"/>
    <n v="72"/>
    <n v="6000"/>
    <x v="3"/>
    <x v="2"/>
  </r>
  <r>
    <n v="238"/>
    <x v="1"/>
    <n v="44"/>
    <x v="1"/>
    <x v="3"/>
    <n v="6.5"/>
    <n v="7"/>
    <x v="6"/>
    <x v="3"/>
    <s v="Overweight"/>
    <s v="135/90"/>
    <n v="65"/>
    <n v="6000"/>
    <x v="3"/>
    <x v="2"/>
  </r>
  <r>
    <n v="239"/>
    <x v="0"/>
    <n v="44"/>
    <x v="1"/>
    <x v="9"/>
    <n v="6.3"/>
    <n v="6"/>
    <x v="6"/>
    <x v="2"/>
    <s v="Overweight"/>
    <s v="130/85"/>
    <n v="72"/>
    <n v="6000"/>
    <x v="3"/>
    <x v="2"/>
  </r>
  <r>
    <n v="240"/>
    <x v="0"/>
    <n v="44"/>
    <x v="1"/>
    <x v="9"/>
    <n v="6.4"/>
    <n v="6"/>
    <x v="6"/>
    <x v="2"/>
    <s v="Overweight"/>
    <s v="130/85"/>
    <n v="72"/>
    <n v="6000"/>
    <x v="3"/>
    <x v="2"/>
  </r>
  <r>
    <n v="241"/>
    <x v="1"/>
    <n v="44"/>
    <x v="1"/>
    <x v="3"/>
    <n v="6.5"/>
    <n v="7"/>
    <x v="6"/>
    <x v="3"/>
    <s v="Overweight"/>
    <s v="135/90"/>
    <n v="65"/>
    <n v="6000"/>
    <x v="3"/>
    <x v="2"/>
  </r>
  <r>
    <n v="242"/>
    <x v="0"/>
    <n v="44"/>
    <x v="1"/>
    <x v="9"/>
    <n v="6.3"/>
    <n v="6"/>
    <x v="6"/>
    <x v="2"/>
    <s v="Overweight"/>
    <s v="130/85"/>
    <n v="72"/>
    <n v="6000"/>
    <x v="3"/>
    <x v="2"/>
  </r>
  <r>
    <n v="243"/>
    <x v="0"/>
    <n v="44"/>
    <x v="1"/>
    <x v="9"/>
    <n v="6.4"/>
    <n v="6"/>
    <x v="6"/>
    <x v="2"/>
    <s v="Overweight"/>
    <s v="130/85"/>
    <n v="72"/>
    <n v="6000"/>
    <x v="3"/>
    <x v="2"/>
  </r>
  <r>
    <n v="244"/>
    <x v="1"/>
    <n v="44"/>
    <x v="1"/>
    <x v="3"/>
    <n v="6.5"/>
    <n v="7"/>
    <x v="6"/>
    <x v="3"/>
    <s v="Overweight"/>
    <s v="135/90"/>
    <n v="65"/>
    <n v="6000"/>
    <x v="3"/>
    <x v="2"/>
  </r>
  <r>
    <n v="245"/>
    <x v="0"/>
    <n v="44"/>
    <x v="1"/>
    <x v="9"/>
    <n v="6.3"/>
    <n v="6"/>
    <x v="6"/>
    <x v="2"/>
    <s v="Overweight"/>
    <s v="130/85"/>
    <n v="72"/>
    <n v="6000"/>
    <x v="3"/>
    <x v="2"/>
  </r>
  <r>
    <n v="246"/>
    <x v="1"/>
    <n v="44"/>
    <x v="1"/>
    <x v="3"/>
    <n v="6.5"/>
    <n v="7"/>
    <x v="6"/>
    <x v="3"/>
    <s v="Overweight"/>
    <s v="135/90"/>
    <n v="65"/>
    <n v="6000"/>
    <x v="3"/>
    <x v="2"/>
  </r>
  <r>
    <n v="247"/>
    <x v="0"/>
    <n v="44"/>
    <x v="1"/>
    <x v="9"/>
    <n v="6.3"/>
    <n v="6"/>
    <x v="6"/>
    <x v="2"/>
    <s v="Overweight"/>
    <s v="130/85"/>
    <n v="72"/>
    <n v="6000"/>
    <x v="3"/>
    <x v="2"/>
  </r>
  <r>
    <n v="248"/>
    <x v="0"/>
    <n v="44"/>
    <x v="1"/>
    <x v="5"/>
    <n v="6.8"/>
    <n v="7"/>
    <x v="6"/>
    <x v="2"/>
    <s v="Overweight"/>
    <s v="130/85"/>
    <n v="78"/>
    <n v="5000"/>
    <x v="3"/>
    <x v="2"/>
  </r>
  <r>
    <n v="249"/>
    <x v="0"/>
    <n v="44"/>
    <x v="1"/>
    <x v="9"/>
    <n v="6.4"/>
    <n v="6"/>
    <x v="6"/>
    <x v="2"/>
    <s v="Overweight"/>
    <s v="130/85"/>
    <n v="72"/>
    <n v="6000"/>
    <x v="3"/>
    <x v="0"/>
  </r>
  <r>
    <n v="250"/>
    <x v="0"/>
    <n v="44"/>
    <x v="1"/>
    <x v="9"/>
    <n v="6.5"/>
    <n v="6"/>
    <x v="6"/>
    <x v="2"/>
    <s v="Overweight"/>
    <s v="130/85"/>
    <n v="72"/>
    <n v="6000"/>
    <x v="3"/>
    <x v="0"/>
  </r>
  <r>
    <n v="251"/>
    <x v="1"/>
    <n v="45"/>
    <x v="1"/>
    <x v="3"/>
    <n v="6.8"/>
    <n v="7"/>
    <x v="2"/>
    <x v="0"/>
    <s v="Overweight"/>
    <s v="135/90"/>
    <n v="65"/>
    <n v="6000"/>
    <x v="3"/>
    <x v="2"/>
  </r>
  <r>
    <n v="252"/>
    <x v="1"/>
    <n v="45"/>
    <x v="1"/>
    <x v="3"/>
    <n v="6.8"/>
    <n v="7"/>
    <x v="2"/>
    <x v="0"/>
    <s v="Overweight"/>
    <s v="135/90"/>
    <n v="65"/>
    <n v="6000"/>
    <x v="3"/>
    <x v="2"/>
  </r>
  <r>
    <n v="253"/>
    <x v="1"/>
    <n v="45"/>
    <x v="1"/>
    <x v="3"/>
    <n v="6.5"/>
    <n v="7"/>
    <x v="6"/>
    <x v="3"/>
    <s v="Overweight"/>
    <s v="135/90"/>
    <n v="65"/>
    <n v="6000"/>
    <x v="3"/>
    <x v="2"/>
  </r>
  <r>
    <n v="254"/>
    <x v="1"/>
    <n v="45"/>
    <x v="1"/>
    <x v="3"/>
    <n v="6.5"/>
    <n v="7"/>
    <x v="6"/>
    <x v="3"/>
    <s v="Overweight"/>
    <s v="135/90"/>
    <n v="65"/>
    <n v="6000"/>
    <x v="3"/>
    <x v="2"/>
  </r>
  <r>
    <n v="255"/>
    <x v="1"/>
    <n v="45"/>
    <x v="1"/>
    <x v="3"/>
    <n v="6.5"/>
    <n v="7"/>
    <x v="6"/>
    <x v="3"/>
    <s v="Overweight"/>
    <s v="135/90"/>
    <n v="65"/>
    <n v="6000"/>
    <x v="3"/>
    <x v="2"/>
  </r>
  <r>
    <n v="256"/>
    <x v="1"/>
    <n v="45"/>
    <x v="1"/>
    <x v="3"/>
    <n v="6.5"/>
    <n v="7"/>
    <x v="6"/>
    <x v="3"/>
    <s v="Overweight"/>
    <s v="135/90"/>
    <n v="65"/>
    <n v="6000"/>
    <x v="3"/>
    <x v="2"/>
  </r>
  <r>
    <n v="257"/>
    <x v="1"/>
    <n v="45"/>
    <x v="1"/>
    <x v="3"/>
    <n v="6.6"/>
    <n v="7"/>
    <x v="6"/>
    <x v="3"/>
    <s v="Overweight"/>
    <s v="135/90"/>
    <n v="65"/>
    <n v="6000"/>
    <x v="3"/>
    <x v="2"/>
  </r>
  <r>
    <n v="258"/>
    <x v="1"/>
    <n v="45"/>
    <x v="1"/>
    <x v="3"/>
    <n v="6.6"/>
    <n v="7"/>
    <x v="6"/>
    <x v="3"/>
    <s v="Overweight"/>
    <s v="135/90"/>
    <n v="65"/>
    <n v="6000"/>
    <x v="3"/>
    <x v="2"/>
  </r>
  <r>
    <n v="259"/>
    <x v="1"/>
    <n v="45"/>
    <x v="1"/>
    <x v="3"/>
    <n v="6.6"/>
    <n v="7"/>
    <x v="6"/>
    <x v="3"/>
    <s v="Overweight"/>
    <s v="135/90"/>
    <n v="65"/>
    <n v="6000"/>
    <x v="3"/>
    <x v="2"/>
  </r>
  <r>
    <n v="260"/>
    <x v="1"/>
    <n v="45"/>
    <x v="1"/>
    <x v="3"/>
    <n v="6.6"/>
    <n v="7"/>
    <x v="6"/>
    <x v="3"/>
    <s v="Overweight"/>
    <s v="135/90"/>
    <n v="65"/>
    <n v="6000"/>
    <x v="3"/>
    <x v="2"/>
  </r>
  <r>
    <n v="261"/>
    <x v="1"/>
    <n v="45"/>
    <x v="1"/>
    <x v="3"/>
    <n v="6.6"/>
    <n v="7"/>
    <x v="6"/>
    <x v="3"/>
    <s v="Overweight"/>
    <s v="135/90"/>
    <n v="65"/>
    <n v="6000"/>
    <x v="3"/>
    <x v="2"/>
  </r>
  <r>
    <n v="262"/>
    <x v="1"/>
    <n v="45"/>
    <x v="1"/>
    <x v="3"/>
    <n v="6.6"/>
    <n v="7"/>
    <x v="6"/>
    <x v="3"/>
    <s v="Overweight"/>
    <s v="135/90"/>
    <n v="65"/>
    <n v="6000"/>
    <x v="3"/>
    <x v="0"/>
  </r>
  <r>
    <n v="263"/>
    <x v="1"/>
    <n v="45"/>
    <x v="1"/>
    <x v="3"/>
    <n v="6.6"/>
    <n v="7"/>
    <x v="6"/>
    <x v="3"/>
    <s v="Overweight"/>
    <s v="135/90"/>
    <n v="65"/>
    <n v="6000"/>
    <x v="3"/>
    <x v="0"/>
  </r>
  <r>
    <n v="264"/>
    <x v="1"/>
    <n v="45"/>
    <x v="1"/>
    <x v="10"/>
    <n v="6.9"/>
    <n v="7"/>
    <x v="11"/>
    <x v="5"/>
    <s v="Overweight"/>
    <s v="125/82"/>
    <n v="75"/>
    <n v="5500"/>
    <x v="3"/>
    <x v="0"/>
  </r>
  <r>
    <n v="265"/>
    <x v="0"/>
    <n v="48"/>
    <x v="2"/>
    <x v="1"/>
    <n v="7.3"/>
    <n v="7"/>
    <x v="14"/>
    <x v="5"/>
    <s v="Obese"/>
    <s v="142/92"/>
    <n v="83"/>
    <n v="3500"/>
    <x v="0"/>
    <x v="2"/>
  </r>
  <r>
    <n v="266"/>
    <x v="1"/>
    <n v="48"/>
    <x v="2"/>
    <x v="4"/>
    <n v="5.9"/>
    <n v="6"/>
    <x v="12"/>
    <x v="1"/>
    <s v="Overweight"/>
    <s v="140/95"/>
    <n v="75"/>
    <n v="10000"/>
    <x v="1"/>
    <x v="1"/>
  </r>
  <r>
    <n v="267"/>
    <x v="0"/>
    <n v="48"/>
    <x v="2"/>
    <x v="1"/>
    <n v="7.3"/>
    <n v="7"/>
    <x v="14"/>
    <x v="5"/>
    <s v="Obese"/>
    <s v="142/92"/>
    <n v="83"/>
    <n v="3500"/>
    <x v="0"/>
    <x v="2"/>
  </r>
  <r>
    <n v="268"/>
    <x v="1"/>
    <n v="49"/>
    <x v="2"/>
    <x v="4"/>
    <n v="6.2"/>
    <n v="6"/>
    <x v="12"/>
    <x v="1"/>
    <s v="Overweight"/>
    <s v="140/95"/>
    <n v="75"/>
    <n v="10000"/>
    <x v="1"/>
    <x v="0"/>
  </r>
  <r>
    <n v="269"/>
    <x v="1"/>
    <n v="49"/>
    <x v="2"/>
    <x v="4"/>
    <n v="6"/>
    <n v="6"/>
    <x v="12"/>
    <x v="1"/>
    <s v="Overweight"/>
    <s v="140/95"/>
    <n v="75"/>
    <n v="10000"/>
    <x v="1"/>
    <x v="1"/>
  </r>
  <r>
    <n v="270"/>
    <x v="1"/>
    <n v="49"/>
    <x v="2"/>
    <x v="4"/>
    <n v="6.1"/>
    <n v="6"/>
    <x v="12"/>
    <x v="1"/>
    <s v="Overweight"/>
    <s v="140/95"/>
    <n v="75"/>
    <n v="10000"/>
    <x v="1"/>
    <x v="1"/>
  </r>
  <r>
    <n v="271"/>
    <x v="1"/>
    <n v="49"/>
    <x v="2"/>
    <x v="4"/>
    <n v="6.1"/>
    <n v="6"/>
    <x v="12"/>
    <x v="1"/>
    <s v="Overweight"/>
    <s v="140/95"/>
    <n v="75"/>
    <n v="10000"/>
    <x v="1"/>
    <x v="1"/>
  </r>
  <r>
    <n v="272"/>
    <x v="1"/>
    <n v="49"/>
    <x v="2"/>
    <x v="4"/>
    <n v="6.1"/>
    <n v="6"/>
    <x v="12"/>
    <x v="1"/>
    <s v="Overweight"/>
    <s v="140/95"/>
    <n v="75"/>
    <n v="10000"/>
    <x v="1"/>
    <x v="1"/>
  </r>
  <r>
    <n v="273"/>
    <x v="1"/>
    <n v="49"/>
    <x v="2"/>
    <x v="4"/>
    <n v="6.1"/>
    <n v="6"/>
    <x v="12"/>
    <x v="1"/>
    <s v="Overweight"/>
    <s v="140/95"/>
    <n v="75"/>
    <n v="10000"/>
    <x v="1"/>
    <x v="1"/>
  </r>
  <r>
    <n v="274"/>
    <x v="1"/>
    <n v="49"/>
    <x v="2"/>
    <x v="4"/>
    <n v="6.2"/>
    <n v="6"/>
    <x v="12"/>
    <x v="1"/>
    <s v="Overweight"/>
    <s v="140/95"/>
    <n v="75"/>
    <n v="10000"/>
    <x v="1"/>
    <x v="1"/>
  </r>
  <r>
    <n v="275"/>
    <x v="1"/>
    <n v="49"/>
    <x v="2"/>
    <x v="4"/>
    <n v="6.2"/>
    <n v="6"/>
    <x v="12"/>
    <x v="1"/>
    <s v="Overweight"/>
    <s v="140/95"/>
    <n v="75"/>
    <n v="10000"/>
    <x v="1"/>
    <x v="1"/>
  </r>
  <r>
    <n v="276"/>
    <x v="1"/>
    <n v="49"/>
    <x v="2"/>
    <x v="4"/>
    <n v="6.2"/>
    <n v="6"/>
    <x v="12"/>
    <x v="1"/>
    <s v="Overweight"/>
    <s v="140/95"/>
    <n v="75"/>
    <n v="10000"/>
    <x v="1"/>
    <x v="1"/>
  </r>
  <r>
    <n v="277"/>
    <x v="0"/>
    <n v="49"/>
    <x v="2"/>
    <x v="1"/>
    <n v="8.1"/>
    <n v="9"/>
    <x v="15"/>
    <x v="4"/>
    <s v="Obese"/>
    <s v="139/91"/>
    <n v="86"/>
    <n v="3700"/>
    <x v="0"/>
    <x v="1"/>
  </r>
  <r>
    <n v="278"/>
    <x v="0"/>
    <n v="49"/>
    <x v="2"/>
    <x v="1"/>
    <n v="8.1"/>
    <n v="9"/>
    <x v="15"/>
    <x v="4"/>
    <s v="Obese"/>
    <s v="139/91"/>
    <n v="86"/>
    <n v="3700"/>
    <x v="0"/>
    <x v="1"/>
  </r>
  <r>
    <n v="279"/>
    <x v="1"/>
    <n v="50"/>
    <x v="2"/>
    <x v="4"/>
    <n v="6.1"/>
    <n v="6"/>
    <x v="12"/>
    <x v="1"/>
    <s v="Overweight"/>
    <s v="140/95"/>
    <n v="75"/>
    <n v="10000"/>
    <x v="1"/>
    <x v="2"/>
  </r>
  <r>
    <n v="280"/>
    <x v="1"/>
    <n v="50"/>
    <x v="2"/>
    <x v="5"/>
    <n v="8.3000000000000007"/>
    <n v="9"/>
    <x v="2"/>
    <x v="4"/>
    <s v="Normal"/>
    <s v="125/80"/>
    <n v="65"/>
    <n v="5000"/>
    <x v="3"/>
    <x v="0"/>
  </r>
  <r>
    <n v="281"/>
    <x v="1"/>
    <n v="50"/>
    <x v="2"/>
    <x v="4"/>
    <n v="6"/>
    <n v="6"/>
    <x v="12"/>
    <x v="1"/>
    <s v="Overweight"/>
    <s v="140/95"/>
    <n v="75"/>
    <n v="10000"/>
    <x v="1"/>
    <x v="0"/>
  </r>
  <r>
    <n v="282"/>
    <x v="1"/>
    <n v="50"/>
    <x v="2"/>
    <x v="4"/>
    <n v="6.1"/>
    <n v="6"/>
    <x v="12"/>
    <x v="1"/>
    <s v="Overweight"/>
    <s v="140/95"/>
    <n v="75"/>
    <n v="10000"/>
    <x v="1"/>
    <x v="1"/>
  </r>
  <r>
    <n v="283"/>
    <x v="1"/>
    <n v="50"/>
    <x v="2"/>
    <x v="4"/>
    <n v="6"/>
    <n v="6"/>
    <x v="12"/>
    <x v="1"/>
    <s v="Overweight"/>
    <s v="140/95"/>
    <n v="75"/>
    <n v="10000"/>
    <x v="1"/>
    <x v="1"/>
  </r>
  <r>
    <n v="284"/>
    <x v="1"/>
    <n v="50"/>
    <x v="2"/>
    <x v="4"/>
    <n v="6"/>
    <n v="6"/>
    <x v="12"/>
    <x v="1"/>
    <s v="Overweight"/>
    <s v="140/95"/>
    <n v="75"/>
    <n v="10000"/>
    <x v="1"/>
    <x v="1"/>
  </r>
  <r>
    <n v="285"/>
    <x v="1"/>
    <n v="50"/>
    <x v="2"/>
    <x v="4"/>
    <n v="6"/>
    <n v="6"/>
    <x v="12"/>
    <x v="1"/>
    <s v="Overweight"/>
    <s v="140/95"/>
    <n v="75"/>
    <n v="10000"/>
    <x v="1"/>
    <x v="1"/>
  </r>
  <r>
    <n v="286"/>
    <x v="1"/>
    <n v="50"/>
    <x v="2"/>
    <x v="4"/>
    <n v="6"/>
    <n v="6"/>
    <x v="12"/>
    <x v="1"/>
    <s v="Overweight"/>
    <s v="140/95"/>
    <n v="75"/>
    <n v="10000"/>
    <x v="1"/>
    <x v="1"/>
  </r>
  <r>
    <n v="287"/>
    <x v="1"/>
    <n v="50"/>
    <x v="2"/>
    <x v="4"/>
    <n v="6"/>
    <n v="6"/>
    <x v="12"/>
    <x v="1"/>
    <s v="Overweight"/>
    <s v="140/95"/>
    <n v="75"/>
    <n v="10000"/>
    <x v="1"/>
    <x v="1"/>
  </r>
  <r>
    <n v="288"/>
    <x v="1"/>
    <n v="50"/>
    <x v="2"/>
    <x v="4"/>
    <n v="6"/>
    <n v="6"/>
    <x v="12"/>
    <x v="1"/>
    <s v="Overweight"/>
    <s v="140/95"/>
    <n v="75"/>
    <n v="10000"/>
    <x v="1"/>
    <x v="1"/>
  </r>
  <r>
    <n v="289"/>
    <x v="1"/>
    <n v="50"/>
    <x v="2"/>
    <x v="4"/>
    <n v="6"/>
    <n v="6"/>
    <x v="12"/>
    <x v="1"/>
    <s v="Overweight"/>
    <s v="140/95"/>
    <n v="75"/>
    <n v="10000"/>
    <x v="1"/>
    <x v="1"/>
  </r>
  <r>
    <n v="290"/>
    <x v="1"/>
    <n v="50"/>
    <x v="2"/>
    <x v="4"/>
    <n v="6.1"/>
    <n v="6"/>
    <x v="12"/>
    <x v="1"/>
    <s v="Overweight"/>
    <s v="140/95"/>
    <n v="75"/>
    <n v="10000"/>
    <x v="1"/>
    <x v="1"/>
  </r>
  <r>
    <n v="291"/>
    <x v="1"/>
    <n v="50"/>
    <x v="2"/>
    <x v="4"/>
    <n v="6"/>
    <n v="6"/>
    <x v="12"/>
    <x v="1"/>
    <s v="Overweight"/>
    <s v="140/95"/>
    <n v="75"/>
    <n v="10000"/>
    <x v="1"/>
    <x v="1"/>
  </r>
  <r>
    <n v="292"/>
    <x v="1"/>
    <n v="50"/>
    <x v="2"/>
    <x v="4"/>
    <n v="6.1"/>
    <n v="6"/>
    <x v="12"/>
    <x v="1"/>
    <s v="Overweight"/>
    <s v="140/95"/>
    <n v="75"/>
    <n v="10000"/>
    <x v="1"/>
    <x v="1"/>
  </r>
  <r>
    <n v="293"/>
    <x v="1"/>
    <n v="50"/>
    <x v="2"/>
    <x v="4"/>
    <n v="6.1"/>
    <n v="6"/>
    <x v="12"/>
    <x v="1"/>
    <s v="Overweight"/>
    <s v="140/95"/>
    <n v="75"/>
    <n v="10000"/>
    <x v="1"/>
    <x v="1"/>
  </r>
  <r>
    <n v="294"/>
    <x v="1"/>
    <n v="50"/>
    <x v="2"/>
    <x v="4"/>
    <n v="6"/>
    <n v="6"/>
    <x v="12"/>
    <x v="1"/>
    <s v="Overweight"/>
    <s v="140/95"/>
    <n v="75"/>
    <n v="10000"/>
    <x v="1"/>
    <x v="1"/>
  </r>
  <r>
    <n v="295"/>
    <x v="1"/>
    <n v="50"/>
    <x v="2"/>
    <x v="4"/>
    <n v="6.1"/>
    <n v="6"/>
    <x v="12"/>
    <x v="1"/>
    <s v="Overweight"/>
    <s v="140/95"/>
    <n v="75"/>
    <n v="10000"/>
    <x v="1"/>
    <x v="1"/>
  </r>
  <r>
    <n v="296"/>
    <x v="1"/>
    <n v="50"/>
    <x v="2"/>
    <x v="4"/>
    <n v="6"/>
    <n v="6"/>
    <x v="12"/>
    <x v="1"/>
    <s v="Overweight"/>
    <s v="140/95"/>
    <n v="75"/>
    <n v="10000"/>
    <x v="1"/>
    <x v="1"/>
  </r>
  <r>
    <n v="297"/>
    <x v="1"/>
    <n v="50"/>
    <x v="2"/>
    <x v="4"/>
    <n v="6.1"/>
    <n v="6"/>
    <x v="12"/>
    <x v="1"/>
    <s v="Overweight"/>
    <s v="140/95"/>
    <n v="75"/>
    <n v="10000"/>
    <x v="1"/>
    <x v="1"/>
  </r>
  <r>
    <n v="298"/>
    <x v="1"/>
    <n v="50"/>
    <x v="2"/>
    <x v="4"/>
    <n v="6.1"/>
    <n v="6"/>
    <x v="12"/>
    <x v="1"/>
    <s v="Overweight"/>
    <s v="140/95"/>
    <n v="75"/>
    <n v="10000"/>
    <x v="1"/>
    <x v="1"/>
  </r>
  <r>
    <n v="299"/>
    <x v="1"/>
    <n v="51"/>
    <x v="2"/>
    <x v="5"/>
    <n v="8.5"/>
    <n v="9"/>
    <x v="2"/>
    <x v="4"/>
    <s v="Normal"/>
    <s v="125/80"/>
    <n v="65"/>
    <n v="5000"/>
    <x v="3"/>
    <x v="0"/>
  </r>
  <r>
    <n v="300"/>
    <x v="1"/>
    <n v="51"/>
    <x v="2"/>
    <x v="5"/>
    <n v="8.5"/>
    <n v="9"/>
    <x v="2"/>
    <x v="4"/>
    <s v="Normal"/>
    <s v="125/80"/>
    <n v="65"/>
    <n v="5000"/>
    <x v="3"/>
    <x v="0"/>
  </r>
  <r>
    <n v="301"/>
    <x v="1"/>
    <n v="51"/>
    <x v="2"/>
    <x v="5"/>
    <n v="8.5"/>
    <n v="9"/>
    <x v="2"/>
    <x v="4"/>
    <s v="Normal"/>
    <s v="125/80"/>
    <n v="65"/>
    <n v="5000"/>
    <x v="3"/>
    <x v="0"/>
  </r>
  <r>
    <n v="302"/>
    <x v="1"/>
    <n v="51"/>
    <x v="2"/>
    <x v="5"/>
    <n v="8.5"/>
    <n v="9"/>
    <x v="2"/>
    <x v="4"/>
    <s v="Normal"/>
    <s v="125/80"/>
    <n v="65"/>
    <n v="5000"/>
    <x v="3"/>
    <x v="0"/>
  </r>
  <r>
    <n v="303"/>
    <x v="1"/>
    <n v="51"/>
    <x v="2"/>
    <x v="4"/>
    <n v="7.1"/>
    <n v="7"/>
    <x v="11"/>
    <x v="0"/>
    <s v="Normal Weight"/>
    <s v="125/82"/>
    <n v="72"/>
    <n v="6000"/>
    <x v="3"/>
    <x v="0"/>
  </r>
  <r>
    <n v="304"/>
    <x v="1"/>
    <n v="51"/>
    <x v="2"/>
    <x v="4"/>
    <n v="6"/>
    <n v="6"/>
    <x v="12"/>
    <x v="1"/>
    <s v="Overweight"/>
    <s v="140/95"/>
    <n v="75"/>
    <n v="10000"/>
    <x v="1"/>
    <x v="1"/>
  </r>
  <r>
    <n v="305"/>
    <x v="1"/>
    <n v="51"/>
    <x v="2"/>
    <x v="4"/>
    <n v="6.1"/>
    <n v="6"/>
    <x v="12"/>
    <x v="1"/>
    <s v="Overweight"/>
    <s v="140/95"/>
    <n v="75"/>
    <n v="10000"/>
    <x v="1"/>
    <x v="1"/>
  </r>
  <r>
    <n v="306"/>
    <x v="1"/>
    <n v="51"/>
    <x v="2"/>
    <x v="4"/>
    <n v="6.1"/>
    <n v="6"/>
    <x v="12"/>
    <x v="1"/>
    <s v="Overweight"/>
    <s v="140/95"/>
    <n v="75"/>
    <n v="10000"/>
    <x v="1"/>
    <x v="1"/>
  </r>
  <r>
    <n v="307"/>
    <x v="1"/>
    <n v="52"/>
    <x v="2"/>
    <x v="6"/>
    <n v="6.5"/>
    <n v="7"/>
    <x v="6"/>
    <x v="2"/>
    <s v="Overweight"/>
    <s v="130/85"/>
    <n v="72"/>
    <n v="6000"/>
    <x v="3"/>
    <x v="2"/>
  </r>
  <r>
    <n v="308"/>
    <x v="1"/>
    <n v="52"/>
    <x v="2"/>
    <x v="6"/>
    <n v="6.5"/>
    <n v="7"/>
    <x v="6"/>
    <x v="2"/>
    <s v="Overweight"/>
    <s v="130/85"/>
    <n v="72"/>
    <n v="6000"/>
    <x v="3"/>
    <x v="2"/>
  </r>
  <r>
    <n v="309"/>
    <x v="1"/>
    <n v="52"/>
    <x v="2"/>
    <x v="6"/>
    <n v="6.6"/>
    <n v="7"/>
    <x v="6"/>
    <x v="2"/>
    <s v="Overweight"/>
    <s v="130/85"/>
    <n v="72"/>
    <n v="6000"/>
    <x v="3"/>
    <x v="2"/>
  </r>
  <r>
    <n v="310"/>
    <x v="1"/>
    <n v="52"/>
    <x v="2"/>
    <x v="6"/>
    <n v="6.6"/>
    <n v="7"/>
    <x v="6"/>
    <x v="2"/>
    <s v="Overweight"/>
    <s v="130/85"/>
    <n v="72"/>
    <n v="6000"/>
    <x v="3"/>
    <x v="2"/>
  </r>
  <r>
    <n v="311"/>
    <x v="1"/>
    <n v="52"/>
    <x v="2"/>
    <x v="6"/>
    <n v="6.6"/>
    <n v="7"/>
    <x v="6"/>
    <x v="2"/>
    <s v="Overweight"/>
    <s v="130/85"/>
    <n v="72"/>
    <n v="6000"/>
    <x v="3"/>
    <x v="2"/>
  </r>
  <r>
    <n v="312"/>
    <x v="1"/>
    <n v="52"/>
    <x v="2"/>
    <x v="6"/>
    <n v="6.6"/>
    <n v="7"/>
    <x v="6"/>
    <x v="2"/>
    <s v="Overweight"/>
    <s v="130/85"/>
    <n v="72"/>
    <n v="6000"/>
    <x v="3"/>
    <x v="2"/>
  </r>
  <r>
    <n v="313"/>
    <x v="1"/>
    <n v="52"/>
    <x v="2"/>
    <x v="5"/>
    <n v="8.4"/>
    <n v="9"/>
    <x v="2"/>
    <x v="4"/>
    <s v="Normal"/>
    <s v="125/80"/>
    <n v="65"/>
    <n v="5000"/>
    <x v="3"/>
    <x v="0"/>
  </r>
  <r>
    <n v="314"/>
    <x v="1"/>
    <n v="52"/>
    <x v="2"/>
    <x v="5"/>
    <n v="8.4"/>
    <n v="9"/>
    <x v="2"/>
    <x v="4"/>
    <s v="Normal"/>
    <s v="125/80"/>
    <n v="65"/>
    <n v="5000"/>
    <x v="3"/>
    <x v="0"/>
  </r>
  <r>
    <n v="315"/>
    <x v="1"/>
    <n v="52"/>
    <x v="2"/>
    <x v="5"/>
    <n v="8.4"/>
    <n v="9"/>
    <x v="2"/>
    <x v="4"/>
    <s v="Normal"/>
    <s v="125/80"/>
    <n v="65"/>
    <n v="5000"/>
    <x v="3"/>
    <x v="0"/>
  </r>
  <r>
    <n v="316"/>
    <x v="1"/>
    <n v="53"/>
    <x v="2"/>
    <x v="5"/>
    <n v="8.3000000000000007"/>
    <n v="9"/>
    <x v="2"/>
    <x v="4"/>
    <s v="Normal"/>
    <s v="125/80"/>
    <n v="65"/>
    <n v="5000"/>
    <x v="3"/>
    <x v="2"/>
  </r>
  <r>
    <n v="317"/>
    <x v="1"/>
    <n v="53"/>
    <x v="2"/>
    <x v="5"/>
    <n v="8.5"/>
    <n v="9"/>
    <x v="2"/>
    <x v="4"/>
    <s v="Normal"/>
    <s v="125/80"/>
    <n v="65"/>
    <n v="5000"/>
    <x v="3"/>
    <x v="0"/>
  </r>
  <r>
    <n v="318"/>
    <x v="1"/>
    <n v="53"/>
    <x v="2"/>
    <x v="5"/>
    <n v="8.5"/>
    <n v="9"/>
    <x v="2"/>
    <x v="4"/>
    <s v="Normal"/>
    <s v="125/80"/>
    <n v="65"/>
    <n v="5000"/>
    <x v="3"/>
    <x v="0"/>
  </r>
  <r>
    <n v="319"/>
    <x v="1"/>
    <n v="53"/>
    <x v="2"/>
    <x v="5"/>
    <n v="8.4"/>
    <n v="9"/>
    <x v="2"/>
    <x v="4"/>
    <s v="Normal"/>
    <s v="125/80"/>
    <n v="65"/>
    <n v="5000"/>
    <x v="3"/>
    <x v="0"/>
  </r>
  <r>
    <n v="320"/>
    <x v="1"/>
    <n v="53"/>
    <x v="2"/>
    <x v="5"/>
    <n v="8.4"/>
    <n v="9"/>
    <x v="2"/>
    <x v="4"/>
    <s v="Normal"/>
    <s v="125/80"/>
    <n v="65"/>
    <n v="5000"/>
    <x v="3"/>
    <x v="0"/>
  </r>
  <r>
    <n v="321"/>
    <x v="1"/>
    <n v="53"/>
    <x v="2"/>
    <x v="5"/>
    <n v="8.5"/>
    <n v="9"/>
    <x v="2"/>
    <x v="4"/>
    <s v="Normal"/>
    <s v="125/80"/>
    <n v="65"/>
    <n v="5000"/>
    <x v="3"/>
    <x v="0"/>
  </r>
  <r>
    <n v="322"/>
    <x v="1"/>
    <n v="53"/>
    <x v="2"/>
    <x v="5"/>
    <n v="8.4"/>
    <n v="9"/>
    <x v="2"/>
    <x v="4"/>
    <s v="Normal"/>
    <s v="125/80"/>
    <n v="65"/>
    <n v="5000"/>
    <x v="3"/>
    <x v="0"/>
  </r>
  <r>
    <n v="323"/>
    <x v="1"/>
    <n v="53"/>
    <x v="2"/>
    <x v="5"/>
    <n v="8.4"/>
    <n v="9"/>
    <x v="2"/>
    <x v="4"/>
    <s v="Normal"/>
    <s v="125/80"/>
    <n v="65"/>
    <n v="5000"/>
    <x v="3"/>
    <x v="0"/>
  </r>
  <r>
    <n v="324"/>
    <x v="1"/>
    <n v="53"/>
    <x v="2"/>
    <x v="5"/>
    <n v="8.5"/>
    <n v="9"/>
    <x v="2"/>
    <x v="4"/>
    <s v="Normal"/>
    <s v="125/80"/>
    <n v="65"/>
    <n v="5000"/>
    <x v="3"/>
    <x v="0"/>
  </r>
  <r>
    <n v="325"/>
    <x v="1"/>
    <n v="53"/>
    <x v="2"/>
    <x v="5"/>
    <n v="8.3000000000000007"/>
    <n v="9"/>
    <x v="2"/>
    <x v="4"/>
    <s v="Normal"/>
    <s v="125/80"/>
    <n v="65"/>
    <n v="5000"/>
    <x v="3"/>
    <x v="0"/>
  </r>
  <r>
    <n v="326"/>
    <x v="1"/>
    <n v="53"/>
    <x v="2"/>
    <x v="5"/>
    <n v="8.5"/>
    <n v="9"/>
    <x v="2"/>
    <x v="4"/>
    <s v="Normal"/>
    <s v="125/80"/>
    <n v="65"/>
    <n v="5000"/>
    <x v="3"/>
    <x v="0"/>
  </r>
  <r>
    <n v="327"/>
    <x v="1"/>
    <n v="53"/>
    <x v="2"/>
    <x v="5"/>
    <n v="8.3000000000000007"/>
    <n v="9"/>
    <x v="2"/>
    <x v="4"/>
    <s v="Normal"/>
    <s v="125/80"/>
    <n v="65"/>
    <n v="5000"/>
    <x v="3"/>
    <x v="0"/>
  </r>
  <r>
    <n v="328"/>
    <x v="1"/>
    <n v="53"/>
    <x v="2"/>
    <x v="5"/>
    <n v="8.5"/>
    <n v="9"/>
    <x v="2"/>
    <x v="4"/>
    <s v="Normal"/>
    <s v="125/80"/>
    <n v="65"/>
    <n v="5000"/>
    <x v="3"/>
    <x v="0"/>
  </r>
  <r>
    <n v="329"/>
    <x v="1"/>
    <n v="53"/>
    <x v="2"/>
    <x v="5"/>
    <n v="8.3000000000000007"/>
    <n v="9"/>
    <x v="2"/>
    <x v="4"/>
    <s v="Normal"/>
    <s v="125/80"/>
    <n v="65"/>
    <n v="5000"/>
    <x v="3"/>
    <x v="0"/>
  </r>
  <r>
    <n v="330"/>
    <x v="1"/>
    <n v="53"/>
    <x v="2"/>
    <x v="5"/>
    <n v="8.5"/>
    <n v="9"/>
    <x v="2"/>
    <x v="4"/>
    <s v="Normal"/>
    <s v="125/80"/>
    <n v="65"/>
    <n v="5000"/>
    <x v="3"/>
    <x v="0"/>
  </r>
  <r>
    <n v="331"/>
    <x v="1"/>
    <n v="53"/>
    <x v="2"/>
    <x v="5"/>
    <n v="8.5"/>
    <n v="9"/>
    <x v="2"/>
    <x v="4"/>
    <s v="Normal"/>
    <s v="125/80"/>
    <n v="65"/>
    <n v="5000"/>
    <x v="3"/>
    <x v="0"/>
  </r>
  <r>
    <n v="332"/>
    <x v="1"/>
    <n v="53"/>
    <x v="2"/>
    <x v="5"/>
    <n v="8.4"/>
    <n v="9"/>
    <x v="2"/>
    <x v="4"/>
    <s v="Normal"/>
    <s v="125/80"/>
    <n v="65"/>
    <n v="5000"/>
    <x v="3"/>
    <x v="0"/>
  </r>
  <r>
    <n v="333"/>
    <x v="1"/>
    <n v="54"/>
    <x v="2"/>
    <x v="5"/>
    <n v="8.4"/>
    <n v="9"/>
    <x v="2"/>
    <x v="4"/>
    <s v="Normal"/>
    <s v="125/80"/>
    <n v="65"/>
    <n v="5000"/>
    <x v="3"/>
    <x v="0"/>
  </r>
  <r>
    <n v="334"/>
    <x v="1"/>
    <n v="54"/>
    <x v="2"/>
    <x v="5"/>
    <n v="8.4"/>
    <n v="9"/>
    <x v="2"/>
    <x v="4"/>
    <s v="Normal"/>
    <s v="125/80"/>
    <n v="65"/>
    <n v="5000"/>
    <x v="3"/>
    <x v="0"/>
  </r>
  <r>
    <n v="335"/>
    <x v="1"/>
    <n v="54"/>
    <x v="2"/>
    <x v="5"/>
    <n v="8.4"/>
    <n v="9"/>
    <x v="2"/>
    <x v="4"/>
    <s v="Normal"/>
    <s v="125/80"/>
    <n v="65"/>
    <n v="5000"/>
    <x v="3"/>
    <x v="0"/>
  </r>
  <r>
    <n v="336"/>
    <x v="1"/>
    <n v="54"/>
    <x v="2"/>
    <x v="5"/>
    <n v="8.4"/>
    <n v="9"/>
    <x v="2"/>
    <x v="4"/>
    <s v="Normal"/>
    <s v="125/80"/>
    <n v="65"/>
    <n v="5000"/>
    <x v="3"/>
    <x v="0"/>
  </r>
  <r>
    <n v="337"/>
    <x v="1"/>
    <n v="54"/>
    <x v="2"/>
    <x v="5"/>
    <n v="8.4"/>
    <n v="9"/>
    <x v="2"/>
    <x v="4"/>
    <s v="Normal"/>
    <s v="125/80"/>
    <n v="65"/>
    <n v="5000"/>
    <x v="3"/>
    <x v="0"/>
  </r>
  <r>
    <n v="338"/>
    <x v="1"/>
    <n v="54"/>
    <x v="2"/>
    <x v="5"/>
    <n v="8.4"/>
    <n v="9"/>
    <x v="2"/>
    <x v="4"/>
    <s v="Normal"/>
    <s v="125/80"/>
    <n v="65"/>
    <n v="5000"/>
    <x v="3"/>
    <x v="0"/>
  </r>
  <r>
    <n v="339"/>
    <x v="1"/>
    <n v="54"/>
    <x v="2"/>
    <x v="5"/>
    <n v="8.5"/>
    <n v="9"/>
    <x v="2"/>
    <x v="4"/>
    <s v="Normal"/>
    <s v="125/80"/>
    <n v="65"/>
    <n v="5000"/>
    <x v="3"/>
    <x v="0"/>
  </r>
  <r>
    <n v="340"/>
    <x v="1"/>
    <n v="55"/>
    <x v="2"/>
    <x v="4"/>
    <n v="8.1"/>
    <n v="9"/>
    <x v="4"/>
    <x v="3"/>
    <s v="Overweight"/>
    <s v="140/95"/>
    <n v="72"/>
    <n v="5000"/>
    <x v="3"/>
    <x v="1"/>
  </r>
  <r>
    <n v="341"/>
    <x v="1"/>
    <n v="55"/>
    <x v="2"/>
    <x v="4"/>
    <n v="8.1"/>
    <n v="9"/>
    <x v="4"/>
    <x v="3"/>
    <s v="Overweight"/>
    <s v="140/95"/>
    <n v="72"/>
    <n v="5000"/>
    <x v="3"/>
    <x v="1"/>
  </r>
  <r>
    <n v="342"/>
    <x v="1"/>
    <n v="56"/>
    <x v="2"/>
    <x v="1"/>
    <n v="8.1999999999999993"/>
    <n v="9"/>
    <x v="12"/>
    <x v="4"/>
    <s v="Normal Weight"/>
    <s v="118/75"/>
    <n v="65"/>
    <n v="10000"/>
    <x v="1"/>
    <x v="0"/>
  </r>
  <r>
    <n v="343"/>
    <x v="1"/>
    <n v="56"/>
    <x v="2"/>
    <x v="1"/>
    <n v="8.1999999999999993"/>
    <n v="9"/>
    <x v="12"/>
    <x v="4"/>
    <s v="Normal Weight"/>
    <s v="118/75"/>
    <n v="65"/>
    <n v="10000"/>
    <x v="1"/>
    <x v="0"/>
  </r>
  <r>
    <n v="344"/>
    <x v="1"/>
    <n v="57"/>
    <x v="2"/>
    <x v="4"/>
    <n v="8.1"/>
    <n v="9"/>
    <x v="4"/>
    <x v="4"/>
    <s v="Overweight"/>
    <s v="140/95"/>
    <n v="68"/>
    <n v="7000"/>
    <x v="3"/>
    <x v="0"/>
  </r>
  <r>
    <n v="345"/>
    <x v="1"/>
    <n v="57"/>
    <x v="2"/>
    <x v="4"/>
    <n v="8.1999999999999993"/>
    <n v="9"/>
    <x v="4"/>
    <x v="4"/>
    <s v="Overweight"/>
    <s v="140/95"/>
    <n v="68"/>
    <n v="7000"/>
    <x v="3"/>
    <x v="1"/>
  </r>
  <r>
    <n v="346"/>
    <x v="1"/>
    <n v="57"/>
    <x v="2"/>
    <x v="4"/>
    <n v="8.1999999999999993"/>
    <n v="9"/>
    <x v="4"/>
    <x v="4"/>
    <s v="Overweight"/>
    <s v="140/95"/>
    <n v="68"/>
    <n v="7000"/>
    <x v="3"/>
    <x v="1"/>
  </r>
  <r>
    <n v="347"/>
    <x v="1"/>
    <n v="57"/>
    <x v="2"/>
    <x v="4"/>
    <n v="8.1999999999999993"/>
    <n v="9"/>
    <x v="4"/>
    <x v="4"/>
    <s v="Overweight"/>
    <s v="140/95"/>
    <n v="68"/>
    <n v="7000"/>
    <x v="3"/>
    <x v="1"/>
  </r>
  <r>
    <n v="348"/>
    <x v="1"/>
    <n v="57"/>
    <x v="2"/>
    <x v="4"/>
    <n v="8.1999999999999993"/>
    <n v="9"/>
    <x v="4"/>
    <x v="4"/>
    <s v="Overweight"/>
    <s v="140/95"/>
    <n v="68"/>
    <n v="7000"/>
    <x v="3"/>
    <x v="1"/>
  </r>
  <r>
    <n v="349"/>
    <x v="1"/>
    <n v="57"/>
    <x v="2"/>
    <x v="4"/>
    <n v="8.1999999999999993"/>
    <n v="9"/>
    <x v="4"/>
    <x v="4"/>
    <s v="Overweight"/>
    <s v="140/95"/>
    <n v="68"/>
    <n v="7000"/>
    <x v="3"/>
    <x v="1"/>
  </r>
  <r>
    <n v="350"/>
    <x v="1"/>
    <n v="57"/>
    <x v="2"/>
    <x v="4"/>
    <n v="8.1"/>
    <n v="9"/>
    <x v="4"/>
    <x v="4"/>
    <s v="Overweight"/>
    <s v="140/95"/>
    <n v="68"/>
    <n v="7000"/>
    <x v="3"/>
    <x v="1"/>
  </r>
  <r>
    <n v="351"/>
    <x v="1"/>
    <n v="57"/>
    <x v="2"/>
    <x v="4"/>
    <n v="8.1"/>
    <n v="9"/>
    <x v="4"/>
    <x v="4"/>
    <s v="Overweight"/>
    <s v="140/95"/>
    <n v="68"/>
    <n v="7000"/>
    <x v="3"/>
    <x v="1"/>
  </r>
  <r>
    <n v="352"/>
    <x v="1"/>
    <n v="57"/>
    <x v="2"/>
    <x v="4"/>
    <n v="8.1"/>
    <n v="9"/>
    <x v="4"/>
    <x v="4"/>
    <s v="Overweight"/>
    <s v="140/95"/>
    <n v="68"/>
    <n v="7000"/>
    <x v="3"/>
    <x v="1"/>
  </r>
  <r>
    <n v="353"/>
    <x v="1"/>
    <n v="58"/>
    <x v="2"/>
    <x v="4"/>
    <n v="8"/>
    <n v="9"/>
    <x v="4"/>
    <x v="4"/>
    <s v="Overweight"/>
    <s v="140/95"/>
    <n v="68"/>
    <n v="7000"/>
    <x v="3"/>
    <x v="1"/>
  </r>
  <r>
    <n v="354"/>
    <x v="1"/>
    <n v="58"/>
    <x v="2"/>
    <x v="4"/>
    <n v="8"/>
    <n v="9"/>
    <x v="4"/>
    <x v="4"/>
    <s v="Overweight"/>
    <s v="140/95"/>
    <n v="68"/>
    <n v="7000"/>
    <x v="3"/>
    <x v="1"/>
  </r>
  <r>
    <n v="355"/>
    <x v="1"/>
    <n v="58"/>
    <x v="2"/>
    <x v="4"/>
    <n v="8"/>
    <n v="9"/>
    <x v="4"/>
    <x v="4"/>
    <s v="Overweight"/>
    <s v="140/95"/>
    <n v="68"/>
    <n v="7000"/>
    <x v="3"/>
    <x v="1"/>
  </r>
  <r>
    <n v="356"/>
    <x v="1"/>
    <n v="58"/>
    <x v="2"/>
    <x v="4"/>
    <n v="8"/>
    <n v="9"/>
    <x v="4"/>
    <x v="4"/>
    <s v="Overweight"/>
    <s v="140/95"/>
    <n v="68"/>
    <n v="7000"/>
    <x v="3"/>
    <x v="1"/>
  </r>
  <r>
    <n v="357"/>
    <x v="1"/>
    <n v="58"/>
    <x v="2"/>
    <x v="4"/>
    <n v="8"/>
    <n v="9"/>
    <x v="4"/>
    <x v="4"/>
    <s v="Overweight"/>
    <s v="140/95"/>
    <n v="68"/>
    <n v="7000"/>
    <x v="3"/>
    <x v="1"/>
  </r>
  <r>
    <n v="358"/>
    <x v="1"/>
    <n v="58"/>
    <x v="2"/>
    <x v="4"/>
    <n v="8"/>
    <n v="9"/>
    <x v="4"/>
    <x v="4"/>
    <s v="Overweight"/>
    <s v="140/95"/>
    <n v="68"/>
    <n v="7000"/>
    <x v="3"/>
    <x v="1"/>
  </r>
  <r>
    <n v="359"/>
    <x v="1"/>
    <n v="59"/>
    <x v="2"/>
    <x v="4"/>
    <n v="8"/>
    <n v="9"/>
    <x v="4"/>
    <x v="4"/>
    <s v="Overweight"/>
    <s v="140/95"/>
    <n v="68"/>
    <n v="7000"/>
    <x v="3"/>
    <x v="0"/>
  </r>
  <r>
    <n v="360"/>
    <x v="1"/>
    <n v="59"/>
    <x v="2"/>
    <x v="4"/>
    <n v="8.1"/>
    <n v="9"/>
    <x v="4"/>
    <x v="4"/>
    <s v="Overweight"/>
    <s v="140/95"/>
    <n v="68"/>
    <n v="7000"/>
    <x v="3"/>
    <x v="0"/>
  </r>
  <r>
    <n v="361"/>
    <x v="1"/>
    <n v="59"/>
    <x v="2"/>
    <x v="4"/>
    <n v="8.1999999999999993"/>
    <n v="9"/>
    <x v="4"/>
    <x v="4"/>
    <s v="Overweight"/>
    <s v="140/95"/>
    <n v="68"/>
    <n v="7000"/>
    <x v="3"/>
    <x v="1"/>
  </r>
  <r>
    <n v="362"/>
    <x v="1"/>
    <n v="59"/>
    <x v="2"/>
    <x v="4"/>
    <n v="8.1999999999999993"/>
    <n v="9"/>
    <x v="4"/>
    <x v="4"/>
    <s v="Overweight"/>
    <s v="140/95"/>
    <n v="68"/>
    <n v="7000"/>
    <x v="3"/>
    <x v="1"/>
  </r>
  <r>
    <n v="363"/>
    <x v="1"/>
    <n v="59"/>
    <x v="2"/>
    <x v="4"/>
    <n v="8.1999999999999993"/>
    <n v="9"/>
    <x v="4"/>
    <x v="4"/>
    <s v="Overweight"/>
    <s v="140/95"/>
    <n v="68"/>
    <n v="7000"/>
    <x v="3"/>
    <x v="1"/>
  </r>
  <r>
    <n v="364"/>
    <x v="1"/>
    <n v="59"/>
    <x v="2"/>
    <x v="4"/>
    <n v="8.1999999999999993"/>
    <n v="9"/>
    <x v="4"/>
    <x v="4"/>
    <s v="Overweight"/>
    <s v="140/95"/>
    <n v="68"/>
    <n v="7000"/>
    <x v="3"/>
    <x v="1"/>
  </r>
  <r>
    <n v="365"/>
    <x v="1"/>
    <n v="59"/>
    <x v="2"/>
    <x v="4"/>
    <n v="8"/>
    <n v="9"/>
    <x v="4"/>
    <x v="4"/>
    <s v="Overweight"/>
    <s v="140/95"/>
    <n v="68"/>
    <n v="7000"/>
    <x v="3"/>
    <x v="1"/>
  </r>
  <r>
    <n v="366"/>
    <x v="1"/>
    <n v="59"/>
    <x v="2"/>
    <x v="4"/>
    <n v="8"/>
    <n v="9"/>
    <x v="4"/>
    <x v="4"/>
    <s v="Overweight"/>
    <s v="140/95"/>
    <n v="68"/>
    <n v="7000"/>
    <x v="3"/>
    <x v="1"/>
  </r>
  <r>
    <n v="367"/>
    <x v="1"/>
    <n v="59"/>
    <x v="2"/>
    <x v="4"/>
    <n v="8.1"/>
    <n v="9"/>
    <x v="4"/>
    <x v="4"/>
    <s v="Overweight"/>
    <s v="140/95"/>
    <n v="68"/>
    <n v="7000"/>
    <x v="3"/>
    <x v="1"/>
  </r>
  <r>
    <n v="368"/>
    <x v="1"/>
    <n v="59"/>
    <x v="2"/>
    <x v="4"/>
    <n v="8"/>
    <n v="9"/>
    <x v="4"/>
    <x v="4"/>
    <s v="Overweight"/>
    <s v="140/95"/>
    <n v="68"/>
    <n v="7000"/>
    <x v="3"/>
    <x v="1"/>
  </r>
  <r>
    <n v="369"/>
    <x v="1"/>
    <n v="59"/>
    <x v="2"/>
    <x v="4"/>
    <n v="8.1"/>
    <n v="9"/>
    <x v="4"/>
    <x v="4"/>
    <s v="Overweight"/>
    <s v="140/95"/>
    <n v="68"/>
    <n v="7000"/>
    <x v="3"/>
    <x v="1"/>
  </r>
  <r>
    <n v="370"/>
    <x v="1"/>
    <n v="59"/>
    <x v="2"/>
    <x v="4"/>
    <n v="8.1"/>
    <n v="9"/>
    <x v="4"/>
    <x v="4"/>
    <s v="Overweight"/>
    <s v="140/95"/>
    <n v="68"/>
    <n v="7000"/>
    <x v="3"/>
    <x v="1"/>
  </r>
  <r>
    <n v="371"/>
    <x v="1"/>
    <n v="59"/>
    <x v="2"/>
    <x v="4"/>
    <n v="8"/>
    <n v="9"/>
    <x v="4"/>
    <x v="4"/>
    <s v="Overweight"/>
    <s v="140/95"/>
    <n v="68"/>
    <n v="7000"/>
    <x v="3"/>
    <x v="1"/>
  </r>
  <r>
    <n v="372"/>
    <x v="1"/>
    <n v="59"/>
    <x v="2"/>
    <x v="4"/>
    <n v="8.1"/>
    <n v="9"/>
    <x v="4"/>
    <x v="4"/>
    <s v="Overweight"/>
    <s v="140/95"/>
    <n v="68"/>
    <n v="7000"/>
    <x v="3"/>
    <x v="1"/>
  </r>
  <r>
    <n v="373"/>
    <x v="1"/>
    <n v="59"/>
    <x v="2"/>
    <x v="4"/>
    <n v="8.1"/>
    <n v="9"/>
    <x v="4"/>
    <x v="4"/>
    <s v="Overweight"/>
    <s v="140/95"/>
    <n v="68"/>
    <n v="7000"/>
    <x v="3"/>
    <x v="1"/>
  </r>
  <r>
    <n v="374"/>
    <x v="1"/>
    <n v="59"/>
    <x v="2"/>
    <x v="4"/>
    <n v="8.1"/>
    <n v="9"/>
    <x v="4"/>
    <x v="4"/>
    <s v="Overweight"/>
    <s v="140/95"/>
    <n v="68"/>
    <n v="7000"/>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F7968B-66BA-4545-9E30-A35A1443AC6C}"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1" firstDataRow="2" firstDataCol="1"/>
  <pivotFields count="15">
    <pivotField showAll="0"/>
    <pivotField showAll="0">
      <items count="3">
        <item x="1"/>
        <item h="1" x="0"/>
        <item t="default"/>
      </items>
    </pivotField>
    <pivotField showAll="0"/>
    <pivotField showAll="0"/>
    <pivotField axis="axisRow"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showAll="0"/>
    <pivotField axis="axisCol" dataField="1" showAll="0">
      <items count="4">
        <item x="2"/>
        <item x="0"/>
        <item x="1"/>
        <item t="default"/>
      </items>
    </pivotField>
  </pivotFields>
  <rowFields count="1">
    <field x="4"/>
  </rowFields>
  <rowItems count="12">
    <i>
      <x/>
    </i>
    <i>
      <x v="1"/>
    </i>
    <i>
      <x v="2"/>
    </i>
    <i>
      <x v="3"/>
    </i>
    <i>
      <x v="4"/>
    </i>
    <i>
      <x v="5"/>
    </i>
    <i>
      <x v="6"/>
    </i>
    <i>
      <x v="7"/>
    </i>
    <i>
      <x v="8"/>
    </i>
    <i>
      <x v="9"/>
    </i>
    <i>
      <x v="10"/>
    </i>
    <i t="grand">
      <x/>
    </i>
  </rowItems>
  <colFields count="1">
    <field x="14"/>
  </colFields>
  <colItems count="4">
    <i>
      <x/>
    </i>
    <i>
      <x v="1"/>
    </i>
    <i>
      <x v="2"/>
    </i>
    <i t="grand">
      <x/>
    </i>
  </colItems>
  <dataFields count="1">
    <dataField name="Count of Sleep Disorder"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5CE707-59B5-4A54-9A44-2CA904A266E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5">
    <pivotField showAll="0"/>
    <pivotField showAll="0"/>
    <pivotField showAll="0"/>
    <pivotField showAll="0"/>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s>
  <rowFields count="1">
    <field x="4"/>
  </rowFields>
  <rowItems count="12">
    <i>
      <x v="2"/>
    </i>
    <i>
      <x v="3"/>
    </i>
    <i>
      <x/>
    </i>
    <i>
      <x v="5"/>
    </i>
    <i>
      <x v="1"/>
    </i>
    <i>
      <x v="4"/>
    </i>
    <i>
      <x v="9"/>
    </i>
    <i>
      <x v="10"/>
    </i>
    <i>
      <x v="7"/>
    </i>
    <i>
      <x v="8"/>
    </i>
    <i>
      <x v="6"/>
    </i>
    <i t="grand">
      <x/>
    </i>
  </rowItems>
  <colItems count="1">
    <i/>
  </colItems>
  <dataFields count="1">
    <dataField name="Average of Sleep Duration" fld="5" subtotal="average" baseField="3"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D226F6-180F-4F35-B6B8-F0C69DD9E98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1:O5" firstHeaderRow="1" firstDataRow="1" firstDataCol="1"/>
  <pivotFields count="15">
    <pivotField dataField="1"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v="1"/>
    </i>
    <i>
      <x v="2"/>
    </i>
    <i>
      <x/>
    </i>
    <i t="grand">
      <x/>
    </i>
  </rowItems>
  <colItems count="1">
    <i/>
  </colItems>
  <dataFields count="1">
    <dataField name="Count of Person" fld="0" subtotal="count" baseField="3" baseItem="1"/>
  </dataFields>
  <chartFormats count="1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2"/>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4" format="7">
      <pivotArea type="data" outline="0" fieldPosition="0">
        <references count="2">
          <reference field="4294967294" count="1" selected="0">
            <x v="0"/>
          </reference>
          <reference field="3" count="1" selected="0">
            <x v="2"/>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3" count="1" selected="0">
            <x v="1"/>
          </reference>
        </references>
      </pivotArea>
    </chartFormat>
    <chartFormat chart="7" format="15">
      <pivotArea type="data" outline="0" fieldPosition="0">
        <references count="2">
          <reference field="4294967294" count="1" selected="0">
            <x v="0"/>
          </reference>
          <reference field="3" count="1" selected="0">
            <x v="2"/>
          </reference>
        </references>
      </pivotArea>
    </chartFormat>
    <chartFormat chart="7" format="1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29BCA-ACCC-4EFB-9796-17237E5642F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0" firstHeaderRow="1" firstDataRow="1" firstDataCol="1"/>
  <pivotFields count="15">
    <pivotField showAll="0"/>
    <pivotField showAll="0">
      <items count="3">
        <item x="1"/>
        <item h="1" x="0"/>
        <item t="default"/>
      </items>
    </pivotField>
    <pivotField showAll="0"/>
    <pivotField showAll="0">
      <items count="4">
        <item h="1" x="0"/>
        <item h="1" x="1"/>
        <item x="2"/>
        <item t="default"/>
      </items>
    </pivotField>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7">
        <item h="1" x="4"/>
        <item h="1" x="3"/>
        <item h="1" x="5"/>
        <item x="0"/>
        <item h="1" x="2"/>
        <item h="1" x="1"/>
        <item t="default"/>
      </items>
    </pivotField>
    <pivotField showAll="0"/>
    <pivotField showAll="0"/>
    <pivotField showAll="0"/>
    <pivotField showAll="0"/>
    <pivotField showAll="0"/>
    <pivotField showAll="0"/>
  </pivotFields>
  <rowFields count="1">
    <field x="4"/>
  </rowFields>
  <rowItems count="2">
    <i>
      <x v="5"/>
    </i>
    <i t="grand">
      <x/>
    </i>
  </rowItems>
  <colItems count="1">
    <i/>
  </colItems>
  <dataFields count="1">
    <dataField name="Average of Stress Level" fld="8" subtotal="average" baseField="3" baseItem="0"/>
  </dataFields>
  <formats count="1">
    <format dxfId="1">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ABD4D9-37D2-4262-B816-2FB7FD45AC9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8:J11" firstHeaderRow="1" firstDataRow="2" firstDataCol="1"/>
  <pivotFields count="15">
    <pivotField dataField="1" showAll="0"/>
    <pivotField showAll="0">
      <items count="3">
        <item x="1"/>
        <item h="1" x="0"/>
        <item t="default"/>
      </items>
    </pivotField>
    <pivotField showAll="0"/>
    <pivotField showAll="0">
      <items count="4">
        <item h="1" x="0"/>
        <item h="1" x="1"/>
        <item x="2"/>
        <item t="default"/>
      </items>
    </pivotField>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h="1" x="4"/>
        <item h="1" x="3"/>
        <item h="1" x="5"/>
        <item x="0"/>
        <item h="1" x="2"/>
        <item h="1" x="1"/>
        <item t="default"/>
      </items>
    </pivotField>
    <pivotField showAll="0"/>
    <pivotField showAll="0"/>
    <pivotField showAll="0"/>
    <pivotField showAll="0"/>
    <pivotField showAll="0"/>
    <pivotField axis="axisCol" showAll="0">
      <items count="4">
        <item x="0"/>
        <item x="1"/>
        <item x="2"/>
        <item t="default"/>
      </items>
    </pivotField>
  </pivotFields>
  <rowFields count="1">
    <field x="4"/>
  </rowFields>
  <rowItems count="2">
    <i>
      <x v="5"/>
    </i>
    <i t="grand">
      <x/>
    </i>
  </rowItems>
  <colFields count="1">
    <field x="14"/>
  </colFields>
  <colItems count="2">
    <i>
      <x/>
    </i>
    <i t="grand">
      <x/>
    </i>
  </colItems>
  <dataFields count="1">
    <dataField name="Sleep disorder by occupation" fld="0" subtotal="count" showDataAs="percentOfRow" baseField="3" baseItem="4" numFmtId="10"/>
  </dataFields>
  <formats count="1">
    <format dxfId="0">
      <pivotArea collapsedLevelsAreSubtotals="1" fieldPosition="0">
        <references count="1">
          <reference field="4" count="0"/>
        </references>
      </pivotArea>
    </format>
  </formats>
  <chartFormats count="8">
    <chartFormat chart="6" format="6" series="1">
      <pivotArea type="data" outline="0" fieldPosition="0">
        <references count="2">
          <reference field="4294967294" count="1" selected="0">
            <x v="0"/>
          </reference>
          <reference field="14" count="1" selected="0">
            <x v="0"/>
          </reference>
        </references>
      </pivotArea>
    </chartFormat>
    <chartFormat chart="6" format="7"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2"/>
          </reference>
        </references>
      </pivotArea>
    </chartFormat>
    <chartFormat chart="14" format="12" series="1">
      <pivotArea type="data" outline="0" fieldPosition="0">
        <references count="2">
          <reference field="4294967294" count="1" selected="0">
            <x v="0"/>
          </reference>
          <reference field="14" count="1" selected="0">
            <x v="0"/>
          </reference>
        </references>
      </pivotArea>
    </chartFormat>
    <chartFormat chart="14" format="13" series="1">
      <pivotArea type="data" outline="0" fieldPosition="0">
        <references count="2">
          <reference field="4294967294" count="1" selected="0">
            <x v="0"/>
          </reference>
          <reference field="14" count="1" selected="0">
            <x v="1"/>
          </reference>
        </references>
      </pivotArea>
    </chartFormat>
    <chartFormat chart="14" format="14" series="1">
      <pivotArea type="data" outline="0" fieldPosition="0">
        <references count="2">
          <reference field="4294967294" count="1" selected="0">
            <x v="0"/>
          </reference>
          <reference field="14" count="1" selected="0">
            <x v="2"/>
          </reference>
        </references>
      </pivotArea>
    </chartFormat>
    <chartFormat chart="14" format="15"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80930B-47D0-4230-9615-10A16834EC3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4" firstHeaderRow="1" firstDataRow="1" firstDataCol="1"/>
  <pivotFields count="15">
    <pivotField showAll="0"/>
    <pivotField axis="axisRow" dataField="1" showAll="0">
      <items count="3">
        <item h="1" x="1"/>
        <item x="0"/>
        <item t="default"/>
      </items>
    </pivotField>
    <pivotField showAll="0"/>
    <pivotField showAll="0">
      <items count="4">
        <item h="1" x="0"/>
        <item x="1"/>
        <item h="1" x="2"/>
        <item t="default"/>
      </items>
    </pivotField>
    <pivotField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Count of Gender" fld="1" subtotal="count" baseField="0" baseItem="0"/>
  </dataFields>
  <chartFormats count="1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8D56AC-1026-49B9-AC3E-5C9CD494A74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E29" firstHeaderRow="1" firstDataRow="2" firstDataCol="1"/>
  <pivotFields count="15">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2"/>
        <item x="0"/>
        <item x="1"/>
        <item t="default"/>
      </items>
    </pivotField>
  </pivotFields>
  <rowFields count="1">
    <field x="1"/>
  </rowFields>
  <rowItems count="3">
    <i>
      <x/>
    </i>
    <i>
      <x v="1"/>
    </i>
    <i t="grand">
      <x/>
    </i>
  </rowItems>
  <colFields count="1">
    <field x="14"/>
  </colFields>
  <colItems count="4">
    <i>
      <x/>
    </i>
    <i>
      <x v="1"/>
    </i>
    <i>
      <x v="2"/>
    </i>
    <i t="grand">
      <x/>
    </i>
  </colItems>
  <dataFields count="1">
    <dataField name="Sleep disorder by gender" fld="14" subtotal="count" showDataAs="percentOfRow" baseField="0" baseItem="0" numFmtId="10"/>
  </dataFields>
  <formats count="1">
    <format dxfId="12">
      <pivotArea collapsedLevelsAreSubtotals="1" fieldPosition="0">
        <references count="1">
          <reference field="1" count="0"/>
        </references>
      </pivotArea>
    </format>
  </formats>
  <chartFormats count="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88709E-D135-4CA0-99D3-60E6D4FA802F}"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29:L32" firstHeaderRow="1" firstDataRow="2" firstDataCol="1"/>
  <pivotFields count="15">
    <pivotField showAll="0"/>
    <pivotField showAll="0">
      <items count="3">
        <item x="1"/>
        <item h="1" x="0"/>
        <item t="default"/>
      </items>
    </pivotField>
    <pivotField showAll="0"/>
    <pivotField showAll="0"/>
    <pivotField showAll="0"/>
    <pivotField showAll="0"/>
    <pivotField showAll="0"/>
    <pivotField showAll="0">
      <items count="17">
        <item x="2"/>
        <item x="8"/>
        <item x="5"/>
        <item x="3"/>
        <item x="0"/>
        <item x="6"/>
        <item x="13"/>
        <item x="7"/>
        <item x="11"/>
        <item x="1"/>
        <item x="14"/>
        <item x="9"/>
        <item x="4"/>
        <item x="10"/>
        <item x="15"/>
        <item x="12"/>
        <item t="default"/>
      </items>
    </pivotField>
    <pivotField showAll="0">
      <items count="7">
        <item h="1" x="4"/>
        <item h="1" x="3"/>
        <item h="1" x="5"/>
        <item x="0"/>
        <item h="1" x="2"/>
        <item h="1" x="1"/>
        <item t="default"/>
      </items>
    </pivotField>
    <pivotField showAll="0"/>
    <pivotField showAll="0"/>
    <pivotField showAll="0"/>
    <pivotField showAll="0"/>
    <pivotField axis="axisRow" showAll="0">
      <items count="5">
        <item h="1" x="0"/>
        <item h="1" x="1"/>
        <item h="1" x="2"/>
        <item x="3"/>
        <item t="default"/>
      </items>
    </pivotField>
    <pivotField axis="axisCol" dataField="1" showAll="0">
      <items count="4">
        <item x="0"/>
        <item x="1"/>
        <item x="2"/>
        <item t="default"/>
      </items>
    </pivotField>
  </pivotFields>
  <rowFields count="1">
    <field x="13"/>
  </rowFields>
  <rowItems count="2">
    <i>
      <x v="3"/>
    </i>
    <i t="grand">
      <x/>
    </i>
  </rowItems>
  <colFields count="1">
    <field x="14"/>
  </colFields>
  <colItems count="3">
    <i>
      <x/>
    </i>
    <i>
      <x v="2"/>
    </i>
    <i t="grand">
      <x/>
    </i>
  </colItems>
  <dataFields count="1">
    <dataField name="Sleep disorder by activity level" fld="14" subtotal="count" baseField="0" baseItem="0"/>
  </dataFields>
  <chartFormats count="9">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 chart="13" format="12" series="1">
      <pivotArea type="data" outline="0" fieldPosition="0">
        <references count="2">
          <reference field="4294967294" count="1" selected="0">
            <x v="0"/>
          </reference>
          <reference field="14" count="1" selected="0">
            <x v="0"/>
          </reference>
        </references>
      </pivotArea>
    </chartFormat>
    <chartFormat chart="13" format="13" series="1">
      <pivotArea type="data" outline="0" fieldPosition="0">
        <references count="2">
          <reference field="4294967294" count="1" selected="0">
            <x v="0"/>
          </reference>
          <reference field="14" count="1" selected="0">
            <x v="1"/>
          </reference>
        </references>
      </pivotArea>
    </chartFormat>
    <chartFormat chart="13" format="14"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6394C7-A48D-49CC-BC0D-E4CA9654AEA1}"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8:U11" firstHeaderRow="1" firstDataRow="2" firstDataCol="1"/>
  <pivotFields count="15">
    <pivotField showAll="0"/>
    <pivotField showAll="0">
      <items count="3">
        <item x="1"/>
        <item h="1" x="0"/>
        <item t="default"/>
      </items>
    </pivotField>
    <pivotField showAll="0"/>
    <pivotField axis="axisRow" showAll="0">
      <items count="4">
        <item h="1" x="0"/>
        <item h="1" x="1"/>
        <item x="2"/>
        <item t="default"/>
      </items>
    </pivotField>
    <pivotField showAll="0"/>
    <pivotField showAll="0"/>
    <pivotField showAll="0"/>
    <pivotField showAll="0"/>
    <pivotField showAll="0">
      <items count="7">
        <item h="1" x="4"/>
        <item h="1" x="3"/>
        <item h="1" x="5"/>
        <item x="0"/>
        <item h="1" x="2"/>
        <item h="1" x="1"/>
        <item t="default"/>
      </items>
    </pivotField>
    <pivotField showAll="0"/>
    <pivotField showAll="0"/>
    <pivotField showAll="0"/>
    <pivotField showAll="0"/>
    <pivotField showAll="0"/>
    <pivotField axis="axisCol" dataField="1" showAll="0">
      <items count="4">
        <item x="0"/>
        <item x="1"/>
        <item x="2"/>
        <item t="default"/>
      </items>
    </pivotField>
  </pivotFields>
  <rowFields count="1">
    <field x="3"/>
  </rowFields>
  <rowItems count="2">
    <i>
      <x v="2"/>
    </i>
    <i t="grand">
      <x/>
    </i>
  </rowItems>
  <colFields count="1">
    <field x="14"/>
  </colFields>
  <colItems count="2">
    <i>
      <x/>
    </i>
    <i t="grand">
      <x/>
    </i>
  </colItems>
  <dataFields count="1">
    <dataField name="Sleep Disorder by Age Range" fld="14" subtotal="count" baseField="0" baseItem="0"/>
  </dataFields>
  <chartFormats count="8">
    <chartFormat chart="4" format="6" series="1">
      <pivotArea type="data" outline="0" fieldPosition="0">
        <references count="2">
          <reference field="4294967294" count="1" selected="0">
            <x v="0"/>
          </reference>
          <reference field="14" count="1" selected="0">
            <x v="0"/>
          </reference>
        </references>
      </pivotArea>
    </chartFormat>
    <chartFormat chart="4"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2"/>
          </reference>
        </references>
      </pivotArea>
    </chartFormat>
    <chartFormat chart="9" format="12" series="1">
      <pivotArea type="data" outline="0" fieldPosition="0">
        <references count="2">
          <reference field="4294967294" count="1" selected="0">
            <x v="0"/>
          </reference>
          <reference field="14" count="1" selected="0">
            <x v="0"/>
          </reference>
        </references>
      </pivotArea>
    </chartFormat>
    <chartFormat chart="9" format="13" series="1">
      <pivotArea type="data" outline="0" fieldPosition="0">
        <references count="2">
          <reference field="4294967294" count="1" selected="0">
            <x v="0"/>
          </reference>
          <reference field="14" count="1" selected="0">
            <x v="1"/>
          </reference>
        </references>
      </pivotArea>
    </chartFormat>
    <chartFormat chart="9" format="14" series="1">
      <pivotArea type="data" outline="0" fieldPosition="0">
        <references count="2">
          <reference field="4294967294" count="1" selected="0">
            <x v="0"/>
          </reference>
          <reference field="14" count="1" selected="0">
            <x v="2"/>
          </reference>
        </references>
      </pivotArea>
    </chartFormat>
    <chartFormat chart="9" format="15"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FED5D7-4B34-4DB5-BE08-5938CB9215F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B20" firstHeaderRow="1" firstDataRow="1" firstDataCol="1"/>
  <pivotFields count="15">
    <pivotField showAll="0"/>
    <pivotField showAll="0"/>
    <pivotField showAll="0"/>
    <pivotField showAll="0"/>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12">
    <i>
      <x v="5"/>
    </i>
    <i>
      <x v="1"/>
    </i>
    <i>
      <x v="2"/>
    </i>
    <i>
      <x v="3"/>
    </i>
    <i>
      <x v="10"/>
    </i>
    <i>
      <x/>
    </i>
    <i>
      <x v="7"/>
    </i>
    <i>
      <x v="9"/>
    </i>
    <i>
      <x v="8"/>
    </i>
    <i>
      <x v="6"/>
    </i>
    <i>
      <x v="4"/>
    </i>
    <i t="grand">
      <x/>
    </i>
  </rowItems>
  <colItems count="1">
    <i/>
  </colItems>
  <dataFields count="1">
    <dataField name="Distribution of Occupations" fld="14" subtotal="count" baseField="3" baseItem="0"/>
  </dataFields>
  <formats count="1">
    <format dxfId="13">
      <pivotArea dataOnly="0" outline="0" axis="axisValues" fieldPosition="0"/>
    </format>
  </formats>
  <chartFormats count="24">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4" count="1" selected="0">
            <x v="5"/>
          </reference>
        </references>
      </pivotArea>
    </chartFormat>
    <chartFormat chart="6" format="15">
      <pivotArea type="data" outline="0" fieldPosition="0">
        <references count="2">
          <reference field="4294967294" count="1" selected="0">
            <x v="0"/>
          </reference>
          <reference field="4" count="1" selected="0">
            <x v="1"/>
          </reference>
        </references>
      </pivotArea>
    </chartFormat>
    <chartFormat chart="6" format="16">
      <pivotArea type="data" outline="0" fieldPosition="0">
        <references count="2">
          <reference field="4294967294" count="1" selected="0">
            <x v="0"/>
          </reference>
          <reference field="4" count="1" selected="0">
            <x v="2"/>
          </reference>
        </references>
      </pivotArea>
    </chartFormat>
    <chartFormat chart="6" format="17">
      <pivotArea type="data" outline="0" fieldPosition="0">
        <references count="2">
          <reference field="4294967294" count="1" selected="0">
            <x v="0"/>
          </reference>
          <reference field="4" count="1" selected="0">
            <x v="3"/>
          </reference>
        </references>
      </pivotArea>
    </chartFormat>
    <chartFormat chart="6" format="18">
      <pivotArea type="data" outline="0" fieldPosition="0">
        <references count="2">
          <reference field="4294967294" count="1" selected="0">
            <x v="0"/>
          </reference>
          <reference field="4" count="1" selected="0">
            <x v="10"/>
          </reference>
        </references>
      </pivotArea>
    </chartFormat>
    <chartFormat chart="6" format="19">
      <pivotArea type="data" outline="0" fieldPosition="0">
        <references count="2">
          <reference field="4294967294" count="1" selected="0">
            <x v="0"/>
          </reference>
          <reference field="4" count="1" selected="0">
            <x v="0"/>
          </reference>
        </references>
      </pivotArea>
    </chartFormat>
    <chartFormat chart="6" format="20">
      <pivotArea type="data" outline="0" fieldPosition="0">
        <references count="2">
          <reference field="4294967294" count="1" selected="0">
            <x v="0"/>
          </reference>
          <reference field="4" count="1" selected="0">
            <x v="7"/>
          </reference>
        </references>
      </pivotArea>
    </chartFormat>
    <chartFormat chart="6" format="21">
      <pivotArea type="data" outline="0" fieldPosition="0">
        <references count="2">
          <reference field="4294967294" count="1" selected="0">
            <x v="0"/>
          </reference>
          <reference field="4" count="1" selected="0">
            <x v="9"/>
          </reference>
        </references>
      </pivotArea>
    </chartFormat>
    <chartFormat chart="6" format="22">
      <pivotArea type="data" outline="0" fieldPosition="0">
        <references count="2">
          <reference field="4294967294" count="1" selected="0">
            <x v="0"/>
          </reference>
          <reference field="4" count="1" selected="0">
            <x v="8"/>
          </reference>
        </references>
      </pivotArea>
    </chartFormat>
    <chartFormat chart="6" format="23">
      <pivotArea type="data" outline="0" fieldPosition="0">
        <references count="2">
          <reference field="4294967294" count="1" selected="0">
            <x v="0"/>
          </reference>
          <reference field="4" count="1" selected="0">
            <x v="6"/>
          </reference>
        </references>
      </pivotArea>
    </chartFormat>
    <chartFormat chart="6" format="24">
      <pivotArea type="data" outline="0" fieldPosition="0">
        <references count="2">
          <reference field="4294967294" count="1" selected="0">
            <x v="0"/>
          </reference>
          <reference field="4" count="1" selected="0">
            <x v="4"/>
          </reference>
        </references>
      </pivotArea>
    </chartFormat>
    <chartFormat chart="9" format="37" series="1">
      <pivotArea type="data" outline="0" fieldPosition="0">
        <references count="1">
          <reference field="4294967294" count="1" selected="0">
            <x v="0"/>
          </reference>
        </references>
      </pivotArea>
    </chartFormat>
    <chartFormat chart="9" format="38">
      <pivotArea type="data" outline="0" fieldPosition="0">
        <references count="2">
          <reference field="4294967294" count="1" selected="0">
            <x v="0"/>
          </reference>
          <reference field="4" count="1" selected="0">
            <x v="5"/>
          </reference>
        </references>
      </pivotArea>
    </chartFormat>
    <chartFormat chart="9" format="39">
      <pivotArea type="data" outline="0" fieldPosition="0">
        <references count="2">
          <reference field="4294967294" count="1" selected="0">
            <x v="0"/>
          </reference>
          <reference field="4" count="1" selected="0">
            <x v="1"/>
          </reference>
        </references>
      </pivotArea>
    </chartFormat>
    <chartFormat chart="9" format="40">
      <pivotArea type="data" outline="0" fieldPosition="0">
        <references count="2">
          <reference field="4294967294" count="1" selected="0">
            <x v="0"/>
          </reference>
          <reference field="4" count="1" selected="0">
            <x v="2"/>
          </reference>
        </references>
      </pivotArea>
    </chartFormat>
    <chartFormat chart="9" format="41">
      <pivotArea type="data" outline="0" fieldPosition="0">
        <references count="2">
          <reference field="4294967294" count="1" selected="0">
            <x v="0"/>
          </reference>
          <reference field="4" count="1" selected="0">
            <x v="3"/>
          </reference>
        </references>
      </pivotArea>
    </chartFormat>
    <chartFormat chart="9" format="42">
      <pivotArea type="data" outline="0" fieldPosition="0">
        <references count="2">
          <reference field="4294967294" count="1" selected="0">
            <x v="0"/>
          </reference>
          <reference field="4" count="1" selected="0">
            <x v="10"/>
          </reference>
        </references>
      </pivotArea>
    </chartFormat>
    <chartFormat chart="9" format="43">
      <pivotArea type="data" outline="0" fieldPosition="0">
        <references count="2">
          <reference field="4294967294" count="1" selected="0">
            <x v="0"/>
          </reference>
          <reference field="4" count="1" selected="0">
            <x v="0"/>
          </reference>
        </references>
      </pivotArea>
    </chartFormat>
    <chartFormat chart="9" format="44">
      <pivotArea type="data" outline="0" fieldPosition="0">
        <references count="2">
          <reference field="4294967294" count="1" selected="0">
            <x v="0"/>
          </reference>
          <reference field="4" count="1" selected="0">
            <x v="7"/>
          </reference>
        </references>
      </pivotArea>
    </chartFormat>
    <chartFormat chart="9" format="45">
      <pivotArea type="data" outline="0" fieldPosition="0">
        <references count="2">
          <reference field="4294967294" count="1" selected="0">
            <x v="0"/>
          </reference>
          <reference field="4" count="1" selected="0">
            <x v="9"/>
          </reference>
        </references>
      </pivotArea>
    </chartFormat>
    <chartFormat chart="9" format="46">
      <pivotArea type="data" outline="0" fieldPosition="0">
        <references count="2">
          <reference field="4294967294" count="1" selected="0">
            <x v="0"/>
          </reference>
          <reference field="4" count="1" selected="0">
            <x v="8"/>
          </reference>
        </references>
      </pivotArea>
    </chartFormat>
    <chartFormat chart="9" format="47">
      <pivotArea type="data" outline="0" fieldPosition="0">
        <references count="2">
          <reference field="4294967294" count="1" selected="0">
            <x v="0"/>
          </reference>
          <reference field="4" count="1" selected="0">
            <x v="6"/>
          </reference>
        </references>
      </pivotArea>
    </chartFormat>
    <chartFormat chart="9" format="48">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F9CE02-7C2C-40A2-BBED-88A6E9AFC2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rowPageCount="3" colPageCount="1"/>
  <pivotFields count="15">
    <pivotField showAll="0"/>
    <pivotField axis="axisPage" showAll="0">
      <items count="3">
        <item x="1"/>
        <item x="0"/>
        <item t="default"/>
      </items>
    </pivotField>
    <pivotField showAll="0"/>
    <pivotField axis="axisPage" showAll="0">
      <items count="4">
        <item x="0"/>
        <item x="1"/>
        <item x="2"/>
        <item t="default"/>
      </items>
    </pivotField>
    <pivotField axis="axisPage" showAll="0">
      <items count="12">
        <item x="6"/>
        <item x="1"/>
        <item x="5"/>
        <item x="8"/>
        <item x="10"/>
        <item x="4"/>
        <item x="2"/>
        <item x="9"/>
        <item x="7"/>
        <item x="0"/>
        <item x="3"/>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pageFields count="3">
    <pageField fld="1" item="1" hier="-1"/>
    <pageField fld="3" item="0" hier="-1"/>
    <pageField fld="4" item="1" hier="-1"/>
  </pageFields>
  <dataFields count="1">
    <dataField name="Max of Stress Level" fld="8"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F668590-8005-4246-8A6D-8FBBCCF63B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3" firstHeaderRow="1" firstDataRow="2" firstDataCol="1"/>
  <pivotFields count="14">
    <pivotField showAll="0"/>
    <pivotField showAll="0"/>
    <pivotField showAll="0"/>
    <pivotField axis="axisRow" showAll="0">
      <items count="3">
        <item x="0"/>
        <item x="1"/>
        <item t="default"/>
      </items>
    </pivotField>
    <pivotField axis="axisCol" showAll="0">
      <items count="12">
        <item x="6"/>
        <item x="1"/>
        <item x="5"/>
        <item x="8"/>
        <item x="10"/>
        <item x="4"/>
        <item x="2"/>
        <item x="9"/>
        <item x="7"/>
        <item x="0"/>
        <item x="3"/>
        <item t="default"/>
      </items>
    </pivotField>
    <pivotField showAll="0"/>
    <pivotField showAll="0"/>
    <pivotField showAll="0"/>
    <pivotField showAll="0"/>
    <pivotField showAll="0"/>
    <pivotField showAll="0"/>
    <pivotField showAll="0"/>
    <pivotField showAll="0"/>
    <pivotField axis="axisRow" dataField="1" showAll="0">
      <items count="4">
        <item x="2"/>
        <item x="0"/>
        <item x="1"/>
        <item t="default"/>
      </items>
    </pivotField>
  </pivotFields>
  <rowFields count="2">
    <field x="3"/>
    <field x="13"/>
  </rowFields>
  <rowItems count="9">
    <i>
      <x/>
    </i>
    <i r="1">
      <x/>
    </i>
    <i r="1">
      <x v="1"/>
    </i>
    <i r="1">
      <x v="2"/>
    </i>
    <i>
      <x v="1"/>
    </i>
    <i r="1">
      <x/>
    </i>
    <i r="1">
      <x v="1"/>
    </i>
    <i r="1">
      <x v="2"/>
    </i>
    <i t="grand">
      <x/>
    </i>
  </rowItems>
  <colFields count="1">
    <field x="4"/>
  </colFields>
  <colItems count="12">
    <i>
      <x/>
    </i>
    <i>
      <x v="1"/>
    </i>
    <i>
      <x v="2"/>
    </i>
    <i>
      <x v="3"/>
    </i>
    <i>
      <x v="4"/>
    </i>
    <i>
      <x v="5"/>
    </i>
    <i>
      <x v="6"/>
    </i>
    <i>
      <x v="7"/>
    </i>
    <i>
      <x v="8"/>
    </i>
    <i>
      <x v="9"/>
    </i>
    <i>
      <x v="10"/>
    </i>
    <i t="grand">
      <x/>
    </i>
  </colItems>
  <dataFields count="1">
    <dataField name="Distribution of Occupations" fld="1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CA9ED59-C93F-4AF2-BE8C-B5008D1068DF}" sourceName="Gender">
  <pivotTables>
    <pivotTable tabId="16" name="PivotTable2"/>
  </pivotTables>
  <data>
    <tabular pivotCacheId="1646053865">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113B2CBC-5F3A-4BD7-85C7-04ABDF05DA45}" sourceName="Age Range">
  <pivotTables>
    <pivotTable tabId="16" name="PivotTable2"/>
  </pivotTables>
  <data>
    <tabular pivotCacheId="1646053865">
      <items count="3">
        <i x="0"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8B7B253-BEC0-4DB0-A2F0-CE752420C490}" sourceName="Occupation">
  <pivotTables>
    <pivotTable tabId="16" name="PivotTable2"/>
  </pivotTables>
  <data>
    <tabular pivotCacheId="1646053865">
      <items count="11">
        <i x="6"/>
        <i x="1" s="1"/>
        <i x="5"/>
        <i x="8"/>
        <i x="2"/>
        <i x="0"/>
        <i x="3"/>
        <i x="10" nd="1"/>
        <i x="4" nd="1"/>
        <i x="9" nd="1"/>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teps_Categories" xr10:uid="{FE7E0FDD-284A-400F-BD6C-72DC999A29C7}" sourceName="Daily Steps Categories">
  <pivotTables>
    <pivotTable tabId="7" name="PivotTable16"/>
  </pivotTables>
  <data>
    <tabular pivotCacheId="1646053865">
      <items count="4">
        <i x="3" s="1"/>
        <i x="2"/>
        <i x="0"/>
        <i x="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A03AFF83-8C78-4C85-944E-DCC69507DFD2}" sourceName="Stress Level">
  <pivotTables>
    <pivotTable tabId="7" name="PivotTable16"/>
    <pivotTable tabId="7" name="PivotTable7"/>
    <pivotTable tabId="7" name="PivotTable8"/>
    <pivotTable tabId="7" name="PivotTable9"/>
  </pivotTables>
  <data>
    <tabular pivotCacheId="1646053865">
      <items count="6">
        <i x="4"/>
        <i x="3"/>
        <i x="5"/>
        <i x="0" s="1"/>
        <i x="2"/>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E798339-C133-4E67-8DB4-7841CF45E469}" sourceName="Gender">
  <pivotTables>
    <pivotTable tabId="7" name="PivotTable7"/>
    <pivotTable tabId="7" name="PivotTable8"/>
    <pivotTable tabId="7" name="PivotTable9"/>
  </pivotTables>
  <data>
    <tabular pivotCacheId="1646053865">
      <items count="2">
        <i x="1" s="1"/>
        <i x="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1" xr10:uid="{6D963EFE-1692-4EC1-8912-E865EF38F7AC}" sourceName="Age Range">
  <pivotTables>
    <pivotTable tabId="7" name="PivotTable7"/>
    <pivotTable tabId="7" name="PivotTable8"/>
    <pivotTable tabId="7" name="PivotTable9"/>
  </pivotTables>
  <data>
    <tabular pivotCacheId="164605386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 Steps Categories 1" xr10:uid="{90B6C9A0-DBB8-4947-9E61-865539EA9DE5}" cache="Slicer_Daily_Steps_Categories" caption="Daily Steps Categories" style="SlicerStyleOther2" rowHeight="247650"/>
  <slicer name="Stress Level 1" xr10:uid="{5D51EA2A-8755-4A2D-8496-B1DE3C59A0A0}" cache="Slicer_Stress_Level" caption="Stress Level" style="SlicerStyleOther2" rowHeight="247650"/>
  <slicer name="Gender 1" xr10:uid="{31421B53-FC3E-4BB5-AF02-2A8041ED3D6E}" cache="Slicer_Gender2" caption="Gender"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ss Level 2" xr10:uid="{758BB869-30FA-4458-A7D0-43CB1B1B838F}" cache="Slicer_Stress_Level" caption="Stress Level" style="SlicerStyleDark4" rowHeight="247650"/>
  <slicer name="Gender 4" xr10:uid="{BC135B01-B5EB-4558-A3FF-CD3D173D7EE4}" cache="Slicer_Gender2" caption="Gender" showCaption="0" style="SlicerStyleDark4" rowHeight="247650"/>
  <slicer name="Age Range 1" xr10:uid="{92F4E176-DCCE-42DD-B9BC-154F341920E1}" cache="Slicer_Age_Range1" caption="Age Range" showCaption="0" style="SlicerStyleDark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 Steps Categories" xr10:uid="{0A24C88D-85BA-459B-9226-EAC43EC004CF}" cache="Slicer_Daily_Steps_Categories" caption="Daily Steps Categories" rowHeight="247650"/>
  <slicer name="Stress Level" xr10:uid="{3E3500BE-7248-4DCE-AB28-A0BEB32119C4}" cache="Slicer_Stress_Level" caption="Stress Level" rowHeight="247650"/>
  <slicer name="Gender" xr10:uid="{36A68564-9118-4BB8-B829-E6DFDB19B1A5}" cache="Slicer_Gender2" caption="Gender"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C06B988-87EB-46A7-96D8-5546F9CF582B}" cache="Slicer_Gender1" caption="Gender" rowHeight="247650"/>
  <slicer name="Age Range" xr10:uid="{539D310F-F5A1-4952-B523-950F50F07528}" cache="Slicer_Age_Range" caption="Age Range" rowHeight="247650"/>
  <slicer name="Occupation" xr10:uid="{FC1D865C-090C-4E73-93A0-2099C0C55004}" cache="Slicer_Occupation" caption="Occupat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microsoft.com/office/2007/relationships/slicer" Target="../slicers/slicer3.xml"/><Relationship Id="rId4" Type="http://schemas.openxmlformats.org/officeDocument/2006/relationships/pivotTable" Target="../pivotTables/pivotTable6.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863C-DCB1-4251-B2FD-23E9D48024AC}">
  <sheetPr codeName="Sheet1"/>
  <dimension ref="A3:E16"/>
  <sheetViews>
    <sheetView workbookViewId="0">
      <selection activeCell="A14" sqref="A14:D14"/>
    </sheetView>
  </sheetViews>
  <sheetFormatPr defaultRowHeight="14.4" x14ac:dyDescent="0.3"/>
  <cols>
    <col min="1" max="1" width="20.5546875" bestFit="1" customWidth="1"/>
    <col min="2" max="2" width="15.5546875" bestFit="1" customWidth="1"/>
    <col min="3" max="3" width="5.33203125" bestFit="1" customWidth="1"/>
    <col min="4" max="4" width="11.33203125" bestFit="1" customWidth="1"/>
    <col min="5" max="5" width="10.5546875" bestFit="1" customWidth="1"/>
  </cols>
  <sheetData>
    <row r="3" spans="1:5" x14ac:dyDescent="0.3">
      <c r="A3" s="1" t="s">
        <v>60</v>
      </c>
      <c r="B3" s="1" t="s">
        <v>61</v>
      </c>
    </row>
    <row r="4" spans="1:5" x14ac:dyDescent="0.3">
      <c r="A4" s="1" t="s">
        <v>58</v>
      </c>
      <c r="B4" t="s">
        <v>25</v>
      </c>
      <c r="C4" t="s">
        <v>17</v>
      </c>
      <c r="D4" t="s">
        <v>24</v>
      </c>
      <c r="E4" t="s">
        <v>59</v>
      </c>
    </row>
    <row r="5" spans="1:5" x14ac:dyDescent="0.3">
      <c r="A5" s="2" t="s">
        <v>35</v>
      </c>
      <c r="B5">
        <v>7</v>
      </c>
      <c r="C5">
        <v>30</v>
      </c>
      <c r="E5">
        <v>37</v>
      </c>
    </row>
    <row r="6" spans="1:5" x14ac:dyDescent="0.3">
      <c r="A6" s="2" t="s">
        <v>18</v>
      </c>
      <c r="B6">
        <v>3</v>
      </c>
      <c r="C6">
        <v>64</v>
      </c>
      <c r="D6">
        <v>4</v>
      </c>
      <c r="E6">
        <v>71</v>
      </c>
    </row>
    <row r="7" spans="1:5" x14ac:dyDescent="0.3">
      <c r="A7" s="2" t="s">
        <v>34</v>
      </c>
      <c r="B7">
        <v>5</v>
      </c>
      <c r="C7">
        <v>57</v>
      </c>
      <c r="D7">
        <v>1</v>
      </c>
      <c r="E7">
        <v>63</v>
      </c>
    </row>
    <row r="8" spans="1:5" x14ac:dyDescent="0.3">
      <c r="A8" s="2" t="s">
        <v>42</v>
      </c>
      <c r="B8">
        <v>2</v>
      </c>
      <c r="C8">
        <v>42</v>
      </c>
      <c r="D8">
        <v>3</v>
      </c>
      <c r="E8">
        <v>47</v>
      </c>
    </row>
    <row r="9" spans="1:5" x14ac:dyDescent="0.3">
      <c r="A9" s="2" t="s">
        <v>53</v>
      </c>
      <c r="C9">
        <v>1</v>
      </c>
      <c r="E9">
        <v>1</v>
      </c>
    </row>
    <row r="10" spans="1:5" x14ac:dyDescent="0.3">
      <c r="A10" s="2" t="s">
        <v>29</v>
      </c>
      <c r="B10">
        <v>3</v>
      </c>
      <c r="C10">
        <v>9</v>
      </c>
      <c r="D10">
        <v>61</v>
      </c>
      <c r="E10">
        <v>73</v>
      </c>
    </row>
    <row r="11" spans="1:5" x14ac:dyDescent="0.3">
      <c r="A11" s="2" t="s">
        <v>21</v>
      </c>
      <c r="D11">
        <v>2</v>
      </c>
      <c r="E11">
        <v>2</v>
      </c>
    </row>
    <row r="12" spans="1:5" x14ac:dyDescent="0.3">
      <c r="A12" s="2" t="s">
        <v>50</v>
      </c>
      <c r="B12">
        <v>29</v>
      </c>
      <c r="C12">
        <v>2</v>
      </c>
      <c r="D12">
        <v>1</v>
      </c>
      <c r="E12">
        <v>32</v>
      </c>
    </row>
    <row r="13" spans="1:5" x14ac:dyDescent="0.3">
      <c r="A13" s="2" t="s">
        <v>37</v>
      </c>
      <c r="C13">
        <v>2</v>
      </c>
      <c r="D13">
        <v>2</v>
      </c>
      <c r="E13">
        <v>4</v>
      </c>
    </row>
    <row r="14" spans="1:5" x14ac:dyDescent="0.3">
      <c r="A14" s="2" t="s">
        <v>14</v>
      </c>
      <c r="B14">
        <v>1</v>
      </c>
      <c r="C14">
        <v>3</v>
      </c>
      <c r="E14">
        <v>4</v>
      </c>
    </row>
    <row r="15" spans="1:5" x14ac:dyDescent="0.3">
      <c r="A15" s="2" t="s">
        <v>26</v>
      </c>
      <c r="B15">
        <v>27</v>
      </c>
      <c r="C15">
        <v>9</v>
      </c>
      <c r="D15">
        <v>4</v>
      </c>
      <c r="E15">
        <v>40</v>
      </c>
    </row>
    <row r="16" spans="1:5" x14ac:dyDescent="0.3">
      <c r="A16" s="2" t="s">
        <v>59</v>
      </c>
      <c r="B16">
        <v>77</v>
      </c>
      <c r="C16">
        <v>219</v>
      </c>
      <c r="D16">
        <v>78</v>
      </c>
      <c r="E16">
        <v>374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2DE7-2C33-43B0-9235-F6F50AE89BC3}">
  <sheetPr codeName="Sheet3"/>
  <dimension ref="A1:O375"/>
  <sheetViews>
    <sheetView topLeftCell="A10" workbookViewId="0">
      <selection activeCell="E8" sqref="E8"/>
    </sheetView>
  </sheetViews>
  <sheetFormatPr defaultRowHeight="14.4" x14ac:dyDescent="0.3"/>
  <cols>
    <col min="1" max="1" width="8.6640625" bestFit="1" customWidth="1"/>
    <col min="2" max="2" width="7" bestFit="1" customWidth="1"/>
    <col min="3" max="3" width="4" bestFit="1" customWidth="1"/>
    <col min="4" max="4" width="9.33203125" bestFit="1" customWidth="1"/>
    <col min="5" max="5" width="17.88671875" bestFit="1" customWidth="1"/>
    <col min="6" max="6" width="17.109375" customWidth="1"/>
    <col min="7" max="7" width="18.21875" customWidth="1"/>
    <col min="8" max="8" width="18.33203125" bestFit="1" customWidth="1"/>
    <col min="9" max="9" width="10.44140625" bestFit="1" customWidth="1"/>
    <col min="10" max="10" width="12.88671875" bestFit="1" customWidth="1"/>
    <col min="11" max="11" width="13.21875" bestFit="1" customWidth="1"/>
    <col min="12" max="12" width="9.5546875" bestFit="1" customWidth="1"/>
    <col min="13" max="13" width="11.88671875" customWidth="1"/>
    <col min="14" max="14" width="18.88671875" bestFit="1" customWidth="1"/>
    <col min="15" max="15" width="14.44140625" customWidth="1"/>
  </cols>
  <sheetData>
    <row r="1" spans="1:15" x14ac:dyDescent="0.3">
      <c r="A1" t="s">
        <v>0</v>
      </c>
      <c r="B1" t="s">
        <v>1</v>
      </c>
      <c r="C1" t="s">
        <v>2</v>
      </c>
      <c r="D1" t="s">
        <v>63</v>
      </c>
      <c r="E1" t="s">
        <v>3</v>
      </c>
      <c r="F1" t="s">
        <v>4</v>
      </c>
      <c r="G1" t="s">
        <v>5</v>
      </c>
      <c r="H1" s="12" t="s">
        <v>6</v>
      </c>
      <c r="I1" s="12" t="s">
        <v>7</v>
      </c>
      <c r="J1" t="s">
        <v>8</v>
      </c>
      <c r="K1" t="s">
        <v>9</v>
      </c>
      <c r="L1" t="s">
        <v>10</v>
      </c>
      <c r="M1" t="s">
        <v>11</v>
      </c>
      <c r="N1" t="s">
        <v>85</v>
      </c>
      <c r="O1" t="s">
        <v>12</v>
      </c>
    </row>
    <row r="2" spans="1:15" x14ac:dyDescent="0.3">
      <c r="A2">
        <v>1</v>
      </c>
      <c r="B2" t="s">
        <v>13</v>
      </c>
      <c r="C2">
        <v>27</v>
      </c>
      <c r="D2" t="str" cm="1">
        <f t="array" ref="D2">_xlfn.IFS(C2 &lt;=25, "under 25 ", C2&lt;=35, "26-35", C2&lt;=45, "36-45", C2&lt;=60,"46-60", C2&gt;60,"60+")</f>
        <v>26-35</v>
      </c>
      <c r="E2" t="s">
        <v>14</v>
      </c>
      <c r="F2">
        <v>6.1</v>
      </c>
      <c r="G2">
        <v>6</v>
      </c>
      <c r="H2">
        <v>42</v>
      </c>
      <c r="I2">
        <v>6</v>
      </c>
      <c r="J2" t="s">
        <v>15</v>
      </c>
      <c r="K2" t="s">
        <v>16</v>
      </c>
      <c r="L2">
        <v>77</v>
      </c>
      <c r="M2">
        <v>4200</v>
      </c>
      <c r="N2" t="str" cm="1">
        <f t="array" ref="N2">_xlfn.IFS(M2&lt;5000,"Very low activity",M2&lt;7500,"Low activity",M2&lt;10000,"Moderate activity",M2&lt;12500,"Active",M2&gt;=12500,"Highly active")</f>
        <v>Very low activity</v>
      </c>
      <c r="O2" t="s">
        <v>17</v>
      </c>
    </row>
    <row r="3" spans="1:15" x14ac:dyDescent="0.3">
      <c r="A3">
        <v>2</v>
      </c>
      <c r="B3" t="s">
        <v>13</v>
      </c>
      <c r="C3">
        <v>28</v>
      </c>
      <c r="D3" t="str" cm="1">
        <f t="array" ref="D3">_xlfn.IFS(C3 &lt;=25, "under 25 ", C3&lt;=35, "26-35", C3&lt;=45, "36-45", C3&lt;=60,"46-60", C3&gt;60,"60+")</f>
        <v>26-35</v>
      </c>
      <c r="E3" t="s">
        <v>18</v>
      </c>
      <c r="F3">
        <v>6.2</v>
      </c>
      <c r="G3">
        <v>6</v>
      </c>
      <c r="H3">
        <v>60</v>
      </c>
      <c r="I3">
        <v>8</v>
      </c>
      <c r="J3" t="s">
        <v>19</v>
      </c>
      <c r="K3" t="s">
        <v>20</v>
      </c>
      <c r="L3">
        <v>75</v>
      </c>
      <c r="M3">
        <v>10000</v>
      </c>
      <c r="N3" t="str" cm="1">
        <f t="array" ref="N3">_xlfn.IFS(M3&lt;5000,"Very low activity",M3&lt;7500,"Low activity",M3&lt;10000,"Moderate activity",M3&lt;12500,"Active",M3&gt;=12500,"Highly active")</f>
        <v>Active</v>
      </c>
      <c r="O3" t="s">
        <v>17</v>
      </c>
    </row>
    <row r="4" spans="1:15" x14ac:dyDescent="0.3">
      <c r="A4">
        <v>3</v>
      </c>
      <c r="B4" t="s">
        <v>13</v>
      </c>
      <c r="C4">
        <v>28</v>
      </c>
      <c r="D4" t="str" cm="1">
        <f t="array" ref="D4">_xlfn.IFS(C4 &lt;=25, "under 25 ", C4&lt;=35, "26-35", C4&lt;=45, "36-45", C4&lt;=60,"46-60", C4&gt;60,"60+")</f>
        <v>26-35</v>
      </c>
      <c r="E4" t="s">
        <v>18</v>
      </c>
      <c r="F4">
        <v>6.2</v>
      </c>
      <c r="G4">
        <v>6</v>
      </c>
      <c r="H4">
        <v>60</v>
      </c>
      <c r="I4">
        <v>8</v>
      </c>
      <c r="J4" t="s">
        <v>19</v>
      </c>
      <c r="K4" t="s">
        <v>20</v>
      </c>
      <c r="L4">
        <v>75</v>
      </c>
      <c r="M4">
        <v>10000</v>
      </c>
      <c r="N4" t="str" cm="1">
        <f t="array" ref="N4">_xlfn.IFS(M4&lt;5000,"Very low activity",M4&lt;7500,"Low activity",M4&lt;10000,"Moderate activity",M4&lt;12500,"Active",M4&gt;=12500,"Highly active")</f>
        <v>Active</v>
      </c>
      <c r="O4" t="s">
        <v>17</v>
      </c>
    </row>
    <row r="5" spans="1:15" x14ac:dyDescent="0.3">
      <c r="A5">
        <v>4</v>
      </c>
      <c r="B5" t="s">
        <v>13</v>
      </c>
      <c r="C5">
        <v>28</v>
      </c>
      <c r="D5" t="str" cm="1">
        <f t="array" ref="D5">_xlfn.IFS(C5 &lt;=25, "under 25 ", C5&lt;=35, "26-35", C5&lt;=45, "36-45", C5&lt;=60,"46-60", C5&gt;60,"60+")</f>
        <v>26-35</v>
      </c>
      <c r="E5" t="s">
        <v>21</v>
      </c>
      <c r="F5">
        <v>5.9</v>
      </c>
      <c r="G5">
        <v>4</v>
      </c>
      <c r="H5">
        <v>30</v>
      </c>
      <c r="I5">
        <v>8</v>
      </c>
      <c r="J5" t="s">
        <v>22</v>
      </c>
      <c r="K5" t="s">
        <v>23</v>
      </c>
      <c r="L5">
        <v>85</v>
      </c>
      <c r="M5">
        <v>3000</v>
      </c>
      <c r="N5" t="str" cm="1">
        <f t="array" ref="N5">_xlfn.IFS(M5&lt;5000,"Very low activity",M5&lt;7500,"Low activity",M5&lt;10000,"Moderate activity",M5&lt;12500,"Active",M5&gt;=12500,"Highly active")</f>
        <v>Very low activity</v>
      </c>
      <c r="O5" t="s">
        <v>24</v>
      </c>
    </row>
    <row r="6" spans="1:15" x14ac:dyDescent="0.3">
      <c r="A6">
        <v>5</v>
      </c>
      <c r="B6" t="s">
        <v>13</v>
      </c>
      <c r="C6">
        <v>28</v>
      </c>
      <c r="D6" t="str" cm="1">
        <f t="array" ref="D6">_xlfn.IFS(C6 &lt;=25, "under 25 ", C6&lt;=35, "26-35", C6&lt;=45, "36-45", C6&lt;=60,"46-60", C6&gt;60,"60+")</f>
        <v>26-35</v>
      </c>
      <c r="E6" t="s">
        <v>21</v>
      </c>
      <c r="F6">
        <v>5.9</v>
      </c>
      <c r="G6">
        <v>4</v>
      </c>
      <c r="H6">
        <v>30</v>
      </c>
      <c r="I6">
        <v>8</v>
      </c>
      <c r="J6" t="s">
        <v>22</v>
      </c>
      <c r="K6" t="s">
        <v>23</v>
      </c>
      <c r="L6">
        <v>85</v>
      </c>
      <c r="M6">
        <v>3000</v>
      </c>
      <c r="N6" t="str" cm="1">
        <f t="array" ref="N6">_xlfn.IFS(M6&lt;5000,"Very low activity",M6&lt;7500,"Low activity",M6&lt;10000,"Moderate activity",M6&lt;12500,"Active",M6&gt;=12500,"Highly active")</f>
        <v>Very low activity</v>
      </c>
      <c r="O6" t="s">
        <v>24</v>
      </c>
    </row>
    <row r="7" spans="1:15" x14ac:dyDescent="0.3">
      <c r="A7">
        <v>6</v>
      </c>
      <c r="B7" t="s">
        <v>13</v>
      </c>
      <c r="C7">
        <v>28</v>
      </c>
      <c r="D7" t="str" cm="1">
        <f t="array" ref="D7">_xlfn.IFS(C7 &lt;=25, "under 25 ", C7&lt;=35, "26-35", C7&lt;=45, "36-45", C7&lt;=60,"46-60", C7&gt;60,"60+")</f>
        <v>26-35</v>
      </c>
      <c r="E7" t="s">
        <v>14</v>
      </c>
      <c r="F7">
        <v>5.9</v>
      </c>
      <c r="G7">
        <v>4</v>
      </c>
      <c r="H7">
        <v>30</v>
      </c>
      <c r="I7">
        <v>8</v>
      </c>
      <c r="J7" t="s">
        <v>22</v>
      </c>
      <c r="K7" t="s">
        <v>23</v>
      </c>
      <c r="L7">
        <v>85</v>
      </c>
      <c r="M7">
        <v>3000</v>
      </c>
      <c r="N7" t="str" cm="1">
        <f t="array" ref="N7">_xlfn.IFS(M7&lt;5000,"Very low activity",M7&lt;7500,"Low activity",M7&lt;10000,"Moderate activity",M7&lt;12500,"Active",M7&gt;=12500,"Highly active")</f>
        <v>Very low activity</v>
      </c>
      <c r="O7" t="s">
        <v>25</v>
      </c>
    </row>
    <row r="8" spans="1:15" x14ac:dyDescent="0.3">
      <c r="A8">
        <v>7</v>
      </c>
      <c r="B8" t="s">
        <v>13</v>
      </c>
      <c r="C8">
        <v>29</v>
      </c>
      <c r="D8" t="str" cm="1">
        <f t="array" ref="D8">_xlfn.IFS(C8 &lt;=25, "under 25 ", C8&lt;=35, "26-35", C8&lt;=45, "36-45", C8&lt;=60,"46-60", C8&gt;60,"60+")</f>
        <v>26-35</v>
      </c>
      <c r="E8" t="s">
        <v>26</v>
      </c>
      <c r="F8">
        <v>6.3</v>
      </c>
      <c r="G8">
        <v>6</v>
      </c>
      <c r="H8">
        <v>40</v>
      </c>
      <c r="I8">
        <v>7</v>
      </c>
      <c r="J8" t="s">
        <v>22</v>
      </c>
      <c r="K8" t="s">
        <v>23</v>
      </c>
      <c r="L8">
        <v>82</v>
      </c>
      <c r="M8">
        <v>3500</v>
      </c>
      <c r="N8" t="str" cm="1">
        <f t="array" ref="N8">_xlfn.IFS(M8&lt;5000,"Very low activity",M8&lt;7500,"Low activity",M8&lt;10000,"Moderate activity",M8&lt;12500,"Active",M8&gt;=12500,"Highly active")</f>
        <v>Very low activity</v>
      </c>
      <c r="O8" t="s">
        <v>25</v>
      </c>
    </row>
    <row r="9" spans="1:15" x14ac:dyDescent="0.3">
      <c r="A9">
        <v>8</v>
      </c>
      <c r="B9" t="s">
        <v>13</v>
      </c>
      <c r="C9">
        <v>29</v>
      </c>
      <c r="D9" t="str" cm="1">
        <f t="array" ref="D9">_xlfn.IFS(C9 &lt;=25, "under 25 ", C9&lt;=35, "26-35", C9&lt;=45, "36-45", C9&lt;=60,"46-60", C9&gt;60,"60+")</f>
        <v>26-35</v>
      </c>
      <c r="E9" t="s">
        <v>18</v>
      </c>
      <c r="F9">
        <v>7.8</v>
      </c>
      <c r="G9">
        <v>7</v>
      </c>
      <c r="H9">
        <v>75</v>
      </c>
      <c r="I9">
        <v>6</v>
      </c>
      <c r="J9" t="s">
        <v>19</v>
      </c>
      <c r="K9" t="s">
        <v>27</v>
      </c>
      <c r="L9">
        <v>70</v>
      </c>
      <c r="M9">
        <v>8000</v>
      </c>
      <c r="N9" t="str" cm="1">
        <f t="array" ref="N9">_xlfn.IFS(M9&lt;5000,"Very low activity",M9&lt;7500,"Low activity",M9&lt;10000,"Moderate activity",M9&lt;12500,"Active",M9&gt;=12500,"Highly active")</f>
        <v>Moderate activity</v>
      </c>
      <c r="O9" t="s">
        <v>17</v>
      </c>
    </row>
    <row r="10" spans="1:15" x14ac:dyDescent="0.3">
      <c r="A10">
        <v>9</v>
      </c>
      <c r="B10" t="s">
        <v>13</v>
      </c>
      <c r="C10">
        <v>29</v>
      </c>
      <c r="D10" t="str" cm="1">
        <f t="array" ref="D10">_xlfn.IFS(C10 &lt;=25, "under 25 ", C10&lt;=35, "26-35", C10&lt;=45, "36-45", C10&lt;=60,"46-60", C10&gt;60,"60+")</f>
        <v>26-35</v>
      </c>
      <c r="E10" t="s">
        <v>18</v>
      </c>
      <c r="F10">
        <v>7.8</v>
      </c>
      <c r="G10">
        <v>7</v>
      </c>
      <c r="H10">
        <v>75</v>
      </c>
      <c r="I10">
        <v>6</v>
      </c>
      <c r="J10" t="s">
        <v>19</v>
      </c>
      <c r="K10" t="s">
        <v>27</v>
      </c>
      <c r="L10">
        <v>70</v>
      </c>
      <c r="M10">
        <v>8000</v>
      </c>
      <c r="N10" t="str" cm="1">
        <f t="array" ref="N10">_xlfn.IFS(M10&lt;5000,"Very low activity",M10&lt;7500,"Low activity",M10&lt;10000,"Moderate activity",M10&lt;12500,"Active",M10&gt;=12500,"Highly active")</f>
        <v>Moderate activity</v>
      </c>
      <c r="O10" t="s">
        <v>17</v>
      </c>
    </row>
    <row r="11" spans="1:15" x14ac:dyDescent="0.3">
      <c r="A11">
        <v>10</v>
      </c>
      <c r="B11" t="s">
        <v>13</v>
      </c>
      <c r="C11">
        <v>29</v>
      </c>
      <c r="D11" t="str" cm="1">
        <f t="array" ref="D11">_xlfn.IFS(C11 &lt;=25, "under 25 ", C11&lt;=35, "26-35", C11&lt;=45, "36-45", C11&lt;=60,"46-60", C11&gt;60,"60+")</f>
        <v>26-35</v>
      </c>
      <c r="E11" t="s">
        <v>18</v>
      </c>
      <c r="F11">
        <v>7.8</v>
      </c>
      <c r="G11">
        <v>7</v>
      </c>
      <c r="H11">
        <v>75</v>
      </c>
      <c r="I11">
        <v>6</v>
      </c>
      <c r="J11" t="s">
        <v>19</v>
      </c>
      <c r="K11" t="s">
        <v>27</v>
      </c>
      <c r="L11">
        <v>70</v>
      </c>
      <c r="M11">
        <v>8000</v>
      </c>
      <c r="N11" t="str" cm="1">
        <f t="array" ref="N11">_xlfn.IFS(M11&lt;5000,"Very low activity",M11&lt;7500,"Low activity",M11&lt;10000,"Moderate activity",M11&lt;12500,"Active",M11&gt;=12500,"Highly active")</f>
        <v>Moderate activity</v>
      </c>
      <c r="O11" t="s">
        <v>17</v>
      </c>
    </row>
    <row r="12" spans="1:15" x14ac:dyDescent="0.3">
      <c r="A12">
        <v>11</v>
      </c>
      <c r="B12" t="s">
        <v>13</v>
      </c>
      <c r="C12">
        <v>29</v>
      </c>
      <c r="D12" t="str" cm="1">
        <f t="array" ref="D12">_xlfn.IFS(C12 &lt;=25, "under 25 ", C12&lt;=35, "26-35", C12&lt;=45, "36-45", C12&lt;=60,"46-60", C12&gt;60,"60+")</f>
        <v>26-35</v>
      </c>
      <c r="E12" t="s">
        <v>18</v>
      </c>
      <c r="F12">
        <v>6.1</v>
      </c>
      <c r="G12">
        <v>6</v>
      </c>
      <c r="H12">
        <v>30</v>
      </c>
      <c r="I12">
        <v>8</v>
      </c>
      <c r="J12" t="s">
        <v>19</v>
      </c>
      <c r="K12" t="s">
        <v>27</v>
      </c>
      <c r="L12">
        <v>70</v>
      </c>
      <c r="M12">
        <v>8000</v>
      </c>
      <c r="N12" t="str" cm="1">
        <f t="array" ref="N12">_xlfn.IFS(M12&lt;5000,"Very low activity",M12&lt;7500,"Low activity",M12&lt;10000,"Moderate activity",M12&lt;12500,"Active",M12&gt;=12500,"Highly active")</f>
        <v>Moderate activity</v>
      </c>
      <c r="O12" t="s">
        <v>17</v>
      </c>
    </row>
    <row r="13" spans="1:15" x14ac:dyDescent="0.3">
      <c r="A13">
        <v>12</v>
      </c>
      <c r="B13" t="s">
        <v>13</v>
      </c>
      <c r="C13">
        <v>29</v>
      </c>
      <c r="D13" t="str" cm="1">
        <f t="array" ref="D13">_xlfn.IFS(C13 &lt;=25, "under 25 ", C13&lt;=35, "26-35", C13&lt;=45, "36-45", C13&lt;=60,"46-60", C13&gt;60,"60+")</f>
        <v>26-35</v>
      </c>
      <c r="E13" t="s">
        <v>18</v>
      </c>
      <c r="F13">
        <v>7.8</v>
      </c>
      <c r="G13">
        <v>7</v>
      </c>
      <c r="H13">
        <v>75</v>
      </c>
      <c r="I13">
        <v>6</v>
      </c>
      <c r="J13" t="s">
        <v>19</v>
      </c>
      <c r="K13" t="s">
        <v>27</v>
      </c>
      <c r="L13">
        <v>70</v>
      </c>
      <c r="M13">
        <v>8000</v>
      </c>
      <c r="N13" t="str" cm="1">
        <f t="array" ref="N13">_xlfn.IFS(M13&lt;5000,"Very low activity",M13&lt;7500,"Low activity",M13&lt;10000,"Moderate activity",M13&lt;12500,"Active",M13&gt;=12500,"Highly active")</f>
        <v>Moderate activity</v>
      </c>
      <c r="O13" t="s">
        <v>17</v>
      </c>
    </row>
    <row r="14" spans="1:15" x14ac:dyDescent="0.3">
      <c r="A14">
        <v>13</v>
      </c>
      <c r="B14" t="s">
        <v>13</v>
      </c>
      <c r="C14">
        <v>29</v>
      </c>
      <c r="D14" t="str" cm="1">
        <f t="array" ref="D14">_xlfn.IFS(C14 &lt;=25, "under 25 ", C14&lt;=35, "26-35", C14&lt;=45, "36-45", C14&lt;=60,"46-60", C14&gt;60,"60+")</f>
        <v>26-35</v>
      </c>
      <c r="E14" t="s">
        <v>18</v>
      </c>
      <c r="F14">
        <v>6.1</v>
      </c>
      <c r="G14">
        <v>6</v>
      </c>
      <c r="H14">
        <v>30</v>
      </c>
      <c r="I14">
        <v>8</v>
      </c>
      <c r="J14" t="s">
        <v>19</v>
      </c>
      <c r="K14" t="s">
        <v>27</v>
      </c>
      <c r="L14">
        <v>70</v>
      </c>
      <c r="M14">
        <v>8000</v>
      </c>
      <c r="N14" t="str" cm="1">
        <f t="array" ref="N14">_xlfn.IFS(M14&lt;5000,"Very low activity",M14&lt;7500,"Low activity",M14&lt;10000,"Moderate activity",M14&lt;12500,"Active",M14&gt;=12500,"Highly active")</f>
        <v>Moderate activity</v>
      </c>
      <c r="O14" t="s">
        <v>17</v>
      </c>
    </row>
    <row r="15" spans="1:15" x14ac:dyDescent="0.3">
      <c r="A15">
        <v>14</v>
      </c>
      <c r="B15" t="s">
        <v>13</v>
      </c>
      <c r="C15">
        <v>29</v>
      </c>
      <c r="D15" t="str" cm="1">
        <f t="array" ref="D15">_xlfn.IFS(C15 &lt;=25, "under 25 ", C15&lt;=35, "26-35", C15&lt;=45, "36-45", C15&lt;=60,"46-60", C15&gt;60,"60+")</f>
        <v>26-35</v>
      </c>
      <c r="E15" t="s">
        <v>18</v>
      </c>
      <c r="F15">
        <v>6</v>
      </c>
      <c r="G15">
        <v>6</v>
      </c>
      <c r="H15">
        <v>30</v>
      </c>
      <c r="I15">
        <v>8</v>
      </c>
      <c r="J15" t="s">
        <v>19</v>
      </c>
      <c r="K15" t="s">
        <v>27</v>
      </c>
      <c r="L15">
        <v>70</v>
      </c>
      <c r="M15">
        <v>8000</v>
      </c>
      <c r="N15" t="str" cm="1">
        <f t="array" ref="N15">_xlfn.IFS(M15&lt;5000,"Very low activity",M15&lt;7500,"Low activity",M15&lt;10000,"Moderate activity",M15&lt;12500,"Active",M15&gt;=12500,"Highly active")</f>
        <v>Moderate activity</v>
      </c>
      <c r="O15" t="s">
        <v>17</v>
      </c>
    </row>
    <row r="16" spans="1:15" x14ac:dyDescent="0.3">
      <c r="A16">
        <v>15</v>
      </c>
      <c r="B16" t="s">
        <v>13</v>
      </c>
      <c r="C16">
        <v>29</v>
      </c>
      <c r="D16" t="str" cm="1">
        <f t="array" ref="D16">_xlfn.IFS(C16 &lt;=25, "under 25 ", C16&lt;=35, "26-35", C16&lt;=45, "36-45", C16&lt;=60,"46-60", C16&gt;60,"60+")</f>
        <v>26-35</v>
      </c>
      <c r="E16" t="s">
        <v>18</v>
      </c>
      <c r="F16">
        <v>6</v>
      </c>
      <c r="G16">
        <v>6</v>
      </c>
      <c r="H16">
        <v>30</v>
      </c>
      <c r="I16">
        <v>8</v>
      </c>
      <c r="J16" t="s">
        <v>19</v>
      </c>
      <c r="K16" t="s">
        <v>27</v>
      </c>
      <c r="L16">
        <v>70</v>
      </c>
      <c r="M16">
        <v>8000</v>
      </c>
      <c r="N16" t="str" cm="1">
        <f t="array" ref="N16">_xlfn.IFS(M16&lt;5000,"Very low activity",M16&lt;7500,"Low activity",M16&lt;10000,"Moderate activity",M16&lt;12500,"Active",M16&gt;=12500,"Highly active")</f>
        <v>Moderate activity</v>
      </c>
      <c r="O16" t="s">
        <v>17</v>
      </c>
    </row>
    <row r="17" spans="1:15" x14ac:dyDescent="0.3">
      <c r="A17">
        <v>16</v>
      </c>
      <c r="B17" t="s">
        <v>13</v>
      </c>
      <c r="C17">
        <v>29</v>
      </c>
      <c r="D17" t="str" cm="1">
        <f t="array" ref="D17">_xlfn.IFS(C17 &lt;=25, "under 25 ", C17&lt;=35, "26-35", C17&lt;=45, "36-45", C17&lt;=60,"46-60", C17&gt;60,"60+")</f>
        <v>26-35</v>
      </c>
      <c r="E17" t="s">
        <v>18</v>
      </c>
      <c r="F17">
        <v>6</v>
      </c>
      <c r="G17">
        <v>6</v>
      </c>
      <c r="H17">
        <v>30</v>
      </c>
      <c r="I17">
        <v>8</v>
      </c>
      <c r="J17" t="s">
        <v>19</v>
      </c>
      <c r="K17" t="s">
        <v>27</v>
      </c>
      <c r="L17">
        <v>70</v>
      </c>
      <c r="M17">
        <v>8000</v>
      </c>
      <c r="N17" t="str" cm="1">
        <f t="array" ref="N17">_xlfn.IFS(M17&lt;5000,"Very low activity",M17&lt;7500,"Low activity",M17&lt;10000,"Moderate activity",M17&lt;12500,"Active",M17&gt;=12500,"Highly active")</f>
        <v>Moderate activity</v>
      </c>
      <c r="O17" t="s">
        <v>17</v>
      </c>
    </row>
    <row r="18" spans="1:15" x14ac:dyDescent="0.3">
      <c r="A18">
        <v>17</v>
      </c>
      <c r="B18" t="s">
        <v>28</v>
      </c>
      <c r="C18">
        <v>29</v>
      </c>
      <c r="D18" t="str" cm="1">
        <f t="array" ref="D18">_xlfn.IFS(C18 &lt;=25, "under 25 ", C18&lt;=35, "26-35", C18&lt;=45, "36-45", C18&lt;=60,"46-60", C18&gt;60,"60+")</f>
        <v>26-35</v>
      </c>
      <c r="E18" t="s">
        <v>29</v>
      </c>
      <c r="F18">
        <v>6.5</v>
      </c>
      <c r="G18">
        <v>5</v>
      </c>
      <c r="H18">
        <v>40</v>
      </c>
      <c r="I18">
        <v>7</v>
      </c>
      <c r="J18" t="s">
        <v>30</v>
      </c>
      <c r="K18" t="s">
        <v>31</v>
      </c>
      <c r="L18">
        <v>80</v>
      </c>
      <c r="M18">
        <v>4000</v>
      </c>
      <c r="N18" t="str" cm="1">
        <f t="array" ref="N18">_xlfn.IFS(M18&lt;5000,"Very low activity",M18&lt;7500,"Low activity",M18&lt;10000,"Moderate activity",M18&lt;12500,"Active",M18&gt;=12500,"Highly active")</f>
        <v>Very low activity</v>
      </c>
      <c r="O18" t="s">
        <v>24</v>
      </c>
    </row>
    <row r="19" spans="1:15" x14ac:dyDescent="0.3">
      <c r="A19">
        <v>18</v>
      </c>
      <c r="B19" t="s">
        <v>13</v>
      </c>
      <c r="C19">
        <v>29</v>
      </c>
      <c r="D19" t="str" cm="1">
        <f t="array" ref="D19">_xlfn.IFS(C19 &lt;=25, "under 25 ", C19&lt;=35, "26-35", C19&lt;=45, "36-45", C19&lt;=60,"46-60", C19&gt;60,"60+")</f>
        <v>26-35</v>
      </c>
      <c r="E19" t="s">
        <v>18</v>
      </c>
      <c r="F19">
        <v>6</v>
      </c>
      <c r="G19">
        <v>6</v>
      </c>
      <c r="H19">
        <v>30</v>
      </c>
      <c r="I19">
        <v>8</v>
      </c>
      <c r="J19" t="s">
        <v>19</v>
      </c>
      <c r="K19" t="s">
        <v>27</v>
      </c>
      <c r="L19">
        <v>70</v>
      </c>
      <c r="M19">
        <v>8000</v>
      </c>
      <c r="N19" t="str" cm="1">
        <f t="array" ref="N19">_xlfn.IFS(M19&lt;5000,"Very low activity",M19&lt;7500,"Low activity",M19&lt;10000,"Moderate activity",M19&lt;12500,"Active",M19&gt;=12500,"Highly active")</f>
        <v>Moderate activity</v>
      </c>
      <c r="O19" t="s">
        <v>24</v>
      </c>
    </row>
    <row r="20" spans="1:15" x14ac:dyDescent="0.3">
      <c r="A20">
        <v>19</v>
      </c>
      <c r="B20" t="s">
        <v>28</v>
      </c>
      <c r="C20">
        <v>29</v>
      </c>
      <c r="D20" t="str" cm="1">
        <f t="array" ref="D20">_xlfn.IFS(C20 &lt;=25, "under 25 ", C20&lt;=35, "26-35", C20&lt;=45, "36-45", C20&lt;=60,"46-60", C20&gt;60,"60+")</f>
        <v>26-35</v>
      </c>
      <c r="E20" t="s">
        <v>29</v>
      </c>
      <c r="F20">
        <v>6.5</v>
      </c>
      <c r="G20">
        <v>5</v>
      </c>
      <c r="H20">
        <v>40</v>
      </c>
      <c r="I20">
        <v>7</v>
      </c>
      <c r="J20" t="s">
        <v>30</v>
      </c>
      <c r="K20" t="s">
        <v>31</v>
      </c>
      <c r="L20">
        <v>80</v>
      </c>
      <c r="M20">
        <v>4000</v>
      </c>
      <c r="N20" t="str" cm="1">
        <f t="array" ref="N20">_xlfn.IFS(M20&lt;5000,"Very low activity",M20&lt;7500,"Low activity",M20&lt;10000,"Moderate activity",M20&lt;12500,"Active",M20&gt;=12500,"Highly active")</f>
        <v>Very low activity</v>
      </c>
      <c r="O20" t="s">
        <v>25</v>
      </c>
    </row>
    <row r="21" spans="1:15" x14ac:dyDescent="0.3">
      <c r="A21">
        <v>20</v>
      </c>
      <c r="B21" t="s">
        <v>13</v>
      </c>
      <c r="C21">
        <v>30</v>
      </c>
      <c r="D21" t="str" cm="1">
        <f t="array" ref="D21">_xlfn.IFS(C21 &lt;=25, "under 25 ", C21&lt;=35, "26-35", C21&lt;=45, "36-45", C21&lt;=60,"46-60", C21&gt;60,"60+")</f>
        <v>26-35</v>
      </c>
      <c r="E21" t="s">
        <v>18</v>
      </c>
      <c r="F21">
        <v>7.6</v>
      </c>
      <c r="G21">
        <v>7</v>
      </c>
      <c r="H21">
        <v>75</v>
      </c>
      <c r="I21">
        <v>6</v>
      </c>
      <c r="J21" t="s">
        <v>19</v>
      </c>
      <c r="K21" t="s">
        <v>27</v>
      </c>
      <c r="L21">
        <v>70</v>
      </c>
      <c r="M21">
        <v>8000</v>
      </c>
      <c r="N21" t="str" cm="1">
        <f t="array" ref="N21">_xlfn.IFS(M21&lt;5000,"Very low activity",M21&lt;7500,"Low activity",M21&lt;10000,"Moderate activity",M21&lt;12500,"Active",M21&gt;=12500,"Highly active")</f>
        <v>Moderate activity</v>
      </c>
      <c r="O21" t="s">
        <v>17</v>
      </c>
    </row>
    <row r="22" spans="1:15" x14ac:dyDescent="0.3">
      <c r="A22">
        <v>21</v>
      </c>
      <c r="B22" t="s">
        <v>13</v>
      </c>
      <c r="C22">
        <v>30</v>
      </c>
      <c r="D22" t="str" cm="1">
        <f t="array" ref="D22">_xlfn.IFS(C22 &lt;=25, "under 25 ", C22&lt;=35, "26-35", C22&lt;=45, "36-45", C22&lt;=60,"46-60", C22&gt;60,"60+")</f>
        <v>26-35</v>
      </c>
      <c r="E22" t="s">
        <v>18</v>
      </c>
      <c r="F22">
        <v>7.7</v>
      </c>
      <c r="G22">
        <v>7</v>
      </c>
      <c r="H22">
        <v>75</v>
      </c>
      <c r="I22">
        <v>6</v>
      </c>
      <c r="J22" t="s">
        <v>19</v>
      </c>
      <c r="K22" t="s">
        <v>27</v>
      </c>
      <c r="L22">
        <v>70</v>
      </c>
      <c r="M22">
        <v>8000</v>
      </c>
      <c r="N22" t="str" cm="1">
        <f t="array" ref="N22">_xlfn.IFS(M22&lt;5000,"Very low activity",M22&lt;7500,"Low activity",M22&lt;10000,"Moderate activity",M22&lt;12500,"Active",M22&gt;=12500,"Highly active")</f>
        <v>Moderate activity</v>
      </c>
      <c r="O22" t="s">
        <v>17</v>
      </c>
    </row>
    <row r="23" spans="1:15" x14ac:dyDescent="0.3">
      <c r="A23">
        <v>22</v>
      </c>
      <c r="B23" t="s">
        <v>13</v>
      </c>
      <c r="C23">
        <v>30</v>
      </c>
      <c r="D23" t="str" cm="1">
        <f t="array" ref="D23">_xlfn.IFS(C23 &lt;=25, "under 25 ", C23&lt;=35, "26-35", C23&lt;=45, "36-45", C23&lt;=60,"46-60", C23&gt;60,"60+")</f>
        <v>26-35</v>
      </c>
      <c r="E23" t="s">
        <v>18</v>
      </c>
      <c r="F23">
        <v>7.7</v>
      </c>
      <c r="G23">
        <v>7</v>
      </c>
      <c r="H23">
        <v>75</v>
      </c>
      <c r="I23">
        <v>6</v>
      </c>
      <c r="J23" t="s">
        <v>19</v>
      </c>
      <c r="K23" t="s">
        <v>27</v>
      </c>
      <c r="L23">
        <v>70</v>
      </c>
      <c r="M23">
        <v>8000</v>
      </c>
      <c r="N23" t="str" cm="1">
        <f t="array" ref="N23">_xlfn.IFS(M23&lt;5000,"Very low activity",M23&lt;7500,"Low activity",M23&lt;10000,"Moderate activity",M23&lt;12500,"Active",M23&gt;=12500,"Highly active")</f>
        <v>Moderate activity</v>
      </c>
      <c r="O23" t="s">
        <v>17</v>
      </c>
    </row>
    <row r="24" spans="1:15" x14ac:dyDescent="0.3">
      <c r="A24">
        <v>23</v>
      </c>
      <c r="B24" t="s">
        <v>13</v>
      </c>
      <c r="C24">
        <v>30</v>
      </c>
      <c r="D24" t="str" cm="1">
        <f t="array" ref="D24">_xlfn.IFS(C24 &lt;=25, "under 25 ", C24&lt;=35, "26-35", C24&lt;=45, "36-45", C24&lt;=60,"46-60", C24&gt;60,"60+")</f>
        <v>26-35</v>
      </c>
      <c r="E24" t="s">
        <v>18</v>
      </c>
      <c r="F24">
        <v>7.7</v>
      </c>
      <c r="G24">
        <v>7</v>
      </c>
      <c r="H24">
        <v>75</v>
      </c>
      <c r="I24">
        <v>6</v>
      </c>
      <c r="J24" t="s">
        <v>19</v>
      </c>
      <c r="K24" t="s">
        <v>27</v>
      </c>
      <c r="L24">
        <v>70</v>
      </c>
      <c r="M24">
        <v>8000</v>
      </c>
      <c r="N24" t="str" cm="1">
        <f t="array" ref="N24">_xlfn.IFS(M24&lt;5000,"Very low activity",M24&lt;7500,"Low activity",M24&lt;10000,"Moderate activity",M24&lt;12500,"Active",M24&gt;=12500,"Highly active")</f>
        <v>Moderate activity</v>
      </c>
      <c r="O24" t="s">
        <v>17</v>
      </c>
    </row>
    <row r="25" spans="1:15" x14ac:dyDescent="0.3">
      <c r="A25">
        <v>24</v>
      </c>
      <c r="B25" t="s">
        <v>13</v>
      </c>
      <c r="C25">
        <v>30</v>
      </c>
      <c r="D25" t="str" cm="1">
        <f t="array" ref="D25">_xlfn.IFS(C25 &lt;=25, "under 25 ", C25&lt;=35, "26-35", C25&lt;=45, "36-45", C25&lt;=60,"46-60", C25&gt;60,"60+")</f>
        <v>26-35</v>
      </c>
      <c r="E25" t="s">
        <v>18</v>
      </c>
      <c r="F25">
        <v>7.7</v>
      </c>
      <c r="G25">
        <v>7</v>
      </c>
      <c r="H25">
        <v>75</v>
      </c>
      <c r="I25">
        <v>6</v>
      </c>
      <c r="J25" t="s">
        <v>19</v>
      </c>
      <c r="K25" t="s">
        <v>27</v>
      </c>
      <c r="L25">
        <v>70</v>
      </c>
      <c r="M25">
        <v>8000</v>
      </c>
      <c r="N25" t="str" cm="1">
        <f t="array" ref="N25">_xlfn.IFS(M25&lt;5000,"Very low activity",M25&lt;7500,"Low activity",M25&lt;10000,"Moderate activity",M25&lt;12500,"Active",M25&gt;=12500,"Highly active")</f>
        <v>Moderate activity</v>
      </c>
      <c r="O25" t="s">
        <v>17</v>
      </c>
    </row>
    <row r="26" spans="1:15" x14ac:dyDescent="0.3">
      <c r="A26">
        <v>25</v>
      </c>
      <c r="B26" t="s">
        <v>13</v>
      </c>
      <c r="C26">
        <v>30</v>
      </c>
      <c r="D26" t="str" cm="1">
        <f t="array" ref="D26">_xlfn.IFS(C26 &lt;=25, "under 25 ", C26&lt;=35, "26-35", C26&lt;=45, "36-45", C26&lt;=60,"46-60", C26&gt;60,"60+")</f>
        <v>26-35</v>
      </c>
      <c r="E26" t="s">
        <v>18</v>
      </c>
      <c r="F26">
        <v>7.8</v>
      </c>
      <c r="G26">
        <v>7</v>
      </c>
      <c r="H26">
        <v>75</v>
      </c>
      <c r="I26">
        <v>6</v>
      </c>
      <c r="J26" t="s">
        <v>19</v>
      </c>
      <c r="K26" t="s">
        <v>27</v>
      </c>
      <c r="L26">
        <v>70</v>
      </c>
      <c r="M26">
        <v>8000</v>
      </c>
      <c r="N26" t="str" cm="1">
        <f t="array" ref="N26">_xlfn.IFS(M26&lt;5000,"Very low activity",M26&lt;7500,"Low activity",M26&lt;10000,"Moderate activity",M26&lt;12500,"Active",M26&gt;=12500,"Highly active")</f>
        <v>Moderate activity</v>
      </c>
      <c r="O26" t="s">
        <v>17</v>
      </c>
    </row>
    <row r="27" spans="1:15" x14ac:dyDescent="0.3">
      <c r="A27">
        <v>26</v>
      </c>
      <c r="B27" t="s">
        <v>13</v>
      </c>
      <c r="C27">
        <v>30</v>
      </c>
      <c r="D27" t="str" cm="1">
        <f t="array" ref="D27">_xlfn.IFS(C27 &lt;=25, "under 25 ", C27&lt;=35, "26-35", C27&lt;=45, "36-45", C27&lt;=60,"46-60", C27&gt;60,"60+")</f>
        <v>26-35</v>
      </c>
      <c r="E27" t="s">
        <v>18</v>
      </c>
      <c r="F27">
        <v>7.9</v>
      </c>
      <c r="G27">
        <v>7</v>
      </c>
      <c r="H27">
        <v>75</v>
      </c>
      <c r="I27">
        <v>6</v>
      </c>
      <c r="J27" t="s">
        <v>19</v>
      </c>
      <c r="K27" t="s">
        <v>27</v>
      </c>
      <c r="L27">
        <v>70</v>
      </c>
      <c r="M27">
        <v>8000</v>
      </c>
      <c r="N27" t="str" cm="1">
        <f t="array" ref="N27">_xlfn.IFS(M27&lt;5000,"Very low activity",M27&lt;7500,"Low activity",M27&lt;10000,"Moderate activity",M27&lt;12500,"Active",M27&gt;=12500,"Highly active")</f>
        <v>Moderate activity</v>
      </c>
      <c r="O27" t="s">
        <v>17</v>
      </c>
    </row>
    <row r="28" spans="1:15" x14ac:dyDescent="0.3">
      <c r="A28">
        <v>27</v>
      </c>
      <c r="B28" t="s">
        <v>13</v>
      </c>
      <c r="C28">
        <v>30</v>
      </c>
      <c r="D28" t="str" cm="1">
        <f t="array" ref="D28">_xlfn.IFS(C28 &lt;=25, "under 25 ", C28&lt;=35, "26-35", C28&lt;=45, "36-45", C28&lt;=60,"46-60", C28&gt;60,"60+")</f>
        <v>26-35</v>
      </c>
      <c r="E28" t="s">
        <v>18</v>
      </c>
      <c r="F28">
        <v>7.8</v>
      </c>
      <c r="G28">
        <v>7</v>
      </c>
      <c r="H28">
        <v>75</v>
      </c>
      <c r="I28">
        <v>6</v>
      </c>
      <c r="J28" t="s">
        <v>19</v>
      </c>
      <c r="K28" t="s">
        <v>27</v>
      </c>
      <c r="L28">
        <v>70</v>
      </c>
      <c r="M28">
        <v>8000</v>
      </c>
      <c r="N28" t="str" cm="1">
        <f t="array" ref="N28">_xlfn.IFS(M28&lt;5000,"Very low activity",M28&lt;7500,"Low activity",M28&lt;10000,"Moderate activity",M28&lt;12500,"Active",M28&gt;=12500,"Highly active")</f>
        <v>Moderate activity</v>
      </c>
      <c r="O28" t="s">
        <v>17</v>
      </c>
    </row>
    <row r="29" spans="1:15" x14ac:dyDescent="0.3">
      <c r="A29">
        <v>28</v>
      </c>
      <c r="B29" t="s">
        <v>13</v>
      </c>
      <c r="C29">
        <v>30</v>
      </c>
      <c r="D29" t="str" cm="1">
        <f t="array" ref="D29">_xlfn.IFS(C29 &lt;=25, "under 25 ", C29&lt;=35, "26-35", C29&lt;=45, "36-45", C29&lt;=60,"46-60", C29&gt;60,"60+")</f>
        <v>26-35</v>
      </c>
      <c r="E29" t="s">
        <v>18</v>
      </c>
      <c r="F29">
        <v>7.9</v>
      </c>
      <c r="G29">
        <v>7</v>
      </c>
      <c r="H29">
        <v>75</v>
      </c>
      <c r="I29">
        <v>6</v>
      </c>
      <c r="J29" t="s">
        <v>19</v>
      </c>
      <c r="K29" t="s">
        <v>27</v>
      </c>
      <c r="L29">
        <v>70</v>
      </c>
      <c r="M29">
        <v>8000</v>
      </c>
      <c r="N29" t="str" cm="1">
        <f t="array" ref="N29">_xlfn.IFS(M29&lt;5000,"Very low activity",M29&lt;7500,"Low activity",M29&lt;10000,"Moderate activity",M29&lt;12500,"Active",M29&gt;=12500,"Highly active")</f>
        <v>Moderate activity</v>
      </c>
      <c r="O29" t="s">
        <v>17</v>
      </c>
    </row>
    <row r="30" spans="1:15" x14ac:dyDescent="0.3">
      <c r="A30">
        <v>29</v>
      </c>
      <c r="B30" t="s">
        <v>13</v>
      </c>
      <c r="C30">
        <v>30</v>
      </c>
      <c r="D30" t="str" cm="1">
        <f t="array" ref="D30">_xlfn.IFS(C30 &lt;=25, "under 25 ", C30&lt;=35, "26-35", C30&lt;=45, "36-45", C30&lt;=60,"46-60", C30&gt;60,"60+")</f>
        <v>26-35</v>
      </c>
      <c r="E30" t="s">
        <v>18</v>
      </c>
      <c r="F30">
        <v>7.9</v>
      </c>
      <c r="G30">
        <v>7</v>
      </c>
      <c r="H30">
        <v>75</v>
      </c>
      <c r="I30">
        <v>6</v>
      </c>
      <c r="J30" t="s">
        <v>19</v>
      </c>
      <c r="K30" t="s">
        <v>27</v>
      </c>
      <c r="L30">
        <v>70</v>
      </c>
      <c r="M30">
        <v>8000</v>
      </c>
      <c r="N30" t="str" cm="1">
        <f t="array" ref="N30">_xlfn.IFS(M30&lt;5000,"Very low activity",M30&lt;7500,"Low activity",M30&lt;10000,"Moderate activity",M30&lt;12500,"Active",M30&gt;=12500,"Highly active")</f>
        <v>Moderate activity</v>
      </c>
      <c r="O30" t="s">
        <v>17</v>
      </c>
    </row>
    <row r="31" spans="1:15" x14ac:dyDescent="0.3">
      <c r="A31">
        <v>30</v>
      </c>
      <c r="B31" t="s">
        <v>13</v>
      </c>
      <c r="C31">
        <v>30</v>
      </c>
      <c r="D31" t="str" cm="1">
        <f t="array" ref="D31">_xlfn.IFS(C31 &lt;=25, "under 25 ", C31&lt;=35, "26-35", C31&lt;=45, "36-45", C31&lt;=60,"46-60", C31&gt;60,"60+")</f>
        <v>26-35</v>
      </c>
      <c r="E31" t="s">
        <v>18</v>
      </c>
      <c r="F31">
        <v>7.9</v>
      </c>
      <c r="G31">
        <v>7</v>
      </c>
      <c r="H31">
        <v>75</v>
      </c>
      <c r="I31">
        <v>6</v>
      </c>
      <c r="J31" t="s">
        <v>19</v>
      </c>
      <c r="K31" t="s">
        <v>27</v>
      </c>
      <c r="L31">
        <v>70</v>
      </c>
      <c r="M31">
        <v>8000</v>
      </c>
      <c r="N31" t="str" cm="1">
        <f t="array" ref="N31">_xlfn.IFS(M31&lt;5000,"Very low activity",M31&lt;7500,"Low activity",M31&lt;10000,"Moderate activity",M31&lt;12500,"Active",M31&gt;=12500,"Highly active")</f>
        <v>Moderate activity</v>
      </c>
      <c r="O31" t="s">
        <v>17</v>
      </c>
    </row>
    <row r="32" spans="1:15" x14ac:dyDescent="0.3">
      <c r="A32">
        <v>31</v>
      </c>
      <c r="B32" t="s">
        <v>28</v>
      </c>
      <c r="C32">
        <v>30</v>
      </c>
      <c r="D32" t="str" cm="1">
        <f t="array" ref="D32">_xlfn.IFS(C32 &lt;=25, "under 25 ", C32&lt;=35, "26-35", C32&lt;=45, "36-45", C32&lt;=60,"46-60", C32&gt;60,"60+")</f>
        <v>26-35</v>
      </c>
      <c r="E32" t="s">
        <v>29</v>
      </c>
      <c r="F32">
        <v>6.4</v>
      </c>
      <c r="G32">
        <v>5</v>
      </c>
      <c r="H32">
        <v>35</v>
      </c>
      <c r="I32">
        <v>7</v>
      </c>
      <c r="J32" t="s">
        <v>30</v>
      </c>
      <c r="K32" t="s">
        <v>32</v>
      </c>
      <c r="L32">
        <v>78</v>
      </c>
      <c r="M32">
        <v>4100</v>
      </c>
      <c r="N32" t="str" cm="1">
        <f t="array" ref="N32">_xlfn.IFS(M32&lt;5000,"Very low activity",M32&lt;7500,"Low activity",M32&lt;10000,"Moderate activity",M32&lt;12500,"Active",M32&gt;=12500,"Highly active")</f>
        <v>Very low activity</v>
      </c>
      <c r="O32" t="s">
        <v>24</v>
      </c>
    </row>
    <row r="33" spans="1:15" x14ac:dyDescent="0.3">
      <c r="A33">
        <v>32</v>
      </c>
      <c r="B33" t="s">
        <v>28</v>
      </c>
      <c r="C33">
        <v>30</v>
      </c>
      <c r="D33" t="str" cm="1">
        <f t="array" ref="D33">_xlfn.IFS(C33 &lt;=25, "under 25 ", C33&lt;=35, "26-35", C33&lt;=45, "36-45", C33&lt;=60,"46-60", C33&gt;60,"60+")</f>
        <v>26-35</v>
      </c>
      <c r="E33" t="s">
        <v>29</v>
      </c>
      <c r="F33">
        <v>6.4</v>
      </c>
      <c r="G33">
        <v>5</v>
      </c>
      <c r="H33">
        <v>35</v>
      </c>
      <c r="I33">
        <v>7</v>
      </c>
      <c r="J33" t="s">
        <v>30</v>
      </c>
      <c r="K33" t="s">
        <v>32</v>
      </c>
      <c r="L33">
        <v>78</v>
      </c>
      <c r="M33">
        <v>4100</v>
      </c>
      <c r="N33" t="str" cm="1">
        <f t="array" ref="N33">_xlfn.IFS(M33&lt;5000,"Very low activity",M33&lt;7500,"Low activity",M33&lt;10000,"Moderate activity",M33&lt;12500,"Active",M33&gt;=12500,"Highly active")</f>
        <v>Very low activity</v>
      </c>
      <c r="O33" t="s">
        <v>25</v>
      </c>
    </row>
    <row r="34" spans="1:15" x14ac:dyDescent="0.3">
      <c r="A34">
        <v>33</v>
      </c>
      <c r="B34" t="s">
        <v>28</v>
      </c>
      <c r="C34">
        <v>31</v>
      </c>
      <c r="D34" t="str" cm="1">
        <f t="array" ref="D34">_xlfn.IFS(C34 &lt;=25, "under 25 ", C34&lt;=35, "26-35", C34&lt;=45, "36-45", C34&lt;=60,"46-60", C34&gt;60,"60+")</f>
        <v>26-35</v>
      </c>
      <c r="E34" t="s">
        <v>29</v>
      </c>
      <c r="F34">
        <v>7.9</v>
      </c>
      <c r="G34">
        <v>8</v>
      </c>
      <c r="H34">
        <v>75</v>
      </c>
      <c r="I34">
        <v>4</v>
      </c>
      <c r="J34" t="s">
        <v>30</v>
      </c>
      <c r="K34" t="s">
        <v>33</v>
      </c>
      <c r="L34">
        <v>69</v>
      </c>
      <c r="M34">
        <v>6800</v>
      </c>
      <c r="N34" t="str" cm="1">
        <f t="array" ref="N34">_xlfn.IFS(M34&lt;5000,"Very low activity",M34&lt;7500,"Low activity",M34&lt;10000,"Moderate activity",M34&lt;12500,"Active",M34&gt;=12500,"Highly active")</f>
        <v>Low activity</v>
      </c>
      <c r="O34" t="s">
        <v>17</v>
      </c>
    </row>
    <row r="35" spans="1:15" x14ac:dyDescent="0.3">
      <c r="A35">
        <v>34</v>
      </c>
      <c r="B35" t="s">
        <v>13</v>
      </c>
      <c r="C35">
        <v>31</v>
      </c>
      <c r="D35" t="str" cm="1">
        <f t="array" ref="D35">_xlfn.IFS(C35 &lt;=25, "under 25 ", C35&lt;=35, "26-35", C35&lt;=45, "36-45", C35&lt;=60,"46-60", C35&gt;60,"60+")</f>
        <v>26-35</v>
      </c>
      <c r="E35" t="s">
        <v>18</v>
      </c>
      <c r="F35">
        <v>6.1</v>
      </c>
      <c r="G35">
        <v>6</v>
      </c>
      <c r="H35">
        <v>30</v>
      </c>
      <c r="I35">
        <v>8</v>
      </c>
      <c r="J35" t="s">
        <v>19</v>
      </c>
      <c r="K35" t="s">
        <v>20</v>
      </c>
      <c r="L35">
        <v>72</v>
      </c>
      <c r="M35">
        <v>5000</v>
      </c>
      <c r="N35" t="str" cm="1">
        <f t="array" ref="N35">_xlfn.IFS(M35&lt;5000,"Very low activity",M35&lt;7500,"Low activity",M35&lt;10000,"Moderate activity",M35&lt;12500,"Active",M35&gt;=12500,"Highly active")</f>
        <v>Low activity</v>
      </c>
      <c r="O35" t="s">
        <v>17</v>
      </c>
    </row>
    <row r="36" spans="1:15" x14ac:dyDescent="0.3">
      <c r="A36">
        <v>35</v>
      </c>
      <c r="B36" t="s">
        <v>13</v>
      </c>
      <c r="C36">
        <v>31</v>
      </c>
      <c r="D36" t="str" cm="1">
        <f t="array" ref="D36">_xlfn.IFS(C36 &lt;=25, "under 25 ", C36&lt;=35, "26-35", C36&lt;=45, "36-45", C36&lt;=60,"46-60", C36&gt;60,"60+")</f>
        <v>26-35</v>
      </c>
      <c r="E36" t="s">
        <v>18</v>
      </c>
      <c r="F36">
        <v>7.7</v>
      </c>
      <c r="G36">
        <v>7</v>
      </c>
      <c r="H36">
        <v>75</v>
      </c>
      <c r="I36">
        <v>6</v>
      </c>
      <c r="J36" t="s">
        <v>19</v>
      </c>
      <c r="K36" t="s">
        <v>27</v>
      </c>
      <c r="L36">
        <v>70</v>
      </c>
      <c r="M36">
        <v>8000</v>
      </c>
      <c r="N36" t="str" cm="1">
        <f t="array" ref="N36">_xlfn.IFS(M36&lt;5000,"Very low activity",M36&lt;7500,"Low activity",M36&lt;10000,"Moderate activity",M36&lt;12500,"Active",M36&gt;=12500,"Highly active")</f>
        <v>Moderate activity</v>
      </c>
      <c r="O36" t="s">
        <v>17</v>
      </c>
    </row>
    <row r="37" spans="1:15" x14ac:dyDescent="0.3">
      <c r="A37">
        <v>36</v>
      </c>
      <c r="B37" t="s">
        <v>13</v>
      </c>
      <c r="C37">
        <v>31</v>
      </c>
      <c r="D37" t="str" cm="1">
        <f t="array" ref="D37">_xlfn.IFS(C37 &lt;=25, "under 25 ", C37&lt;=35, "26-35", C37&lt;=45, "36-45", C37&lt;=60,"46-60", C37&gt;60,"60+")</f>
        <v>26-35</v>
      </c>
      <c r="E37" t="s">
        <v>18</v>
      </c>
      <c r="F37">
        <v>6.1</v>
      </c>
      <c r="G37">
        <v>6</v>
      </c>
      <c r="H37">
        <v>30</v>
      </c>
      <c r="I37">
        <v>8</v>
      </c>
      <c r="J37" t="s">
        <v>19</v>
      </c>
      <c r="K37" t="s">
        <v>20</v>
      </c>
      <c r="L37">
        <v>72</v>
      </c>
      <c r="M37">
        <v>5000</v>
      </c>
      <c r="N37" t="str" cm="1">
        <f t="array" ref="N37">_xlfn.IFS(M37&lt;5000,"Very low activity",M37&lt;7500,"Low activity",M37&lt;10000,"Moderate activity",M37&lt;12500,"Active",M37&gt;=12500,"Highly active")</f>
        <v>Low activity</v>
      </c>
      <c r="O37" t="s">
        <v>17</v>
      </c>
    </row>
    <row r="38" spans="1:15" x14ac:dyDescent="0.3">
      <c r="A38">
        <v>37</v>
      </c>
      <c r="B38" t="s">
        <v>13</v>
      </c>
      <c r="C38">
        <v>31</v>
      </c>
      <c r="D38" t="str" cm="1">
        <f t="array" ref="D38">_xlfn.IFS(C38 &lt;=25, "under 25 ", C38&lt;=35, "26-35", C38&lt;=45, "36-45", C38&lt;=60,"46-60", C38&gt;60,"60+")</f>
        <v>26-35</v>
      </c>
      <c r="E38" t="s">
        <v>18</v>
      </c>
      <c r="F38">
        <v>6.1</v>
      </c>
      <c r="G38">
        <v>6</v>
      </c>
      <c r="H38">
        <v>30</v>
      </c>
      <c r="I38">
        <v>8</v>
      </c>
      <c r="J38" t="s">
        <v>19</v>
      </c>
      <c r="K38" t="s">
        <v>20</v>
      </c>
      <c r="L38">
        <v>72</v>
      </c>
      <c r="M38">
        <v>5000</v>
      </c>
      <c r="N38" t="str" cm="1">
        <f t="array" ref="N38">_xlfn.IFS(M38&lt;5000,"Very low activity",M38&lt;7500,"Low activity",M38&lt;10000,"Moderate activity",M38&lt;12500,"Active",M38&gt;=12500,"Highly active")</f>
        <v>Low activity</v>
      </c>
      <c r="O38" t="s">
        <v>17</v>
      </c>
    </row>
    <row r="39" spans="1:15" x14ac:dyDescent="0.3">
      <c r="A39">
        <v>38</v>
      </c>
      <c r="B39" t="s">
        <v>13</v>
      </c>
      <c r="C39">
        <v>31</v>
      </c>
      <c r="D39" t="str" cm="1">
        <f t="array" ref="D39">_xlfn.IFS(C39 &lt;=25, "under 25 ", C39&lt;=35, "26-35", C39&lt;=45, "36-45", C39&lt;=60,"46-60", C39&gt;60,"60+")</f>
        <v>26-35</v>
      </c>
      <c r="E39" t="s">
        <v>18</v>
      </c>
      <c r="F39">
        <v>7.6</v>
      </c>
      <c r="G39">
        <v>7</v>
      </c>
      <c r="H39">
        <v>75</v>
      </c>
      <c r="I39">
        <v>6</v>
      </c>
      <c r="J39" t="s">
        <v>19</v>
      </c>
      <c r="K39" t="s">
        <v>27</v>
      </c>
      <c r="L39">
        <v>70</v>
      </c>
      <c r="M39">
        <v>8000</v>
      </c>
      <c r="N39" t="str" cm="1">
        <f t="array" ref="N39">_xlfn.IFS(M39&lt;5000,"Very low activity",M39&lt;7500,"Low activity",M39&lt;10000,"Moderate activity",M39&lt;12500,"Active",M39&gt;=12500,"Highly active")</f>
        <v>Moderate activity</v>
      </c>
      <c r="O39" t="s">
        <v>17</v>
      </c>
    </row>
    <row r="40" spans="1:15" x14ac:dyDescent="0.3">
      <c r="A40">
        <v>39</v>
      </c>
      <c r="B40" t="s">
        <v>13</v>
      </c>
      <c r="C40">
        <v>31</v>
      </c>
      <c r="D40" t="str" cm="1">
        <f t="array" ref="D40">_xlfn.IFS(C40 &lt;=25, "under 25 ", C40&lt;=35, "26-35", C40&lt;=45, "36-45", C40&lt;=60,"46-60", C40&gt;60,"60+")</f>
        <v>26-35</v>
      </c>
      <c r="E40" t="s">
        <v>18</v>
      </c>
      <c r="F40">
        <v>7.6</v>
      </c>
      <c r="G40">
        <v>7</v>
      </c>
      <c r="H40">
        <v>75</v>
      </c>
      <c r="I40">
        <v>6</v>
      </c>
      <c r="J40" t="s">
        <v>19</v>
      </c>
      <c r="K40" t="s">
        <v>27</v>
      </c>
      <c r="L40">
        <v>70</v>
      </c>
      <c r="M40">
        <v>8000</v>
      </c>
      <c r="N40" t="str" cm="1">
        <f t="array" ref="N40">_xlfn.IFS(M40&lt;5000,"Very low activity",M40&lt;7500,"Low activity",M40&lt;10000,"Moderate activity",M40&lt;12500,"Active",M40&gt;=12500,"Highly active")</f>
        <v>Moderate activity</v>
      </c>
      <c r="O40" t="s">
        <v>17</v>
      </c>
    </row>
    <row r="41" spans="1:15" x14ac:dyDescent="0.3">
      <c r="A41">
        <v>40</v>
      </c>
      <c r="B41" t="s">
        <v>13</v>
      </c>
      <c r="C41">
        <v>31</v>
      </c>
      <c r="D41" t="str" cm="1">
        <f t="array" ref="D41">_xlfn.IFS(C41 &lt;=25, "under 25 ", C41&lt;=35, "26-35", C41&lt;=45, "36-45", C41&lt;=60,"46-60", C41&gt;60,"60+")</f>
        <v>26-35</v>
      </c>
      <c r="E41" t="s">
        <v>18</v>
      </c>
      <c r="F41">
        <v>7.6</v>
      </c>
      <c r="G41">
        <v>7</v>
      </c>
      <c r="H41">
        <v>75</v>
      </c>
      <c r="I41">
        <v>6</v>
      </c>
      <c r="J41" t="s">
        <v>19</v>
      </c>
      <c r="K41" t="s">
        <v>27</v>
      </c>
      <c r="L41">
        <v>70</v>
      </c>
      <c r="M41">
        <v>8000</v>
      </c>
      <c r="N41" t="str" cm="1">
        <f t="array" ref="N41">_xlfn.IFS(M41&lt;5000,"Very low activity",M41&lt;7500,"Low activity",M41&lt;10000,"Moderate activity",M41&lt;12500,"Active",M41&gt;=12500,"Highly active")</f>
        <v>Moderate activity</v>
      </c>
      <c r="O41" t="s">
        <v>17</v>
      </c>
    </row>
    <row r="42" spans="1:15" x14ac:dyDescent="0.3">
      <c r="A42">
        <v>41</v>
      </c>
      <c r="B42" t="s">
        <v>13</v>
      </c>
      <c r="C42">
        <v>31</v>
      </c>
      <c r="D42" t="str" cm="1">
        <f t="array" ref="D42">_xlfn.IFS(C42 &lt;=25, "under 25 ", C42&lt;=35, "26-35", C42&lt;=45, "36-45", C42&lt;=60,"46-60", C42&gt;60,"60+")</f>
        <v>26-35</v>
      </c>
      <c r="E42" t="s">
        <v>18</v>
      </c>
      <c r="F42">
        <v>7.7</v>
      </c>
      <c r="G42">
        <v>7</v>
      </c>
      <c r="H42">
        <v>75</v>
      </c>
      <c r="I42">
        <v>6</v>
      </c>
      <c r="J42" t="s">
        <v>19</v>
      </c>
      <c r="K42" t="s">
        <v>27</v>
      </c>
      <c r="L42">
        <v>70</v>
      </c>
      <c r="M42">
        <v>8000</v>
      </c>
      <c r="N42" t="str" cm="1">
        <f t="array" ref="N42">_xlfn.IFS(M42&lt;5000,"Very low activity",M42&lt;7500,"Low activity",M42&lt;10000,"Moderate activity",M42&lt;12500,"Active",M42&gt;=12500,"Highly active")</f>
        <v>Moderate activity</v>
      </c>
      <c r="O42" t="s">
        <v>17</v>
      </c>
    </row>
    <row r="43" spans="1:15" x14ac:dyDescent="0.3">
      <c r="A43">
        <v>42</v>
      </c>
      <c r="B43" t="s">
        <v>13</v>
      </c>
      <c r="C43">
        <v>31</v>
      </c>
      <c r="D43" t="str" cm="1">
        <f t="array" ref="D43">_xlfn.IFS(C43 &lt;=25, "under 25 ", C43&lt;=35, "26-35", C43&lt;=45, "36-45", C43&lt;=60,"46-60", C43&gt;60,"60+")</f>
        <v>26-35</v>
      </c>
      <c r="E43" t="s">
        <v>18</v>
      </c>
      <c r="F43">
        <v>7.7</v>
      </c>
      <c r="G43">
        <v>7</v>
      </c>
      <c r="H43">
        <v>75</v>
      </c>
      <c r="I43">
        <v>6</v>
      </c>
      <c r="J43" t="s">
        <v>19</v>
      </c>
      <c r="K43" t="s">
        <v>27</v>
      </c>
      <c r="L43">
        <v>70</v>
      </c>
      <c r="M43">
        <v>8000</v>
      </c>
      <c r="N43" t="str" cm="1">
        <f t="array" ref="N43">_xlfn.IFS(M43&lt;5000,"Very low activity",M43&lt;7500,"Low activity",M43&lt;10000,"Moderate activity",M43&lt;12500,"Active",M43&gt;=12500,"Highly active")</f>
        <v>Moderate activity</v>
      </c>
      <c r="O43" t="s">
        <v>17</v>
      </c>
    </row>
    <row r="44" spans="1:15" x14ac:dyDescent="0.3">
      <c r="A44">
        <v>43</v>
      </c>
      <c r="B44" t="s">
        <v>13</v>
      </c>
      <c r="C44">
        <v>31</v>
      </c>
      <c r="D44" t="str" cm="1">
        <f t="array" ref="D44">_xlfn.IFS(C44 &lt;=25, "under 25 ", C44&lt;=35, "26-35", C44&lt;=45, "36-45", C44&lt;=60,"46-60", C44&gt;60,"60+")</f>
        <v>26-35</v>
      </c>
      <c r="E44" t="s">
        <v>18</v>
      </c>
      <c r="F44">
        <v>7.7</v>
      </c>
      <c r="G44">
        <v>7</v>
      </c>
      <c r="H44">
        <v>75</v>
      </c>
      <c r="I44">
        <v>6</v>
      </c>
      <c r="J44" t="s">
        <v>19</v>
      </c>
      <c r="K44" t="s">
        <v>27</v>
      </c>
      <c r="L44">
        <v>70</v>
      </c>
      <c r="M44">
        <v>8000</v>
      </c>
      <c r="N44" t="str" cm="1">
        <f t="array" ref="N44">_xlfn.IFS(M44&lt;5000,"Very low activity",M44&lt;7500,"Low activity",M44&lt;10000,"Moderate activity",M44&lt;12500,"Active",M44&gt;=12500,"Highly active")</f>
        <v>Moderate activity</v>
      </c>
      <c r="O44" t="s">
        <v>17</v>
      </c>
    </row>
    <row r="45" spans="1:15" x14ac:dyDescent="0.3">
      <c r="A45">
        <v>44</v>
      </c>
      <c r="B45" t="s">
        <v>13</v>
      </c>
      <c r="C45">
        <v>31</v>
      </c>
      <c r="D45" t="str" cm="1">
        <f t="array" ref="D45">_xlfn.IFS(C45 &lt;=25, "under 25 ", C45&lt;=35, "26-35", C45&lt;=45, "36-45", C45&lt;=60,"46-60", C45&gt;60,"60+")</f>
        <v>26-35</v>
      </c>
      <c r="E45" t="s">
        <v>18</v>
      </c>
      <c r="F45">
        <v>7.8</v>
      </c>
      <c r="G45">
        <v>7</v>
      </c>
      <c r="H45">
        <v>75</v>
      </c>
      <c r="I45">
        <v>6</v>
      </c>
      <c r="J45" t="s">
        <v>19</v>
      </c>
      <c r="K45" t="s">
        <v>27</v>
      </c>
      <c r="L45">
        <v>70</v>
      </c>
      <c r="M45">
        <v>8000</v>
      </c>
      <c r="N45" t="str" cm="1">
        <f t="array" ref="N45">_xlfn.IFS(M45&lt;5000,"Very low activity",M45&lt;7500,"Low activity",M45&lt;10000,"Moderate activity",M45&lt;12500,"Active",M45&gt;=12500,"Highly active")</f>
        <v>Moderate activity</v>
      </c>
      <c r="O45" t="s">
        <v>17</v>
      </c>
    </row>
    <row r="46" spans="1:15" x14ac:dyDescent="0.3">
      <c r="A46">
        <v>45</v>
      </c>
      <c r="B46" t="s">
        <v>13</v>
      </c>
      <c r="C46">
        <v>31</v>
      </c>
      <c r="D46" t="str" cm="1">
        <f t="array" ref="D46">_xlfn.IFS(C46 &lt;=25, "under 25 ", C46&lt;=35, "26-35", C46&lt;=45, "36-45", C46&lt;=60,"46-60", C46&gt;60,"60+")</f>
        <v>26-35</v>
      </c>
      <c r="E46" t="s">
        <v>18</v>
      </c>
      <c r="F46">
        <v>7.7</v>
      </c>
      <c r="G46">
        <v>7</v>
      </c>
      <c r="H46">
        <v>75</v>
      </c>
      <c r="I46">
        <v>6</v>
      </c>
      <c r="J46" t="s">
        <v>19</v>
      </c>
      <c r="K46" t="s">
        <v>27</v>
      </c>
      <c r="L46">
        <v>70</v>
      </c>
      <c r="M46">
        <v>8000</v>
      </c>
      <c r="N46" t="str" cm="1">
        <f t="array" ref="N46">_xlfn.IFS(M46&lt;5000,"Very low activity",M46&lt;7500,"Low activity",M46&lt;10000,"Moderate activity",M46&lt;12500,"Active",M46&gt;=12500,"Highly active")</f>
        <v>Moderate activity</v>
      </c>
      <c r="O46" t="s">
        <v>17</v>
      </c>
    </row>
    <row r="47" spans="1:15" x14ac:dyDescent="0.3">
      <c r="A47">
        <v>46</v>
      </c>
      <c r="B47" t="s">
        <v>13</v>
      </c>
      <c r="C47">
        <v>31</v>
      </c>
      <c r="D47" t="str" cm="1">
        <f t="array" ref="D47">_xlfn.IFS(C47 &lt;=25, "under 25 ", C47&lt;=35, "26-35", C47&lt;=45, "36-45", C47&lt;=60,"46-60", C47&gt;60,"60+")</f>
        <v>26-35</v>
      </c>
      <c r="E47" t="s">
        <v>18</v>
      </c>
      <c r="F47">
        <v>7.8</v>
      </c>
      <c r="G47">
        <v>7</v>
      </c>
      <c r="H47">
        <v>75</v>
      </c>
      <c r="I47">
        <v>6</v>
      </c>
      <c r="J47" t="s">
        <v>19</v>
      </c>
      <c r="K47" t="s">
        <v>27</v>
      </c>
      <c r="L47">
        <v>70</v>
      </c>
      <c r="M47">
        <v>8000</v>
      </c>
      <c r="N47" t="str" cm="1">
        <f t="array" ref="N47">_xlfn.IFS(M47&lt;5000,"Very low activity",M47&lt;7500,"Low activity",M47&lt;10000,"Moderate activity",M47&lt;12500,"Active",M47&gt;=12500,"Highly active")</f>
        <v>Moderate activity</v>
      </c>
      <c r="O47" t="s">
        <v>17</v>
      </c>
    </row>
    <row r="48" spans="1:15" x14ac:dyDescent="0.3">
      <c r="A48">
        <v>47</v>
      </c>
      <c r="B48" t="s">
        <v>13</v>
      </c>
      <c r="C48">
        <v>31</v>
      </c>
      <c r="D48" t="str" cm="1">
        <f t="array" ref="D48">_xlfn.IFS(C48 &lt;=25, "under 25 ", C48&lt;=35, "26-35", C48&lt;=45, "36-45", C48&lt;=60,"46-60", C48&gt;60,"60+")</f>
        <v>26-35</v>
      </c>
      <c r="E48" t="s">
        <v>18</v>
      </c>
      <c r="F48">
        <v>7.7</v>
      </c>
      <c r="G48">
        <v>7</v>
      </c>
      <c r="H48">
        <v>75</v>
      </c>
      <c r="I48">
        <v>6</v>
      </c>
      <c r="J48" t="s">
        <v>19</v>
      </c>
      <c r="K48" t="s">
        <v>27</v>
      </c>
      <c r="L48">
        <v>70</v>
      </c>
      <c r="M48">
        <v>8000</v>
      </c>
      <c r="N48" t="str" cm="1">
        <f t="array" ref="N48">_xlfn.IFS(M48&lt;5000,"Very low activity",M48&lt;7500,"Low activity",M48&lt;10000,"Moderate activity",M48&lt;12500,"Active",M48&gt;=12500,"Highly active")</f>
        <v>Moderate activity</v>
      </c>
      <c r="O48" t="s">
        <v>17</v>
      </c>
    </row>
    <row r="49" spans="1:15" x14ac:dyDescent="0.3">
      <c r="A49">
        <v>48</v>
      </c>
      <c r="B49" t="s">
        <v>13</v>
      </c>
      <c r="C49">
        <v>31</v>
      </c>
      <c r="D49" t="str" cm="1">
        <f t="array" ref="D49">_xlfn.IFS(C49 &lt;=25, "under 25 ", C49&lt;=35, "26-35", C49&lt;=45, "36-45", C49&lt;=60,"46-60", C49&gt;60,"60+")</f>
        <v>26-35</v>
      </c>
      <c r="E49" t="s">
        <v>18</v>
      </c>
      <c r="F49">
        <v>7.8</v>
      </c>
      <c r="G49">
        <v>7</v>
      </c>
      <c r="H49">
        <v>75</v>
      </c>
      <c r="I49">
        <v>6</v>
      </c>
      <c r="J49" t="s">
        <v>19</v>
      </c>
      <c r="K49" t="s">
        <v>27</v>
      </c>
      <c r="L49">
        <v>70</v>
      </c>
      <c r="M49">
        <v>8000</v>
      </c>
      <c r="N49" t="str" cm="1">
        <f t="array" ref="N49">_xlfn.IFS(M49&lt;5000,"Very low activity",M49&lt;7500,"Low activity",M49&lt;10000,"Moderate activity",M49&lt;12500,"Active",M49&gt;=12500,"Highly active")</f>
        <v>Moderate activity</v>
      </c>
      <c r="O49" t="s">
        <v>17</v>
      </c>
    </row>
    <row r="50" spans="1:15" x14ac:dyDescent="0.3">
      <c r="A50">
        <v>49</v>
      </c>
      <c r="B50" t="s">
        <v>13</v>
      </c>
      <c r="C50">
        <v>31</v>
      </c>
      <c r="D50" t="str" cm="1">
        <f t="array" ref="D50">_xlfn.IFS(C50 &lt;=25, "under 25 ", C50&lt;=35, "26-35", C50&lt;=45, "36-45", C50&lt;=60,"46-60", C50&gt;60,"60+")</f>
        <v>26-35</v>
      </c>
      <c r="E50" t="s">
        <v>18</v>
      </c>
      <c r="F50">
        <v>7.7</v>
      </c>
      <c r="G50">
        <v>7</v>
      </c>
      <c r="H50">
        <v>75</v>
      </c>
      <c r="I50">
        <v>6</v>
      </c>
      <c r="J50" t="s">
        <v>19</v>
      </c>
      <c r="K50" t="s">
        <v>27</v>
      </c>
      <c r="L50">
        <v>70</v>
      </c>
      <c r="M50">
        <v>8000</v>
      </c>
      <c r="N50" t="str" cm="1">
        <f t="array" ref="N50">_xlfn.IFS(M50&lt;5000,"Very low activity",M50&lt;7500,"Low activity",M50&lt;10000,"Moderate activity",M50&lt;12500,"Active",M50&gt;=12500,"Highly active")</f>
        <v>Moderate activity</v>
      </c>
      <c r="O50" t="s">
        <v>17</v>
      </c>
    </row>
    <row r="51" spans="1:15" x14ac:dyDescent="0.3">
      <c r="A51">
        <v>50</v>
      </c>
      <c r="B51" t="s">
        <v>13</v>
      </c>
      <c r="C51">
        <v>31</v>
      </c>
      <c r="D51" t="str" cm="1">
        <f t="array" ref="D51">_xlfn.IFS(C51 &lt;=25, "under 25 ", C51&lt;=35, "26-35", C51&lt;=45, "36-45", C51&lt;=60,"46-60", C51&gt;60,"60+")</f>
        <v>26-35</v>
      </c>
      <c r="E51" t="s">
        <v>18</v>
      </c>
      <c r="F51">
        <v>7.7</v>
      </c>
      <c r="G51">
        <v>7</v>
      </c>
      <c r="H51">
        <v>75</v>
      </c>
      <c r="I51">
        <v>6</v>
      </c>
      <c r="J51" t="s">
        <v>19</v>
      </c>
      <c r="K51" t="s">
        <v>27</v>
      </c>
      <c r="L51">
        <v>70</v>
      </c>
      <c r="M51">
        <v>8000</v>
      </c>
      <c r="N51" t="str" cm="1">
        <f t="array" ref="N51">_xlfn.IFS(M51&lt;5000,"Very low activity",M51&lt;7500,"Low activity",M51&lt;10000,"Moderate activity",M51&lt;12500,"Active",M51&gt;=12500,"Highly active")</f>
        <v>Moderate activity</v>
      </c>
      <c r="O51" t="s">
        <v>24</v>
      </c>
    </row>
    <row r="52" spans="1:15" x14ac:dyDescent="0.3">
      <c r="A52">
        <v>51</v>
      </c>
      <c r="B52" t="s">
        <v>13</v>
      </c>
      <c r="C52">
        <v>32</v>
      </c>
      <c r="D52" t="str" cm="1">
        <f t="array" ref="D52">_xlfn.IFS(C52 &lt;=25, "under 25 ", C52&lt;=35, "26-35", C52&lt;=45, "36-45", C52&lt;=60,"46-60", C52&gt;60,"60+")</f>
        <v>26-35</v>
      </c>
      <c r="E52" t="s">
        <v>34</v>
      </c>
      <c r="F52">
        <v>7.5</v>
      </c>
      <c r="G52">
        <v>8</v>
      </c>
      <c r="H52">
        <v>45</v>
      </c>
      <c r="I52">
        <v>3</v>
      </c>
      <c r="J52" t="s">
        <v>19</v>
      </c>
      <c r="K52" t="s">
        <v>27</v>
      </c>
      <c r="L52">
        <v>70</v>
      </c>
      <c r="M52">
        <v>8000</v>
      </c>
      <c r="N52" t="str" cm="1">
        <f t="array" ref="N52">_xlfn.IFS(M52&lt;5000,"Very low activity",M52&lt;7500,"Low activity",M52&lt;10000,"Moderate activity",M52&lt;12500,"Active",M52&gt;=12500,"Highly active")</f>
        <v>Moderate activity</v>
      </c>
      <c r="O52" t="s">
        <v>17</v>
      </c>
    </row>
    <row r="53" spans="1:15" x14ac:dyDescent="0.3">
      <c r="A53">
        <v>52</v>
      </c>
      <c r="B53" t="s">
        <v>13</v>
      </c>
      <c r="C53">
        <v>32</v>
      </c>
      <c r="D53" t="str" cm="1">
        <f t="array" ref="D53">_xlfn.IFS(C53 &lt;=25, "under 25 ", C53&lt;=35, "26-35", C53&lt;=45, "36-45", C53&lt;=60,"46-60", C53&gt;60,"60+")</f>
        <v>26-35</v>
      </c>
      <c r="E53" t="s">
        <v>34</v>
      </c>
      <c r="F53">
        <v>7.5</v>
      </c>
      <c r="G53">
        <v>8</v>
      </c>
      <c r="H53">
        <v>45</v>
      </c>
      <c r="I53">
        <v>3</v>
      </c>
      <c r="J53" t="s">
        <v>19</v>
      </c>
      <c r="K53" t="s">
        <v>27</v>
      </c>
      <c r="L53">
        <v>70</v>
      </c>
      <c r="M53">
        <v>8000</v>
      </c>
      <c r="N53" t="str" cm="1">
        <f t="array" ref="N53">_xlfn.IFS(M53&lt;5000,"Very low activity",M53&lt;7500,"Low activity",M53&lt;10000,"Moderate activity",M53&lt;12500,"Active",M53&gt;=12500,"Highly active")</f>
        <v>Moderate activity</v>
      </c>
      <c r="O53" t="s">
        <v>17</v>
      </c>
    </row>
    <row r="54" spans="1:15" x14ac:dyDescent="0.3">
      <c r="A54">
        <v>53</v>
      </c>
      <c r="B54" t="s">
        <v>13</v>
      </c>
      <c r="C54">
        <v>32</v>
      </c>
      <c r="D54" t="str" cm="1">
        <f t="array" ref="D54">_xlfn.IFS(C54 &lt;=25, "under 25 ", C54&lt;=35, "26-35", C54&lt;=45, "36-45", C54&lt;=60,"46-60", C54&gt;60,"60+")</f>
        <v>26-35</v>
      </c>
      <c r="E54" t="s">
        <v>18</v>
      </c>
      <c r="F54">
        <v>6</v>
      </c>
      <c r="G54">
        <v>6</v>
      </c>
      <c r="H54">
        <v>30</v>
      </c>
      <c r="I54">
        <v>8</v>
      </c>
      <c r="J54" t="s">
        <v>19</v>
      </c>
      <c r="K54" t="s">
        <v>20</v>
      </c>
      <c r="L54">
        <v>72</v>
      </c>
      <c r="M54">
        <v>5000</v>
      </c>
      <c r="N54" t="str" cm="1">
        <f t="array" ref="N54">_xlfn.IFS(M54&lt;5000,"Very low activity",M54&lt;7500,"Low activity",M54&lt;10000,"Moderate activity",M54&lt;12500,"Active",M54&gt;=12500,"Highly active")</f>
        <v>Low activity</v>
      </c>
      <c r="O54" t="s">
        <v>17</v>
      </c>
    </row>
    <row r="55" spans="1:15" x14ac:dyDescent="0.3">
      <c r="A55">
        <v>54</v>
      </c>
      <c r="B55" t="s">
        <v>13</v>
      </c>
      <c r="C55">
        <v>32</v>
      </c>
      <c r="D55" t="str" cm="1">
        <f t="array" ref="D55">_xlfn.IFS(C55 &lt;=25, "under 25 ", C55&lt;=35, "26-35", C55&lt;=45, "36-45", C55&lt;=60,"46-60", C55&gt;60,"60+")</f>
        <v>26-35</v>
      </c>
      <c r="E55" t="s">
        <v>18</v>
      </c>
      <c r="F55">
        <v>7.6</v>
      </c>
      <c r="G55">
        <v>7</v>
      </c>
      <c r="H55">
        <v>75</v>
      </c>
      <c r="I55">
        <v>6</v>
      </c>
      <c r="J55" t="s">
        <v>19</v>
      </c>
      <c r="K55" t="s">
        <v>27</v>
      </c>
      <c r="L55">
        <v>70</v>
      </c>
      <c r="M55">
        <v>8000</v>
      </c>
      <c r="N55" t="str" cm="1">
        <f t="array" ref="N55">_xlfn.IFS(M55&lt;5000,"Very low activity",M55&lt;7500,"Low activity",M55&lt;10000,"Moderate activity",M55&lt;12500,"Active",M55&gt;=12500,"Highly active")</f>
        <v>Moderate activity</v>
      </c>
      <c r="O55" t="s">
        <v>17</v>
      </c>
    </row>
    <row r="56" spans="1:15" x14ac:dyDescent="0.3">
      <c r="A56">
        <v>55</v>
      </c>
      <c r="B56" t="s">
        <v>13</v>
      </c>
      <c r="C56">
        <v>32</v>
      </c>
      <c r="D56" t="str" cm="1">
        <f t="array" ref="D56">_xlfn.IFS(C56 &lt;=25, "under 25 ", C56&lt;=35, "26-35", C56&lt;=45, "36-45", C56&lt;=60,"46-60", C56&gt;60,"60+")</f>
        <v>26-35</v>
      </c>
      <c r="E56" t="s">
        <v>18</v>
      </c>
      <c r="F56">
        <v>6</v>
      </c>
      <c r="G56">
        <v>6</v>
      </c>
      <c r="H56">
        <v>30</v>
      </c>
      <c r="I56">
        <v>8</v>
      </c>
      <c r="J56" t="s">
        <v>19</v>
      </c>
      <c r="K56" t="s">
        <v>20</v>
      </c>
      <c r="L56">
        <v>72</v>
      </c>
      <c r="M56">
        <v>5000</v>
      </c>
      <c r="N56" t="str" cm="1">
        <f t="array" ref="N56">_xlfn.IFS(M56&lt;5000,"Very low activity",M56&lt;7500,"Low activity",M56&lt;10000,"Moderate activity",M56&lt;12500,"Active",M56&gt;=12500,"Highly active")</f>
        <v>Low activity</v>
      </c>
      <c r="O56" t="s">
        <v>17</v>
      </c>
    </row>
    <row r="57" spans="1:15" x14ac:dyDescent="0.3">
      <c r="A57">
        <v>56</v>
      </c>
      <c r="B57" t="s">
        <v>13</v>
      </c>
      <c r="C57">
        <v>32</v>
      </c>
      <c r="D57" t="str" cm="1">
        <f t="array" ref="D57">_xlfn.IFS(C57 &lt;=25, "under 25 ", C57&lt;=35, "26-35", C57&lt;=45, "36-45", C57&lt;=60,"46-60", C57&gt;60,"60+")</f>
        <v>26-35</v>
      </c>
      <c r="E57" t="s">
        <v>18</v>
      </c>
      <c r="F57">
        <v>6</v>
      </c>
      <c r="G57">
        <v>6</v>
      </c>
      <c r="H57">
        <v>30</v>
      </c>
      <c r="I57">
        <v>8</v>
      </c>
      <c r="J57" t="s">
        <v>19</v>
      </c>
      <c r="K57" t="s">
        <v>20</v>
      </c>
      <c r="L57">
        <v>72</v>
      </c>
      <c r="M57">
        <v>5000</v>
      </c>
      <c r="N57" t="str" cm="1">
        <f t="array" ref="N57">_xlfn.IFS(M57&lt;5000,"Very low activity",M57&lt;7500,"Low activity",M57&lt;10000,"Moderate activity",M57&lt;12500,"Active",M57&gt;=12500,"Highly active")</f>
        <v>Low activity</v>
      </c>
      <c r="O57" t="s">
        <v>17</v>
      </c>
    </row>
    <row r="58" spans="1:15" x14ac:dyDescent="0.3">
      <c r="A58">
        <v>57</v>
      </c>
      <c r="B58" t="s">
        <v>13</v>
      </c>
      <c r="C58">
        <v>32</v>
      </c>
      <c r="D58" t="str" cm="1">
        <f t="array" ref="D58">_xlfn.IFS(C58 &lt;=25, "under 25 ", C58&lt;=35, "26-35", C58&lt;=45, "36-45", C58&lt;=60,"46-60", C58&gt;60,"60+")</f>
        <v>26-35</v>
      </c>
      <c r="E58" t="s">
        <v>18</v>
      </c>
      <c r="F58">
        <v>7.7</v>
      </c>
      <c r="G58">
        <v>7</v>
      </c>
      <c r="H58">
        <v>75</v>
      </c>
      <c r="I58">
        <v>6</v>
      </c>
      <c r="J58" t="s">
        <v>19</v>
      </c>
      <c r="K58" t="s">
        <v>27</v>
      </c>
      <c r="L58">
        <v>70</v>
      </c>
      <c r="M58">
        <v>8000</v>
      </c>
      <c r="N58" t="str" cm="1">
        <f t="array" ref="N58">_xlfn.IFS(M58&lt;5000,"Very low activity",M58&lt;7500,"Low activity",M58&lt;10000,"Moderate activity",M58&lt;12500,"Active",M58&gt;=12500,"Highly active")</f>
        <v>Moderate activity</v>
      </c>
      <c r="O58" t="s">
        <v>17</v>
      </c>
    </row>
    <row r="59" spans="1:15" x14ac:dyDescent="0.3">
      <c r="A59">
        <v>58</v>
      </c>
      <c r="B59" t="s">
        <v>13</v>
      </c>
      <c r="C59">
        <v>32</v>
      </c>
      <c r="D59" t="str" cm="1">
        <f t="array" ref="D59">_xlfn.IFS(C59 &lt;=25, "under 25 ", C59&lt;=35, "26-35", C59&lt;=45, "36-45", C59&lt;=60,"46-60", C59&gt;60,"60+")</f>
        <v>26-35</v>
      </c>
      <c r="E59" t="s">
        <v>18</v>
      </c>
      <c r="F59">
        <v>6</v>
      </c>
      <c r="G59">
        <v>6</v>
      </c>
      <c r="H59">
        <v>30</v>
      </c>
      <c r="I59">
        <v>8</v>
      </c>
      <c r="J59" t="s">
        <v>19</v>
      </c>
      <c r="K59" t="s">
        <v>20</v>
      </c>
      <c r="L59">
        <v>72</v>
      </c>
      <c r="M59">
        <v>5000</v>
      </c>
      <c r="N59" t="str" cm="1">
        <f t="array" ref="N59">_xlfn.IFS(M59&lt;5000,"Very low activity",M59&lt;7500,"Low activity",M59&lt;10000,"Moderate activity",M59&lt;12500,"Active",M59&gt;=12500,"Highly active")</f>
        <v>Low activity</v>
      </c>
      <c r="O59" t="s">
        <v>17</v>
      </c>
    </row>
    <row r="60" spans="1:15" x14ac:dyDescent="0.3">
      <c r="A60">
        <v>59</v>
      </c>
      <c r="B60" t="s">
        <v>13</v>
      </c>
      <c r="C60">
        <v>32</v>
      </c>
      <c r="D60" t="str" cm="1">
        <f t="array" ref="D60">_xlfn.IFS(C60 &lt;=25, "under 25 ", C60&lt;=35, "26-35", C60&lt;=45, "36-45", C60&lt;=60,"46-60", C60&gt;60,"60+")</f>
        <v>26-35</v>
      </c>
      <c r="E60" t="s">
        <v>18</v>
      </c>
      <c r="F60">
        <v>6</v>
      </c>
      <c r="G60">
        <v>6</v>
      </c>
      <c r="H60">
        <v>30</v>
      </c>
      <c r="I60">
        <v>8</v>
      </c>
      <c r="J60" t="s">
        <v>19</v>
      </c>
      <c r="K60" t="s">
        <v>20</v>
      </c>
      <c r="L60">
        <v>72</v>
      </c>
      <c r="M60">
        <v>5000</v>
      </c>
      <c r="N60" t="str" cm="1">
        <f t="array" ref="N60">_xlfn.IFS(M60&lt;5000,"Very low activity",M60&lt;7500,"Low activity",M60&lt;10000,"Moderate activity",M60&lt;12500,"Active",M60&gt;=12500,"Highly active")</f>
        <v>Low activity</v>
      </c>
      <c r="O60" t="s">
        <v>17</v>
      </c>
    </row>
    <row r="61" spans="1:15" x14ac:dyDescent="0.3">
      <c r="A61">
        <v>60</v>
      </c>
      <c r="B61" t="s">
        <v>13</v>
      </c>
      <c r="C61">
        <v>32</v>
      </c>
      <c r="D61" t="str" cm="1">
        <f t="array" ref="D61">_xlfn.IFS(C61 &lt;=25, "under 25 ", C61&lt;=35, "26-35", C61&lt;=45, "36-45", C61&lt;=60,"46-60", C61&gt;60,"60+")</f>
        <v>26-35</v>
      </c>
      <c r="E61" t="s">
        <v>18</v>
      </c>
      <c r="F61">
        <v>7.7</v>
      </c>
      <c r="G61">
        <v>7</v>
      </c>
      <c r="H61">
        <v>75</v>
      </c>
      <c r="I61">
        <v>6</v>
      </c>
      <c r="J61" t="s">
        <v>19</v>
      </c>
      <c r="K61" t="s">
        <v>27</v>
      </c>
      <c r="L61">
        <v>70</v>
      </c>
      <c r="M61">
        <v>8000</v>
      </c>
      <c r="N61" t="str" cm="1">
        <f t="array" ref="N61">_xlfn.IFS(M61&lt;5000,"Very low activity",M61&lt;7500,"Low activity",M61&lt;10000,"Moderate activity",M61&lt;12500,"Active",M61&gt;=12500,"Highly active")</f>
        <v>Moderate activity</v>
      </c>
      <c r="O61" t="s">
        <v>17</v>
      </c>
    </row>
    <row r="62" spans="1:15" x14ac:dyDescent="0.3">
      <c r="A62">
        <v>61</v>
      </c>
      <c r="B62" t="s">
        <v>13</v>
      </c>
      <c r="C62">
        <v>32</v>
      </c>
      <c r="D62" t="str" cm="1">
        <f t="array" ref="D62">_xlfn.IFS(C62 &lt;=25, "under 25 ", C62&lt;=35, "26-35", C62&lt;=45, "36-45", C62&lt;=60,"46-60", C62&gt;60,"60+")</f>
        <v>26-35</v>
      </c>
      <c r="E62" t="s">
        <v>18</v>
      </c>
      <c r="F62">
        <v>6</v>
      </c>
      <c r="G62">
        <v>6</v>
      </c>
      <c r="H62">
        <v>30</v>
      </c>
      <c r="I62">
        <v>8</v>
      </c>
      <c r="J62" t="s">
        <v>19</v>
      </c>
      <c r="K62" t="s">
        <v>20</v>
      </c>
      <c r="L62">
        <v>72</v>
      </c>
      <c r="M62">
        <v>5000</v>
      </c>
      <c r="N62" t="str" cm="1">
        <f t="array" ref="N62">_xlfn.IFS(M62&lt;5000,"Very low activity",M62&lt;7500,"Low activity",M62&lt;10000,"Moderate activity",M62&lt;12500,"Active",M62&gt;=12500,"Highly active")</f>
        <v>Low activity</v>
      </c>
      <c r="O62" t="s">
        <v>17</v>
      </c>
    </row>
    <row r="63" spans="1:15" x14ac:dyDescent="0.3">
      <c r="A63">
        <v>62</v>
      </c>
      <c r="B63" t="s">
        <v>13</v>
      </c>
      <c r="C63">
        <v>32</v>
      </c>
      <c r="D63" t="str" cm="1">
        <f t="array" ref="D63">_xlfn.IFS(C63 &lt;=25, "under 25 ", C63&lt;=35, "26-35", C63&lt;=45, "36-45", C63&lt;=60,"46-60", C63&gt;60,"60+")</f>
        <v>26-35</v>
      </c>
      <c r="E63" t="s">
        <v>18</v>
      </c>
      <c r="F63">
        <v>6</v>
      </c>
      <c r="G63">
        <v>6</v>
      </c>
      <c r="H63">
        <v>30</v>
      </c>
      <c r="I63">
        <v>8</v>
      </c>
      <c r="J63" t="s">
        <v>19</v>
      </c>
      <c r="K63" t="s">
        <v>20</v>
      </c>
      <c r="L63">
        <v>72</v>
      </c>
      <c r="M63">
        <v>5000</v>
      </c>
      <c r="N63" t="str" cm="1">
        <f t="array" ref="N63">_xlfn.IFS(M63&lt;5000,"Very low activity",M63&lt;7500,"Low activity",M63&lt;10000,"Moderate activity",M63&lt;12500,"Active",M63&gt;=12500,"Highly active")</f>
        <v>Low activity</v>
      </c>
      <c r="O63" t="s">
        <v>17</v>
      </c>
    </row>
    <row r="64" spans="1:15" x14ac:dyDescent="0.3">
      <c r="A64">
        <v>63</v>
      </c>
      <c r="B64" t="s">
        <v>13</v>
      </c>
      <c r="C64">
        <v>32</v>
      </c>
      <c r="D64" t="str" cm="1">
        <f t="array" ref="D64">_xlfn.IFS(C64 &lt;=25, "under 25 ", C64&lt;=35, "26-35", C64&lt;=45, "36-45", C64&lt;=60,"46-60", C64&gt;60,"60+")</f>
        <v>26-35</v>
      </c>
      <c r="E64" t="s">
        <v>18</v>
      </c>
      <c r="F64">
        <v>6.2</v>
      </c>
      <c r="G64">
        <v>6</v>
      </c>
      <c r="H64">
        <v>30</v>
      </c>
      <c r="I64">
        <v>8</v>
      </c>
      <c r="J64" t="s">
        <v>19</v>
      </c>
      <c r="K64" t="s">
        <v>20</v>
      </c>
      <c r="L64">
        <v>72</v>
      </c>
      <c r="M64">
        <v>5000</v>
      </c>
      <c r="N64" t="str" cm="1">
        <f t="array" ref="N64">_xlfn.IFS(M64&lt;5000,"Very low activity",M64&lt;7500,"Low activity",M64&lt;10000,"Moderate activity",M64&lt;12500,"Active",M64&gt;=12500,"Highly active")</f>
        <v>Low activity</v>
      </c>
      <c r="O64" t="s">
        <v>17</v>
      </c>
    </row>
    <row r="65" spans="1:15" x14ac:dyDescent="0.3">
      <c r="A65">
        <v>64</v>
      </c>
      <c r="B65" t="s">
        <v>13</v>
      </c>
      <c r="C65">
        <v>32</v>
      </c>
      <c r="D65" t="str" cm="1">
        <f t="array" ref="D65">_xlfn.IFS(C65 &lt;=25, "under 25 ", C65&lt;=35, "26-35", C65&lt;=45, "36-45", C65&lt;=60,"46-60", C65&gt;60,"60+")</f>
        <v>26-35</v>
      </c>
      <c r="E65" t="s">
        <v>18</v>
      </c>
      <c r="F65">
        <v>6.2</v>
      </c>
      <c r="G65">
        <v>6</v>
      </c>
      <c r="H65">
        <v>30</v>
      </c>
      <c r="I65">
        <v>8</v>
      </c>
      <c r="J65" t="s">
        <v>19</v>
      </c>
      <c r="K65" t="s">
        <v>20</v>
      </c>
      <c r="L65">
        <v>72</v>
      </c>
      <c r="M65">
        <v>5000</v>
      </c>
      <c r="N65" t="str" cm="1">
        <f t="array" ref="N65">_xlfn.IFS(M65&lt;5000,"Very low activity",M65&lt;7500,"Low activity",M65&lt;10000,"Moderate activity",M65&lt;12500,"Active",M65&gt;=12500,"Highly active")</f>
        <v>Low activity</v>
      </c>
      <c r="O65" t="s">
        <v>17</v>
      </c>
    </row>
    <row r="66" spans="1:15" x14ac:dyDescent="0.3">
      <c r="A66">
        <v>65</v>
      </c>
      <c r="B66" t="s">
        <v>13</v>
      </c>
      <c r="C66">
        <v>32</v>
      </c>
      <c r="D66" t="str" cm="1">
        <f t="array" ref="D66">_xlfn.IFS(C66 &lt;=25, "under 25 ", C66&lt;=35, "26-35", C66&lt;=45, "36-45", C66&lt;=60,"46-60", C66&gt;60,"60+")</f>
        <v>26-35</v>
      </c>
      <c r="E66" t="s">
        <v>18</v>
      </c>
      <c r="F66">
        <v>6.2</v>
      </c>
      <c r="G66">
        <v>6</v>
      </c>
      <c r="H66">
        <v>30</v>
      </c>
      <c r="I66">
        <v>8</v>
      </c>
      <c r="J66" t="s">
        <v>19</v>
      </c>
      <c r="K66" t="s">
        <v>20</v>
      </c>
      <c r="L66">
        <v>72</v>
      </c>
      <c r="M66">
        <v>5000</v>
      </c>
      <c r="N66" t="str" cm="1">
        <f t="array" ref="N66">_xlfn.IFS(M66&lt;5000,"Very low activity",M66&lt;7500,"Low activity",M66&lt;10000,"Moderate activity",M66&lt;12500,"Active",M66&gt;=12500,"Highly active")</f>
        <v>Low activity</v>
      </c>
      <c r="O66" t="s">
        <v>17</v>
      </c>
    </row>
    <row r="67" spans="1:15" x14ac:dyDescent="0.3">
      <c r="A67">
        <v>66</v>
      </c>
      <c r="B67" t="s">
        <v>13</v>
      </c>
      <c r="C67">
        <v>32</v>
      </c>
      <c r="D67" t="str" cm="1">
        <f t="array" ref="D67">_xlfn.IFS(C67 &lt;=25, "under 25 ", C67&lt;=35, "26-35", C67&lt;=45, "36-45", C67&lt;=60,"46-60", C67&gt;60,"60+")</f>
        <v>26-35</v>
      </c>
      <c r="E67" t="s">
        <v>18</v>
      </c>
      <c r="F67">
        <v>6.2</v>
      </c>
      <c r="G67">
        <v>6</v>
      </c>
      <c r="H67">
        <v>30</v>
      </c>
      <c r="I67">
        <v>8</v>
      </c>
      <c r="J67" t="s">
        <v>19</v>
      </c>
      <c r="K67" t="s">
        <v>20</v>
      </c>
      <c r="L67">
        <v>72</v>
      </c>
      <c r="M67">
        <v>5000</v>
      </c>
      <c r="N67" t="str" cm="1">
        <f t="array" ref="N67">_xlfn.IFS(M67&lt;5000,"Very low activity",M67&lt;7500,"Low activity",M67&lt;10000,"Moderate activity",M67&lt;12500,"Active",M67&gt;=12500,"Highly active")</f>
        <v>Low activity</v>
      </c>
      <c r="O67" t="s">
        <v>17</v>
      </c>
    </row>
    <row r="68" spans="1:15" x14ac:dyDescent="0.3">
      <c r="A68">
        <v>67</v>
      </c>
      <c r="B68" t="s">
        <v>13</v>
      </c>
      <c r="C68">
        <v>32</v>
      </c>
      <c r="D68" t="str" cm="1">
        <f t="array" ref="D68">_xlfn.IFS(C68 &lt;=25, "under 25 ", C68&lt;=35, "26-35", C68&lt;=45, "36-45", C68&lt;=60,"46-60", C68&gt;60,"60+")</f>
        <v>26-35</v>
      </c>
      <c r="E68" t="s">
        <v>35</v>
      </c>
      <c r="F68">
        <v>7.2</v>
      </c>
      <c r="G68">
        <v>8</v>
      </c>
      <c r="H68">
        <v>50</v>
      </c>
      <c r="I68">
        <v>6</v>
      </c>
      <c r="J68" t="s">
        <v>30</v>
      </c>
      <c r="K68" t="s">
        <v>36</v>
      </c>
      <c r="L68">
        <v>68</v>
      </c>
      <c r="M68">
        <v>7000</v>
      </c>
      <c r="N68" t="str" cm="1">
        <f t="array" ref="N68">_xlfn.IFS(M68&lt;5000,"Very low activity",M68&lt;7500,"Low activity",M68&lt;10000,"Moderate activity",M68&lt;12500,"Active",M68&gt;=12500,"Highly active")</f>
        <v>Low activity</v>
      </c>
      <c r="O68" t="s">
        <v>17</v>
      </c>
    </row>
    <row r="69" spans="1:15" x14ac:dyDescent="0.3">
      <c r="A69">
        <v>68</v>
      </c>
      <c r="B69" t="s">
        <v>13</v>
      </c>
      <c r="C69">
        <v>33</v>
      </c>
      <c r="D69" t="str" cm="1">
        <f t="array" ref="D69">_xlfn.IFS(C69 &lt;=25, "under 25 ", C69&lt;=35, "26-35", C69&lt;=45, "36-45", C69&lt;=60,"46-60", C69&gt;60,"60+")</f>
        <v>26-35</v>
      </c>
      <c r="E69" t="s">
        <v>18</v>
      </c>
      <c r="F69">
        <v>6</v>
      </c>
      <c r="G69">
        <v>6</v>
      </c>
      <c r="H69">
        <v>30</v>
      </c>
      <c r="I69">
        <v>8</v>
      </c>
      <c r="J69" t="s">
        <v>19</v>
      </c>
      <c r="K69" t="s">
        <v>20</v>
      </c>
      <c r="L69">
        <v>72</v>
      </c>
      <c r="M69">
        <v>5000</v>
      </c>
      <c r="N69" t="str" cm="1">
        <f t="array" ref="N69">_xlfn.IFS(M69&lt;5000,"Very low activity",M69&lt;7500,"Low activity",M69&lt;10000,"Moderate activity",M69&lt;12500,"Active",M69&gt;=12500,"Highly active")</f>
        <v>Low activity</v>
      </c>
      <c r="O69" t="s">
        <v>25</v>
      </c>
    </row>
    <row r="70" spans="1:15" x14ac:dyDescent="0.3">
      <c r="A70">
        <v>69</v>
      </c>
      <c r="B70" t="s">
        <v>28</v>
      </c>
      <c r="C70">
        <v>33</v>
      </c>
      <c r="D70" t="str" cm="1">
        <f t="array" ref="D70">_xlfn.IFS(C70 &lt;=25, "under 25 ", C70&lt;=35, "26-35", C70&lt;=45, "36-45", C70&lt;=60,"46-60", C70&gt;60,"60+")</f>
        <v>26-35</v>
      </c>
      <c r="E70" t="s">
        <v>37</v>
      </c>
      <c r="F70">
        <v>6.2</v>
      </c>
      <c r="G70">
        <v>6</v>
      </c>
      <c r="H70">
        <v>50</v>
      </c>
      <c r="I70">
        <v>6</v>
      </c>
      <c r="J70" t="s">
        <v>15</v>
      </c>
      <c r="K70" t="s">
        <v>38</v>
      </c>
      <c r="L70">
        <v>76</v>
      </c>
      <c r="M70">
        <v>5500</v>
      </c>
      <c r="N70" t="str" cm="1">
        <f t="array" ref="N70">_xlfn.IFS(M70&lt;5000,"Very low activity",M70&lt;7500,"Low activity",M70&lt;10000,"Moderate activity",M70&lt;12500,"Active",M70&gt;=12500,"Highly active")</f>
        <v>Low activity</v>
      </c>
      <c r="O70" t="s">
        <v>17</v>
      </c>
    </row>
    <row r="71" spans="1:15" x14ac:dyDescent="0.3">
      <c r="A71">
        <v>70</v>
      </c>
      <c r="B71" t="s">
        <v>28</v>
      </c>
      <c r="C71">
        <v>33</v>
      </c>
      <c r="D71" t="str" cm="1">
        <f t="array" ref="D71">_xlfn.IFS(C71 &lt;=25, "under 25 ", C71&lt;=35, "26-35", C71&lt;=45, "36-45", C71&lt;=60,"46-60", C71&gt;60,"60+")</f>
        <v>26-35</v>
      </c>
      <c r="E71" t="s">
        <v>37</v>
      </c>
      <c r="F71">
        <v>6.2</v>
      </c>
      <c r="G71">
        <v>6</v>
      </c>
      <c r="H71">
        <v>50</v>
      </c>
      <c r="I71">
        <v>6</v>
      </c>
      <c r="J71" t="s">
        <v>15</v>
      </c>
      <c r="K71" t="s">
        <v>38</v>
      </c>
      <c r="L71">
        <v>76</v>
      </c>
      <c r="M71">
        <v>5500</v>
      </c>
      <c r="N71" t="str" cm="1">
        <f t="array" ref="N71">_xlfn.IFS(M71&lt;5000,"Very low activity",M71&lt;7500,"Low activity",M71&lt;10000,"Moderate activity",M71&lt;12500,"Active",M71&gt;=12500,"Highly active")</f>
        <v>Low activity</v>
      </c>
      <c r="O71" t="s">
        <v>17</v>
      </c>
    </row>
    <row r="72" spans="1:15" x14ac:dyDescent="0.3">
      <c r="A72">
        <v>71</v>
      </c>
      <c r="B72" t="s">
        <v>13</v>
      </c>
      <c r="C72">
        <v>33</v>
      </c>
      <c r="D72" t="str" cm="1">
        <f t="array" ref="D72">_xlfn.IFS(C72 &lt;=25, "under 25 ", C72&lt;=35, "26-35", C72&lt;=45, "36-45", C72&lt;=60,"46-60", C72&gt;60,"60+")</f>
        <v>26-35</v>
      </c>
      <c r="E72" t="s">
        <v>18</v>
      </c>
      <c r="F72">
        <v>6.1</v>
      </c>
      <c r="G72">
        <v>6</v>
      </c>
      <c r="H72">
        <v>30</v>
      </c>
      <c r="I72">
        <v>8</v>
      </c>
      <c r="J72" t="s">
        <v>19</v>
      </c>
      <c r="K72" t="s">
        <v>20</v>
      </c>
      <c r="L72">
        <v>72</v>
      </c>
      <c r="M72">
        <v>5000</v>
      </c>
      <c r="N72" t="str" cm="1">
        <f t="array" ref="N72">_xlfn.IFS(M72&lt;5000,"Very low activity",M72&lt;7500,"Low activity",M72&lt;10000,"Moderate activity",M72&lt;12500,"Active",M72&gt;=12500,"Highly active")</f>
        <v>Low activity</v>
      </c>
      <c r="O72" t="s">
        <v>17</v>
      </c>
    </row>
    <row r="73" spans="1:15" x14ac:dyDescent="0.3">
      <c r="A73">
        <v>72</v>
      </c>
      <c r="B73" t="s">
        <v>13</v>
      </c>
      <c r="C73">
        <v>33</v>
      </c>
      <c r="D73" t="str" cm="1">
        <f t="array" ref="D73">_xlfn.IFS(C73 &lt;=25, "under 25 ", C73&lt;=35, "26-35", C73&lt;=45, "36-45", C73&lt;=60,"46-60", C73&gt;60,"60+")</f>
        <v>26-35</v>
      </c>
      <c r="E73" t="s">
        <v>18</v>
      </c>
      <c r="F73">
        <v>6.1</v>
      </c>
      <c r="G73">
        <v>6</v>
      </c>
      <c r="H73">
        <v>30</v>
      </c>
      <c r="I73">
        <v>8</v>
      </c>
      <c r="J73" t="s">
        <v>19</v>
      </c>
      <c r="K73" t="s">
        <v>20</v>
      </c>
      <c r="L73">
        <v>72</v>
      </c>
      <c r="M73">
        <v>5000</v>
      </c>
      <c r="N73" t="str" cm="1">
        <f t="array" ref="N73">_xlfn.IFS(M73&lt;5000,"Very low activity",M73&lt;7500,"Low activity",M73&lt;10000,"Moderate activity",M73&lt;12500,"Active",M73&gt;=12500,"Highly active")</f>
        <v>Low activity</v>
      </c>
      <c r="O73" t="s">
        <v>17</v>
      </c>
    </row>
    <row r="74" spans="1:15" x14ac:dyDescent="0.3">
      <c r="A74">
        <v>73</v>
      </c>
      <c r="B74" t="s">
        <v>13</v>
      </c>
      <c r="C74">
        <v>33</v>
      </c>
      <c r="D74" t="str" cm="1">
        <f t="array" ref="D74">_xlfn.IFS(C74 &lt;=25, "under 25 ", C74&lt;=35, "26-35", C74&lt;=45, "36-45", C74&lt;=60,"46-60", C74&gt;60,"60+")</f>
        <v>26-35</v>
      </c>
      <c r="E74" t="s">
        <v>18</v>
      </c>
      <c r="F74">
        <v>6.1</v>
      </c>
      <c r="G74">
        <v>6</v>
      </c>
      <c r="H74">
        <v>30</v>
      </c>
      <c r="I74">
        <v>8</v>
      </c>
      <c r="J74" t="s">
        <v>19</v>
      </c>
      <c r="K74" t="s">
        <v>20</v>
      </c>
      <c r="L74">
        <v>72</v>
      </c>
      <c r="M74">
        <v>5000</v>
      </c>
      <c r="N74" t="str" cm="1">
        <f t="array" ref="N74">_xlfn.IFS(M74&lt;5000,"Very low activity",M74&lt;7500,"Low activity",M74&lt;10000,"Moderate activity",M74&lt;12500,"Active",M74&gt;=12500,"Highly active")</f>
        <v>Low activity</v>
      </c>
      <c r="O74" t="s">
        <v>17</v>
      </c>
    </row>
    <row r="75" spans="1:15" x14ac:dyDescent="0.3">
      <c r="A75">
        <v>74</v>
      </c>
      <c r="B75" t="s">
        <v>13</v>
      </c>
      <c r="C75">
        <v>33</v>
      </c>
      <c r="D75" t="str" cm="1">
        <f t="array" ref="D75">_xlfn.IFS(C75 &lt;=25, "under 25 ", C75&lt;=35, "26-35", C75&lt;=45, "36-45", C75&lt;=60,"46-60", C75&gt;60,"60+")</f>
        <v>26-35</v>
      </c>
      <c r="E75" t="s">
        <v>18</v>
      </c>
      <c r="F75">
        <v>6.1</v>
      </c>
      <c r="G75">
        <v>6</v>
      </c>
      <c r="H75">
        <v>30</v>
      </c>
      <c r="I75">
        <v>8</v>
      </c>
      <c r="J75" t="s">
        <v>19</v>
      </c>
      <c r="K75" t="s">
        <v>20</v>
      </c>
      <c r="L75">
        <v>72</v>
      </c>
      <c r="M75">
        <v>5000</v>
      </c>
      <c r="N75" t="str" cm="1">
        <f t="array" ref="N75">_xlfn.IFS(M75&lt;5000,"Very low activity",M75&lt;7500,"Low activity",M75&lt;10000,"Moderate activity",M75&lt;12500,"Active",M75&gt;=12500,"Highly active")</f>
        <v>Low activity</v>
      </c>
      <c r="O75" t="s">
        <v>17</v>
      </c>
    </row>
    <row r="76" spans="1:15" x14ac:dyDescent="0.3">
      <c r="A76">
        <v>75</v>
      </c>
      <c r="B76" t="s">
        <v>13</v>
      </c>
      <c r="C76">
        <v>33</v>
      </c>
      <c r="D76" t="str" cm="1">
        <f t="array" ref="D76">_xlfn.IFS(C76 &lt;=25, "under 25 ", C76&lt;=35, "26-35", C76&lt;=45, "36-45", C76&lt;=60,"46-60", C76&gt;60,"60+")</f>
        <v>26-35</v>
      </c>
      <c r="E76" t="s">
        <v>18</v>
      </c>
      <c r="F76">
        <v>6</v>
      </c>
      <c r="G76">
        <v>6</v>
      </c>
      <c r="H76">
        <v>30</v>
      </c>
      <c r="I76">
        <v>8</v>
      </c>
      <c r="J76" t="s">
        <v>19</v>
      </c>
      <c r="K76" t="s">
        <v>20</v>
      </c>
      <c r="L76">
        <v>72</v>
      </c>
      <c r="M76">
        <v>5000</v>
      </c>
      <c r="N76" t="str" cm="1">
        <f t="array" ref="N76">_xlfn.IFS(M76&lt;5000,"Very low activity",M76&lt;7500,"Low activity",M76&lt;10000,"Moderate activity",M76&lt;12500,"Active",M76&gt;=12500,"Highly active")</f>
        <v>Low activity</v>
      </c>
      <c r="O76" t="s">
        <v>17</v>
      </c>
    </row>
    <row r="77" spans="1:15" x14ac:dyDescent="0.3">
      <c r="A77">
        <v>76</v>
      </c>
      <c r="B77" t="s">
        <v>13</v>
      </c>
      <c r="C77">
        <v>33</v>
      </c>
      <c r="D77" t="str" cm="1">
        <f t="array" ref="D77">_xlfn.IFS(C77 &lt;=25, "under 25 ", C77&lt;=35, "26-35", C77&lt;=45, "36-45", C77&lt;=60,"46-60", C77&gt;60,"60+")</f>
        <v>26-35</v>
      </c>
      <c r="E77" t="s">
        <v>18</v>
      </c>
      <c r="F77">
        <v>6</v>
      </c>
      <c r="G77">
        <v>6</v>
      </c>
      <c r="H77">
        <v>30</v>
      </c>
      <c r="I77">
        <v>8</v>
      </c>
      <c r="J77" t="s">
        <v>19</v>
      </c>
      <c r="K77" t="s">
        <v>20</v>
      </c>
      <c r="L77">
        <v>72</v>
      </c>
      <c r="M77">
        <v>5000</v>
      </c>
      <c r="N77" t="str" cm="1">
        <f t="array" ref="N77">_xlfn.IFS(M77&lt;5000,"Very low activity",M77&lt;7500,"Low activity",M77&lt;10000,"Moderate activity",M77&lt;12500,"Active",M77&gt;=12500,"Highly active")</f>
        <v>Low activity</v>
      </c>
      <c r="O77" t="s">
        <v>17</v>
      </c>
    </row>
    <row r="78" spans="1:15" x14ac:dyDescent="0.3">
      <c r="A78">
        <v>77</v>
      </c>
      <c r="B78" t="s">
        <v>13</v>
      </c>
      <c r="C78">
        <v>33</v>
      </c>
      <c r="D78" t="str" cm="1">
        <f t="array" ref="D78">_xlfn.IFS(C78 &lt;=25, "under 25 ", C78&lt;=35, "26-35", C78&lt;=45, "36-45", C78&lt;=60,"46-60", C78&gt;60,"60+")</f>
        <v>26-35</v>
      </c>
      <c r="E78" t="s">
        <v>18</v>
      </c>
      <c r="F78">
        <v>6</v>
      </c>
      <c r="G78">
        <v>6</v>
      </c>
      <c r="H78">
        <v>30</v>
      </c>
      <c r="I78">
        <v>8</v>
      </c>
      <c r="J78" t="s">
        <v>19</v>
      </c>
      <c r="K78" t="s">
        <v>20</v>
      </c>
      <c r="L78">
        <v>72</v>
      </c>
      <c r="M78">
        <v>5000</v>
      </c>
      <c r="N78" t="str" cm="1">
        <f t="array" ref="N78">_xlfn.IFS(M78&lt;5000,"Very low activity",M78&lt;7500,"Low activity",M78&lt;10000,"Moderate activity",M78&lt;12500,"Active",M78&gt;=12500,"Highly active")</f>
        <v>Low activity</v>
      </c>
      <c r="O78" t="s">
        <v>17</v>
      </c>
    </row>
    <row r="79" spans="1:15" x14ac:dyDescent="0.3">
      <c r="A79">
        <v>78</v>
      </c>
      <c r="B79" t="s">
        <v>13</v>
      </c>
      <c r="C79">
        <v>33</v>
      </c>
      <c r="D79" t="str" cm="1">
        <f t="array" ref="D79">_xlfn.IFS(C79 &lt;=25, "under 25 ", C79&lt;=35, "26-35", C79&lt;=45, "36-45", C79&lt;=60,"46-60", C79&gt;60,"60+")</f>
        <v>26-35</v>
      </c>
      <c r="E79" t="s">
        <v>18</v>
      </c>
      <c r="F79">
        <v>6</v>
      </c>
      <c r="G79">
        <v>6</v>
      </c>
      <c r="H79">
        <v>30</v>
      </c>
      <c r="I79">
        <v>8</v>
      </c>
      <c r="J79" t="s">
        <v>19</v>
      </c>
      <c r="K79" t="s">
        <v>20</v>
      </c>
      <c r="L79">
        <v>72</v>
      </c>
      <c r="M79">
        <v>5000</v>
      </c>
      <c r="N79" t="str" cm="1">
        <f t="array" ref="N79">_xlfn.IFS(M79&lt;5000,"Very low activity",M79&lt;7500,"Low activity",M79&lt;10000,"Moderate activity",M79&lt;12500,"Active",M79&gt;=12500,"Highly active")</f>
        <v>Low activity</v>
      </c>
      <c r="O79" t="s">
        <v>17</v>
      </c>
    </row>
    <row r="80" spans="1:15" x14ac:dyDescent="0.3">
      <c r="A80">
        <v>79</v>
      </c>
      <c r="B80" t="s">
        <v>13</v>
      </c>
      <c r="C80">
        <v>33</v>
      </c>
      <c r="D80" t="str" cm="1">
        <f t="array" ref="D80">_xlfn.IFS(C80 &lt;=25, "under 25 ", C80&lt;=35, "26-35", C80&lt;=45, "36-45", C80&lt;=60,"46-60", C80&gt;60,"60+")</f>
        <v>26-35</v>
      </c>
      <c r="E80" t="s">
        <v>18</v>
      </c>
      <c r="F80">
        <v>6</v>
      </c>
      <c r="G80">
        <v>6</v>
      </c>
      <c r="H80">
        <v>30</v>
      </c>
      <c r="I80">
        <v>8</v>
      </c>
      <c r="J80" t="s">
        <v>19</v>
      </c>
      <c r="K80" t="s">
        <v>20</v>
      </c>
      <c r="L80">
        <v>72</v>
      </c>
      <c r="M80">
        <v>5000</v>
      </c>
      <c r="N80" t="str" cm="1">
        <f t="array" ref="N80">_xlfn.IFS(M80&lt;5000,"Very low activity",M80&lt;7500,"Low activity",M80&lt;10000,"Moderate activity",M80&lt;12500,"Active",M80&gt;=12500,"Highly active")</f>
        <v>Low activity</v>
      </c>
      <c r="O80" t="s">
        <v>17</v>
      </c>
    </row>
    <row r="81" spans="1:15" x14ac:dyDescent="0.3">
      <c r="A81">
        <v>80</v>
      </c>
      <c r="B81" t="s">
        <v>13</v>
      </c>
      <c r="C81">
        <v>33</v>
      </c>
      <c r="D81" t="str" cm="1">
        <f t="array" ref="D81">_xlfn.IFS(C81 &lt;=25, "under 25 ", C81&lt;=35, "26-35", C81&lt;=45, "36-45", C81&lt;=60,"46-60", C81&gt;60,"60+")</f>
        <v>26-35</v>
      </c>
      <c r="E81" t="s">
        <v>18</v>
      </c>
      <c r="F81">
        <v>6</v>
      </c>
      <c r="G81">
        <v>6</v>
      </c>
      <c r="H81">
        <v>30</v>
      </c>
      <c r="I81">
        <v>8</v>
      </c>
      <c r="J81" t="s">
        <v>19</v>
      </c>
      <c r="K81" t="s">
        <v>20</v>
      </c>
      <c r="L81">
        <v>72</v>
      </c>
      <c r="M81">
        <v>5000</v>
      </c>
      <c r="N81" t="str" cm="1">
        <f t="array" ref="N81">_xlfn.IFS(M81&lt;5000,"Very low activity",M81&lt;7500,"Low activity",M81&lt;10000,"Moderate activity",M81&lt;12500,"Active",M81&gt;=12500,"Highly active")</f>
        <v>Low activity</v>
      </c>
      <c r="O81" t="s">
        <v>17</v>
      </c>
    </row>
    <row r="82" spans="1:15" x14ac:dyDescent="0.3">
      <c r="A82">
        <v>81</v>
      </c>
      <c r="B82" t="s">
        <v>28</v>
      </c>
      <c r="C82">
        <v>34</v>
      </c>
      <c r="D82" t="str" cm="1">
        <f t="array" ref="D82">_xlfn.IFS(C82 &lt;=25, "under 25 ", C82&lt;=35, "26-35", C82&lt;=45, "36-45", C82&lt;=60,"46-60", C82&gt;60,"60+")</f>
        <v>26-35</v>
      </c>
      <c r="E82" t="s">
        <v>37</v>
      </c>
      <c r="F82">
        <v>5.8</v>
      </c>
      <c r="G82">
        <v>4</v>
      </c>
      <c r="H82">
        <v>32</v>
      </c>
      <c r="I82">
        <v>8</v>
      </c>
      <c r="J82" t="s">
        <v>15</v>
      </c>
      <c r="K82" t="s">
        <v>39</v>
      </c>
      <c r="L82">
        <v>81</v>
      </c>
      <c r="M82">
        <v>5200</v>
      </c>
      <c r="N82" t="str" cm="1">
        <f t="array" ref="N82">_xlfn.IFS(M82&lt;5000,"Very low activity",M82&lt;7500,"Low activity",M82&lt;10000,"Moderate activity",M82&lt;12500,"Active",M82&gt;=12500,"Highly active")</f>
        <v>Low activity</v>
      </c>
      <c r="O82" t="s">
        <v>24</v>
      </c>
    </row>
    <row r="83" spans="1:15" x14ac:dyDescent="0.3">
      <c r="A83">
        <v>82</v>
      </c>
      <c r="B83" t="s">
        <v>28</v>
      </c>
      <c r="C83">
        <v>34</v>
      </c>
      <c r="D83" t="str" cm="1">
        <f t="array" ref="D83">_xlfn.IFS(C83 &lt;=25, "under 25 ", C83&lt;=35, "26-35", C83&lt;=45, "36-45", C83&lt;=60,"46-60", C83&gt;60,"60+")</f>
        <v>26-35</v>
      </c>
      <c r="E83" t="s">
        <v>37</v>
      </c>
      <c r="F83">
        <v>5.8</v>
      </c>
      <c r="G83">
        <v>4</v>
      </c>
      <c r="H83">
        <v>32</v>
      </c>
      <c r="I83">
        <v>8</v>
      </c>
      <c r="J83" t="s">
        <v>15</v>
      </c>
      <c r="K83" t="s">
        <v>39</v>
      </c>
      <c r="L83">
        <v>81</v>
      </c>
      <c r="M83">
        <v>5200</v>
      </c>
      <c r="N83" t="str" cm="1">
        <f t="array" ref="N83">_xlfn.IFS(M83&lt;5000,"Very low activity",M83&lt;7500,"Low activity",M83&lt;10000,"Moderate activity",M83&lt;12500,"Active",M83&gt;=12500,"Highly active")</f>
        <v>Low activity</v>
      </c>
      <c r="O83" t="s">
        <v>24</v>
      </c>
    </row>
    <row r="84" spans="1:15" x14ac:dyDescent="0.3">
      <c r="A84">
        <v>83</v>
      </c>
      <c r="B84" t="s">
        <v>13</v>
      </c>
      <c r="C84">
        <v>35</v>
      </c>
      <c r="D84" t="str" cm="1">
        <f t="array" ref="D84">_xlfn.IFS(C84 &lt;=25, "under 25 ", C84&lt;=35, "26-35", C84&lt;=45, "36-45", C84&lt;=60,"46-60", C84&gt;60,"60+")</f>
        <v>26-35</v>
      </c>
      <c r="E84" t="s">
        <v>26</v>
      </c>
      <c r="F84">
        <v>6.7</v>
      </c>
      <c r="G84">
        <v>7</v>
      </c>
      <c r="H84">
        <v>40</v>
      </c>
      <c r="I84">
        <v>5</v>
      </c>
      <c r="J84" t="s">
        <v>15</v>
      </c>
      <c r="K84" t="s">
        <v>40</v>
      </c>
      <c r="L84">
        <v>70</v>
      </c>
      <c r="M84">
        <v>5600</v>
      </c>
      <c r="N84" t="str" cm="1">
        <f t="array" ref="N84">_xlfn.IFS(M84&lt;5000,"Very low activity",M84&lt;7500,"Low activity",M84&lt;10000,"Moderate activity",M84&lt;12500,"Active",M84&gt;=12500,"Highly active")</f>
        <v>Low activity</v>
      </c>
      <c r="O84" t="s">
        <v>17</v>
      </c>
    </row>
    <row r="85" spans="1:15" x14ac:dyDescent="0.3">
      <c r="A85">
        <v>84</v>
      </c>
      <c r="B85" t="s">
        <v>13</v>
      </c>
      <c r="C85">
        <v>35</v>
      </c>
      <c r="D85" t="str" cm="1">
        <f t="array" ref="D85">_xlfn.IFS(C85 &lt;=25, "under 25 ", C85&lt;=35, "26-35", C85&lt;=45, "36-45", C85&lt;=60,"46-60", C85&gt;60,"60+")</f>
        <v>26-35</v>
      </c>
      <c r="E85" t="s">
        <v>26</v>
      </c>
      <c r="F85">
        <v>6.7</v>
      </c>
      <c r="G85">
        <v>7</v>
      </c>
      <c r="H85">
        <v>40</v>
      </c>
      <c r="I85">
        <v>5</v>
      </c>
      <c r="J85" t="s">
        <v>15</v>
      </c>
      <c r="K85" t="s">
        <v>40</v>
      </c>
      <c r="L85">
        <v>70</v>
      </c>
      <c r="M85">
        <v>5600</v>
      </c>
      <c r="N85" t="str" cm="1">
        <f t="array" ref="N85">_xlfn.IFS(M85&lt;5000,"Very low activity",M85&lt;7500,"Low activity",M85&lt;10000,"Moderate activity",M85&lt;12500,"Active",M85&gt;=12500,"Highly active")</f>
        <v>Low activity</v>
      </c>
      <c r="O85" t="s">
        <v>17</v>
      </c>
    </row>
    <row r="86" spans="1:15" x14ac:dyDescent="0.3">
      <c r="A86">
        <v>85</v>
      </c>
      <c r="B86" t="s">
        <v>13</v>
      </c>
      <c r="C86">
        <v>35</v>
      </c>
      <c r="D86" t="str" cm="1">
        <f t="array" ref="D86">_xlfn.IFS(C86 &lt;=25, "under 25 ", C86&lt;=35, "26-35", C86&lt;=45, "36-45", C86&lt;=60,"46-60", C86&gt;60,"60+")</f>
        <v>26-35</v>
      </c>
      <c r="E86" t="s">
        <v>14</v>
      </c>
      <c r="F86">
        <v>7.5</v>
      </c>
      <c r="G86">
        <v>8</v>
      </c>
      <c r="H86">
        <v>60</v>
      </c>
      <c r="I86">
        <v>5</v>
      </c>
      <c r="J86" t="s">
        <v>30</v>
      </c>
      <c r="K86" t="s">
        <v>27</v>
      </c>
      <c r="L86">
        <v>70</v>
      </c>
      <c r="M86">
        <v>8000</v>
      </c>
      <c r="N86" t="str" cm="1">
        <f t="array" ref="N86">_xlfn.IFS(M86&lt;5000,"Very low activity",M86&lt;7500,"Low activity",M86&lt;10000,"Moderate activity",M86&lt;12500,"Active",M86&gt;=12500,"Highly active")</f>
        <v>Moderate activity</v>
      </c>
      <c r="O86" t="s">
        <v>17</v>
      </c>
    </row>
    <row r="87" spans="1:15" x14ac:dyDescent="0.3">
      <c r="A87">
        <v>86</v>
      </c>
      <c r="B87" t="s">
        <v>28</v>
      </c>
      <c r="C87">
        <v>35</v>
      </c>
      <c r="D87" t="str" cm="1">
        <f t="array" ref="D87">_xlfn.IFS(C87 &lt;=25, "under 25 ", C87&lt;=35, "26-35", C87&lt;=45, "36-45", C87&lt;=60,"46-60", C87&gt;60,"60+")</f>
        <v>26-35</v>
      </c>
      <c r="E87" t="s">
        <v>35</v>
      </c>
      <c r="F87">
        <v>7.2</v>
      </c>
      <c r="G87">
        <v>8</v>
      </c>
      <c r="H87">
        <v>60</v>
      </c>
      <c r="I87">
        <v>4</v>
      </c>
      <c r="J87" t="s">
        <v>19</v>
      </c>
      <c r="K87" t="s">
        <v>41</v>
      </c>
      <c r="L87">
        <v>68</v>
      </c>
      <c r="M87">
        <v>7000</v>
      </c>
      <c r="N87" t="str" cm="1">
        <f t="array" ref="N87">_xlfn.IFS(M87&lt;5000,"Very low activity",M87&lt;7500,"Low activity",M87&lt;10000,"Moderate activity",M87&lt;12500,"Active",M87&gt;=12500,"Highly active")</f>
        <v>Low activity</v>
      </c>
      <c r="O87" t="s">
        <v>17</v>
      </c>
    </row>
    <row r="88" spans="1:15" x14ac:dyDescent="0.3">
      <c r="A88">
        <v>87</v>
      </c>
      <c r="B88" t="s">
        <v>13</v>
      </c>
      <c r="C88">
        <v>35</v>
      </c>
      <c r="D88" t="str" cm="1">
        <f t="array" ref="D88">_xlfn.IFS(C88 &lt;=25, "under 25 ", C88&lt;=35, "26-35", C88&lt;=45, "36-45", C88&lt;=60,"46-60", C88&gt;60,"60+")</f>
        <v>26-35</v>
      </c>
      <c r="E88" t="s">
        <v>34</v>
      </c>
      <c r="F88">
        <v>7.2</v>
      </c>
      <c r="G88">
        <v>8</v>
      </c>
      <c r="H88">
        <v>60</v>
      </c>
      <c r="I88">
        <v>4</v>
      </c>
      <c r="J88" t="s">
        <v>19</v>
      </c>
      <c r="K88" t="s">
        <v>20</v>
      </c>
      <c r="L88">
        <v>65</v>
      </c>
      <c r="M88">
        <v>5000</v>
      </c>
      <c r="N88" t="str" cm="1">
        <f t="array" ref="N88">_xlfn.IFS(M88&lt;5000,"Very low activity",M88&lt;7500,"Low activity",M88&lt;10000,"Moderate activity",M88&lt;12500,"Active",M88&gt;=12500,"Highly active")</f>
        <v>Low activity</v>
      </c>
      <c r="O88" t="s">
        <v>17</v>
      </c>
    </row>
    <row r="89" spans="1:15" x14ac:dyDescent="0.3">
      <c r="A89">
        <v>88</v>
      </c>
      <c r="B89" t="s">
        <v>13</v>
      </c>
      <c r="C89">
        <v>35</v>
      </c>
      <c r="D89" t="str" cm="1">
        <f t="array" ref="D89">_xlfn.IFS(C89 &lt;=25, "under 25 ", C89&lt;=35, "26-35", C89&lt;=45, "36-45", C89&lt;=60,"46-60", C89&gt;60,"60+")</f>
        <v>26-35</v>
      </c>
      <c r="E89" t="s">
        <v>34</v>
      </c>
      <c r="F89">
        <v>7.2</v>
      </c>
      <c r="G89">
        <v>8</v>
      </c>
      <c r="H89">
        <v>60</v>
      </c>
      <c r="I89">
        <v>4</v>
      </c>
      <c r="J89" t="s">
        <v>19</v>
      </c>
      <c r="K89" t="s">
        <v>20</v>
      </c>
      <c r="L89">
        <v>65</v>
      </c>
      <c r="M89">
        <v>5000</v>
      </c>
      <c r="N89" t="str" cm="1">
        <f t="array" ref="N89">_xlfn.IFS(M89&lt;5000,"Very low activity",M89&lt;7500,"Low activity",M89&lt;10000,"Moderate activity",M89&lt;12500,"Active",M89&gt;=12500,"Highly active")</f>
        <v>Low activity</v>
      </c>
      <c r="O89" t="s">
        <v>17</v>
      </c>
    </row>
    <row r="90" spans="1:15" x14ac:dyDescent="0.3">
      <c r="A90">
        <v>89</v>
      </c>
      <c r="B90" t="s">
        <v>13</v>
      </c>
      <c r="C90">
        <v>35</v>
      </c>
      <c r="D90" t="str" cm="1">
        <f t="array" ref="D90">_xlfn.IFS(C90 &lt;=25, "under 25 ", C90&lt;=35, "26-35", C90&lt;=45, "36-45", C90&lt;=60,"46-60", C90&gt;60,"60+")</f>
        <v>26-35</v>
      </c>
      <c r="E90" t="s">
        <v>34</v>
      </c>
      <c r="F90">
        <v>7.3</v>
      </c>
      <c r="G90">
        <v>8</v>
      </c>
      <c r="H90">
        <v>60</v>
      </c>
      <c r="I90">
        <v>4</v>
      </c>
      <c r="J90" t="s">
        <v>19</v>
      </c>
      <c r="K90" t="s">
        <v>20</v>
      </c>
      <c r="L90">
        <v>65</v>
      </c>
      <c r="M90">
        <v>5000</v>
      </c>
      <c r="N90" t="str" cm="1">
        <f t="array" ref="N90">_xlfn.IFS(M90&lt;5000,"Very low activity",M90&lt;7500,"Low activity",M90&lt;10000,"Moderate activity",M90&lt;12500,"Active",M90&gt;=12500,"Highly active")</f>
        <v>Low activity</v>
      </c>
      <c r="O90" t="s">
        <v>17</v>
      </c>
    </row>
    <row r="91" spans="1:15" x14ac:dyDescent="0.3">
      <c r="A91">
        <v>90</v>
      </c>
      <c r="B91" t="s">
        <v>13</v>
      </c>
      <c r="C91">
        <v>35</v>
      </c>
      <c r="D91" t="str" cm="1">
        <f t="array" ref="D91">_xlfn.IFS(C91 &lt;=25, "under 25 ", C91&lt;=35, "26-35", C91&lt;=45, "36-45", C91&lt;=60,"46-60", C91&gt;60,"60+")</f>
        <v>26-35</v>
      </c>
      <c r="E91" t="s">
        <v>34</v>
      </c>
      <c r="F91">
        <v>7.3</v>
      </c>
      <c r="G91">
        <v>8</v>
      </c>
      <c r="H91">
        <v>60</v>
      </c>
      <c r="I91">
        <v>4</v>
      </c>
      <c r="J91" t="s">
        <v>19</v>
      </c>
      <c r="K91" t="s">
        <v>20</v>
      </c>
      <c r="L91">
        <v>65</v>
      </c>
      <c r="M91">
        <v>5000</v>
      </c>
      <c r="N91" t="str" cm="1">
        <f t="array" ref="N91">_xlfn.IFS(M91&lt;5000,"Very low activity",M91&lt;7500,"Low activity",M91&lt;10000,"Moderate activity",M91&lt;12500,"Active",M91&gt;=12500,"Highly active")</f>
        <v>Low activity</v>
      </c>
      <c r="O91" t="s">
        <v>17</v>
      </c>
    </row>
    <row r="92" spans="1:15" x14ac:dyDescent="0.3">
      <c r="A92">
        <v>91</v>
      </c>
      <c r="B92" t="s">
        <v>13</v>
      </c>
      <c r="C92">
        <v>35</v>
      </c>
      <c r="D92" t="str" cm="1">
        <f t="array" ref="D92">_xlfn.IFS(C92 &lt;=25, "under 25 ", C92&lt;=35, "26-35", C92&lt;=45, "36-45", C92&lt;=60,"46-60", C92&gt;60,"60+")</f>
        <v>26-35</v>
      </c>
      <c r="E92" t="s">
        <v>34</v>
      </c>
      <c r="F92">
        <v>7.3</v>
      </c>
      <c r="G92">
        <v>8</v>
      </c>
      <c r="H92">
        <v>60</v>
      </c>
      <c r="I92">
        <v>4</v>
      </c>
      <c r="J92" t="s">
        <v>19</v>
      </c>
      <c r="K92" t="s">
        <v>20</v>
      </c>
      <c r="L92">
        <v>65</v>
      </c>
      <c r="M92">
        <v>5000</v>
      </c>
      <c r="N92" t="str" cm="1">
        <f t="array" ref="N92">_xlfn.IFS(M92&lt;5000,"Very low activity",M92&lt;7500,"Low activity",M92&lt;10000,"Moderate activity",M92&lt;12500,"Active",M92&gt;=12500,"Highly active")</f>
        <v>Low activity</v>
      </c>
      <c r="O92" t="s">
        <v>17</v>
      </c>
    </row>
    <row r="93" spans="1:15" x14ac:dyDescent="0.3">
      <c r="A93">
        <v>92</v>
      </c>
      <c r="B93" t="s">
        <v>13</v>
      </c>
      <c r="C93">
        <v>35</v>
      </c>
      <c r="D93" t="str" cm="1">
        <f t="array" ref="D93">_xlfn.IFS(C93 &lt;=25, "under 25 ", C93&lt;=35, "26-35", C93&lt;=45, "36-45", C93&lt;=60,"46-60", C93&gt;60,"60+")</f>
        <v>26-35</v>
      </c>
      <c r="E93" t="s">
        <v>34</v>
      </c>
      <c r="F93">
        <v>7.3</v>
      </c>
      <c r="G93">
        <v>8</v>
      </c>
      <c r="H93">
        <v>60</v>
      </c>
      <c r="I93">
        <v>4</v>
      </c>
      <c r="J93" t="s">
        <v>19</v>
      </c>
      <c r="K93" t="s">
        <v>20</v>
      </c>
      <c r="L93">
        <v>65</v>
      </c>
      <c r="M93">
        <v>5000</v>
      </c>
      <c r="N93" t="str" cm="1">
        <f t="array" ref="N93">_xlfn.IFS(M93&lt;5000,"Very low activity",M93&lt;7500,"Low activity",M93&lt;10000,"Moderate activity",M93&lt;12500,"Active",M93&gt;=12500,"Highly active")</f>
        <v>Low activity</v>
      </c>
      <c r="O93" t="s">
        <v>17</v>
      </c>
    </row>
    <row r="94" spans="1:15" x14ac:dyDescent="0.3">
      <c r="A94">
        <v>93</v>
      </c>
      <c r="B94" t="s">
        <v>13</v>
      </c>
      <c r="C94">
        <v>35</v>
      </c>
      <c r="D94" t="str" cm="1">
        <f t="array" ref="D94">_xlfn.IFS(C94 &lt;=25, "under 25 ", C94&lt;=35, "26-35", C94&lt;=45, "36-45", C94&lt;=60,"46-60", C94&gt;60,"60+")</f>
        <v>26-35</v>
      </c>
      <c r="E94" t="s">
        <v>14</v>
      </c>
      <c r="F94">
        <v>7.5</v>
      </c>
      <c r="G94">
        <v>8</v>
      </c>
      <c r="H94">
        <v>60</v>
      </c>
      <c r="I94">
        <v>5</v>
      </c>
      <c r="J94" t="s">
        <v>30</v>
      </c>
      <c r="K94" t="s">
        <v>27</v>
      </c>
      <c r="L94">
        <v>70</v>
      </c>
      <c r="M94">
        <v>8000</v>
      </c>
      <c r="N94" t="str" cm="1">
        <f t="array" ref="N94">_xlfn.IFS(M94&lt;5000,"Very low activity",M94&lt;7500,"Low activity",M94&lt;10000,"Moderate activity",M94&lt;12500,"Active",M94&gt;=12500,"Highly active")</f>
        <v>Moderate activity</v>
      </c>
      <c r="O94" t="s">
        <v>17</v>
      </c>
    </row>
    <row r="95" spans="1:15" x14ac:dyDescent="0.3">
      <c r="A95">
        <v>94</v>
      </c>
      <c r="B95" t="s">
        <v>13</v>
      </c>
      <c r="C95">
        <v>35</v>
      </c>
      <c r="D95" t="str" cm="1">
        <f t="array" ref="D95">_xlfn.IFS(C95 &lt;=25, "under 25 ", C95&lt;=35, "26-35", C95&lt;=45, "36-45", C95&lt;=60,"46-60", C95&gt;60,"60+")</f>
        <v>26-35</v>
      </c>
      <c r="E95" t="s">
        <v>42</v>
      </c>
      <c r="F95">
        <v>7.4</v>
      </c>
      <c r="G95">
        <v>7</v>
      </c>
      <c r="H95">
        <v>60</v>
      </c>
      <c r="I95">
        <v>5</v>
      </c>
      <c r="J95" t="s">
        <v>22</v>
      </c>
      <c r="K95" t="s">
        <v>43</v>
      </c>
      <c r="L95">
        <v>84</v>
      </c>
      <c r="M95">
        <v>3300</v>
      </c>
      <c r="N95" t="str" cm="1">
        <f t="array" ref="N95">_xlfn.IFS(M95&lt;5000,"Very low activity",M95&lt;7500,"Low activity",M95&lt;10000,"Moderate activity",M95&lt;12500,"Active",M95&gt;=12500,"Highly active")</f>
        <v>Very low activity</v>
      </c>
      <c r="O95" t="s">
        <v>24</v>
      </c>
    </row>
    <row r="96" spans="1:15" x14ac:dyDescent="0.3">
      <c r="A96">
        <v>95</v>
      </c>
      <c r="B96" t="s">
        <v>28</v>
      </c>
      <c r="C96">
        <v>36</v>
      </c>
      <c r="D96" t="str" cm="1">
        <f t="array" ref="D96">_xlfn.IFS(C96 &lt;=25, "under 25 ", C96&lt;=35, "26-35", C96&lt;=45, "36-45", C96&lt;=60,"46-60", C96&gt;60,"60+")</f>
        <v>36-45</v>
      </c>
      <c r="E96" t="s">
        <v>35</v>
      </c>
      <c r="F96">
        <v>7.2</v>
      </c>
      <c r="G96">
        <v>8</v>
      </c>
      <c r="H96">
        <v>60</v>
      </c>
      <c r="I96">
        <v>4</v>
      </c>
      <c r="J96" t="s">
        <v>19</v>
      </c>
      <c r="K96" t="s">
        <v>41</v>
      </c>
      <c r="L96">
        <v>68</v>
      </c>
      <c r="M96">
        <v>7000</v>
      </c>
      <c r="N96" t="str" cm="1">
        <f t="array" ref="N96">_xlfn.IFS(M96&lt;5000,"Very low activity",M96&lt;7500,"Low activity",M96&lt;10000,"Moderate activity",M96&lt;12500,"Active",M96&gt;=12500,"Highly active")</f>
        <v>Low activity</v>
      </c>
      <c r="O96" t="s">
        <v>25</v>
      </c>
    </row>
    <row r="97" spans="1:15" x14ac:dyDescent="0.3">
      <c r="A97">
        <v>96</v>
      </c>
      <c r="B97" t="s">
        <v>28</v>
      </c>
      <c r="C97">
        <v>36</v>
      </c>
      <c r="D97" t="str" cm="1">
        <f t="array" ref="D97">_xlfn.IFS(C97 &lt;=25, "under 25 ", C97&lt;=35, "26-35", C97&lt;=45, "36-45", C97&lt;=60,"46-60", C97&gt;60,"60+")</f>
        <v>36-45</v>
      </c>
      <c r="E97" t="s">
        <v>35</v>
      </c>
      <c r="F97">
        <v>7.1</v>
      </c>
      <c r="G97">
        <v>8</v>
      </c>
      <c r="H97">
        <v>60</v>
      </c>
      <c r="I97">
        <v>4</v>
      </c>
      <c r="J97" t="s">
        <v>19</v>
      </c>
      <c r="K97" t="s">
        <v>41</v>
      </c>
      <c r="L97">
        <v>68</v>
      </c>
      <c r="M97">
        <v>7000</v>
      </c>
      <c r="N97" t="str" cm="1">
        <f t="array" ref="N97">_xlfn.IFS(M97&lt;5000,"Very low activity",M97&lt;7500,"Low activity",M97&lt;10000,"Moderate activity",M97&lt;12500,"Active",M97&gt;=12500,"Highly active")</f>
        <v>Low activity</v>
      </c>
      <c r="O97" t="s">
        <v>17</v>
      </c>
    </row>
    <row r="98" spans="1:15" x14ac:dyDescent="0.3">
      <c r="A98">
        <v>97</v>
      </c>
      <c r="B98" t="s">
        <v>28</v>
      </c>
      <c r="C98">
        <v>36</v>
      </c>
      <c r="D98" t="str" cm="1">
        <f t="array" ref="D98">_xlfn.IFS(C98 &lt;=25, "under 25 ", C98&lt;=35, "26-35", C98&lt;=45, "36-45", C98&lt;=60,"46-60", C98&gt;60,"60+")</f>
        <v>36-45</v>
      </c>
      <c r="E98" t="s">
        <v>35</v>
      </c>
      <c r="F98">
        <v>7.2</v>
      </c>
      <c r="G98">
        <v>8</v>
      </c>
      <c r="H98">
        <v>60</v>
      </c>
      <c r="I98">
        <v>4</v>
      </c>
      <c r="J98" t="s">
        <v>19</v>
      </c>
      <c r="K98" t="s">
        <v>41</v>
      </c>
      <c r="L98">
        <v>68</v>
      </c>
      <c r="M98">
        <v>7000</v>
      </c>
      <c r="N98" t="str" cm="1">
        <f t="array" ref="N98">_xlfn.IFS(M98&lt;5000,"Very low activity",M98&lt;7500,"Low activity",M98&lt;10000,"Moderate activity",M98&lt;12500,"Active",M98&gt;=12500,"Highly active")</f>
        <v>Low activity</v>
      </c>
      <c r="O98" t="s">
        <v>17</v>
      </c>
    </row>
    <row r="99" spans="1:15" x14ac:dyDescent="0.3">
      <c r="A99">
        <v>98</v>
      </c>
      <c r="B99" t="s">
        <v>28</v>
      </c>
      <c r="C99">
        <v>36</v>
      </c>
      <c r="D99" t="str" cm="1">
        <f t="array" ref="D99">_xlfn.IFS(C99 &lt;=25, "under 25 ", C99&lt;=35, "26-35", C99&lt;=45, "36-45", C99&lt;=60,"46-60", C99&gt;60,"60+")</f>
        <v>36-45</v>
      </c>
      <c r="E99" t="s">
        <v>35</v>
      </c>
      <c r="F99">
        <v>7.1</v>
      </c>
      <c r="G99">
        <v>8</v>
      </c>
      <c r="H99">
        <v>60</v>
      </c>
      <c r="I99">
        <v>4</v>
      </c>
      <c r="J99" t="s">
        <v>19</v>
      </c>
      <c r="K99" t="s">
        <v>41</v>
      </c>
      <c r="L99">
        <v>68</v>
      </c>
      <c r="M99">
        <v>7000</v>
      </c>
      <c r="N99" t="str" cm="1">
        <f t="array" ref="N99">_xlfn.IFS(M99&lt;5000,"Very low activity",M99&lt;7500,"Low activity",M99&lt;10000,"Moderate activity",M99&lt;12500,"Active",M99&gt;=12500,"Highly active")</f>
        <v>Low activity</v>
      </c>
      <c r="O99" t="s">
        <v>17</v>
      </c>
    </row>
    <row r="100" spans="1:15" x14ac:dyDescent="0.3">
      <c r="A100">
        <v>99</v>
      </c>
      <c r="B100" t="s">
        <v>28</v>
      </c>
      <c r="C100">
        <v>36</v>
      </c>
      <c r="D100" t="str" cm="1">
        <f t="array" ref="D100">_xlfn.IFS(C100 &lt;=25, "under 25 ", C100&lt;=35, "26-35", C100&lt;=45, "36-45", C100&lt;=60,"46-60", C100&gt;60,"60+")</f>
        <v>36-45</v>
      </c>
      <c r="E100" t="s">
        <v>26</v>
      </c>
      <c r="F100">
        <v>7.1</v>
      </c>
      <c r="G100">
        <v>8</v>
      </c>
      <c r="H100">
        <v>60</v>
      </c>
      <c r="I100">
        <v>4</v>
      </c>
      <c r="J100" t="s">
        <v>19</v>
      </c>
      <c r="K100" t="s">
        <v>41</v>
      </c>
      <c r="L100">
        <v>68</v>
      </c>
      <c r="M100">
        <v>7000</v>
      </c>
      <c r="N100" t="str" cm="1">
        <f t="array" ref="N100">_xlfn.IFS(M100&lt;5000,"Very low activity",M100&lt;7500,"Low activity",M100&lt;10000,"Moderate activity",M100&lt;12500,"Active",M100&gt;=12500,"Highly active")</f>
        <v>Low activity</v>
      </c>
      <c r="O100" t="s">
        <v>17</v>
      </c>
    </row>
    <row r="101" spans="1:15" x14ac:dyDescent="0.3">
      <c r="A101">
        <v>100</v>
      </c>
      <c r="B101" t="s">
        <v>28</v>
      </c>
      <c r="C101">
        <v>36</v>
      </c>
      <c r="D101" t="str" cm="1">
        <f t="array" ref="D101">_xlfn.IFS(C101 &lt;=25, "under 25 ", C101&lt;=35, "26-35", C101&lt;=45, "36-45", C101&lt;=60,"46-60", C101&gt;60,"60+")</f>
        <v>36-45</v>
      </c>
      <c r="E101" t="s">
        <v>26</v>
      </c>
      <c r="F101">
        <v>7.1</v>
      </c>
      <c r="G101">
        <v>8</v>
      </c>
      <c r="H101">
        <v>60</v>
      </c>
      <c r="I101">
        <v>4</v>
      </c>
      <c r="J101" t="s">
        <v>19</v>
      </c>
      <c r="K101" t="s">
        <v>41</v>
      </c>
      <c r="L101">
        <v>68</v>
      </c>
      <c r="M101">
        <v>7000</v>
      </c>
      <c r="N101" t="str" cm="1">
        <f t="array" ref="N101">_xlfn.IFS(M101&lt;5000,"Very low activity",M101&lt;7500,"Low activity",M101&lt;10000,"Moderate activity",M101&lt;12500,"Active",M101&gt;=12500,"Highly active")</f>
        <v>Low activity</v>
      </c>
      <c r="O101" t="s">
        <v>17</v>
      </c>
    </row>
    <row r="102" spans="1:15" x14ac:dyDescent="0.3">
      <c r="A102">
        <v>101</v>
      </c>
      <c r="B102" t="s">
        <v>28</v>
      </c>
      <c r="C102">
        <v>36</v>
      </c>
      <c r="D102" t="str" cm="1">
        <f t="array" ref="D102">_xlfn.IFS(C102 &lt;=25, "under 25 ", C102&lt;=35, "26-35", C102&lt;=45, "36-45", C102&lt;=60,"46-60", C102&gt;60,"60+")</f>
        <v>36-45</v>
      </c>
      <c r="E102" t="s">
        <v>26</v>
      </c>
      <c r="F102">
        <v>7.2</v>
      </c>
      <c r="G102">
        <v>8</v>
      </c>
      <c r="H102">
        <v>60</v>
      </c>
      <c r="I102">
        <v>4</v>
      </c>
      <c r="J102" t="s">
        <v>19</v>
      </c>
      <c r="K102" t="s">
        <v>41</v>
      </c>
      <c r="L102">
        <v>68</v>
      </c>
      <c r="M102">
        <v>7000</v>
      </c>
      <c r="N102" t="str" cm="1">
        <f t="array" ref="N102">_xlfn.IFS(M102&lt;5000,"Very low activity",M102&lt;7500,"Low activity",M102&lt;10000,"Moderate activity",M102&lt;12500,"Active",M102&gt;=12500,"Highly active")</f>
        <v>Low activity</v>
      </c>
      <c r="O102" t="s">
        <v>17</v>
      </c>
    </row>
    <row r="103" spans="1:15" x14ac:dyDescent="0.3">
      <c r="A103">
        <v>102</v>
      </c>
      <c r="B103" t="s">
        <v>28</v>
      </c>
      <c r="C103">
        <v>36</v>
      </c>
      <c r="D103" t="str" cm="1">
        <f t="array" ref="D103">_xlfn.IFS(C103 &lt;=25, "under 25 ", C103&lt;=35, "26-35", C103&lt;=45, "36-45", C103&lt;=60,"46-60", C103&gt;60,"60+")</f>
        <v>36-45</v>
      </c>
      <c r="E103" t="s">
        <v>26</v>
      </c>
      <c r="F103">
        <v>7.2</v>
      </c>
      <c r="G103">
        <v>8</v>
      </c>
      <c r="H103">
        <v>60</v>
      </c>
      <c r="I103">
        <v>4</v>
      </c>
      <c r="J103" t="s">
        <v>19</v>
      </c>
      <c r="K103" t="s">
        <v>41</v>
      </c>
      <c r="L103">
        <v>68</v>
      </c>
      <c r="M103">
        <v>7000</v>
      </c>
      <c r="N103" t="str" cm="1">
        <f t="array" ref="N103">_xlfn.IFS(M103&lt;5000,"Very low activity",M103&lt;7500,"Low activity",M103&lt;10000,"Moderate activity",M103&lt;12500,"Active",M103&gt;=12500,"Highly active")</f>
        <v>Low activity</v>
      </c>
      <c r="O103" t="s">
        <v>17</v>
      </c>
    </row>
    <row r="104" spans="1:15" x14ac:dyDescent="0.3">
      <c r="A104">
        <v>103</v>
      </c>
      <c r="B104" t="s">
        <v>28</v>
      </c>
      <c r="C104">
        <v>36</v>
      </c>
      <c r="D104" t="str" cm="1">
        <f t="array" ref="D104">_xlfn.IFS(C104 &lt;=25, "under 25 ", C104&lt;=35, "26-35", C104&lt;=45, "36-45", C104&lt;=60,"46-60", C104&gt;60,"60+")</f>
        <v>36-45</v>
      </c>
      <c r="E104" t="s">
        <v>26</v>
      </c>
      <c r="F104">
        <v>7.2</v>
      </c>
      <c r="G104">
        <v>8</v>
      </c>
      <c r="H104">
        <v>60</v>
      </c>
      <c r="I104">
        <v>4</v>
      </c>
      <c r="J104" t="s">
        <v>19</v>
      </c>
      <c r="K104" t="s">
        <v>41</v>
      </c>
      <c r="L104">
        <v>68</v>
      </c>
      <c r="M104">
        <v>7000</v>
      </c>
      <c r="N104" t="str" cm="1">
        <f t="array" ref="N104">_xlfn.IFS(M104&lt;5000,"Very low activity",M104&lt;7500,"Low activity",M104&lt;10000,"Moderate activity",M104&lt;12500,"Active",M104&gt;=12500,"Highly active")</f>
        <v>Low activity</v>
      </c>
      <c r="O104" t="s">
        <v>17</v>
      </c>
    </row>
    <row r="105" spans="1:15" x14ac:dyDescent="0.3">
      <c r="A105">
        <v>104</v>
      </c>
      <c r="B105" t="s">
        <v>13</v>
      </c>
      <c r="C105">
        <v>36</v>
      </c>
      <c r="D105" t="str" cm="1">
        <f t="array" ref="D105">_xlfn.IFS(C105 &lt;=25, "under 25 ", C105&lt;=35, "26-35", C105&lt;=45, "36-45", C105&lt;=60,"46-60", C105&gt;60,"60+")</f>
        <v>36-45</v>
      </c>
      <c r="E105" t="s">
        <v>26</v>
      </c>
      <c r="F105">
        <v>6.6</v>
      </c>
      <c r="G105">
        <v>5</v>
      </c>
      <c r="H105">
        <v>35</v>
      </c>
      <c r="I105">
        <v>7</v>
      </c>
      <c r="J105" t="s">
        <v>15</v>
      </c>
      <c r="K105" t="s">
        <v>44</v>
      </c>
      <c r="L105">
        <v>74</v>
      </c>
      <c r="M105">
        <v>4800</v>
      </c>
      <c r="N105" t="str" cm="1">
        <f t="array" ref="N105">_xlfn.IFS(M105&lt;5000,"Very low activity",M105&lt;7500,"Low activity",M105&lt;10000,"Moderate activity",M105&lt;12500,"Active",M105&gt;=12500,"Highly active")</f>
        <v>Very low activity</v>
      </c>
      <c r="O105" t="s">
        <v>24</v>
      </c>
    </row>
    <row r="106" spans="1:15" x14ac:dyDescent="0.3">
      <c r="A106">
        <v>105</v>
      </c>
      <c r="B106" t="s">
        <v>28</v>
      </c>
      <c r="C106">
        <v>36</v>
      </c>
      <c r="D106" t="str" cm="1">
        <f t="array" ref="D106">_xlfn.IFS(C106 &lt;=25, "under 25 ", C106&lt;=35, "26-35", C106&lt;=45, "36-45", C106&lt;=60,"46-60", C106&gt;60,"60+")</f>
        <v>36-45</v>
      </c>
      <c r="E106" t="s">
        <v>26</v>
      </c>
      <c r="F106">
        <v>7.2</v>
      </c>
      <c r="G106">
        <v>8</v>
      </c>
      <c r="H106">
        <v>60</v>
      </c>
      <c r="I106">
        <v>4</v>
      </c>
      <c r="J106" t="s">
        <v>19</v>
      </c>
      <c r="K106" t="s">
        <v>41</v>
      </c>
      <c r="L106">
        <v>68</v>
      </c>
      <c r="M106">
        <v>7000</v>
      </c>
      <c r="N106" t="str" cm="1">
        <f t="array" ref="N106">_xlfn.IFS(M106&lt;5000,"Very low activity",M106&lt;7500,"Low activity",M106&lt;10000,"Moderate activity",M106&lt;12500,"Active",M106&gt;=12500,"Highly active")</f>
        <v>Low activity</v>
      </c>
      <c r="O106" t="s">
        <v>24</v>
      </c>
    </row>
    <row r="107" spans="1:15" x14ac:dyDescent="0.3">
      <c r="A107">
        <v>106</v>
      </c>
      <c r="B107" t="s">
        <v>13</v>
      </c>
      <c r="C107">
        <v>36</v>
      </c>
      <c r="D107" t="str" cm="1">
        <f t="array" ref="D107">_xlfn.IFS(C107 &lt;=25, "under 25 ", C107&lt;=35, "26-35", C107&lt;=45, "36-45", C107&lt;=60,"46-60", C107&gt;60,"60+")</f>
        <v>36-45</v>
      </c>
      <c r="E107" t="s">
        <v>26</v>
      </c>
      <c r="F107">
        <v>6.6</v>
      </c>
      <c r="G107">
        <v>5</v>
      </c>
      <c r="H107">
        <v>35</v>
      </c>
      <c r="I107">
        <v>7</v>
      </c>
      <c r="J107" t="s">
        <v>15</v>
      </c>
      <c r="K107" t="s">
        <v>44</v>
      </c>
      <c r="L107">
        <v>74</v>
      </c>
      <c r="M107">
        <v>4800</v>
      </c>
      <c r="N107" t="str" cm="1">
        <f t="array" ref="N107">_xlfn.IFS(M107&lt;5000,"Very low activity",M107&lt;7500,"Low activity",M107&lt;10000,"Moderate activity",M107&lt;12500,"Active",M107&gt;=12500,"Highly active")</f>
        <v>Very low activity</v>
      </c>
      <c r="O107" t="s">
        <v>25</v>
      </c>
    </row>
    <row r="108" spans="1:15" x14ac:dyDescent="0.3">
      <c r="A108">
        <v>107</v>
      </c>
      <c r="B108" t="s">
        <v>28</v>
      </c>
      <c r="C108">
        <v>37</v>
      </c>
      <c r="D108" t="str" cm="1">
        <f t="array" ref="D108">_xlfn.IFS(C108 &lt;=25, "under 25 ", C108&lt;=35, "26-35", C108&lt;=45, "36-45", C108&lt;=60,"46-60", C108&gt;60,"60+")</f>
        <v>36-45</v>
      </c>
      <c r="E108" t="s">
        <v>29</v>
      </c>
      <c r="F108">
        <v>6.1</v>
      </c>
      <c r="G108">
        <v>6</v>
      </c>
      <c r="H108">
        <v>42</v>
      </c>
      <c r="I108">
        <v>6</v>
      </c>
      <c r="J108" t="s">
        <v>15</v>
      </c>
      <c r="K108" t="s">
        <v>16</v>
      </c>
      <c r="L108">
        <v>77</v>
      </c>
      <c r="M108">
        <v>4200</v>
      </c>
      <c r="N108" t="str" cm="1">
        <f t="array" ref="N108">_xlfn.IFS(M108&lt;5000,"Very low activity",M108&lt;7500,"Low activity",M108&lt;10000,"Moderate activity",M108&lt;12500,"Active",M108&gt;=12500,"Highly active")</f>
        <v>Very low activity</v>
      </c>
      <c r="O108" t="s">
        <v>17</v>
      </c>
    </row>
    <row r="109" spans="1:15" x14ac:dyDescent="0.3">
      <c r="A109">
        <v>108</v>
      </c>
      <c r="B109" t="s">
        <v>13</v>
      </c>
      <c r="C109">
        <v>37</v>
      </c>
      <c r="D109" t="str" cm="1">
        <f t="array" ref="D109">_xlfn.IFS(C109 &lt;=25, "under 25 ", C109&lt;=35, "26-35", C109&lt;=45, "36-45", C109&lt;=60,"46-60", C109&gt;60,"60+")</f>
        <v>36-45</v>
      </c>
      <c r="E109" t="s">
        <v>34</v>
      </c>
      <c r="F109">
        <v>7.8</v>
      </c>
      <c r="G109">
        <v>8</v>
      </c>
      <c r="H109">
        <v>70</v>
      </c>
      <c r="I109">
        <v>4</v>
      </c>
      <c r="J109" t="s">
        <v>30</v>
      </c>
      <c r="K109" t="s">
        <v>27</v>
      </c>
      <c r="L109">
        <v>68</v>
      </c>
      <c r="M109">
        <v>7000</v>
      </c>
      <c r="N109" t="str" cm="1">
        <f t="array" ref="N109">_xlfn.IFS(M109&lt;5000,"Very low activity",M109&lt;7500,"Low activity",M109&lt;10000,"Moderate activity",M109&lt;12500,"Active",M109&gt;=12500,"Highly active")</f>
        <v>Low activity</v>
      </c>
      <c r="O109" t="s">
        <v>17</v>
      </c>
    </row>
    <row r="110" spans="1:15" x14ac:dyDescent="0.3">
      <c r="A110">
        <v>109</v>
      </c>
      <c r="B110" t="s">
        <v>13</v>
      </c>
      <c r="C110">
        <v>37</v>
      </c>
      <c r="D110" t="str" cm="1">
        <f t="array" ref="D110">_xlfn.IFS(C110 &lt;=25, "under 25 ", C110&lt;=35, "26-35", C110&lt;=45, "36-45", C110&lt;=60,"46-60", C110&gt;60,"60+")</f>
        <v>36-45</v>
      </c>
      <c r="E110" t="s">
        <v>34</v>
      </c>
      <c r="F110">
        <v>7.8</v>
      </c>
      <c r="G110">
        <v>8</v>
      </c>
      <c r="H110">
        <v>70</v>
      </c>
      <c r="I110">
        <v>4</v>
      </c>
      <c r="J110" t="s">
        <v>30</v>
      </c>
      <c r="K110" t="s">
        <v>27</v>
      </c>
      <c r="L110">
        <v>68</v>
      </c>
      <c r="M110">
        <v>7000</v>
      </c>
      <c r="N110" t="str" cm="1">
        <f t="array" ref="N110">_xlfn.IFS(M110&lt;5000,"Very low activity",M110&lt;7500,"Low activity",M110&lt;10000,"Moderate activity",M110&lt;12500,"Active",M110&gt;=12500,"Highly active")</f>
        <v>Low activity</v>
      </c>
      <c r="O110" t="s">
        <v>17</v>
      </c>
    </row>
    <row r="111" spans="1:15" x14ac:dyDescent="0.3">
      <c r="A111">
        <v>110</v>
      </c>
      <c r="B111" t="s">
        <v>13</v>
      </c>
      <c r="C111">
        <v>37</v>
      </c>
      <c r="D111" t="str" cm="1">
        <f t="array" ref="D111">_xlfn.IFS(C111 &lt;=25, "under 25 ", C111&lt;=35, "26-35", C111&lt;=45, "36-45", C111&lt;=60,"46-60", C111&gt;60,"60+")</f>
        <v>36-45</v>
      </c>
      <c r="E111" t="s">
        <v>42</v>
      </c>
      <c r="F111">
        <v>7.4</v>
      </c>
      <c r="G111">
        <v>8</v>
      </c>
      <c r="H111">
        <v>60</v>
      </c>
      <c r="I111">
        <v>5</v>
      </c>
      <c r="J111" t="s">
        <v>19</v>
      </c>
      <c r="K111" t="s">
        <v>45</v>
      </c>
      <c r="L111">
        <v>68</v>
      </c>
      <c r="M111">
        <v>8000</v>
      </c>
      <c r="N111" t="str" cm="1">
        <f t="array" ref="N111">_xlfn.IFS(M111&lt;5000,"Very low activity",M111&lt;7500,"Low activity",M111&lt;10000,"Moderate activity",M111&lt;12500,"Active",M111&gt;=12500,"Highly active")</f>
        <v>Moderate activity</v>
      </c>
      <c r="O111" t="s">
        <v>17</v>
      </c>
    </row>
    <row r="112" spans="1:15" x14ac:dyDescent="0.3">
      <c r="A112">
        <v>111</v>
      </c>
      <c r="B112" t="s">
        <v>28</v>
      </c>
      <c r="C112">
        <v>37</v>
      </c>
      <c r="D112" t="str" cm="1">
        <f t="array" ref="D112">_xlfn.IFS(C112 &lt;=25, "under 25 ", C112&lt;=35, "26-35", C112&lt;=45, "36-45", C112&lt;=60,"46-60", C112&gt;60,"60+")</f>
        <v>36-45</v>
      </c>
      <c r="E112" t="s">
        <v>35</v>
      </c>
      <c r="F112">
        <v>7.2</v>
      </c>
      <c r="G112">
        <v>8</v>
      </c>
      <c r="H112">
        <v>60</v>
      </c>
      <c r="I112">
        <v>4</v>
      </c>
      <c r="J112" t="s">
        <v>19</v>
      </c>
      <c r="K112" t="s">
        <v>41</v>
      </c>
      <c r="L112">
        <v>68</v>
      </c>
      <c r="M112">
        <v>7000</v>
      </c>
      <c r="N112" t="str" cm="1">
        <f t="array" ref="N112">_xlfn.IFS(M112&lt;5000,"Very low activity",M112&lt;7500,"Low activity",M112&lt;10000,"Moderate activity",M112&lt;12500,"Active",M112&gt;=12500,"Highly active")</f>
        <v>Low activity</v>
      </c>
      <c r="O112" t="s">
        <v>17</v>
      </c>
    </row>
    <row r="113" spans="1:15" x14ac:dyDescent="0.3">
      <c r="A113">
        <v>112</v>
      </c>
      <c r="B113" t="s">
        <v>13</v>
      </c>
      <c r="C113">
        <v>37</v>
      </c>
      <c r="D113" t="str" cm="1">
        <f t="array" ref="D113">_xlfn.IFS(C113 &lt;=25, "under 25 ", C113&lt;=35, "26-35", C113&lt;=45, "36-45", C113&lt;=60,"46-60", C113&gt;60,"60+")</f>
        <v>36-45</v>
      </c>
      <c r="E113" t="s">
        <v>42</v>
      </c>
      <c r="F113">
        <v>7.4</v>
      </c>
      <c r="G113">
        <v>8</v>
      </c>
      <c r="H113">
        <v>60</v>
      </c>
      <c r="I113">
        <v>5</v>
      </c>
      <c r="J113" t="s">
        <v>19</v>
      </c>
      <c r="K113" t="s">
        <v>45</v>
      </c>
      <c r="L113">
        <v>68</v>
      </c>
      <c r="M113">
        <v>8000</v>
      </c>
      <c r="N113" t="str" cm="1">
        <f t="array" ref="N113">_xlfn.IFS(M113&lt;5000,"Very low activity",M113&lt;7500,"Low activity",M113&lt;10000,"Moderate activity",M113&lt;12500,"Active",M113&gt;=12500,"Highly active")</f>
        <v>Moderate activity</v>
      </c>
      <c r="O113" t="s">
        <v>17</v>
      </c>
    </row>
    <row r="114" spans="1:15" x14ac:dyDescent="0.3">
      <c r="A114">
        <v>113</v>
      </c>
      <c r="B114" t="s">
        <v>28</v>
      </c>
      <c r="C114">
        <v>37</v>
      </c>
      <c r="D114" t="str" cm="1">
        <f t="array" ref="D114">_xlfn.IFS(C114 &lt;=25, "under 25 ", C114&lt;=35, "26-35", C114&lt;=45, "36-45", C114&lt;=60,"46-60", C114&gt;60,"60+")</f>
        <v>36-45</v>
      </c>
      <c r="E114" t="s">
        <v>35</v>
      </c>
      <c r="F114">
        <v>7.2</v>
      </c>
      <c r="G114">
        <v>8</v>
      </c>
      <c r="H114">
        <v>60</v>
      </c>
      <c r="I114">
        <v>4</v>
      </c>
      <c r="J114" t="s">
        <v>19</v>
      </c>
      <c r="K114" t="s">
        <v>41</v>
      </c>
      <c r="L114">
        <v>68</v>
      </c>
      <c r="M114">
        <v>7000</v>
      </c>
      <c r="N114" t="str" cm="1">
        <f t="array" ref="N114">_xlfn.IFS(M114&lt;5000,"Very low activity",M114&lt;7500,"Low activity",M114&lt;10000,"Moderate activity",M114&lt;12500,"Active",M114&gt;=12500,"Highly active")</f>
        <v>Low activity</v>
      </c>
      <c r="O114" t="s">
        <v>17</v>
      </c>
    </row>
    <row r="115" spans="1:15" x14ac:dyDescent="0.3">
      <c r="A115">
        <v>114</v>
      </c>
      <c r="B115" t="s">
        <v>13</v>
      </c>
      <c r="C115">
        <v>37</v>
      </c>
      <c r="D115" t="str" cm="1">
        <f t="array" ref="D115">_xlfn.IFS(C115 &lt;=25, "under 25 ", C115&lt;=35, "26-35", C115&lt;=45, "36-45", C115&lt;=60,"46-60", C115&gt;60,"60+")</f>
        <v>36-45</v>
      </c>
      <c r="E115" t="s">
        <v>42</v>
      </c>
      <c r="F115">
        <v>7.4</v>
      </c>
      <c r="G115">
        <v>8</v>
      </c>
      <c r="H115">
        <v>60</v>
      </c>
      <c r="I115">
        <v>5</v>
      </c>
      <c r="J115" t="s">
        <v>19</v>
      </c>
      <c r="K115" t="s">
        <v>45</v>
      </c>
      <c r="L115">
        <v>68</v>
      </c>
      <c r="M115">
        <v>8000</v>
      </c>
      <c r="N115" t="str" cm="1">
        <f t="array" ref="N115">_xlfn.IFS(M115&lt;5000,"Very low activity",M115&lt;7500,"Low activity",M115&lt;10000,"Moderate activity",M115&lt;12500,"Active",M115&gt;=12500,"Highly active")</f>
        <v>Moderate activity</v>
      </c>
      <c r="O115" t="s">
        <v>17</v>
      </c>
    </row>
    <row r="116" spans="1:15" x14ac:dyDescent="0.3">
      <c r="A116">
        <v>115</v>
      </c>
      <c r="B116" t="s">
        <v>28</v>
      </c>
      <c r="C116">
        <v>37</v>
      </c>
      <c r="D116" t="str" cm="1">
        <f t="array" ref="D116">_xlfn.IFS(C116 &lt;=25, "under 25 ", C116&lt;=35, "26-35", C116&lt;=45, "36-45", C116&lt;=60,"46-60", C116&gt;60,"60+")</f>
        <v>36-45</v>
      </c>
      <c r="E116" t="s">
        <v>35</v>
      </c>
      <c r="F116">
        <v>7.2</v>
      </c>
      <c r="G116">
        <v>8</v>
      </c>
      <c r="H116">
        <v>60</v>
      </c>
      <c r="I116">
        <v>4</v>
      </c>
      <c r="J116" t="s">
        <v>19</v>
      </c>
      <c r="K116" t="s">
        <v>41</v>
      </c>
      <c r="L116">
        <v>68</v>
      </c>
      <c r="M116">
        <v>7000</v>
      </c>
      <c r="N116" t="str" cm="1">
        <f t="array" ref="N116">_xlfn.IFS(M116&lt;5000,"Very low activity",M116&lt;7500,"Low activity",M116&lt;10000,"Moderate activity",M116&lt;12500,"Active",M116&gt;=12500,"Highly active")</f>
        <v>Low activity</v>
      </c>
      <c r="O116" t="s">
        <v>17</v>
      </c>
    </row>
    <row r="117" spans="1:15" x14ac:dyDescent="0.3">
      <c r="A117">
        <v>116</v>
      </c>
      <c r="B117" t="s">
        <v>28</v>
      </c>
      <c r="C117">
        <v>37</v>
      </c>
      <c r="D117" t="str" cm="1">
        <f t="array" ref="D117">_xlfn.IFS(C117 &lt;=25, "under 25 ", C117&lt;=35, "26-35", C117&lt;=45, "36-45", C117&lt;=60,"46-60", C117&gt;60,"60+")</f>
        <v>36-45</v>
      </c>
      <c r="E117" t="s">
        <v>35</v>
      </c>
      <c r="F117">
        <v>7.2</v>
      </c>
      <c r="G117">
        <v>8</v>
      </c>
      <c r="H117">
        <v>60</v>
      </c>
      <c r="I117">
        <v>4</v>
      </c>
      <c r="J117" t="s">
        <v>19</v>
      </c>
      <c r="K117" t="s">
        <v>41</v>
      </c>
      <c r="L117">
        <v>68</v>
      </c>
      <c r="M117">
        <v>7000</v>
      </c>
      <c r="N117" t="str" cm="1">
        <f t="array" ref="N117">_xlfn.IFS(M117&lt;5000,"Very low activity",M117&lt;7500,"Low activity",M117&lt;10000,"Moderate activity",M117&lt;12500,"Active",M117&gt;=12500,"Highly active")</f>
        <v>Low activity</v>
      </c>
      <c r="O117" t="s">
        <v>17</v>
      </c>
    </row>
    <row r="118" spans="1:15" x14ac:dyDescent="0.3">
      <c r="A118">
        <v>117</v>
      </c>
      <c r="B118" t="s">
        <v>28</v>
      </c>
      <c r="C118">
        <v>37</v>
      </c>
      <c r="D118" t="str" cm="1">
        <f t="array" ref="D118">_xlfn.IFS(C118 &lt;=25, "under 25 ", C118&lt;=35, "26-35", C118&lt;=45, "36-45", C118&lt;=60,"46-60", C118&gt;60,"60+")</f>
        <v>36-45</v>
      </c>
      <c r="E118" t="s">
        <v>35</v>
      </c>
      <c r="F118">
        <v>7.2</v>
      </c>
      <c r="G118">
        <v>8</v>
      </c>
      <c r="H118">
        <v>60</v>
      </c>
      <c r="I118">
        <v>4</v>
      </c>
      <c r="J118" t="s">
        <v>19</v>
      </c>
      <c r="K118" t="s">
        <v>41</v>
      </c>
      <c r="L118">
        <v>68</v>
      </c>
      <c r="M118">
        <v>7000</v>
      </c>
      <c r="N118" t="str" cm="1">
        <f t="array" ref="N118">_xlfn.IFS(M118&lt;5000,"Very low activity",M118&lt;7500,"Low activity",M118&lt;10000,"Moderate activity",M118&lt;12500,"Active",M118&gt;=12500,"Highly active")</f>
        <v>Low activity</v>
      </c>
      <c r="O118" t="s">
        <v>17</v>
      </c>
    </row>
    <row r="119" spans="1:15" x14ac:dyDescent="0.3">
      <c r="A119">
        <v>118</v>
      </c>
      <c r="B119" t="s">
        <v>28</v>
      </c>
      <c r="C119">
        <v>37</v>
      </c>
      <c r="D119" t="str" cm="1">
        <f t="array" ref="D119">_xlfn.IFS(C119 &lt;=25, "under 25 ", C119&lt;=35, "26-35", C119&lt;=45, "36-45", C119&lt;=60,"46-60", C119&gt;60,"60+")</f>
        <v>36-45</v>
      </c>
      <c r="E119" t="s">
        <v>35</v>
      </c>
      <c r="F119">
        <v>7.2</v>
      </c>
      <c r="G119">
        <v>8</v>
      </c>
      <c r="H119">
        <v>60</v>
      </c>
      <c r="I119">
        <v>4</v>
      </c>
      <c r="J119" t="s">
        <v>19</v>
      </c>
      <c r="K119" t="s">
        <v>41</v>
      </c>
      <c r="L119">
        <v>68</v>
      </c>
      <c r="M119">
        <v>7000</v>
      </c>
      <c r="N119" t="str" cm="1">
        <f t="array" ref="N119">_xlfn.IFS(M119&lt;5000,"Very low activity",M119&lt;7500,"Low activity",M119&lt;10000,"Moderate activity",M119&lt;12500,"Active",M119&gt;=12500,"Highly active")</f>
        <v>Low activity</v>
      </c>
      <c r="O119" t="s">
        <v>17</v>
      </c>
    </row>
    <row r="120" spans="1:15" x14ac:dyDescent="0.3">
      <c r="A120">
        <v>119</v>
      </c>
      <c r="B120" t="s">
        <v>28</v>
      </c>
      <c r="C120">
        <v>37</v>
      </c>
      <c r="D120" t="str" cm="1">
        <f t="array" ref="D120">_xlfn.IFS(C120 &lt;=25, "under 25 ", C120&lt;=35, "26-35", C120&lt;=45, "36-45", C120&lt;=60,"46-60", C120&gt;60,"60+")</f>
        <v>36-45</v>
      </c>
      <c r="E120" t="s">
        <v>35</v>
      </c>
      <c r="F120">
        <v>7.2</v>
      </c>
      <c r="G120">
        <v>8</v>
      </c>
      <c r="H120">
        <v>60</v>
      </c>
      <c r="I120">
        <v>4</v>
      </c>
      <c r="J120" t="s">
        <v>19</v>
      </c>
      <c r="K120" t="s">
        <v>41</v>
      </c>
      <c r="L120">
        <v>68</v>
      </c>
      <c r="M120">
        <v>7000</v>
      </c>
      <c r="N120" t="str" cm="1">
        <f t="array" ref="N120">_xlfn.IFS(M120&lt;5000,"Very low activity",M120&lt;7500,"Low activity",M120&lt;10000,"Moderate activity",M120&lt;12500,"Active",M120&gt;=12500,"Highly active")</f>
        <v>Low activity</v>
      </c>
      <c r="O120" t="s">
        <v>17</v>
      </c>
    </row>
    <row r="121" spans="1:15" x14ac:dyDescent="0.3">
      <c r="A121">
        <v>120</v>
      </c>
      <c r="B121" t="s">
        <v>28</v>
      </c>
      <c r="C121">
        <v>37</v>
      </c>
      <c r="D121" t="str" cm="1">
        <f t="array" ref="D121">_xlfn.IFS(C121 &lt;=25, "under 25 ", C121&lt;=35, "26-35", C121&lt;=45, "36-45", C121&lt;=60,"46-60", C121&gt;60,"60+")</f>
        <v>36-45</v>
      </c>
      <c r="E121" t="s">
        <v>35</v>
      </c>
      <c r="F121">
        <v>7.2</v>
      </c>
      <c r="G121">
        <v>8</v>
      </c>
      <c r="H121">
        <v>60</v>
      </c>
      <c r="I121">
        <v>4</v>
      </c>
      <c r="J121" t="s">
        <v>19</v>
      </c>
      <c r="K121" t="s">
        <v>41</v>
      </c>
      <c r="L121">
        <v>68</v>
      </c>
      <c r="M121">
        <v>7000</v>
      </c>
      <c r="N121" t="str" cm="1">
        <f t="array" ref="N121">_xlfn.IFS(M121&lt;5000,"Very low activity",M121&lt;7500,"Low activity",M121&lt;10000,"Moderate activity",M121&lt;12500,"Active",M121&gt;=12500,"Highly active")</f>
        <v>Low activity</v>
      </c>
      <c r="O121" t="s">
        <v>17</v>
      </c>
    </row>
    <row r="122" spans="1:15" x14ac:dyDescent="0.3">
      <c r="A122">
        <v>121</v>
      </c>
      <c r="B122" t="s">
        <v>28</v>
      </c>
      <c r="C122">
        <v>37</v>
      </c>
      <c r="D122" t="str" cm="1">
        <f t="array" ref="D122">_xlfn.IFS(C122 &lt;=25, "under 25 ", C122&lt;=35, "26-35", C122&lt;=45, "36-45", C122&lt;=60,"46-60", C122&gt;60,"60+")</f>
        <v>36-45</v>
      </c>
      <c r="E122" t="s">
        <v>35</v>
      </c>
      <c r="F122">
        <v>7.2</v>
      </c>
      <c r="G122">
        <v>8</v>
      </c>
      <c r="H122">
        <v>60</v>
      </c>
      <c r="I122">
        <v>4</v>
      </c>
      <c r="J122" t="s">
        <v>19</v>
      </c>
      <c r="K122" t="s">
        <v>41</v>
      </c>
      <c r="L122">
        <v>68</v>
      </c>
      <c r="M122">
        <v>7000</v>
      </c>
      <c r="N122" t="str" cm="1">
        <f t="array" ref="N122">_xlfn.IFS(M122&lt;5000,"Very low activity",M122&lt;7500,"Low activity",M122&lt;10000,"Moderate activity",M122&lt;12500,"Active",M122&gt;=12500,"Highly active")</f>
        <v>Low activity</v>
      </c>
      <c r="O122" t="s">
        <v>17</v>
      </c>
    </row>
    <row r="123" spans="1:15" x14ac:dyDescent="0.3">
      <c r="A123">
        <v>122</v>
      </c>
      <c r="B123" t="s">
        <v>28</v>
      </c>
      <c r="C123">
        <v>37</v>
      </c>
      <c r="D123" t="str" cm="1">
        <f t="array" ref="D123">_xlfn.IFS(C123 &lt;=25, "under 25 ", C123&lt;=35, "26-35", C123&lt;=45, "36-45", C123&lt;=60,"46-60", C123&gt;60,"60+")</f>
        <v>36-45</v>
      </c>
      <c r="E123" t="s">
        <v>35</v>
      </c>
      <c r="F123">
        <v>7.2</v>
      </c>
      <c r="G123">
        <v>8</v>
      </c>
      <c r="H123">
        <v>60</v>
      </c>
      <c r="I123">
        <v>4</v>
      </c>
      <c r="J123" t="s">
        <v>19</v>
      </c>
      <c r="K123" t="s">
        <v>41</v>
      </c>
      <c r="L123">
        <v>68</v>
      </c>
      <c r="M123">
        <v>7000</v>
      </c>
      <c r="N123" t="str" cm="1">
        <f t="array" ref="N123">_xlfn.IFS(M123&lt;5000,"Very low activity",M123&lt;7500,"Low activity",M123&lt;10000,"Moderate activity",M123&lt;12500,"Active",M123&gt;=12500,"Highly active")</f>
        <v>Low activity</v>
      </c>
      <c r="O123" t="s">
        <v>17</v>
      </c>
    </row>
    <row r="124" spans="1:15" x14ac:dyDescent="0.3">
      <c r="A124">
        <v>123</v>
      </c>
      <c r="B124" t="s">
        <v>28</v>
      </c>
      <c r="C124">
        <v>37</v>
      </c>
      <c r="D124" t="str" cm="1">
        <f t="array" ref="D124">_xlfn.IFS(C124 &lt;=25, "under 25 ", C124&lt;=35, "26-35", C124&lt;=45, "36-45", C124&lt;=60,"46-60", C124&gt;60,"60+")</f>
        <v>36-45</v>
      </c>
      <c r="E124" t="s">
        <v>35</v>
      </c>
      <c r="F124">
        <v>7.2</v>
      </c>
      <c r="G124">
        <v>8</v>
      </c>
      <c r="H124">
        <v>60</v>
      </c>
      <c r="I124">
        <v>4</v>
      </c>
      <c r="J124" t="s">
        <v>19</v>
      </c>
      <c r="K124" t="s">
        <v>41</v>
      </c>
      <c r="L124">
        <v>68</v>
      </c>
      <c r="M124">
        <v>7000</v>
      </c>
      <c r="N124" t="str" cm="1">
        <f t="array" ref="N124">_xlfn.IFS(M124&lt;5000,"Very low activity",M124&lt;7500,"Low activity",M124&lt;10000,"Moderate activity",M124&lt;12500,"Active",M124&gt;=12500,"Highly active")</f>
        <v>Low activity</v>
      </c>
      <c r="O124" t="s">
        <v>17</v>
      </c>
    </row>
    <row r="125" spans="1:15" x14ac:dyDescent="0.3">
      <c r="A125">
        <v>124</v>
      </c>
      <c r="B125" t="s">
        <v>28</v>
      </c>
      <c r="C125">
        <v>37</v>
      </c>
      <c r="D125" t="str" cm="1">
        <f t="array" ref="D125">_xlfn.IFS(C125 &lt;=25, "under 25 ", C125&lt;=35, "26-35", C125&lt;=45, "36-45", C125&lt;=60,"46-60", C125&gt;60,"60+")</f>
        <v>36-45</v>
      </c>
      <c r="E125" t="s">
        <v>35</v>
      </c>
      <c r="F125">
        <v>7.2</v>
      </c>
      <c r="G125">
        <v>8</v>
      </c>
      <c r="H125">
        <v>60</v>
      </c>
      <c r="I125">
        <v>4</v>
      </c>
      <c r="J125" t="s">
        <v>19</v>
      </c>
      <c r="K125" t="s">
        <v>41</v>
      </c>
      <c r="L125">
        <v>68</v>
      </c>
      <c r="M125">
        <v>7000</v>
      </c>
      <c r="N125" t="str" cm="1">
        <f t="array" ref="N125">_xlfn.IFS(M125&lt;5000,"Very low activity",M125&lt;7500,"Low activity",M125&lt;10000,"Moderate activity",M125&lt;12500,"Active",M125&gt;=12500,"Highly active")</f>
        <v>Low activity</v>
      </c>
      <c r="O125" t="s">
        <v>17</v>
      </c>
    </row>
    <row r="126" spans="1:15" x14ac:dyDescent="0.3">
      <c r="A126">
        <v>125</v>
      </c>
      <c r="B126" t="s">
        <v>28</v>
      </c>
      <c r="C126">
        <v>37</v>
      </c>
      <c r="D126" t="str" cm="1">
        <f t="array" ref="D126">_xlfn.IFS(C126 &lt;=25, "under 25 ", C126&lt;=35, "26-35", C126&lt;=45, "36-45", C126&lt;=60,"46-60", C126&gt;60,"60+")</f>
        <v>36-45</v>
      </c>
      <c r="E126" t="s">
        <v>35</v>
      </c>
      <c r="F126">
        <v>7.2</v>
      </c>
      <c r="G126">
        <v>8</v>
      </c>
      <c r="H126">
        <v>60</v>
      </c>
      <c r="I126">
        <v>4</v>
      </c>
      <c r="J126" t="s">
        <v>19</v>
      </c>
      <c r="K126" t="s">
        <v>41</v>
      </c>
      <c r="L126">
        <v>68</v>
      </c>
      <c r="M126">
        <v>7000</v>
      </c>
      <c r="N126" t="str" cm="1">
        <f t="array" ref="N126">_xlfn.IFS(M126&lt;5000,"Very low activity",M126&lt;7500,"Low activity",M126&lt;10000,"Moderate activity",M126&lt;12500,"Active",M126&gt;=12500,"Highly active")</f>
        <v>Low activity</v>
      </c>
      <c r="O126" t="s">
        <v>17</v>
      </c>
    </row>
    <row r="127" spans="1:15" x14ac:dyDescent="0.3">
      <c r="A127">
        <v>126</v>
      </c>
      <c r="B127" t="s">
        <v>28</v>
      </c>
      <c r="C127">
        <v>37</v>
      </c>
      <c r="D127" t="str" cm="1">
        <f t="array" ref="D127">_xlfn.IFS(C127 &lt;=25, "under 25 ", C127&lt;=35, "26-35", C127&lt;=45, "36-45", C127&lt;=60,"46-60", C127&gt;60,"60+")</f>
        <v>36-45</v>
      </c>
      <c r="E127" t="s">
        <v>29</v>
      </c>
      <c r="F127">
        <v>7.5</v>
      </c>
      <c r="G127">
        <v>8</v>
      </c>
      <c r="H127">
        <v>60</v>
      </c>
      <c r="I127">
        <v>4</v>
      </c>
      <c r="J127" t="s">
        <v>30</v>
      </c>
      <c r="K127" t="s">
        <v>27</v>
      </c>
      <c r="L127">
        <v>70</v>
      </c>
      <c r="M127">
        <v>8000</v>
      </c>
      <c r="N127" t="str" cm="1">
        <f t="array" ref="N127">_xlfn.IFS(M127&lt;5000,"Very low activity",M127&lt;7500,"Low activity",M127&lt;10000,"Moderate activity",M127&lt;12500,"Active",M127&gt;=12500,"Highly active")</f>
        <v>Moderate activity</v>
      </c>
      <c r="O127" t="s">
        <v>17</v>
      </c>
    </row>
    <row r="128" spans="1:15" x14ac:dyDescent="0.3">
      <c r="A128">
        <v>127</v>
      </c>
      <c r="B128" t="s">
        <v>13</v>
      </c>
      <c r="C128">
        <v>38</v>
      </c>
      <c r="D128" t="str" cm="1">
        <f t="array" ref="D128">_xlfn.IFS(C128 &lt;=25, "under 25 ", C128&lt;=35, "26-35", C128&lt;=45, "36-45", C128&lt;=60,"46-60", C128&gt;60,"60+")</f>
        <v>36-45</v>
      </c>
      <c r="E128" t="s">
        <v>42</v>
      </c>
      <c r="F128">
        <v>7.3</v>
      </c>
      <c r="G128">
        <v>8</v>
      </c>
      <c r="H128">
        <v>60</v>
      </c>
      <c r="I128">
        <v>5</v>
      </c>
      <c r="J128" t="s">
        <v>19</v>
      </c>
      <c r="K128" t="s">
        <v>45</v>
      </c>
      <c r="L128">
        <v>68</v>
      </c>
      <c r="M128">
        <v>8000</v>
      </c>
      <c r="N128" t="str" cm="1">
        <f t="array" ref="N128">_xlfn.IFS(M128&lt;5000,"Very low activity",M128&lt;7500,"Low activity",M128&lt;10000,"Moderate activity",M128&lt;12500,"Active",M128&gt;=12500,"Highly active")</f>
        <v>Moderate activity</v>
      </c>
      <c r="O128" t="s">
        <v>17</v>
      </c>
    </row>
    <row r="129" spans="1:15" x14ac:dyDescent="0.3">
      <c r="A129">
        <v>128</v>
      </c>
      <c r="B129" t="s">
        <v>28</v>
      </c>
      <c r="C129">
        <v>38</v>
      </c>
      <c r="D129" t="str" cm="1">
        <f t="array" ref="D129">_xlfn.IFS(C129 &lt;=25, "under 25 ", C129&lt;=35, "26-35", C129&lt;=45, "36-45", C129&lt;=60,"46-60", C129&gt;60,"60+")</f>
        <v>36-45</v>
      </c>
      <c r="E129" t="s">
        <v>35</v>
      </c>
      <c r="F129">
        <v>7.1</v>
      </c>
      <c r="G129">
        <v>8</v>
      </c>
      <c r="H129">
        <v>60</v>
      </c>
      <c r="I129">
        <v>4</v>
      </c>
      <c r="J129" t="s">
        <v>19</v>
      </c>
      <c r="K129" t="s">
        <v>41</v>
      </c>
      <c r="L129">
        <v>68</v>
      </c>
      <c r="M129">
        <v>7000</v>
      </c>
      <c r="N129" t="str" cm="1">
        <f t="array" ref="N129">_xlfn.IFS(M129&lt;5000,"Very low activity",M129&lt;7500,"Low activity",M129&lt;10000,"Moderate activity",M129&lt;12500,"Active",M129&gt;=12500,"Highly active")</f>
        <v>Low activity</v>
      </c>
      <c r="O129" t="s">
        <v>17</v>
      </c>
    </row>
    <row r="130" spans="1:15" x14ac:dyDescent="0.3">
      <c r="A130">
        <v>129</v>
      </c>
      <c r="B130" t="s">
        <v>13</v>
      </c>
      <c r="C130">
        <v>38</v>
      </c>
      <c r="D130" t="str" cm="1">
        <f t="array" ref="D130">_xlfn.IFS(C130 &lt;=25, "under 25 ", C130&lt;=35, "26-35", C130&lt;=45, "36-45", C130&lt;=60,"46-60", C130&gt;60,"60+")</f>
        <v>36-45</v>
      </c>
      <c r="E130" t="s">
        <v>42</v>
      </c>
      <c r="F130">
        <v>7.3</v>
      </c>
      <c r="G130">
        <v>8</v>
      </c>
      <c r="H130">
        <v>60</v>
      </c>
      <c r="I130">
        <v>5</v>
      </c>
      <c r="J130" t="s">
        <v>19</v>
      </c>
      <c r="K130" t="s">
        <v>45</v>
      </c>
      <c r="L130">
        <v>68</v>
      </c>
      <c r="M130">
        <v>8000</v>
      </c>
      <c r="N130" t="str" cm="1">
        <f t="array" ref="N130">_xlfn.IFS(M130&lt;5000,"Very low activity",M130&lt;7500,"Low activity",M130&lt;10000,"Moderate activity",M130&lt;12500,"Active",M130&gt;=12500,"Highly active")</f>
        <v>Moderate activity</v>
      </c>
      <c r="O130" t="s">
        <v>17</v>
      </c>
    </row>
    <row r="131" spans="1:15" x14ac:dyDescent="0.3">
      <c r="A131">
        <v>130</v>
      </c>
      <c r="B131" t="s">
        <v>13</v>
      </c>
      <c r="C131">
        <v>38</v>
      </c>
      <c r="D131" t="str" cm="1">
        <f t="array" ref="D131">_xlfn.IFS(C131 &lt;=25, "under 25 ", C131&lt;=35, "26-35", C131&lt;=45, "36-45", C131&lt;=60,"46-60", C131&gt;60,"60+")</f>
        <v>36-45</v>
      </c>
      <c r="E131" t="s">
        <v>42</v>
      </c>
      <c r="F131">
        <v>7.3</v>
      </c>
      <c r="G131">
        <v>8</v>
      </c>
      <c r="H131">
        <v>60</v>
      </c>
      <c r="I131">
        <v>5</v>
      </c>
      <c r="J131" t="s">
        <v>19</v>
      </c>
      <c r="K131" t="s">
        <v>45</v>
      </c>
      <c r="L131">
        <v>68</v>
      </c>
      <c r="M131">
        <v>8000</v>
      </c>
      <c r="N131" t="str" cm="1">
        <f t="array" ref="N131">_xlfn.IFS(M131&lt;5000,"Very low activity",M131&lt;7500,"Low activity",M131&lt;10000,"Moderate activity",M131&lt;12500,"Active",M131&gt;=12500,"Highly active")</f>
        <v>Moderate activity</v>
      </c>
      <c r="O131" t="s">
        <v>17</v>
      </c>
    </row>
    <row r="132" spans="1:15" x14ac:dyDescent="0.3">
      <c r="A132">
        <v>131</v>
      </c>
      <c r="B132" t="s">
        <v>28</v>
      </c>
      <c r="C132">
        <v>38</v>
      </c>
      <c r="D132" t="str" cm="1">
        <f t="array" ref="D132">_xlfn.IFS(C132 &lt;=25, "under 25 ", C132&lt;=35, "26-35", C132&lt;=45, "36-45", C132&lt;=60,"46-60", C132&gt;60,"60+")</f>
        <v>36-45</v>
      </c>
      <c r="E132" t="s">
        <v>35</v>
      </c>
      <c r="F132">
        <v>7.1</v>
      </c>
      <c r="G132">
        <v>8</v>
      </c>
      <c r="H132">
        <v>60</v>
      </c>
      <c r="I132">
        <v>4</v>
      </c>
      <c r="J132" t="s">
        <v>19</v>
      </c>
      <c r="K132" t="s">
        <v>41</v>
      </c>
      <c r="L132">
        <v>68</v>
      </c>
      <c r="M132">
        <v>7000</v>
      </c>
      <c r="N132" t="str" cm="1">
        <f t="array" ref="N132">_xlfn.IFS(M132&lt;5000,"Very low activity",M132&lt;7500,"Low activity",M132&lt;10000,"Moderate activity",M132&lt;12500,"Active",M132&gt;=12500,"Highly active")</f>
        <v>Low activity</v>
      </c>
      <c r="O132" t="s">
        <v>17</v>
      </c>
    </row>
    <row r="133" spans="1:15" x14ac:dyDescent="0.3">
      <c r="A133">
        <v>132</v>
      </c>
      <c r="B133" t="s">
        <v>13</v>
      </c>
      <c r="C133">
        <v>38</v>
      </c>
      <c r="D133" t="str" cm="1">
        <f t="array" ref="D133">_xlfn.IFS(C133 &lt;=25, "under 25 ", C133&lt;=35, "26-35", C133&lt;=45, "36-45", C133&lt;=60,"46-60", C133&gt;60,"60+")</f>
        <v>36-45</v>
      </c>
      <c r="E133" t="s">
        <v>42</v>
      </c>
      <c r="F133">
        <v>7.3</v>
      </c>
      <c r="G133">
        <v>8</v>
      </c>
      <c r="H133">
        <v>60</v>
      </c>
      <c r="I133">
        <v>5</v>
      </c>
      <c r="J133" t="s">
        <v>19</v>
      </c>
      <c r="K133" t="s">
        <v>45</v>
      </c>
      <c r="L133">
        <v>68</v>
      </c>
      <c r="M133">
        <v>8000</v>
      </c>
      <c r="N133" t="str" cm="1">
        <f t="array" ref="N133">_xlfn.IFS(M133&lt;5000,"Very low activity",M133&lt;7500,"Low activity",M133&lt;10000,"Moderate activity",M133&lt;12500,"Active",M133&gt;=12500,"Highly active")</f>
        <v>Moderate activity</v>
      </c>
      <c r="O133" t="s">
        <v>17</v>
      </c>
    </row>
    <row r="134" spans="1:15" x14ac:dyDescent="0.3">
      <c r="A134">
        <v>133</v>
      </c>
      <c r="B134" t="s">
        <v>13</v>
      </c>
      <c r="C134">
        <v>38</v>
      </c>
      <c r="D134" t="str" cm="1">
        <f t="array" ref="D134">_xlfn.IFS(C134 &lt;=25, "under 25 ", C134&lt;=35, "26-35", C134&lt;=45, "36-45", C134&lt;=60,"46-60", C134&gt;60,"60+")</f>
        <v>36-45</v>
      </c>
      <c r="E134" t="s">
        <v>42</v>
      </c>
      <c r="F134">
        <v>7.3</v>
      </c>
      <c r="G134">
        <v>8</v>
      </c>
      <c r="H134">
        <v>60</v>
      </c>
      <c r="I134">
        <v>5</v>
      </c>
      <c r="J134" t="s">
        <v>19</v>
      </c>
      <c r="K134" t="s">
        <v>45</v>
      </c>
      <c r="L134">
        <v>68</v>
      </c>
      <c r="M134">
        <v>8000</v>
      </c>
      <c r="N134" t="str" cm="1">
        <f t="array" ref="N134">_xlfn.IFS(M134&lt;5000,"Very low activity",M134&lt;7500,"Low activity",M134&lt;10000,"Moderate activity",M134&lt;12500,"Active",M134&gt;=12500,"Highly active")</f>
        <v>Moderate activity</v>
      </c>
      <c r="O134" t="s">
        <v>17</v>
      </c>
    </row>
    <row r="135" spans="1:15" x14ac:dyDescent="0.3">
      <c r="A135">
        <v>134</v>
      </c>
      <c r="B135" t="s">
        <v>28</v>
      </c>
      <c r="C135">
        <v>38</v>
      </c>
      <c r="D135" t="str" cm="1">
        <f t="array" ref="D135">_xlfn.IFS(C135 &lt;=25, "under 25 ", C135&lt;=35, "26-35", C135&lt;=45, "36-45", C135&lt;=60,"46-60", C135&gt;60,"60+")</f>
        <v>36-45</v>
      </c>
      <c r="E135" t="s">
        <v>35</v>
      </c>
      <c r="F135">
        <v>7.1</v>
      </c>
      <c r="G135">
        <v>8</v>
      </c>
      <c r="H135">
        <v>60</v>
      </c>
      <c r="I135">
        <v>4</v>
      </c>
      <c r="J135" t="s">
        <v>19</v>
      </c>
      <c r="K135" t="s">
        <v>41</v>
      </c>
      <c r="L135">
        <v>68</v>
      </c>
      <c r="M135">
        <v>7000</v>
      </c>
      <c r="N135" t="str" cm="1">
        <f t="array" ref="N135">_xlfn.IFS(M135&lt;5000,"Very low activity",M135&lt;7500,"Low activity",M135&lt;10000,"Moderate activity",M135&lt;12500,"Active",M135&gt;=12500,"Highly active")</f>
        <v>Low activity</v>
      </c>
      <c r="O135" t="s">
        <v>17</v>
      </c>
    </row>
    <row r="136" spans="1:15" x14ac:dyDescent="0.3">
      <c r="A136">
        <v>135</v>
      </c>
      <c r="B136" t="s">
        <v>13</v>
      </c>
      <c r="C136">
        <v>38</v>
      </c>
      <c r="D136" t="str" cm="1">
        <f t="array" ref="D136">_xlfn.IFS(C136 &lt;=25, "under 25 ", C136&lt;=35, "26-35", C136&lt;=45, "36-45", C136&lt;=60,"46-60", C136&gt;60,"60+")</f>
        <v>36-45</v>
      </c>
      <c r="E136" t="s">
        <v>42</v>
      </c>
      <c r="F136">
        <v>7.3</v>
      </c>
      <c r="G136">
        <v>8</v>
      </c>
      <c r="H136">
        <v>60</v>
      </c>
      <c r="I136">
        <v>5</v>
      </c>
      <c r="J136" t="s">
        <v>19</v>
      </c>
      <c r="K136" t="s">
        <v>45</v>
      </c>
      <c r="L136">
        <v>68</v>
      </c>
      <c r="M136">
        <v>8000</v>
      </c>
      <c r="N136" t="str" cm="1">
        <f t="array" ref="N136">_xlfn.IFS(M136&lt;5000,"Very low activity",M136&lt;7500,"Low activity",M136&lt;10000,"Moderate activity",M136&lt;12500,"Active",M136&gt;=12500,"Highly active")</f>
        <v>Moderate activity</v>
      </c>
      <c r="O136" t="s">
        <v>17</v>
      </c>
    </row>
    <row r="137" spans="1:15" x14ac:dyDescent="0.3">
      <c r="A137">
        <v>136</v>
      </c>
      <c r="B137" t="s">
        <v>13</v>
      </c>
      <c r="C137">
        <v>38</v>
      </c>
      <c r="D137" t="str" cm="1">
        <f t="array" ref="D137">_xlfn.IFS(C137 &lt;=25, "under 25 ", C137&lt;=35, "26-35", C137&lt;=45, "36-45", C137&lt;=60,"46-60", C137&gt;60,"60+")</f>
        <v>36-45</v>
      </c>
      <c r="E137" t="s">
        <v>42</v>
      </c>
      <c r="F137">
        <v>7.3</v>
      </c>
      <c r="G137">
        <v>8</v>
      </c>
      <c r="H137">
        <v>60</v>
      </c>
      <c r="I137">
        <v>5</v>
      </c>
      <c r="J137" t="s">
        <v>19</v>
      </c>
      <c r="K137" t="s">
        <v>45</v>
      </c>
      <c r="L137">
        <v>68</v>
      </c>
      <c r="M137">
        <v>8000</v>
      </c>
      <c r="N137" t="str" cm="1">
        <f t="array" ref="N137">_xlfn.IFS(M137&lt;5000,"Very low activity",M137&lt;7500,"Low activity",M137&lt;10000,"Moderate activity",M137&lt;12500,"Active",M137&gt;=12500,"Highly active")</f>
        <v>Moderate activity</v>
      </c>
      <c r="O137" t="s">
        <v>17</v>
      </c>
    </row>
    <row r="138" spans="1:15" x14ac:dyDescent="0.3">
      <c r="A138">
        <v>137</v>
      </c>
      <c r="B138" t="s">
        <v>28</v>
      </c>
      <c r="C138">
        <v>38</v>
      </c>
      <c r="D138" t="str" cm="1">
        <f t="array" ref="D138">_xlfn.IFS(C138 &lt;=25, "under 25 ", C138&lt;=35, "26-35", C138&lt;=45, "36-45", C138&lt;=60,"46-60", C138&gt;60,"60+")</f>
        <v>36-45</v>
      </c>
      <c r="E138" t="s">
        <v>35</v>
      </c>
      <c r="F138">
        <v>7.1</v>
      </c>
      <c r="G138">
        <v>8</v>
      </c>
      <c r="H138">
        <v>60</v>
      </c>
      <c r="I138">
        <v>4</v>
      </c>
      <c r="J138" t="s">
        <v>19</v>
      </c>
      <c r="K138" t="s">
        <v>41</v>
      </c>
      <c r="L138">
        <v>68</v>
      </c>
      <c r="M138">
        <v>7000</v>
      </c>
      <c r="N138" t="str" cm="1">
        <f t="array" ref="N138">_xlfn.IFS(M138&lt;5000,"Very low activity",M138&lt;7500,"Low activity",M138&lt;10000,"Moderate activity",M138&lt;12500,"Active",M138&gt;=12500,"Highly active")</f>
        <v>Low activity</v>
      </c>
      <c r="O138" t="s">
        <v>17</v>
      </c>
    </row>
    <row r="139" spans="1:15" x14ac:dyDescent="0.3">
      <c r="A139">
        <v>138</v>
      </c>
      <c r="B139" t="s">
        <v>13</v>
      </c>
      <c r="C139">
        <v>38</v>
      </c>
      <c r="D139" t="str" cm="1">
        <f t="array" ref="D139">_xlfn.IFS(C139 &lt;=25, "under 25 ", C139&lt;=35, "26-35", C139&lt;=45, "36-45", C139&lt;=60,"46-60", C139&gt;60,"60+")</f>
        <v>36-45</v>
      </c>
      <c r="E139" t="s">
        <v>42</v>
      </c>
      <c r="F139">
        <v>7.1</v>
      </c>
      <c r="G139">
        <v>8</v>
      </c>
      <c r="H139">
        <v>60</v>
      </c>
      <c r="I139">
        <v>5</v>
      </c>
      <c r="J139" t="s">
        <v>19</v>
      </c>
      <c r="K139" t="s">
        <v>45</v>
      </c>
      <c r="L139">
        <v>68</v>
      </c>
      <c r="M139">
        <v>8000</v>
      </c>
      <c r="N139" t="str" cm="1">
        <f t="array" ref="N139">_xlfn.IFS(M139&lt;5000,"Very low activity",M139&lt;7500,"Low activity",M139&lt;10000,"Moderate activity",M139&lt;12500,"Active",M139&gt;=12500,"Highly active")</f>
        <v>Moderate activity</v>
      </c>
      <c r="O139" t="s">
        <v>17</v>
      </c>
    </row>
    <row r="140" spans="1:15" x14ac:dyDescent="0.3">
      <c r="A140">
        <v>139</v>
      </c>
      <c r="B140" t="s">
        <v>28</v>
      </c>
      <c r="C140">
        <v>38</v>
      </c>
      <c r="D140" t="str" cm="1">
        <f t="array" ref="D140">_xlfn.IFS(C140 &lt;=25, "under 25 ", C140&lt;=35, "26-35", C140&lt;=45, "36-45", C140&lt;=60,"46-60", C140&gt;60,"60+")</f>
        <v>36-45</v>
      </c>
      <c r="E140" t="s">
        <v>35</v>
      </c>
      <c r="F140">
        <v>7.1</v>
      </c>
      <c r="G140">
        <v>8</v>
      </c>
      <c r="H140">
        <v>60</v>
      </c>
      <c r="I140">
        <v>4</v>
      </c>
      <c r="J140" t="s">
        <v>19</v>
      </c>
      <c r="K140" t="s">
        <v>41</v>
      </c>
      <c r="L140">
        <v>68</v>
      </c>
      <c r="M140">
        <v>7000</v>
      </c>
      <c r="N140" t="str" cm="1">
        <f t="array" ref="N140">_xlfn.IFS(M140&lt;5000,"Very low activity",M140&lt;7500,"Low activity",M140&lt;10000,"Moderate activity",M140&lt;12500,"Active",M140&gt;=12500,"Highly active")</f>
        <v>Low activity</v>
      </c>
      <c r="O140" t="s">
        <v>17</v>
      </c>
    </row>
    <row r="141" spans="1:15" x14ac:dyDescent="0.3">
      <c r="A141">
        <v>140</v>
      </c>
      <c r="B141" t="s">
        <v>13</v>
      </c>
      <c r="C141">
        <v>38</v>
      </c>
      <c r="D141" t="str" cm="1">
        <f t="array" ref="D141">_xlfn.IFS(C141 &lt;=25, "under 25 ", C141&lt;=35, "26-35", C141&lt;=45, "36-45", C141&lt;=60,"46-60", C141&gt;60,"60+")</f>
        <v>36-45</v>
      </c>
      <c r="E141" t="s">
        <v>42</v>
      </c>
      <c r="F141">
        <v>7.1</v>
      </c>
      <c r="G141">
        <v>8</v>
      </c>
      <c r="H141">
        <v>60</v>
      </c>
      <c r="I141">
        <v>5</v>
      </c>
      <c r="J141" t="s">
        <v>19</v>
      </c>
      <c r="K141" t="s">
        <v>45</v>
      </c>
      <c r="L141">
        <v>68</v>
      </c>
      <c r="M141">
        <v>8000</v>
      </c>
      <c r="N141" t="str" cm="1">
        <f t="array" ref="N141">_xlfn.IFS(M141&lt;5000,"Very low activity",M141&lt;7500,"Low activity",M141&lt;10000,"Moderate activity",M141&lt;12500,"Active",M141&gt;=12500,"Highly active")</f>
        <v>Moderate activity</v>
      </c>
      <c r="O141" t="s">
        <v>17</v>
      </c>
    </row>
    <row r="142" spans="1:15" x14ac:dyDescent="0.3">
      <c r="A142">
        <v>141</v>
      </c>
      <c r="B142" t="s">
        <v>28</v>
      </c>
      <c r="C142">
        <v>38</v>
      </c>
      <c r="D142" t="str" cm="1">
        <f t="array" ref="D142">_xlfn.IFS(C142 &lt;=25, "under 25 ", C142&lt;=35, "26-35", C142&lt;=45, "36-45", C142&lt;=60,"46-60", C142&gt;60,"60+")</f>
        <v>36-45</v>
      </c>
      <c r="E142" t="s">
        <v>35</v>
      </c>
      <c r="F142">
        <v>7.1</v>
      </c>
      <c r="G142">
        <v>8</v>
      </c>
      <c r="H142">
        <v>60</v>
      </c>
      <c r="I142">
        <v>4</v>
      </c>
      <c r="J142" t="s">
        <v>19</v>
      </c>
      <c r="K142" t="s">
        <v>41</v>
      </c>
      <c r="L142">
        <v>68</v>
      </c>
      <c r="M142">
        <v>7000</v>
      </c>
      <c r="N142" t="str" cm="1">
        <f t="array" ref="N142">_xlfn.IFS(M142&lt;5000,"Very low activity",M142&lt;7500,"Low activity",M142&lt;10000,"Moderate activity",M142&lt;12500,"Active",M142&gt;=12500,"Highly active")</f>
        <v>Low activity</v>
      </c>
      <c r="O142" t="s">
        <v>17</v>
      </c>
    </row>
    <row r="143" spans="1:15" x14ac:dyDescent="0.3">
      <c r="A143">
        <v>142</v>
      </c>
      <c r="B143" t="s">
        <v>13</v>
      </c>
      <c r="C143">
        <v>38</v>
      </c>
      <c r="D143" t="str" cm="1">
        <f t="array" ref="D143">_xlfn.IFS(C143 &lt;=25, "under 25 ", C143&lt;=35, "26-35", C143&lt;=45, "36-45", C143&lt;=60,"46-60", C143&gt;60,"60+")</f>
        <v>36-45</v>
      </c>
      <c r="E143" t="s">
        <v>42</v>
      </c>
      <c r="F143">
        <v>7.1</v>
      </c>
      <c r="G143">
        <v>8</v>
      </c>
      <c r="H143">
        <v>60</v>
      </c>
      <c r="I143">
        <v>5</v>
      </c>
      <c r="J143" t="s">
        <v>19</v>
      </c>
      <c r="K143" t="s">
        <v>45</v>
      </c>
      <c r="L143">
        <v>68</v>
      </c>
      <c r="M143">
        <v>8000</v>
      </c>
      <c r="N143" t="str" cm="1">
        <f t="array" ref="N143">_xlfn.IFS(M143&lt;5000,"Very low activity",M143&lt;7500,"Low activity",M143&lt;10000,"Moderate activity",M143&lt;12500,"Active",M143&gt;=12500,"Highly active")</f>
        <v>Moderate activity</v>
      </c>
      <c r="O143" t="s">
        <v>17</v>
      </c>
    </row>
    <row r="144" spans="1:15" x14ac:dyDescent="0.3">
      <c r="A144">
        <v>143</v>
      </c>
      <c r="B144" t="s">
        <v>28</v>
      </c>
      <c r="C144">
        <v>38</v>
      </c>
      <c r="D144" t="str" cm="1">
        <f t="array" ref="D144">_xlfn.IFS(C144 &lt;=25, "under 25 ", C144&lt;=35, "26-35", C144&lt;=45, "36-45", C144&lt;=60,"46-60", C144&gt;60,"60+")</f>
        <v>36-45</v>
      </c>
      <c r="E144" t="s">
        <v>35</v>
      </c>
      <c r="F144">
        <v>7.1</v>
      </c>
      <c r="G144">
        <v>8</v>
      </c>
      <c r="H144">
        <v>60</v>
      </c>
      <c r="I144">
        <v>4</v>
      </c>
      <c r="J144" t="s">
        <v>19</v>
      </c>
      <c r="K144" t="s">
        <v>41</v>
      </c>
      <c r="L144">
        <v>68</v>
      </c>
      <c r="M144">
        <v>7000</v>
      </c>
      <c r="N144" t="str" cm="1">
        <f t="array" ref="N144">_xlfn.IFS(M144&lt;5000,"Very low activity",M144&lt;7500,"Low activity",M144&lt;10000,"Moderate activity",M144&lt;12500,"Active",M144&gt;=12500,"Highly active")</f>
        <v>Low activity</v>
      </c>
      <c r="O144" t="s">
        <v>17</v>
      </c>
    </row>
    <row r="145" spans="1:15" x14ac:dyDescent="0.3">
      <c r="A145">
        <v>144</v>
      </c>
      <c r="B145" t="s">
        <v>28</v>
      </c>
      <c r="C145">
        <v>38</v>
      </c>
      <c r="D145" t="str" cm="1">
        <f t="array" ref="D145">_xlfn.IFS(C145 &lt;=25, "under 25 ", C145&lt;=35, "26-35", C145&lt;=45, "36-45", C145&lt;=60,"46-60", C145&gt;60,"60+")</f>
        <v>36-45</v>
      </c>
      <c r="E145" t="s">
        <v>35</v>
      </c>
      <c r="F145">
        <v>7.1</v>
      </c>
      <c r="G145">
        <v>8</v>
      </c>
      <c r="H145">
        <v>60</v>
      </c>
      <c r="I145">
        <v>4</v>
      </c>
      <c r="J145" t="s">
        <v>19</v>
      </c>
      <c r="K145" t="s">
        <v>41</v>
      </c>
      <c r="L145">
        <v>68</v>
      </c>
      <c r="M145">
        <v>7000</v>
      </c>
      <c r="N145" t="str" cm="1">
        <f t="array" ref="N145">_xlfn.IFS(M145&lt;5000,"Very low activity",M145&lt;7500,"Low activity",M145&lt;10000,"Moderate activity",M145&lt;12500,"Active",M145&gt;=12500,"Highly active")</f>
        <v>Low activity</v>
      </c>
      <c r="O145" t="s">
        <v>17</v>
      </c>
    </row>
    <row r="146" spans="1:15" x14ac:dyDescent="0.3">
      <c r="A146">
        <v>145</v>
      </c>
      <c r="B146" t="s">
        <v>13</v>
      </c>
      <c r="C146">
        <v>38</v>
      </c>
      <c r="D146" t="str" cm="1">
        <f t="array" ref="D146">_xlfn.IFS(C146 &lt;=25, "under 25 ", C146&lt;=35, "26-35", C146&lt;=45, "36-45", C146&lt;=60,"46-60", C146&gt;60,"60+")</f>
        <v>36-45</v>
      </c>
      <c r="E146" t="s">
        <v>42</v>
      </c>
      <c r="F146">
        <v>7.1</v>
      </c>
      <c r="G146">
        <v>8</v>
      </c>
      <c r="H146">
        <v>60</v>
      </c>
      <c r="I146">
        <v>5</v>
      </c>
      <c r="J146" t="s">
        <v>19</v>
      </c>
      <c r="K146" t="s">
        <v>45</v>
      </c>
      <c r="L146">
        <v>68</v>
      </c>
      <c r="M146">
        <v>8000</v>
      </c>
      <c r="N146" t="str" cm="1">
        <f t="array" ref="N146">_xlfn.IFS(M146&lt;5000,"Very low activity",M146&lt;7500,"Low activity",M146&lt;10000,"Moderate activity",M146&lt;12500,"Active",M146&gt;=12500,"Highly active")</f>
        <v>Moderate activity</v>
      </c>
      <c r="O146" t="s">
        <v>24</v>
      </c>
    </row>
    <row r="147" spans="1:15" x14ac:dyDescent="0.3">
      <c r="A147">
        <v>146</v>
      </c>
      <c r="B147" t="s">
        <v>28</v>
      </c>
      <c r="C147">
        <v>38</v>
      </c>
      <c r="D147" t="str" cm="1">
        <f t="array" ref="D147">_xlfn.IFS(C147 &lt;=25, "under 25 ", C147&lt;=35, "26-35", C147&lt;=45, "36-45", C147&lt;=60,"46-60", C147&gt;60,"60+")</f>
        <v>36-45</v>
      </c>
      <c r="E147" t="s">
        <v>42</v>
      </c>
      <c r="F147">
        <v>7.4</v>
      </c>
      <c r="G147">
        <v>7</v>
      </c>
      <c r="H147">
        <v>60</v>
      </c>
      <c r="I147">
        <v>5</v>
      </c>
      <c r="J147" t="s">
        <v>22</v>
      </c>
      <c r="K147" t="s">
        <v>43</v>
      </c>
      <c r="L147">
        <v>84</v>
      </c>
      <c r="M147">
        <v>3300</v>
      </c>
      <c r="N147" t="str" cm="1">
        <f t="array" ref="N147">_xlfn.IFS(M147&lt;5000,"Very low activity",M147&lt;7500,"Low activity",M147&lt;10000,"Moderate activity",M147&lt;12500,"Active",M147&gt;=12500,"Highly active")</f>
        <v>Very low activity</v>
      </c>
      <c r="O147" t="s">
        <v>24</v>
      </c>
    </row>
    <row r="148" spans="1:15" x14ac:dyDescent="0.3">
      <c r="A148">
        <v>147</v>
      </c>
      <c r="B148" t="s">
        <v>13</v>
      </c>
      <c r="C148">
        <v>39</v>
      </c>
      <c r="D148" t="str" cm="1">
        <f t="array" ref="D148">_xlfn.IFS(C148 &lt;=25, "under 25 ", C148&lt;=35, "26-35", C148&lt;=45, "36-45", C148&lt;=60,"46-60", C148&gt;60,"60+")</f>
        <v>36-45</v>
      </c>
      <c r="E148" t="s">
        <v>42</v>
      </c>
      <c r="F148">
        <v>7.2</v>
      </c>
      <c r="G148">
        <v>8</v>
      </c>
      <c r="H148">
        <v>60</v>
      </c>
      <c r="I148">
        <v>5</v>
      </c>
      <c r="J148" t="s">
        <v>19</v>
      </c>
      <c r="K148" t="s">
        <v>45</v>
      </c>
      <c r="L148">
        <v>68</v>
      </c>
      <c r="M148">
        <v>8000</v>
      </c>
      <c r="N148" t="str" cm="1">
        <f t="array" ref="N148">_xlfn.IFS(M148&lt;5000,"Very low activity",M148&lt;7500,"Low activity",M148&lt;10000,"Moderate activity",M148&lt;12500,"Active",M148&gt;=12500,"Highly active")</f>
        <v>Moderate activity</v>
      </c>
      <c r="O148" t="s">
        <v>25</v>
      </c>
    </row>
    <row r="149" spans="1:15" x14ac:dyDescent="0.3">
      <c r="A149">
        <v>148</v>
      </c>
      <c r="B149" t="s">
        <v>13</v>
      </c>
      <c r="C149">
        <v>39</v>
      </c>
      <c r="D149" t="str" cm="1">
        <f t="array" ref="D149">_xlfn.IFS(C149 &lt;=25, "under 25 ", C149&lt;=35, "26-35", C149&lt;=45, "36-45", C149&lt;=60,"46-60", C149&gt;60,"60+")</f>
        <v>36-45</v>
      </c>
      <c r="E149" t="s">
        <v>34</v>
      </c>
      <c r="F149">
        <v>6.5</v>
      </c>
      <c r="G149">
        <v>5</v>
      </c>
      <c r="H149">
        <v>40</v>
      </c>
      <c r="I149">
        <v>7</v>
      </c>
      <c r="J149" t="s">
        <v>15</v>
      </c>
      <c r="K149" t="s">
        <v>31</v>
      </c>
      <c r="L149">
        <v>80</v>
      </c>
      <c r="M149">
        <v>4000</v>
      </c>
      <c r="N149" t="str" cm="1">
        <f t="array" ref="N149">_xlfn.IFS(M149&lt;5000,"Very low activity",M149&lt;7500,"Low activity",M149&lt;10000,"Moderate activity",M149&lt;12500,"Active",M149&gt;=12500,"Highly active")</f>
        <v>Very low activity</v>
      </c>
      <c r="O149" t="s">
        <v>25</v>
      </c>
    </row>
    <row r="150" spans="1:15" x14ac:dyDescent="0.3">
      <c r="A150">
        <v>149</v>
      </c>
      <c r="B150" t="s">
        <v>28</v>
      </c>
      <c r="C150">
        <v>39</v>
      </c>
      <c r="D150" t="str" cm="1">
        <f t="array" ref="D150">_xlfn.IFS(C150 &lt;=25, "under 25 ", C150&lt;=35, "26-35", C150&lt;=45, "36-45", C150&lt;=60,"46-60", C150&gt;60,"60+")</f>
        <v>36-45</v>
      </c>
      <c r="E150" t="s">
        <v>42</v>
      </c>
      <c r="F150">
        <v>6.9</v>
      </c>
      <c r="G150">
        <v>7</v>
      </c>
      <c r="H150">
        <v>50</v>
      </c>
      <c r="I150">
        <v>6</v>
      </c>
      <c r="J150" t="s">
        <v>30</v>
      </c>
      <c r="K150" t="s">
        <v>38</v>
      </c>
      <c r="L150">
        <v>75</v>
      </c>
      <c r="M150">
        <v>5500</v>
      </c>
      <c r="N150" t="str" cm="1">
        <f t="array" ref="N150">_xlfn.IFS(M150&lt;5000,"Very low activity",M150&lt;7500,"Low activity",M150&lt;10000,"Moderate activity",M150&lt;12500,"Active",M150&gt;=12500,"Highly active")</f>
        <v>Low activity</v>
      </c>
      <c r="O150" t="s">
        <v>17</v>
      </c>
    </row>
    <row r="151" spans="1:15" x14ac:dyDescent="0.3">
      <c r="A151">
        <v>150</v>
      </c>
      <c r="B151" t="s">
        <v>28</v>
      </c>
      <c r="C151">
        <v>39</v>
      </c>
      <c r="D151" t="str" cm="1">
        <f t="array" ref="D151">_xlfn.IFS(C151 &lt;=25, "under 25 ", C151&lt;=35, "26-35", C151&lt;=45, "36-45", C151&lt;=60,"46-60", C151&gt;60,"60+")</f>
        <v>36-45</v>
      </c>
      <c r="E151" t="s">
        <v>35</v>
      </c>
      <c r="F151">
        <v>8</v>
      </c>
      <c r="G151">
        <v>9</v>
      </c>
      <c r="H151">
        <v>80</v>
      </c>
      <c r="I151">
        <v>3</v>
      </c>
      <c r="J151" t="s">
        <v>30</v>
      </c>
      <c r="K151" t="s">
        <v>46</v>
      </c>
      <c r="L151">
        <v>67</v>
      </c>
      <c r="M151">
        <v>7500</v>
      </c>
      <c r="N151" t="str" cm="1">
        <f t="array" ref="N151">_xlfn.IFS(M151&lt;5000,"Very low activity",M151&lt;7500,"Low activity",M151&lt;10000,"Moderate activity",M151&lt;12500,"Active",M151&gt;=12500,"Highly active")</f>
        <v>Moderate activity</v>
      </c>
      <c r="O151" t="s">
        <v>17</v>
      </c>
    </row>
    <row r="152" spans="1:15" x14ac:dyDescent="0.3">
      <c r="A152">
        <v>151</v>
      </c>
      <c r="B152" t="s">
        <v>28</v>
      </c>
      <c r="C152">
        <v>39</v>
      </c>
      <c r="D152" t="str" cm="1">
        <f t="array" ref="D152">_xlfn.IFS(C152 &lt;=25, "under 25 ", C152&lt;=35, "26-35", C152&lt;=45, "36-45", C152&lt;=60,"46-60", C152&gt;60,"60+")</f>
        <v>36-45</v>
      </c>
      <c r="E152" t="s">
        <v>35</v>
      </c>
      <c r="F152">
        <v>8</v>
      </c>
      <c r="G152">
        <v>9</v>
      </c>
      <c r="H152">
        <v>80</v>
      </c>
      <c r="I152">
        <v>3</v>
      </c>
      <c r="J152" t="s">
        <v>30</v>
      </c>
      <c r="K152" t="s">
        <v>46</v>
      </c>
      <c r="L152">
        <v>67</v>
      </c>
      <c r="M152">
        <v>7500</v>
      </c>
      <c r="N152" t="str" cm="1">
        <f t="array" ref="N152">_xlfn.IFS(M152&lt;5000,"Very low activity",M152&lt;7500,"Low activity",M152&lt;10000,"Moderate activity",M152&lt;12500,"Active",M152&gt;=12500,"Highly active")</f>
        <v>Moderate activity</v>
      </c>
      <c r="O152" t="s">
        <v>17</v>
      </c>
    </row>
    <row r="153" spans="1:15" x14ac:dyDescent="0.3">
      <c r="A153">
        <v>152</v>
      </c>
      <c r="B153" t="s">
        <v>13</v>
      </c>
      <c r="C153">
        <v>39</v>
      </c>
      <c r="D153" t="str" cm="1">
        <f t="array" ref="D153">_xlfn.IFS(C153 &lt;=25, "under 25 ", C153&lt;=35, "26-35", C153&lt;=45, "36-45", C153&lt;=60,"46-60", C153&gt;60,"60+")</f>
        <v>36-45</v>
      </c>
      <c r="E153" t="s">
        <v>42</v>
      </c>
      <c r="F153">
        <v>7.2</v>
      </c>
      <c r="G153">
        <v>8</v>
      </c>
      <c r="H153">
        <v>60</v>
      </c>
      <c r="I153">
        <v>5</v>
      </c>
      <c r="J153" t="s">
        <v>19</v>
      </c>
      <c r="K153" t="s">
        <v>45</v>
      </c>
      <c r="L153">
        <v>68</v>
      </c>
      <c r="M153">
        <v>8000</v>
      </c>
      <c r="N153" t="str" cm="1">
        <f t="array" ref="N153">_xlfn.IFS(M153&lt;5000,"Very low activity",M153&lt;7500,"Low activity",M153&lt;10000,"Moderate activity",M153&lt;12500,"Active",M153&gt;=12500,"Highly active")</f>
        <v>Moderate activity</v>
      </c>
      <c r="O153" t="s">
        <v>17</v>
      </c>
    </row>
    <row r="154" spans="1:15" x14ac:dyDescent="0.3">
      <c r="A154">
        <v>153</v>
      </c>
      <c r="B154" t="s">
        <v>13</v>
      </c>
      <c r="C154">
        <v>39</v>
      </c>
      <c r="D154" t="str" cm="1">
        <f t="array" ref="D154">_xlfn.IFS(C154 &lt;=25, "under 25 ", C154&lt;=35, "26-35", C154&lt;=45, "36-45", C154&lt;=60,"46-60", C154&gt;60,"60+")</f>
        <v>36-45</v>
      </c>
      <c r="E154" t="s">
        <v>42</v>
      </c>
      <c r="F154">
        <v>7.2</v>
      </c>
      <c r="G154">
        <v>8</v>
      </c>
      <c r="H154">
        <v>60</v>
      </c>
      <c r="I154">
        <v>5</v>
      </c>
      <c r="J154" t="s">
        <v>19</v>
      </c>
      <c r="K154" t="s">
        <v>45</v>
      </c>
      <c r="L154">
        <v>68</v>
      </c>
      <c r="M154">
        <v>8000</v>
      </c>
      <c r="N154" t="str" cm="1">
        <f t="array" ref="N154">_xlfn.IFS(M154&lt;5000,"Very low activity",M154&lt;7500,"Low activity",M154&lt;10000,"Moderate activity",M154&lt;12500,"Active",M154&gt;=12500,"Highly active")</f>
        <v>Moderate activity</v>
      </c>
      <c r="O154" t="s">
        <v>17</v>
      </c>
    </row>
    <row r="155" spans="1:15" x14ac:dyDescent="0.3">
      <c r="A155">
        <v>154</v>
      </c>
      <c r="B155" t="s">
        <v>13</v>
      </c>
      <c r="C155">
        <v>39</v>
      </c>
      <c r="D155" t="str" cm="1">
        <f t="array" ref="D155">_xlfn.IFS(C155 &lt;=25, "under 25 ", C155&lt;=35, "26-35", C155&lt;=45, "36-45", C155&lt;=60,"46-60", C155&gt;60,"60+")</f>
        <v>36-45</v>
      </c>
      <c r="E155" t="s">
        <v>42</v>
      </c>
      <c r="F155">
        <v>7.2</v>
      </c>
      <c r="G155">
        <v>8</v>
      </c>
      <c r="H155">
        <v>60</v>
      </c>
      <c r="I155">
        <v>5</v>
      </c>
      <c r="J155" t="s">
        <v>19</v>
      </c>
      <c r="K155" t="s">
        <v>45</v>
      </c>
      <c r="L155">
        <v>68</v>
      </c>
      <c r="M155">
        <v>8000</v>
      </c>
      <c r="N155" t="str" cm="1">
        <f t="array" ref="N155">_xlfn.IFS(M155&lt;5000,"Very low activity",M155&lt;7500,"Low activity",M155&lt;10000,"Moderate activity",M155&lt;12500,"Active",M155&gt;=12500,"Highly active")</f>
        <v>Moderate activity</v>
      </c>
      <c r="O155" t="s">
        <v>17</v>
      </c>
    </row>
    <row r="156" spans="1:15" x14ac:dyDescent="0.3">
      <c r="A156">
        <v>155</v>
      </c>
      <c r="B156" t="s">
        <v>13</v>
      </c>
      <c r="C156">
        <v>39</v>
      </c>
      <c r="D156" t="str" cm="1">
        <f t="array" ref="D156">_xlfn.IFS(C156 &lt;=25, "under 25 ", C156&lt;=35, "26-35", C156&lt;=45, "36-45", C156&lt;=60,"46-60", C156&gt;60,"60+")</f>
        <v>36-45</v>
      </c>
      <c r="E156" t="s">
        <v>42</v>
      </c>
      <c r="F156">
        <v>7.2</v>
      </c>
      <c r="G156">
        <v>8</v>
      </c>
      <c r="H156">
        <v>60</v>
      </c>
      <c r="I156">
        <v>5</v>
      </c>
      <c r="J156" t="s">
        <v>19</v>
      </c>
      <c r="K156" t="s">
        <v>45</v>
      </c>
      <c r="L156">
        <v>68</v>
      </c>
      <c r="M156">
        <v>8000</v>
      </c>
      <c r="N156" t="str" cm="1">
        <f t="array" ref="N156">_xlfn.IFS(M156&lt;5000,"Very low activity",M156&lt;7500,"Low activity",M156&lt;10000,"Moderate activity",M156&lt;12500,"Active",M156&gt;=12500,"Highly active")</f>
        <v>Moderate activity</v>
      </c>
      <c r="O156" t="s">
        <v>17</v>
      </c>
    </row>
    <row r="157" spans="1:15" x14ac:dyDescent="0.3">
      <c r="A157">
        <v>156</v>
      </c>
      <c r="B157" t="s">
        <v>13</v>
      </c>
      <c r="C157">
        <v>39</v>
      </c>
      <c r="D157" t="str" cm="1">
        <f t="array" ref="D157">_xlfn.IFS(C157 &lt;=25, "under 25 ", C157&lt;=35, "26-35", C157&lt;=45, "36-45", C157&lt;=60,"46-60", C157&gt;60,"60+")</f>
        <v>36-45</v>
      </c>
      <c r="E157" t="s">
        <v>42</v>
      </c>
      <c r="F157">
        <v>7.2</v>
      </c>
      <c r="G157">
        <v>8</v>
      </c>
      <c r="H157">
        <v>60</v>
      </c>
      <c r="I157">
        <v>5</v>
      </c>
      <c r="J157" t="s">
        <v>19</v>
      </c>
      <c r="K157" t="s">
        <v>45</v>
      </c>
      <c r="L157">
        <v>68</v>
      </c>
      <c r="M157">
        <v>8000</v>
      </c>
      <c r="N157" t="str" cm="1">
        <f t="array" ref="N157">_xlfn.IFS(M157&lt;5000,"Very low activity",M157&lt;7500,"Low activity",M157&lt;10000,"Moderate activity",M157&lt;12500,"Active",M157&gt;=12500,"Highly active")</f>
        <v>Moderate activity</v>
      </c>
      <c r="O157" t="s">
        <v>17</v>
      </c>
    </row>
    <row r="158" spans="1:15" x14ac:dyDescent="0.3">
      <c r="A158">
        <v>157</v>
      </c>
      <c r="B158" t="s">
        <v>13</v>
      </c>
      <c r="C158">
        <v>39</v>
      </c>
      <c r="D158" t="str" cm="1">
        <f t="array" ref="D158">_xlfn.IFS(C158 &lt;=25, "under 25 ", C158&lt;=35, "26-35", C158&lt;=45, "36-45", C158&lt;=60,"46-60", C158&gt;60,"60+")</f>
        <v>36-45</v>
      </c>
      <c r="E158" t="s">
        <v>42</v>
      </c>
      <c r="F158">
        <v>7.2</v>
      </c>
      <c r="G158">
        <v>8</v>
      </c>
      <c r="H158">
        <v>60</v>
      </c>
      <c r="I158">
        <v>5</v>
      </c>
      <c r="J158" t="s">
        <v>19</v>
      </c>
      <c r="K158" t="s">
        <v>45</v>
      </c>
      <c r="L158">
        <v>68</v>
      </c>
      <c r="M158">
        <v>8000</v>
      </c>
      <c r="N158" t="str" cm="1">
        <f t="array" ref="N158">_xlfn.IFS(M158&lt;5000,"Very low activity",M158&lt;7500,"Low activity",M158&lt;10000,"Moderate activity",M158&lt;12500,"Active",M158&gt;=12500,"Highly active")</f>
        <v>Moderate activity</v>
      </c>
      <c r="O158" t="s">
        <v>17</v>
      </c>
    </row>
    <row r="159" spans="1:15" x14ac:dyDescent="0.3">
      <c r="A159">
        <v>158</v>
      </c>
      <c r="B159" t="s">
        <v>13</v>
      </c>
      <c r="C159">
        <v>39</v>
      </c>
      <c r="D159" t="str" cm="1">
        <f t="array" ref="D159">_xlfn.IFS(C159 &lt;=25, "under 25 ", C159&lt;=35, "26-35", C159&lt;=45, "36-45", C159&lt;=60,"46-60", C159&gt;60,"60+")</f>
        <v>36-45</v>
      </c>
      <c r="E159" t="s">
        <v>42</v>
      </c>
      <c r="F159">
        <v>7.2</v>
      </c>
      <c r="G159">
        <v>8</v>
      </c>
      <c r="H159">
        <v>60</v>
      </c>
      <c r="I159">
        <v>5</v>
      </c>
      <c r="J159" t="s">
        <v>19</v>
      </c>
      <c r="K159" t="s">
        <v>45</v>
      </c>
      <c r="L159">
        <v>68</v>
      </c>
      <c r="M159">
        <v>8000</v>
      </c>
      <c r="N159" t="str" cm="1">
        <f t="array" ref="N159">_xlfn.IFS(M159&lt;5000,"Very low activity",M159&lt;7500,"Low activity",M159&lt;10000,"Moderate activity",M159&lt;12500,"Active",M159&gt;=12500,"Highly active")</f>
        <v>Moderate activity</v>
      </c>
      <c r="O159" t="s">
        <v>17</v>
      </c>
    </row>
    <row r="160" spans="1:15" x14ac:dyDescent="0.3">
      <c r="A160">
        <v>159</v>
      </c>
      <c r="B160" t="s">
        <v>13</v>
      </c>
      <c r="C160">
        <v>39</v>
      </c>
      <c r="D160" t="str" cm="1">
        <f t="array" ref="D160">_xlfn.IFS(C160 &lt;=25, "under 25 ", C160&lt;=35, "26-35", C160&lt;=45, "36-45", C160&lt;=60,"46-60", C160&gt;60,"60+")</f>
        <v>36-45</v>
      </c>
      <c r="E160" t="s">
        <v>42</v>
      </c>
      <c r="F160">
        <v>7.2</v>
      </c>
      <c r="G160">
        <v>8</v>
      </c>
      <c r="H160">
        <v>60</v>
      </c>
      <c r="I160">
        <v>5</v>
      </c>
      <c r="J160" t="s">
        <v>19</v>
      </c>
      <c r="K160" t="s">
        <v>45</v>
      </c>
      <c r="L160">
        <v>68</v>
      </c>
      <c r="M160">
        <v>8000</v>
      </c>
      <c r="N160" t="str" cm="1">
        <f t="array" ref="N160">_xlfn.IFS(M160&lt;5000,"Very low activity",M160&lt;7500,"Low activity",M160&lt;10000,"Moderate activity",M160&lt;12500,"Active",M160&gt;=12500,"Highly active")</f>
        <v>Moderate activity</v>
      </c>
      <c r="O160" t="s">
        <v>17</v>
      </c>
    </row>
    <row r="161" spans="1:15" x14ac:dyDescent="0.3">
      <c r="A161">
        <v>160</v>
      </c>
      <c r="B161" t="s">
        <v>13</v>
      </c>
      <c r="C161">
        <v>39</v>
      </c>
      <c r="D161" t="str" cm="1">
        <f t="array" ref="D161">_xlfn.IFS(C161 &lt;=25, "under 25 ", C161&lt;=35, "26-35", C161&lt;=45, "36-45", C161&lt;=60,"46-60", C161&gt;60,"60+")</f>
        <v>36-45</v>
      </c>
      <c r="E161" t="s">
        <v>42</v>
      </c>
      <c r="F161">
        <v>7.2</v>
      </c>
      <c r="G161">
        <v>8</v>
      </c>
      <c r="H161">
        <v>60</v>
      </c>
      <c r="I161">
        <v>5</v>
      </c>
      <c r="J161" t="s">
        <v>19</v>
      </c>
      <c r="K161" t="s">
        <v>45</v>
      </c>
      <c r="L161">
        <v>68</v>
      </c>
      <c r="M161">
        <v>8000</v>
      </c>
      <c r="N161" t="str" cm="1">
        <f t="array" ref="N161">_xlfn.IFS(M161&lt;5000,"Very low activity",M161&lt;7500,"Low activity",M161&lt;10000,"Moderate activity",M161&lt;12500,"Active",M161&gt;=12500,"Highly active")</f>
        <v>Moderate activity</v>
      </c>
      <c r="O161" t="s">
        <v>17</v>
      </c>
    </row>
    <row r="162" spans="1:15" x14ac:dyDescent="0.3">
      <c r="A162">
        <v>161</v>
      </c>
      <c r="B162" t="s">
        <v>13</v>
      </c>
      <c r="C162">
        <v>39</v>
      </c>
      <c r="D162" t="str" cm="1">
        <f t="array" ref="D162">_xlfn.IFS(C162 &lt;=25, "under 25 ", C162&lt;=35, "26-35", C162&lt;=45, "36-45", C162&lt;=60,"46-60", C162&gt;60,"60+")</f>
        <v>36-45</v>
      </c>
      <c r="E162" t="s">
        <v>42</v>
      </c>
      <c r="F162">
        <v>7.2</v>
      </c>
      <c r="G162">
        <v>8</v>
      </c>
      <c r="H162">
        <v>60</v>
      </c>
      <c r="I162">
        <v>5</v>
      </c>
      <c r="J162" t="s">
        <v>19</v>
      </c>
      <c r="K162" t="s">
        <v>45</v>
      </c>
      <c r="L162">
        <v>68</v>
      </c>
      <c r="M162">
        <v>8000</v>
      </c>
      <c r="N162" t="str" cm="1">
        <f t="array" ref="N162">_xlfn.IFS(M162&lt;5000,"Very low activity",M162&lt;7500,"Low activity",M162&lt;10000,"Moderate activity",M162&lt;12500,"Active",M162&gt;=12500,"Highly active")</f>
        <v>Moderate activity</v>
      </c>
      <c r="O162" t="s">
        <v>17</v>
      </c>
    </row>
    <row r="163" spans="1:15" x14ac:dyDescent="0.3">
      <c r="A163">
        <v>162</v>
      </c>
      <c r="B163" t="s">
        <v>28</v>
      </c>
      <c r="C163">
        <v>40</v>
      </c>
      <c r="D163" t="str" cm="1">
        <f t="array" ref="D163">_xlfn.IFS(C163 &lt;=25, "under 25 ", C163&lt;=35, "26-35", C163&lt;=45, "36-45", C163&lt;=60,"46-60", C163&gt;60,"60+")</f>
        <v>36-45</v>
      </c>
      <c r="E163" t="s">
        <v>35</v>
      </c>
      <c r="F163">
        <v>7.2</v>
      </c>
      <c r="G163">
        <v>8</v>
      </c>
      <c r="H163">
        <v>55</v>
      </c>
      <c r="I163">
        <v>6</v>
      </c>
      <c r="J163" t="s">
        <v>30</v>
      </c>
      <c r="K163" t="s">
        <v>47</v>
      </c>
      <c r="L163">
        <v>73</v>
      </c>
      <c r="M163">
        <v>7300</v>
      </c>
      <c r="N163" t="str" cm="1">
        <f t="array" ref="N163">_xlfn.IFS(M163&lt;5000,"Very low activity",M163&lt;7500,"Low activity",M163&lt;10000,"Moderate activity",M163&lt;12500,"Active",M163&gt;=12500,"Highly active")</f>
        <v>Low activity</v>
      </c>
      <c r="O163" t="s">
        <v>17</v>
      </c>
    </row>
    <row r="164" spans="1:15" x14ac:dyDescent="0.3">
      <c r="A164">
        <v>163</v>
      </c>
      <c r="B164" t="s">
        <v>28</v>
      </c>
      <c r="C164">
        <v>40</v>
      </c>
      <c r="D164" t="str" cm="1">
        <f t="array" ref="D164">_xlfn.IFS(C164 &lt;=25, "under 25 ", C164&lt;=35, "26-35", C164&lt;=45, "36-45", C164&lt;=60,"46-60", C164&gt;60,"60+")</f>
        <v>36-45</v>
      </c>
      <c r="E164" t="s">
        <v>35</v>
      </c>
      <c r="F164">
        <v>7.2</v>
      </c>
      <c r="G164">
        <v>8</v>
      </c>
      <c r="H164">
        <v>55</v>
      </c>
      <c r="I164">
        <v>6</v>
      </c>
      <c r="J164" t="s">
        <v>30</v>
      </c>
      <c r="K164" t="s">
        <v>47</v>
      </c>
      <c r="L164">
        <v>73</v>
      </c>
      <c r="M164">
        <v>7300</v>
      </c>
      <c r="N164" t="str" cm="1">
        <f t="array" ref="N164">_xlfn.IFS(M164&lt;5000,"Very low activity",M164&lt;7500,"Low activity",M164&lt;10000,"Moderate activity",M164&lt;12500,"Active",M164&gt;=12500,"Highly active")</f>
        <v>Low activity</v>
      </c>
      <c r="O164" t="s">
        <v>17</v>
      </c>
    </row>
    <row r="165" spans="1:15" x14ac:dyDescent="0.3">
      <c r="A165">
        <v>164</v>
      </c>
      <c r="B165" t="s">
        <v>13</v>
      </c>
      <c r="C165">
        <v>40</v>
      </c>
      <c r="D165" t="str" cm="1">
        <f t="array" ref="D165">_xlfn.IFS(C165 &lt;=25, "under 25 ", C165&lt;=35, "26-35", C165&lt;=45, "36-45", C165&lt;=60,"46-60", C165&gt;60,"60+")</f>
        <v>36-45</v>
      </c>
      <c r="E165" t="s">
        <v>42</v>
      </c>
      <c r="F165">
        <v>7.9</v>
      </c>
      <c r="G165">
        <v>8</v>
      </c>
      <c r="H165">
        <v>90</v>
      </c>
      <c r="I165">
        <v>5</v>
      </c>
      <c r="J165" t="s">
        <v>19</v>
      </c>
      <c r="K165" t="s">
        <v>45</v>
      </c>
      <c r="L165">
        <v>68</v>
      </c>
      <c r="M165">
        <v>8000</v>
      </c>
      <c r="N165" t="str" cm="1">
        <f t="array" ref="N165">_xlfn.IFS(M165&lt;5000,"Very low activity",M165&lt;7500,"Low activity",M165&lt;10000,"Moderate activity",M165&lt;12500,"Active",M165&gt;=12500,"Highly active")</f>
        <v>Moderate activity</v>
      </c>
      <c r="O165" t="s">
        <v>17</v>
      </c>
    </row>
    <row r="166" spans="1:15" x14ac:dyDescent="0.3">
      <c r="A166">
        <v>165</v>
      </c>
      <c r="B166" t="s">
        <v>13</v>
      </c>
      <c r="C166">
        <v>40</v>
      </c>
      <c r="D166" t="str" cm="1">
        <f t="array" ref="D166">_xlfn.IFS(C166 &lt;=25, "under 25 ", C166&lt;=35, "26-35", C166&lt;=45, "36-45", C166&lt;=60,"46-60", C166&gt;60,"60+")</f>
        <v>36-45</v>
      </c>
      <c r="E166" t="s">
        <v>42</v>
      </c>
      <c r="F166">
        <v>7.9</v>
      </c>
      <c r="G166">
        <v>8</v>
      </c>
      <c r="H166">
        <v>90</v>
      </c>
      <c r="I166">
        <v>5</v>
      </c>
      <c r="J166" t="s">
        <v>19</v>
      </c>
      <c r="K166" t="s">
        <v>45</v>
      </c>
      <c r="L166">
        <v>68</v>
      </c>
      <c r="M166">
        <v>8000</v>
      </c>
      <c r="N166" t="str" cm="1">
        <f t="array" ref="N166">_xlfn.IFS(M166&lt;5000,"Very low activity",M166&lt;7500,"Low activity",M166&lt;10000,"Moderate activity",M166&lt;12500,"Active",M166&gt;=12500,"Highly active")</f>
        <v>Moderate activity</v>
      </c>
      <c r="O166" t="s">
        <v>17</v>
      </c>
    </row>
    <row r="167" spans="1:15" x14ac:dyDescent="0.3">
      <c r="A167">
        <v>166</v>
      </c>
      <c r="B167" t="s">
        <v>13</v>
      </c>
      <c r="C167">
        <v>41</v>
      </c>
      <c r="D167" t="str" cm="1">
        <f t="array" ref="D167">_xlfn.IFS(C167 &lt;=25, "under 25 ", C167&lt;=35, "26-35", C167&lt;=45, "36-45", C167&lt;=60,"46-60", C167&gt;60,"60+")</f>
        <v>36-45</v>
      </c>
      <c r="E167" t="s">
        <v>42</v>
      </c>
      <c r="F167">
        <v>7.6</v>
      </c>
      <c r="G167">
        <v>8</v>
      </c>
      <c r="H167">
        <v>90</v>
      </c>
      <c r="I167">
        <v>5</v>
      </c>
      <c r="J167" t="s">
        <v>19</v>
      </c>
      <c r="K167" t="s">
        <v>45</v>
      </c>
      <c r="L167">
        <v>70</v>
      </c>
      <c r="M167">
        <v>8000</v>
      </c>
      <c r="N167" t="str" cm="1">
        <f t="array" ref="N167">_xlfn.IFS(M167&lt;5000,"Very low activity",M167&lt;7500,"Low activity",M167&lt;10000,"Moderate activity",M167&lt;12500,"Active",M167&gt;=12500,"Highly active")</f>
        <v>Moderate activity</v>
      </c>
      <c r="O167" t="s">
        <v>25</v>
      </c>
    </row>
    <row r="168" spans="1:15" x14ac:dyDescent="0.3">
      <c r="A168">
        <v>167</v>
      </c>
      <c r="B168" t="s">
        <v>13</v>
      </c>
      <c r="C168">
        <v>41</v>
      </c>
      <c r="D168" t="str" cm="1">
        <f t="array" ref="D168">_xlfn.IFS(C168 &lt;=25, "under 25 ", C168&lt;=35, "26-35", C168&lt;=45, "36-45", C168&lt;=60,"46-60", C168&gt;60,"60+")</f>
        <v>36-45</v>
      </c>
      <c r="E168" t="s">
        <v>34</v>
      </c>
      <c r="F168">
        <v>7.3</v>
      </c>
      <c r="G168">
        <v>8</v>
      </c>
      <c r="H168">
        <v>70</v>
      </c>
      <c r="I168">
        <v>6</v>
      </c>
      <c r="J168" t="s">
        <v>30</v>
      </c>
      <c r="K168" t="s">
        <v>48</v>
      </c>
      <c r="L168">
        <v>72</v>
      </c>
      <c r="M168">
        <v>6200</v>
      </c>
      <c r="N168" t="str" cm="1">
        <f t="array" ref="N168">_xlfn.IFS(M168&lt;5000,"Very low activity",M168&lt;7500,"Low activity",M168&lt;10000,"Moderate activity",M168&lt;12500,"Active",M168&gt;=12500,"Highly active")</f>
        <v>Low activity</v>
      </c>
      <c r="O168" t="s">
        <v>17</v>
      </c>
    </row>
    <row r="169" spans="1:15" x14ac:dyDescent="0.3">
      <c r="A169">
        <v>168</v>
      </c>
      <c r="B169" t="s">
        <v>13</v>
      </c>
      <c r="C169">
        <v>41</v>
      </c>
      <c r="D169" t="str" cm="1">
        <f t="array" ref="D169">_xlfn.IFS(C169 &lt;=25, "under 25 ", C169&lt;=35, "26-35", C169&lt;=45, "36-45", C169&lt;=60,"46-60", C169&gt;60,"60+")</f>
        <v>36-45</v>
      </c>
      <c r="E169" t="s">
        <v>42</v>
      </c>
      <c r="F169">
        <v>7.1</v>
      </c>
      <c r="G169">
        <v>7</v>
      </c>
      <c r="H169">
        <v>55</v>
      </c>
      <c r="I169">
        <v>6</v>
      </c>
      <c r="J169" t="s">
        <v>15</v>
      </c>
      <c r="K169" t="s">
        <v>49</v>
      </c>
      <c r="L169">
        <v>72</v>
      </c>
      <c r="M169">
        <v>6000</v>
      </c>
      <c r="N169" t="str" cm="1">
        <f t="array" ref="N169">_xlfn.IFS(M169&lt;5000,"Very low activity",M169&lt;7500,"Low activity",M169&lt;10000,"Moderate activity",M169&lt;12500,"Active",M169&gt;=12500,"Highly active")</f>
        <v>Low activity</v>
      </c>
      <c r="O169" t="s">
        <v>17</v>
      </c>
    </row>
    <row r="170" spans="1:15" x14ac:dyDescent="0.3">
      <c r="A170">
        <v>169</v>
      </c>
      <c r="B170" t="s">
        <v>13</v>
      </c>
      <c r="C170">
        <v>41</v>
      </c>
      <c r="D170" t="str" cm="1">
        <f t="array" ref="D170">_xlfn.IFS(C170 &lt;=25, "under 25 ", C170&lt;=35, "26-35", C170&lt;=45, "36-45", C170&lt;=60,"46-60", C170&gt;60,"60+")</f>
        <v>36-45</v>
      </c>
      <c r="E170" t="s">
        <v>42</v>
      </c>
      <c r="F170">
        <v>7.1</v>
      </c>
      <c r="G170">
        <v>7</v>
      </c>
      <c r="H170">
        <v>55</v>
      </c>
      <c r="I170">
        <v>6</v>
      </c>
      <c r="J170" t="s">
        <v>15</v>
      </c>
      <c r="K170" t="s">
        <v>49</v>
      </c>
      <c r="L170">
        <v>72</v>
      </c>
      <c r="M170">
        <v>6000</v>
      </c>
      <c r="N170" t="str" cm="1">
        <f t="array" ref="N170">_xlfn.IFS(M170&lt;5000,"Very low activity",M170&lt;7500,"Low activity",M170&lt;10000,"Moderate activity",M170&lt;12500,"Active",M170&gt;=12500,"Highly active")</f>
        <v>Low activity</v>
      </c>
      <c r="O170" t="s">
        <v>17</v>
      </c>
    </row>
    <row r="171" spans="1:15" x14ac:dyDescent="0.3">
      <c r="A171">
        <v>170</v>
      </c>
      <c r="B171" t="s">
        <v>13</v>
      </c>
      <c r="C171">
        <v>41</v>
      </c>
      <c r="D171" t="str" cm="1">
        <f t="array" ref="D171">_xlfn.IFS(C171 &lt;=25, "under 25 ", C171&lt;=35, "26-35", C171&lt;=45, "36-45", C171&lt;=60,"46-60", C171&gt;60,"60+")</f>
        <v>36-45</v>
      </c>
      <c r="E171" t="s">
        <v>42</v>
      </c>
      <c r="F171">
        <v>7.7</v>
      </c>
      <c r="G171">
        <v>8</v>
      </c>
      <c r="H171">
        <v>90</v>
      </c>
      <c r="I171">
        <v>5</v>
      </c>
      <c r="J171" t="s">
        <v>19</v>
      </c>
      <c r="K171" t="s">
        <v>45</v>
      </c>
      <c r="L171">
        <v>70</v>
      </c>
      <c r="M171">
        <v>8000</v>
      </c>
      <c r="N171" t="str" cm="1">
        <f t="array" ref="N171">_xlfn.IFS(M171&lt;5000,"Very low activity",M171&lt;7500,"Low activity",M171&lt;10000,"Moderate activity",M171&lt;12500,"Active",M171&gt;=12500,"Highly active")</f>
        <v>Moderate activity</v>
      </c>
      <c r="O171" t="s">
        <v>17</v>
      </c>
    </row>
    <row r="172" spans="1:15" x14ac:dyDescent="0.3">
      <c r="A172">
        <v>171</v>
      </c>
      <c r="B172" t="s">
        <v>13</v>
      </c>
      <c r="C172">
        <v>41</v>
      </c>
      <c r="D172" t="str" cm="1">
        <f t="array" ref="D172">_xlfn.IFS(C172 &lt;=25, "under 25 ", C172&lt;=35, "26-35", C172&lt;=45, "36-45", C172&lt;=60,"46-60", C172&gt;60,"60+")</f>
        <v>36-45</v>
      </c>
      <c r="E172" t="s">
        <v>42</v>
      </c>
      <c r="F172">
        <v>7.7</v>
      </c>
      <c r="G172">
        <v>8</v>
      </c>
      <c r="H172">
        <v>90</v>
      </c>
      <c r="I172">
        <v>5</v>
      </c>
      <c r="J172" t="s">
        <v>19</v>
      </c>
      <c r="K172" t="s">
        <v>45</v>
      </c>
      <c r="L172">
        <v>70</v>
      </c>
      <c r="M172">
        <v>8000</v>
      </c>
      <c r="N172" t="str" cm="1">
        <f t="array" ref="N172">_xlfn.IFS(M172&lt;5000,"Very low activity",M172&lt;7500,"Low activity",M172&lt;10000,"Moderate activity",M172&lt;12500,"Active",M172&gt;=12500,"Highly active")</f>
        <v>Moderate activity</v>
      </c>
      <c r="O172" t="s">
        <v>17</v>
      </c>
    </row>
    <row r="173" spans="1:15" x14ac:dyDescent="0.3">
      <c r="A173">
        <v>172</v>
      </c>
      <c r="B173" t="s">
        <v>13</v>
      </c>
      <c r="C173">
        <v>41</v>
      </c>
      <c r="D173" t="str" cm="1">
        <f t="array" ref="D173">_xlfn.IFS(C173 &lt;=25, "under 25 ", C173&lt;=35, "26-35", C173&lt;=45, "36-45", C173&lt;=60,"46-60", C173&gt;60,"60+")</f>
        <v>36-45</v>
      </c>
      <c r="E173" t="s">
        <v>42</v>
      </c>
      <c r="F173">
        <v>7.7</v>
      </c>
      <c r="G173">
        <v>8</v>
      </c>
      <c r="H173">
        <v>90</v>
      </c>
      <c r="I173">
        <v>5</v>
      </c>
      <c r="J173" t="s">
        <v>19</v>
      </c>
      <c r="K173" t="s">
        <v>45</v>
      </c>
      <c r="L173">
        <v>70</v>
      </c>
      <c r="M173">
        <v>8000</v>
      </c>
      <c r="N173" t="str" cm="1">
        <f t="array" ref="N173">_xlfn.IFS(M173&lt;5000,"Very low activity",M173&lt;7500,"Low activity",M173&lt;10000,"Moderate activity",M173&lt;12500,"Active",M173&gt;=12500,"Highly active")</f>
        <v>Moderate activity</v>
      </c>
      <c r="O173" t="s">
        <v>17</v>
      </c>
    </row>
    <row r="174" spans="1:15" x14ac:dyDescent="0.3">
      <c r="A174">
        <v>173</v>
      </c>
      <c r="B174" t="s">
        <v>13</v>
      </c>
      <c r="C174">
        <v>41</v>
      </c>
      <c r="D174" t="str" cm="1">
        <f t="array" ref="D174">_xlfn.IFS(C174 &lt;=25, "under 25 ", C174&lt;=35, "26-35", C174&lt;=45, "36-45", C174&lt;=60,"46-60", C174&gt;60,"60+")</f>
        <v>36-45</v>
      </c>
      <c r="E174" t="s">
        <v>42</v>
      </c>
      <c r="F174">
        <v>7.7</v>
      </c>
      <c r="G174">
        <v>8</v>
      </c>
      <c r="H174">
        <v>90</v>
      </c>
      <c r="I174">
        <v>5</v>
      </c>
      <c r="J174" t="s">
        <v>19</v>
      </c>
      <c r="K174" t="s">
        <v>45</v>
      </c>
      <c r="L174">
        <v>70</v>
      </c>
      <c r="M174">
        <v>8000</v>
      </c>
      <c r="N174" t="str" cm="1">
        <f t="array" ref="N174">_xlfn.IFS(M174&lt;5000,"Very low activity",M174&lt;7500,"Low activity",M174&lt;10000,"Moderate activity",M174&lt;12500,"Active",M174&gt;=12500,"Highly active")</f>
        <v>Moderate activity</v>
      </c>
      <c r="O174" t="s">
        <v>17</v>
      </c>
    </row>
    <row r="175" spans="1:15" x14ac:dyDescent="0.3">
      <c r="A175">
        <v>174</v>
      </c>
      <c r="B175" t="s">
        <v>13</v>
      </c>
      <c r="C175">
        <v>41</v>
      </c>
      <c r="D175" t="str" cm="1">
        <f t="array" ref="D175">_xlfn.IFS(C175 &lt;=25, "under 25 ", C175&lt;=35, "26-35", C175&lt;=45, "36-45", C175&lt;=60,"46-60", C175&gt;60,"60+")</f>
        <v>36-45</v>
      </c>
      <c r="E175" t="s">
        <v>42</v>
      </c>
      <c r="F175">
        <v>7.7</v>
      </c>
      <c r="G175">
        <v>8</v>
      </c>
      <c r="H175">
        <v>90</v>
      </c>
      <c r="I175">
        <v>5</v>
      </c>
      <c r="J175" t="s">
        <v>19</v>
      </c>
      <c r="K175" t="s">
        <v>45</v>
      </c>
      <c r="L175">
        <v>70</v>
      </c>
      <c r="M175">
        <v>8000</v>
      </c>
      <c r="N175" t="str" cm="1">
        <f t="array" ref="N175">_xlfn.IFS(M175&lt;5000,"Very low activity",M175&lt;7500,"Low activity",M175&lt;10000,"Moderate activity",M175&lt;12500,"Active",M175&gt;=12500,"Highly active")</f>
        <v>Moderate activity</v>
      </c>
      <c r="O175" t="s">
        <v>17</v>
      </c>
    </row>
    <row r="176" spans="1:15" x14ac:dyDescent="0.3">
      <c r="A176">
        <v>175</v>
      </c>
      <c r="B176" t="s">
        <v>13</v>
      </c>
      <c r="C176">
        <v>41</v>
      </c>
      <c r="D176" t="str" cm="1">
        <f t="array" ref="D176">_xlfn.IFS(C176 &lt;=25, "under 25 ", C176&lt;=35, "26-35", C176&lt;=45, "36-45", C176&lt;=60,"46-60", C176&gt;60,"60+")</f>
        <v>36-45</v>
      </c>
      <c r="E176" t="s">
        <v>42</v>
      </c>
      <c r="F176">
        <v>7.6</v>
      </c>
      <c r="G176">
        <v>8</v>
      </c>
      <c r="H176">
        <v>90</v>
      </c>
      <c r="I176">
        <v>5</v>
      </c>
      <c r="J176" t="s">
        <v>19</v>
      </c>
      <c r="K176" t="s">
        <v>45</v>
      </c>
      <c r="L176">
        <v>70</v>
      </c>
      <c r="M176">
        <v>8000</v>
      </c>
      <c r="N176" t="str" cm="1">
        <f t="array" ref="N176">_xlfn.IFS(M176&lt;5000,"Very low activity",M176&lt;7500,"Low activity",M176&lt;10000,"Moderate activity",M176&lt;12500,"Active",M176&gt;=12500,"Highly active")</f>
        <v>Moderate activity</v>
      </c>
      <c r="O176" t="s">
        <v>17</v>
      </c>
    </row>
    <row r="177" spans="1:15" x14ac:dyDescent="0.3">
      <c r="A177">
        <v>176</v>
      </c>
      <c r="B177" t="s">
        <v>13</v>
      </c>
      <c r="C177">
        <v>41</v>
      </c>
      <c r="D177" t="str" cm="1">
        <f t="array" ref="D177">_xlfn.IFS(C177 &lt;=25, "under 25 ", C177&lt;=35, "26-35", C177&lt;=45, "36-45", C177&lt;=60,"46-60", C177&gt;60,"60+")</f>
        <v>36-45</v>
      </c>
      <c r="E177" t="s">
        <v>42</v>
      </c>
      <c r="F177">
        <v>7.6</v>
      </c>
      <c r="G177">
        <v>8</v>
      </c>
      <c r="H177">
        <v>90</v>
      </c>
      <c r="I177">
        <v>5</v>
      </c>
      <c r="J177" t="s">
        <v>19</v>
      </c>
      <c r="K177" t="s">
        <v>45</v>
      </c>
      <c r="L177">
        <v>70</v>
      </c>
      <c r="M177">
        <v>8000</v>
      </c>
      <c r="N177" t="str" cm="1">
        <f t="array" ref="N177">_xlfn.IFS(M177&lt;5000,"Very low activity",M177&lt;7500,"Low activity",M177&lt;10000,"Moderate activity",M177&lt;12500,"Active",M177&gt;=12500,"Highly active")</f>
        <v>Moderate activity</v>
      </c>
      <c r="O177" t="s">
        <v>17</v>
      </c>
    </row>
    <row r="178" spans="1:15" x14ac:dyDescent="0.3">
      <c r="A178">
        <v>177</v>
      </c>
      <c r="B178" t="s">
        <v>13</v>
      </c>
      <c r="C178">
        <v>41</v>
      </c>
      <c r="D178" t="str" cm="1">
        <f t="array" ref="D178">_xlfn.IFS(C178 &lt;=25, "under 25 ", C178&lt;=35, "26-35", C178&lt;=45, "36-45", C178&lt;=60,"46-60", C178&gt;60,"60+")</f>
        <v>36-45</v>
      </c>
      <c r="E178" t="s">
        <v>42</v>
      </c>
      <c r="F178">
        <v>7.6</v>
      </c>
      <c r="G178">
        <v>8</v>
      </c>
      <c r="H178">
        <v>90</v>
      </c>
      <c r="I178">
        <v>5</v>
      </c>
      <c r="J178" t="s">
        <v>19</v>
      </c>
      <c r="K178" t="s">
        <v>45</v>
      </c>
      <c r="L178">
        <v>70</v>
      </c>
      <c r="M178">
        <v>8000</v>
      </c>
      <c r="N178" t="str" cm="1">
        <f t="array" ref="N178">_xlfn.IFS(M178&lt;5000,"Very low activity",M178&lt;7500,"Low activity",M178&lt;10000,"Moderate activity",M178&lt;12500,"Active",M178&gt;=12500,"Highly active")</f>
        <v>Moderate activity</v>
      </c>
      <c r="O178" t="s">
        <v>17</v>
      </c>
    </row>
    <row r="179" spans="1:15" x14ac:dyDescent="0.3">
      <c r="A179">
        <v>178</v>
      </c>
      <c r="B179" t="s">
        <v>13</v>
      </c>
      <c r="C179">
        <v>42</v>
      </c>
      <c r="D179" t="str" cm="1">
        <f t="array" ref="D179">_xlfn.IFS(C179 &lt;=25, "under 25 ", C179&lt;=35, "26-35", C179&lt;=45, "36-45", C179&lt;=60,"46-60", C179&gt;60,"60+")</f>
        <v>36-45</v>
      </c>
      <c r="E179" t="s">
        <v>50</v>
      </c>
      <c r="F179">
        <v>6.5</v>
      </c>
      <c r="G179">
        <v>6</v>
      </c>
      <c r="H179">
        <v>45</v>
      </c>
      <c r="I179">
        <v>7</v>
      </c>
      <c r="J179" t="s">
        <v>15</v>
      </c>
      <c r="K179" t="s">
        <v>45</v>
      </c>
      <c r="L179">
        <v>72</v>
      </c>
      <c r="M179">
        <v>6000</v>
      </c>
      <c r="N179" t="str" cm="1">
        <f t="array" ref="N179">_xlfn.IFS(M179&lt;5000,"Very low activity",M179&lt;7500,"Low activity",M179&lt;10000,"Moderate activity",M179&lt;12500,"Active",M179&gt;=12500,"Highly active")</f>
        <v>Low activity</v>
      </c>
      <c r="O179" t="s">
        <v>25</v>
      </c>
    </row>
    <row r="180" spans="1:15" x14ac:dyDescent="0.3">
      <c r="A180">
        <v>179</v>
      </c>
      <c r="B180" t="s">
        <v>13</v>
      </c>
      <c r="C180">
        <v>42</v>
      </c>
      <c r="D180" t="str" cm="1">
        <f t="array" ref="D180">_xlfn.IFS(C180 &lt;=25, "under 25 ", C180&lt;=35, "26-35", C180&lt;=45, "36-45", C180&lt;=60,"46-60", C180&gt;60,"60+")</f>
        <v>36-45</v>
      </c>
      <c r="E180" t="s">
        <v>42</v>
      </c>
      <c r="F180">
        <v>7.8</v>
      </c>
      <c r="G180">
        <v>8</v>
      </c>
      <c r="H180">
        <v>90</v>
      </c>
      <c r="I180">
        <v>5</v>
      </c>
      <c r="J180" t="s">
        <v>19</v>
      </c>
      <c r="K180" t="s">
        <v>45</v>
      </c>
      <c r="L180">
        <v>70</v>
      </c>
      <c r="M180">
        <v>8000</v>
      </c>
      <c r="N180" t="str" cm="1">
        <f t="array" ref="N180">_xlfn.IFS(M180&lt;5000,"Very low activity",M180&lt;7500,"Low activity",M180&lt;10000,"Moderate activity",M180&lt;12500,"Active",M180&gt;=12500,"Highly active")</f>
        <v>Moderate activity</v>
      </c>
      <c r="O180" t="s">
        <v>17</v>
      </c>
    </row>
    <row r="181" spans="1:15" x14ac:dyDescent="0.3">
      <c r="A181">
        <v>180</v>
      </c>
      <c r="B181" t="s">
        <v>13</v>
      </c>
      <c r="C181">
        <v>42</v>
      </c>
      <c r="D181" t="str" cm="1">
        <f t="array" ref="D181">_xlfn.IFS(C181 &lt;=25, "under 25 ", C181&lt;=35, "26-35", C181&lt;=45, "36-45", C181&lt;=60,"46-60", C181&gt;60,"60+")</f>
        <v>36-45</v>
      </c>
      <c r="E181" t="s">
        <v>42</v>
      </c>
      <c r="F181">
        <v>7.8</v>
      </c>
      <c r="G181">
        <v>8</v>
      </c>
      <c r="H181">
        <v>90</v>
      </c>
      <c r="I181">
        <v>5</v>
      </c>
      <c r="J181" t="s">
        <v>19</v>
      </c>
      <c r="K181" t="s">
        <v>45</v>
      </c>
      <c r="L181">
        <v>70</v>
      </c>
      <c r="M181">
        <v>8000</v>
      </c>
      <c r="N181" t="str" cm="1">
        <f t="array" ref="N181">_xlfn.IFS(M181&lt;5000,"Very low activity",M181&lt;7500,"Low activity",M181&lt;10000,"Moderate activity",M181&lt;12500,"Active",M181&gt;=12500,"Highly active")</f>
        <v>Moderate activity</v>
      </c>
      <c r="O181" t="s">
        <v>17</v>
      </c>
    </row>
    <row r="182" spans="1:15" x14ac:dyDescent="0.3">
      <c r="A182">
        <v>181</v>
      </c>
      <c r="B182" t="s">
        <v>13</v>
      </c>
      <c r="C182">
        <v>42</v>
      </c>
      <c r="D182" t="str" cm="1">
        <f t="array" ref="D182">_xlfn.IFS(C182 &lt;=25, "under 25 ", C182&lt;=35, "26-35", C182&lt;=45, "36-45", C182&lt;=60,"46-60", C182&gt;60,"60+")</f>
        <v>36-45</v>
      </c>
      <c r="E182" t="s">
        <v>42</v>
      </c>
      <c r="F182">
        <v>7.8</v>
      </c>
      <c r="G182">
        <v>8</v>
      </c>
      <c r="H182">
        <v>90</v>
      </c>
      <c r="I182">
        <v>5</v>
      </c>
      <c r="J182" t="s">
        <v>19</v>
      </c>
      <c r="K182" t="s">
        <v>45</v>
      </c>
      <c r="L182">
        <v>70</v>
      </c>
      <c r="M182">
        <v>8000</v>
      </c>
      <c r="N182" t="str" cm="1">
        <f t="array" ref="N182">_xlfn.IFS(M182&lt;5000,"Very low activity",M182&lt;7500,"Low activity",M182&lt;10000,"Moderate activity",M182&lt;12500,"Active",M182&gt;=12500,"Highly active")</f>
        <v>Moderate activity</v>
      </c>
      <c r="O182" t="s">
        <v>17</v>
      </c>
    </row>
    <row r="183" spans="1:15" x14ac:dyDescent="0.3">
      <c r="A183">
        <v>182</v>
      </c>
      <c r="B183" t="s">
        <v>13</v>
      </c>
      <c r="C183">
        <v>42</v>
      </c>
      <c r="D183" t="str" cm="1">
        <f t="array" ref="D183">_xlfn.IFS(C183 &lt;=25, "under 25 ", C183&lt;=35, "26-35", C183&lt;=45, "36-45", C183&lt;=60,"46-60", C183&gt;60,"60+")</f>
        <v>36-45</v>
      </c>
      <c r="E183" t="s">
        <v>42</v>
      </c>
      <c r="F183">
        <v>7.8</v>
      </c>
      <c r="G183">
        <v>8</v>
      </c>
      <c r="H183">
        <v>90</v>
      </c>
      <c r="I183">
        <v>5</v>
      </c>
      <c r="J183" t="s">
        <v>19</v>
      </c>
      <c r="K183" t="s">
        <v>45</v>
      </c>
      <c r="L183">
        <v>70</v>
      </c>
      <c r="M183">
        <v>8000</v>
      </c>
      <c r="N183" t="str" cm="1">
        <f t="array" ref="N183">_xlfn.IFS(M183&lt;5000,"Very low activity",M183&lt;7500,"Low activity",M183&lt;10000,"Moderate activity",M183&lt;12500,"Active",M183&gt;=12500,"Highly active")</f>
        <v>Moderate activity</v>
      </c>
      <c r="O183" t="s">
        <v>17</v>
      </c>
    </row>
    <row r="184" spans="1:15" x14ac:dyDescent="0.3">
      <c r="A184">
        <v>183</v>
      </c>
      <c r="B184" t="s">
        <v>13</v>
      </c>
      <c r="C184">
        <v>42</v>
      </c>
      <c r="D184" t="str" cm="1">
        <f t="array" ref="D184">_xlfn.IFS(C184 &lt;=25, "under 25 ", C184&lt;=35, "26-35", C184&lt;=45, "36-45", C184&lt;=60,"46-60", C184&gt;60,"60+")</f>
        <v>36-45</v>
      </c>
      <c r="E184" t="s">
        <v>42</v>
      </c>
      <c r="F184">
        <v>7.8</v>
      </c>
      <c r="G184">
        <v>8</v>
      </c>
      <c r="H184">
        <v>90</v>
      </c>
      <c r="I184">
        <v>5</v>
      </c>
      <c r="J184" t="s">
        <v>19</v>
      </c>
      <c r="K184" t="s">
        <v>45</v>
      </c>
      <c r="L184">
        <v>70</v>
      </c>
      <c r="M184">
        <v>8000</v>
      </c>
      <c r="N184" t="str" cm="1">
        <f t="array" ref="N184">_xlfn.IFS(M184&lt;5000,"Very low activity",M184&lt;7500,"Low activity",M184&lt;10000,"Moderate activity",M184&lt;12500,"Active",M184&gt;=12500,"Highly active")</f>
        <v>Moderate activity</v>
      </c>
      <c r="O184" t="s">
        <v>17</v>
      </c>
    </row>
    <row r="185" spans="1:15" x14ac:dyDescent="0.3">
      <c r="A185">
        <v>184</v>
      </c>
      <c r="B185" t="s">
        <v>13</v>
      </c>
      <c r="C185">
        <v>42</v>
      </c>
      <c r="D185" t="str" cm="1">
        <f t="array" ref="D185">_xlfn.IFS(C185 &lt;=25, "under 25 ", C185&lt;=35, "26-35", C185&lt;=45, "36-45", C185&lt;=60,"46-60", C185&gt;60,"60+")</f>
        <v>36-45</v>
      </c>
      <c r="E185" t="s">
        <v>42</v>
      </c>
      <c r="F185">
        <v>7.8</v>
      </c>
      <c r="G185">
        <v>8</v>
      </c>
      <c r="H185">
        <v>90</v>
      </c>
      <c r="I185">
        <v>5</v>
      </c>
      <c r="J185" t="s">
        <v>19</v>
      </c>
      <c r="K185" t="s">
        <v>45</v>
      </c>
      <c r="L185">
        <v>70</v>
      </c>
      <c r="M185">
        <v>8000</v>
      </c>
      <c r="N185" t="str" cm="1">
        <f t="array" ref="N185">_xlfn.IFS(M185&lt;5000,"Very low activity",M185&lt;7500,"Low activity",M185&lt;10000,"Moderate activity",M185&lt;12500,"Active",M185&gt;=12500,"Highly active")</f>
        <v>Moderate activity</v>
      </c>
      <c r="O185" t="s">
        <v>17</v>
      </c>
    </row>
    <row r="186" spans="1:15" x14ac:dyDescent="0.3">
      <c r="A186">
        <v>185</v>
      </c>
      <c r="B186" t="s">
        <v>28</v>
      </c>
      <c r="C186">
        <v>42</v>
      </c>
      <c r="D186" t="str" cm="1">
        <f t="array" ref="D186">_xlfn.IFS(C186 &lt;=25, "under 25 ", C186&lt;=35, "26-35", C186&lt;=45, "36-45", C186&lt;=60,"46-60", C186&gt;60,"60+")</f>
        <v>36-45</v>
      </c>
      <c r="E186" t="s">
        <v>26</v>
      </c>
      <c r="F186">
        <v>6.8</v>
      </c>
      <c r="G186">
        <v>6</v>
      </c>
      <c r="H186">
        <v>45</v>
      </c>
      <c r="I186">
        <v>7</v>
      </c>
      <c r="J186" t="s">
        <v>15</v>
      </c>
      <c r="K186" t="s">
        <v>45</v>
      </c>
      <c r="L186">
        <v>78</v>
      </c>
      <c r="M186">
        <v>5000</v>
      </c>
      <c r="N186" t="str" cm="1">
        <f t="array" ref="N186">_xlfn.IFS(M186&lt;5000,"Very low activity",M186&lt;7500,"Low activity",M186&lt;10000,"Moderate activity",M186&lt;12500,"Active",M186&gt;=12500,"Highly active")</f>
        <v>Low activity</v>
      </c>
      <c r="O186" t="s">
        <v>24</v>
      </c>
    </row>
    <row r="187" spans="1:15" x14ac:dyDescent="0.3">
      <c r="A187">
        <v>186</v>
      </c>
      <c r="B187" t="s">
        <v>28</v>
      </c>
      <c r="C187">
        <v>42</v>
      </c>
      <c r="D187" t="str" cm="1">
        <f t="array" ref="D187">_xlfn.IFS(C187 &lt;=25, "under 25 ", C187&lt;=35, "26-35", C187&lt;=45, "36-45", C187&lt;=60,"46-60", C187&gt;60,"60+")</f>
        <v>36-45</v>
      </c>
      <c r="E187" t="s">
        <v>26</v>
      </c>
      <c r="F187">
        <v>6.8</v>
      </c>
      <c r="G187">
        <v>6</v>
      </c>
      <c r="H187">
        <v>45</v>
      </c>
      <c r="I187">
        <v>7</v>
      </c>
      <c r="J187" t="s">
        <v>15</v>
      </c>
      <c r="K187" t="s">
        <v>45</v>
      </c>
      <c r="L187">
        <v>78</v>
      </c>
      <c r="M187">
        <v>5000</v>
      </c>
      <c r="N187" t="str" cm="1">
        <f t="array" ref="N187">_xlfn.IFS(M187&lt;5000,"Very low activity",M187&lt;7500,"Low activity",M187&lt;10000,"Moderate activity",M187&lt;12500,"Active",M187&gt;=12500,"Highly active")</f>
        <v>Low activity</v>
      </c>
      <c r="O187" t="s">
        <v>24</v>
      </c>
    </row>
    <row r="188" spans="1:15" x14ac:dyDescent="0.3">
      <c r="A188">
        <v>187</v>
      </c>
      <c r="B188" t="s">
        <v>28</v>
      </c>
      <c r="C188">
        <v>43</v>
      </c>
      <c r="D188" t="str" cm="1">
        <f t="array" ref="D188">_xlfn.IFS(C188 &lt;=25, "under 25 ", C188&lt;=35, "26-35", C188&lt;=45, "36-45", C188&lt;=60,"46-60", C188&gt;60,"60+")</f>
        <v>36-45</v>
      </c>
      <c r="E188" t="s">
        <v>26</v>
      </c>
      <c r="F188">
        <v>6.7</v>
      </c>
      <c r="G188">
        <v>7</v>
      </c>
      <c r="H188">
        <v>45</v>
      </c>
      <c r="I188">
        <v>4</v>
      </c>
      <c r="J188" t="s">
        <v>15</v>
      </c>
      <c r="K188" t="s">
        <v>51</v>
      </c>
      <c r="L188">
        <v>65</v>
      </c>
      <c r="M188">
        <v>6000</v>
      </c>
      <c r="N188" t="str" cm="1">
        <f t="array" ref="N188">_xlfn.IFS(M188&lt;5000,"Very low activity",M188&lt;7500,"Low activity",M188&lt;10000,"Moderate activity",M188&lt;12500,"Active",M188&gt;=12500,"Highly active")</f>
        <v>Low activity</v>
      </c>
      <c r="O188" t="s">
        <v>25</v>
      </c>
    </row>
    <row r="189" spans="1:15" x14ac:dyDescent="0.3">
      <c r="A189">
        <v>188</v>
      </c>
      <c r="B189" t="s">
        <v>13</v>
      </c>
      <c r="C189">
        <v>43</v>
      </c>
      <c r="D189" t="str" cm="1">
        <f t="array" ref="D189">_xlfn.IFS(C189 &lt;=25, "under 25 ", C189&lt;=35, "26-35", C189&lt;=45, "36-45", C189&lt;=60,"46-60", C189&gt;60,"60+")</f>
        <v>36-45</v>
      </c>
      <c r="E189" t="s">
        <v>50</v>
      </c>
      <c r="F189">
        <v>6.3</v>
      </c>
      <c r="G189">
        <v>6</v>
      </c>
      <c r="H189">
        <v>45</v>
      </c>
      <c r="I189">
        <v>7</v>
      </c>
      <c r="J189" t="s">
        <v>15</v>
      </c>
      <c r="K189" t="s">
        <v>45</v>
      </c>
      <c r="L189">
        <v>72</v>
      </c>
      <c r="M189">
        <v>6000</v>
      </c>
      <c r="N189" t="str" cm="1">
        <f t="array" ref="N189">_xlfn.IFS(M189&lt;5000,"Very low activity",M189&lt;7500,"Low activity",M189&lt;10000,"Moderate activity",M189&lt;12500,"Active",M189&gt;=12500,"Highly active")</f>
        <v>Low activity</v>
      </c>
      <c r="O189" t="s">
        <v>25</v>
      </c>
    </row>
    <row r="190" spans="1:15" x14ac:dyDescent="0.3">
      <c r="A190">
        <v>189</v>
      </c>
      <c r="B190" t="s">
        <v>28</v>
      </c>
      <c r="C190">
        <v>43</v>
      </c>
      <c r="D190" t="str" cm="1">
        <f t="array" ref="D190">_xlfn.IFS(C190 &lt;=25, "under 25 ", C190&lt;=35, "26-35", C190&lt;=45, "36-45", C190&lt;=60,"46-60", C190&gt;60,"60+")</f>
        <v>36-45</v>
      </c>
      <c r="E190" t="s">
        <v>26</v>
      </c>
      <c r="F190">
        <v>6.7</v>
      </c>
      <c r="G190">
        <v>7</v>
      </c>
      <c r="H190">
        <v>45</v>
      </c>
      <c r="I190">
        <v>4</v>
      </c>
      <c r="J190" t="s">
        <v>15</v>
      </c>
      <c r="K190" t="s">
        <v>51</v>
      </c>
      <c r="L190">
        <v>65</v>
      </c>
      <c r="M190">
        <v>6000</v>
      </c>
      <c r="N190" t="str" cm="1">
        <f t="array" ref="N190">_xlfn.IFS(M190&lt;5000,"Very low activity",M190&lt;7500,"Low activity",M190&lt;10000,"Moderate activity",M190&lt;12500,"Active",M190&gt;=12500,"Highly active")</f>
        <v>Low activity</v>
      </c>
      <c r="O190" t="s">
        <v>25</v>
      </c>
    </row>
    <row r="191" spans="1:15" x14ac:dyDescent="0.3">
      <c r="A191">
        <v>190</v>
      </c>
      <c r="B191" t="s">
        <v>13</v>
      </c>
      <c r="C191">
        <v>43</v>
      </c>
      <c r="D191" t="str" cm="1">
        <f t="array" ref="D191">_xlfn.IFS(C191 &lt;=25, "under 25 ", C191&lt;=35, "26-35", C191&lt;=45, "36-45", C191&lt;=60,"46-60", C191&gt;60,"60+")</f>
        <v>36-45</v>
      </c>
      <c r="E191" t="s">
        <v>50</v>
      </c>
      <c r="F191">
        <v>6.5</v>
      </c>
      <c r="G191">
        <v>6</v>
      </c>
      <c r="H191">
        <v>45</v>
      </c>
      <c r="I191">
        <v>7</v>
      </c>
      <c r="J191" t="s">
        <v>15</v>
      </c>
      <c r="K191" t="s">
        <v>45</v>
      </c>
      <c r="L191">
        <v>72</v>
      </c>
      <c r="M191">
        <v>6000</v>
      </c>
      <c r="N191" t="str" cm="1">
        <f t="array" ref="N191">_xlfn.IFS(M191&lt;5000,"Very low activity",M191&lt;7500,"Low activity",M191&lt;10000,"Moderate activity",M191&lt;12500,"Active",M191&gt;=12500,"Highly active")</f>
        <v>Low activity</v>
      </c>
      <c r="O191" t="s">
        <v>25</v>
      </c>
    </row>
    <row r="192" spans="1:15" x14ac:dyDescent="0.3">
      <c r="A192">
        <v>191</v>
      </c>
      <c r="B192" t="s">
        <v>28</v>
      </c>
      <c r="C192">
        <v>43</v>
      </c>
      <c r="D192" t="str" cm="1">
        <f t="array" ref="D192">_xlfn.IFS(C192 &lt;=25, "under 25 ", C192&lt;=35, "26-35", C192&lt;=45, "36-45", C192&lt;=60,"46-60", C192&gt;60,"60+")</f>
        <v>36-45</v>
      </c>
      <c r="E192" t="s">
        <v>26</v>
      </c>
      <c r="F192">
        <v>6.7</v>
      </c>
      <c r="G192">
        <v>7</v>
      </c>
      <c r="H192">
        <v>45</v>
      </c>
      <c r="I192">
        <v>4</v>
      </c>
      <c r="J192" t="s">
        <v>15</v>
      </c>
      <c r="K192" t="s">
        <v>51</v>
      </c>
      <c r="L192">
        <v>65</v>
      </c>
      <c r="M192">
        <v>6000</v>
      </c>
      <c r="N192" t="str" cm="1">
        <f t="array" ref="N192">_xlfn.IFS(M192&lt;5000,"Very low activity",M192&lt;7500,"Low activity",M192&lt;10000,"Moderate activity",M192&lt;12500,"Active",M192&gt;=12500,"Highly active")</f>
        <v>Low activity</v>
      </c>
      <c r="O192" t="s">
        <v>25</v>
      </c>
    </row>
    <row r="193" spans="1:15" x14ac:dyDescent="0.3">
      <c r="A193">
        <v>192</v>
      </c>
      <c r="B193" t="s">
        <v>13</v>
      </c>
      <c r="C193">
        <v>43</v>
      </c>
      <c r="D193" t="str" cm="1">
        <f t="array" ref="D193">_xlfn.IFS(C193 &lt;=25, "under 25 ", C193&lt;=35, "26-35", C193&lt;=45, "36-45", C193&lt;=60,"46-60", C193&gt;60,"60+")</f>
        <v>36-45</v>
      </c>
      <c r="E193" t="s">
        <v>50</v>
      </c>
      <c r="F193">
        <v>6.4</v>
      </c>
      <c r="G193">
        <v>6</v>
      </c>
      <c r="H193">
        <v>45</v>
      </c>
      <c r="I193">
        <v>7</v>
      </c>
      <c r="J193" t="s">
        <v>15</v>
      </c>
      <c r="K193" t="s">
        <v>45</v>
      </c>
      <c r="L193">
        <v>72</v>
      </c>
      <c r="M193">
        <v>6000</v>
      </c>
      <c r="N193" t="str" cm="1">
        <f t="array" ref="N193">_xlfn.IFS(M193&lt;5000,"Very low activity",M193&lt;7500,"Low activity",M193&lt;10000,"Moderate activity",M193&lt;12500,"Active",M193&gt;=12500,"Highly active")</f>
        <v>Low activity</v>
      </c>
      <c r="O193" t="s">
        <v>25</v>
      </c>
    </row>
    <row r="194" spans="1:15" x14ac:dyDescent="0.3">
      <c r="A194">
        <v>193</v>
      </c>
      <c r="B194" t="s">
        <v>13</v>
      </c>
      <c r="C194">
        <v>43</v>
      </c>
      <c r="D194" t="str" cm="1">
        <f t="array" ref="D194">_xlfn.IFS(C194 &lt;=25, "under 25 ", C194&lt;=35, "26-35", C194&lt;=45, "36-45", C194&lt;=60,"46-60", C194&gt;60,"60+")</f>
        <v>36-45</v>
      </c>
      <c r="E194" t="s">
        <v>50</v>
      </c>
      <c r="F194">
        <v>6.5</v>
      </c>
      <c r="G194">
        <v>6</v>
      </c>
      <c r="H194">
        <v>45</v>
      </c>
      <c r="I194">
        <v>7</v>
      </c>
      <c r="J194" t="s">
        <v>15</v>
      </c>
      <c r="K194" t="s">
        <v>45</v>
      </c>
      <c r="L194">
        <v>72</v>
      </c>
      <c r="M194">
        <v>6000</v>
      </c>
      <c r="N194" t="str" cm="1">
        <f t="array" ref="N194">_xlfn.IFS(M194&lt;5000,"Very low activity",M194&lt;7500,"Low activity",M194&lt;10000,"Moderate activity",M194&lt;12500,"Active",M194&gt;=12500,"Highly active")</f>
        <v>Low activity</v>
      </c>
      <c r="O194" t="s">
        <v>25</v>
      </c>
    </row>
    <row r="195" spans="1:15" x14ac:dyDescent="0.3">
      <c r="A195">
        <v>194</v>
      </c>
      <c r="B195" t="s">
        <v>13</v>
      </c>
      <c r="C195">
        <v>43</v>
      </c>
      <c r="D195" t="str" cm="1">
        <f t="array" ref="D195">_xlfn.IFS(C195 &lt;=25, "under 25 ", C195&lt;=35, "26-35", C195&lt;=45, "36-45", C195&lt;=60,"46-60", C195&gt;60,"60+")</f>
        <v>36-45</v>
      </c>
      <c r="E195" t="s">
        <v>50</v>
      </c>
      <c r="F195">
        <v>6.5</v>
      </c>
      <c r="G195">
        <v>6</v>
      </c>
      <c r="H195">
        <v>45</v>
      </c>
      <c r="I195">
        <v>7</v>
      </c>
      <c r="J195" t="s">
        <v>15</v>
      </c>
      <c r="K195" t="s">
        <v>45</v>
      </c>
      <c r="L195">
        <v>72</v>
      </c>
      <c r="M195">
        <v>6000</v>
      </c>
      <c r="N195" t="str" cm="1">
        <f t="array" ref="N195">_xlfn.IFS(M195&lt;5000,"Very low activity",M195&lt;7500,"Low activity",M195&lt;10000,"Moderate activity",M195&lt;12500,"Active",M195&gt;=12500,"Highly active")</f>
        <v>Low activity</v>
      </c>
      <c r="O195" t="s">
        <v>25</v>
      </c>
    </row>
    <row r="196" spans="1:15" x14ac:dyDescent="0.3">
      <c r="A196">
        <v>195</v>
      </c>
      <c r="B196" t="s">
        <v>13</v>
      </c>
      <c r="C196">
        <v>43</v>
      </c>
      <c r="D196" t="str" cm="1">
        <f t="array" ref="D196">_xlfn.IFS(C196 &lt;=25, "under 25 ", C196&lt;=35, "26-35", C196&lt;=45, "36-45", C196&lt;=60,"46-60", C196&gt;60,"60+")</f>
        <v>36-45</v>
      </c>
      <c r="E196" t="s">
        <v>50</v>
      </c>
      <c r="F196">
        <v>6.5</v>
      </c>
      <c r="G196">
        <v>6</v>
      </c>
      <c r="H196">
        <v>45</v>
      </c>
      <c r="I196">
        <v>7</v>
      </c>
      <c r="J196" t="s">
        <v>15</v>
      </c>
      <c r="K196" t="s">
        <v>45</v>
      </c>
      <c r="L196">
        <v>72</v>
      </c>
      <c r="M196">
        <v>6000</v>
      </c>
      <c r="N196" t="str" cm="1">
        <f t="array" ref="N196">_xlfn.IFS(M196&lt;5000,"Very low activity",M196&lt;7500,"Low activity",M196&lt;10000,"Moderate activity",M196&lt;12500,"Active",M196&gt;=12500,"Highly active")</f>
        <v>Low activity</v>
      </c>
      <c r="O196" t="s">
        <v>25</v>
      </c>
    </row>
    <row r="197" spans="1:15" x14ac:dyDescent="0.3">
      <c r="A197">
        <v>196</v>
      </c>
      <c r="B197" t="s">
        <v>13</v>
      </c>
      <c r="C197">
        <v>43</v>
      </c>
      <c r="D197" t="str" cm="1">
        <f t="array" ref="D197">_xlfn.IFS(C197 &lt;=25, "under 25 ", C197&lt;=35, "26-35", C197&lt;=45, "36-45", C197&lt;=60,"46-60", C197&gt;60,"60+")</f>
        <v>36-45</v>
      </c>
      <c r="E197" t="s">
        <v>50</v>
      </c>
      <c r="F197">
        <v>6.5</v>
      </c>
      <c r="G197">
        <v>6</v>
      </c>
      <c r="H197">
        <v>45</v>
      </c>
      <c r="I197">
        <v>7</v>
      </c>
      <c r="J197" t="s">
        <v>15</v>
      </c>
      <c r="K197" t="s">
        <v>45</v>
      </c>
      <c r="L197">
        <v>72</v>
      </c>
      <c r="M197">
        <v>6000</v>
      </c>
      <c r="N197" t="str" cm="1">
        <f t="array" ref="N197">_xlfn.IFS(M197&lt;5000,"Very low activity",M197&lt;7500,"Low activity",M197&lt;10000,"Moderate activity",M197&lt;12500,"Active",M197&gt;=12500,"Highly active")</f>
        <v>Low activity</v>
      </c>
      <c r="O197" t="s">
        <v>25</v>
      </c>
    </row>
    <row r="198" spans="1:15" x14ac:dyDescent="0.3">
      <c r="A198">
        <v>197</v>
      </c>
      <c r="B198" t="s">
        <v>13</v>
      </c>
      <c r="C198">
        <v>43</v>
      </c>
      <c r="D198" t="str" cm="1">
        <f t="array" ref="D198">_xlfn.IFS(C198 &lt;=25, "under 25 ", C198&lt;=35, "26-35", C198&lt;=45, "36-45", C198&lt;=60,"46-60", C198&gt;60,"60+")</f>
        <v>36-45</v>
      </c>
      <c r="E198" t="s">
        <v>50</v>
      </c>
      <c r="F198">
        <v>6.5</v>
      </c>
      <c r="G198">
        <v>6</v>
      </c>
      <c r="H198">
        <v>45</v>
      </c>
      <c r="I198">
        <v>7</v>
      </c>
      <c r="J198" t="s">
        <v>15</v>
      </c>
      <c r="K198" t="s">
        <v>45</v>
      </c>
      <c r="L198">
        <v>72</v>
      </c>
      <c r="M198">
        <v>6000</v>
      </c>
      <c r="N198" t="str" cm="1">
        <f t="array" ref="N198">_xlfn.IFS(M198&lt;5000,"Very low activity",M198&lt;7500,"Low activity",M198&lt;10000,"Moderate activity",M198&lt;12500,"Active",M198&gt;=12500,"Highly active")</f>
        <v>Low activity</v>
      </c>
      <c r="O198" t="s">
        <v>25</v>
      </c>
    </row>
    <row r="199" spans="1:15" x14ac:dyDescent="0.3">
      <c r="A199">
        <v>198</v>
      </c>
      <c r="B199" t="s">
        <v>13</v>
      </c>
      <c r="C199">
        <v>43</v>
      </c>
      <c r="D199" t="str" cm="1">
        <f t="array" ref="D199">_xlfn.IFS(C199 &lt;=25, "under 25 ", C199&lt;=35, "26-35", C199&lt;=45, "36-45", C199&lt;=60,"46-60", C199&gt;60,"60+")</f>
        <v>36-45</v>
      </c>
      <c r="E199" t="s">
        <v>50</v>
      </c>
      <c r="F199">
        <v>6.5</v>
      </c>
      <c r="G199">
        <v>6</v>
      </c>
      <c r="H199">
        <v>45</v>
      </c>
      <c r="I199">
        <v>7</v>
      </c>
      <c r="J199" t="s">
        <v>15</v>
      </c>
      <c r="K199" t="s">
        <v>45</v>
      </c>
      <c r="L199">
        <v>72</v>
      </c>
      <c r="M199">
        <v>6000</v>
      </c>
      <c r="N199" t="str" cm="1">
        <f t="array" ref="N199">_xlfn.IFS(M199&lt;5000,"Very low activity",M199&lt;7500,"Low activity",M199&lt;10000,"Moderate activity",M199&lt;12500,"Active",M199&gt;=12500,"Highly active")</f>
        <v>Low activity</v>
      </c>
      <c r="O199" t="s">
        <v>25</v>
      </c>
    </row>
    <row r="200" spans="1:15" x14ac:dyDescent="0.3">
      <c r="A200">
        <v>199</v>
      </c>
      <c r="B200" t="s">
        <v>13</v>
      </c>
      <c r="C200">
        <v>43</v>
      </c>
      <c r="D200" t="str" cm="1">
        <f t="array" ref="D200">_xlfn.IFS(C200 &lt;=25, "under 25 ", C200&lt;=35, "26-35", C200&lt;=45, "36-45", C200&lt;=60,"46-60", C200&gt;60,"60+")</f>
        <v>36-45</v>
      </c>
      <c r="E200" t="s">
        <v>50</v>
      </c>
      <c r="F200">
        <v>6.5</v>
      </c>
      <c r="G200">
        <v>6</v>
      </c>
      <c r="H200">
        <v>45</v>
      </c>
      <c r="I200">
        <v>7</v>
      </c>
      <c r="J200" t="s">
        <v>15</v>
      </c>
      <c r="K200" t="s">
        <v>45</v>
      </c>
      <c r="L200">
        <v>72</v>
      </c>
      <c r="M200">
        <v>6000</v>
      </c>
      <c r="N200" t="str" cm="1">
        <f t="array" ref="N200">_xlfn.IFS(M200&lt;5000,"Very low activity",M200&lt;7500,"Low activity",M200&lt;10000,"Moderate activity",M200&lt;12500,"Active",M200&gt;=12500,"Highly active")</f>
        <v>Low activity</v>
      </c>
      <c r="O200" t="s">
        <v>25</v>
      </c>
    </row>
    <row r="201" spans="1:15" x14ac:dyDescent="0.3">
      <c r="A201">
        <v>200</v>
      </c>
      <c r="B201" t="s">
        <v>13</v>
      </c>
      <c r="C201">
        <v>43</v>
      </c>
      <c r="D201" t="str" cm="1">
        <f t="array" ref="D201">_xlfn.IFS(C201 &lt;=25, "under 25 ", C201&lt;=35, "26-35", C201&lt;=45, "36-45", C201&lt;=60,"46-60", C201&gt;60,"60+")</f>
        <v>36-45</v>
      </c>
      <c r="E201" t="s">
        <v>50</v>
      </c>
      <c r="F201">
        <v>6.5</v>
      </c>
      <c r="G201">
        <v>6</v>
      </c>
      <c r="H201">
        <v>45</v>
      </c>
      <c r="I201">
        <v>7</v>
      </c>
      <c r="J201" t="s">
        <v>15</v>
      </c>
      <c r="K201" t="s">
        <v>45</v>
      </c>
      <c r="L201">
        <v>72</v>
      </c>
      <c r="M201">
        <v>6000</v>
      </c>
      <c r="N201" t="str" cm="1">
        <f t="array" ref="N201">_xlfn.IFS(M201&lt;5000,"Very low activity",M201&lt;7500,"Low activity",M201&lt;10000,"Moderate activity",M201&lt;12500,"Active",M201&gt;=12500,"Highly active")</f>
        <v>Low activity</v>
      </c>
      <c r="O201" t="s">
        <v>25</v>
      </c>
    </row>
    <row r="202" spans="1:15" x14ac:dyDescent="0.3">
      <c r="A202">
        <v>201</v>
      </c>
      <c r="B202" t="s">
        <v>13</v>
      </c>
      <c r="C202">
        <v>43</v>
      </c>
      <c r="D202" t="str" cm="1">
        <f t="array" ref="D202">_xlfn.IFS(C202 &lt;=25, "under 25 ", C202&lt;=35, "26-35", C202&lt;=45, "36-45", C202&lt;=60,"46-60", C202&gt;60,"60+")</f>
        <v>36-45</v>
      </c>
      <c r="E202" t="s">
        <v>50</v>
      </c>
      <c r="F202">
        <v>6.5</v>
      </c>
      <c r="G202">
        <v>6</v>
      </c>
      <c r="H202">
        <v>45</v>
      </c>
      <c r="I202">
        <v>7</v>
      </c>
      <c r="J202" t="s">
        <v>15</v>
      </c>
      <c r="K202" t="s">
        <v>45</v>
      </c>
      <c r="L202">
        <v>72</v>
      </c>
      <c r="M202">
        <v>6000</v>
      </c>
      <c r="N202" t="str" cm="1">
        <f t="array" ref="N202">_xlfn.IFS(M202&lt;5000,"Very low activity",M202&lt;7500,"Low activity",M202&lt;10000,"Moderate activity",M202&lt;12500,"Active",M202&gt;=12500,"Highly active")</f>
        <v>Low activity</v>
      </c>
      <c r="O202" t="s">
        <v>25</v>
      </c>
    </row>
    <row r="203" spans="1:15" x14ac:dyDescent="0.3">
      <c r="A203">
        <v>202</v>
      </c>
      <c r="B203" t="s">
        <v>13</v>
      </c>
      <c r="C203">
        <v>43</v>
      </c>
      <c r="D203" t="str" cm="1">
        <f t="array" ref="D203">_xlfn.IFS(C203 &lt;=25, "under 25 ", C203&lt;=35, "26-35", C203&lt;=45, "36-45", C203&lt;=60,"46-60", C203&gt;60,"60+")</f>
        <v>36-45</v>
      </c>
      <c r="E203" t="s">
        <v>34</v>
      </c>
      <c r="F203">
        <v>7.8</v>
      </c>
      <c r="G203">
        <v>8</v>
      </c>
      <c r="H203">
        <v>90</v>
      </c>
      <c r="I203">
        <v>5</v>
      </c>
      <c r="J203" t="s">
        <v>19</v>
      </c>
      <c r="K203" t="s">
        <v>45</v>
      </c>
      <c r="L203">
        <v>70</v>
      </c>
      <c r="M203">
        <v>8000</v>
      </c>
      <c r="N203" t="str" cm="1">
        <f t="array" ref="N203">_xlfn.IFS(M203&lt;5000,"Very low activity",M203&lt;7500,"Low activity",M203&lt;10000,"Moderate activity",M203&lt;12500,"Active",M203&gt;=12500,"Highly active")</f>
        <v>Moderate activity</v>
      </c>
      <c r="O203" t="s">
        <v>25</v>
      </c>
    </row>
    <row r="204" spans="1:15" x14ac:dyDescent="0.3">
      <c r="A204">
        <v>203</v>
      </c>
      <c r="B204" t="s">
        <v>13</v>
      </c>
      <c r="C204">
        <v>43</v>
      </c>
      <c r="D204" t="str" cm="1">
        <f t="array" ref="D204">_xlfn.IFS(C204 &lt;=25, "under 25 ", C204&lt;=35, "26-35", C204&lt;=45, "36-45", C204&lt;=60,"46-60", C204&gt;60,"60+")</f>
        <v>36-45</v>
      </c>
      <c r="E204" t="s">
        <v>34</v>
      </c>
      <c r="F204">
        <v>7.8</v>
      </c>
      <c r="G204">
        <v>8</v>
      </c>
      <c r="H204">
        <v>90</v>
      </c>
      <c r="I204">
        <v>5</v>
      </c>
      <c r="J204" t="s">
        <v>19</v>
      </c>
      <c r="K204" t="s">
        <v>45</v>
      </c>
      <c r="L204">
        <v>70</v>
      </c>
      <c r="M204">
        <v>8000</v>
      </c>
      <c r="N204" t="str" cm="1">
        <f t="array" ref="N204">_xlfn.IFS(M204&lt;5000,"Very low activity",M204&lt;7500,"Low activity",M204&lt;10000,"Moderate activity",M204&lt;12500,"Active",M204&gt;=12500,"Highly active")</f>
        <v>Moderate activity</v>
      </c>
      <c r="O204" t="s">
        <v>25</v>
      </c>
    </row>
    <row r="205" spans="1:15" x14ac:dyDescent="0.3">
      <c r="A205">
        <v>204</v>
      </c>
      <c r="B205" t="s">
        <v>13</v>
      </c>
      <c r="C205">
        <v>43</v>
      </c>
      <c r="D205" t="str" cm="1">
        <f t="array" ref="D205">_xlfn.IFS(C205 &lt;=25, "under 25 ", C205&lt;=35, "26-35", C205&lt;=45, "36-45", C205&lt;=60,"46-60", C205&gt;60,"60+")</f>
        <v>36-45</v>
      </c>
      <c r="E205" t="s">
        <v>34</v>
      </c>
      <c r="F205">
        <v>6.9</v>
      </c>
      <c r="G205">
        <v>6</v>
      </c>
      <c r="H205">
        <v>47</v>
      </c>
      <c r="I205">
        <v>7</v>
      </c>
      <c r="J205" t="s">
        <v>30</v>
      </c>
      <c r="K205" t="s">
        <v>33</v>
      </c>
      <c r="L205">
        <v>69</v>
      </c>
      <c r="M205">
        <v>6800</v>
      </c>
      <c r="N205" t="str" cm="1">
        <f t="array" ref="N205">_xlfn.IFS(M205&lt;5000,"Very low activity",M205&lt;7500,"Low activity",M205&lt;10000,"Moderate activity",M205&lt;12500,"Active",M205&gt;=12500,"Highly active")</f>
        <v>Low activity</v>
      </c>
      <c r="O205" t="s">
        <v>17</v>
      </c>
    </row>
    <row r="206" spans="1:15" x14ac:dyDescent="0.3">
      <c r="A206">
        <v>205</v>
      </c>
      <c r="B206" t="s">
        <v>13</v>
      </c>
      <c r="C206">
        <v>43</v>
      </c>
      <c r="D206" t="str" cm="1">
        <f t="array" ref="D206">_xlfn.IFS(C206 &lt;=25, "under 25 ", C206&lt;=35, "26-35", C206&lt;=45, "36-45", C206&lt;=60,"46-60", C206&gt;60,"60+")</f>
        <v>36-45</v>
      </c>
      <c r="E206" t="s">
        <v>34</v>
      </c>
      <c r="F206">
        <v>7.6</v>
      </c>
      <c r="G206">
        <v>8</v>
      </c>
      <c r="H206">
        <v>75</v>
      </c>
      <c r="I206">
        <v>4</v>
      </c>
      <c r="J206" t="s">
        <v>15</v>
      </c>
      <c r="K206" t="s">
        <v>52</v>
      </c>
      <c r="L206">
        <v>68</v>
      </c>
      <c r="M206">
        <v>6800</v>
      </c>
      <c r="N206" t="str" cm="1">
        <f t="array" ref="N206">_xlfn.IFS(M206&lt;5000,"Very low activity",M206&lt;7500,"Low activity",M206&lt;10000,"Moderate activity",M206&lt;12500,"Active",M206&gt;=12500,"Highly active")</f>
        <v>Low activity</v>
      </c>
      <c r="O206" t="s">
        <v>17</v>
      </c>
    </row>
    <row r="207" spans="1:15" x14ac:dyDescent="0.3">
      <c r="A207">
        <v>206</v>
      </c>
      <c r="B207" t="s">
        <v>13</v>
      </c>
      <c r="C207">
        <v>43</v>
      </c>
      <c r="D207" t="str" cm="1">
        <f t="array" ref="D207">_xlfn.IFS(C207 &lt;=25, "under 25 ", C207&lt;=35, "26-35", C207&lt;=45, "36-45", C207&lt;=60,"46-60", C207&gt;60,"60+")</f>
        <v>36-45</v>
      </c>
      <c r="E207" t="s">
        <v>34</v>
      </c>
      <c r="F207">
        <v>7.7</v>
      </c>
      <c r="G207">
        <v>8</v>
      </c>
      <c r="H207">
        <v>90</v>
      </c>
      <c r="I207">
        <v>5</v>
      </c>
      <c r="J207" t="s">
        <v>19</v>
      </c>
      <c r="K207" t="s">
        <v>45</v>
      </c>
      <c r="L207">
        <v>70</v>
      </c>
      <c r="M207">
        <v>8000</v>
      </c>
      <c r="N207" t="str" cm="1">
        <f t="array" ref="N207">_xlfn.IFS(M207&lt;5000,"Very low activity",M207&lt;7500,"Low activity",M207&lt;10000,"Moderate activity",M207&lt;12500,"Active",M207&gt;=12500,"Highly active")</f>
        <v>Moderate activity</v>
      </c>
      <c r="O207" t="s">
        <v>17</v>
      </c>
    </row>
    <row r="208" spans="1:15" x14ac:dyDescent="0.3">
      <c r="A208">
        <v>207</v>
      </c>
      <c r="B208" t="s">
        <v>13</v>
      </c>
      <c r="C208">
        <v>43</v>
      </c>
      <c r="D208" t="str" cm="1">
        <f t="array" ref="D208">_xlfn.IFS(C208 &lt;=25, "under 25 ", C208&lt;=35, "26-35", C208&lt;=45, "36-45", C208&lt;=60,"46-60", C208&gt;60,"60+")</f>
        <v>36-45</v>
      </c>
      <c r="E208" t="s">
        <v>34</v>
      </c>
      <c r="F208">
        <v>7.7</v>
      </c>
      <c r="G208">
        <v>8</v>
      </c>
      <c r="H208">
        <v>90</v>
      </c>
      <c r="I208">
        <v>5</v>
      </c>
      <c r="J208" t="s">
        <v>19</v>
      </c>
      <c r="K208" t="s">
        <v>45</v>
      </c>
      <c r="L208">
        <v>70</v>
      </c>
      <c r="M208">
        <v>8000</v>
      </c>
      <c r="N208" t="str" cm="1">
        <f t="array" ref="N208">_xlfn.IFS(M208&lt;5000,"Very low activity",M208&lt;7500,"Low activity",M208&lt;10000,"Moderate activity",M208&lt;12500,"Active",M208&gt;=12500,"Highly active")</f>
        <v>Moderate activity</v>
      </c>
      <c r="O208" t="s">
        <v>17</v>
      </c>
    </row>
    <row r="209" spans="1:15" x14ac:dyDescent="0.3">
      <c r="A209">
        <v>208</v>
      </c>
      <c r="B209" t="s">
        <v>13</v>
      </c>
      <c r="C209">
        <v>43</v>
      </c>
      <c r="D209" t="str" cm="1">
        <f t="array" ref="D209">_xlfn.IFS(C209 &lt;=25, "under 25 ", C209&lt;=35, "26-35", C209&lt;=45, "36-45", C209&lt;=60,"46-60", C209&gt;60,"60+")</f>
        <v>36-45</v>
      </c>
      <c r="E209" t="s">
        <v>34</v>
      </c>
      <c r="F209">
        <v>7.7</v>
      </c>
      <c r="G209">
        <v>8</v>
      </c>
      <c r="H209">
        <v>90</v>
      </c>
      <c r="I209">
        <v>5</v>
      </c>
      <c r="J209" t="s">
        <v>19</v>
      </c>
      <c r="K209" t="s">
        <v>45</v>
      </c>
      <c r="L209">
        <v>70</v>
      </c>
      <c r="M209">
        <v>8000</v>
      </c>
      <c r="N209" t="str" cm="1">
        <f t="array" ref="N209">_xlfn.IFS(M209&lt;5000,"Very low activity",M209&lt;7500,"Low activity",M209&lt;10000,"Moderate activity",M209&lt;12500,"Active",M209&gt;=12500,"Highly active")</f>
        <v>Moderate activity</v>
      </c>
      <c r="O209" t="s">
        <v>17</v>
      </c>
    </row>
    <row r="210" spans="1:15" x14ac:dyDescent="0.3">
      <c r="A210">
        <v>209</v>
      </c>
      <c r="B210" t="s">
        <v>13</v>
      </c>
      <c r="C210">
        <v>43</v>
      </c>
      <c r="D210" t="str" cm="1">
        <f t="array" ref="D210">_xlfn.IFS(C210 &lt;=25, "under 25 ", C210&lt;=35, "26-35", C210&lt;=45, "36-45", C210&lt;=60,"46-60", C210&gt;60,"60+")</f>
        <v>36-45</v>
      </c>
      <c r="E210" t="s">
        <v>34</v>
      </c>
      <c r="F210">
        <v>7.7</v>
      </c>
      <c r="G210">
        <v>8</v>
      </c>
      <c r="H210">
        <v>90</v>
      </c>
      <c r="I210">
        <v>5</v>
      </c>
      <c r="J210" t="s">
        <v>19</v>
      </c>
      <c r="K210" t="s">
        <v>45</v>
      </c>
      <c r="L210">
        <v>70</v>
      </c>
      <c r="M210">
        <v>8000</v>
      </c>
      <c r="N210" t="str" cm="1">
        <f t="array" ref="N210">_xlfn.IFS(M210&lt;5000,"Very low activity",M210&lt;7500,"Low activity",M210&lt;10000,"Moderate activity",M210&lt;12500,"Active",M210&gt;=12500,"Highly active")</f>
        <v>Moderate activity</v>
      </c>
      <c r="O210" t="s">
        <v>17</v>
      </c>
    </row>
    <row r="211" spans="1:15" x14ac:dyDescent="0.3">
      <c r="A211">
        <v>210</v>
      </c>
      <c r="B211" t="s">
        <v>13</v>
      </c>
      <c r="C211">
        <v>43</v>
      </c>
      <c r="D211" t="str" cm="1">
        <f t="array" ref="D211">_xlfn.IFS(C211 &lt;=25, "under 25 ", C211&lt;=35, "26-35", C211&lt;=45, "36-45", C211&lt;=60,"46-60", C211&gt;60,"60+")</f>
        <v>36-45</v>
      </c>
      <c r="E211" t="s">
        <v>34</v>
      </c>
      <c r="F211">
        <v>7.8</v>
      </c>
      <c r="G211">
        <v>8</v>
      </c>
      <c r="H211">
        <v>90</v>
      </c>
      <c r="I211">
        <v>5</v>
      </c>
      <c r="J211" t="s">
        <v>19</v>
      </c>
      <c r="K211" t="s">
        <v>45</v>
      </c>
      <c r="L211">
        <v>70</v>
      </c>
      <c r="M211">
        <v>8000</v>
      </c>
      <c r="N211" t="str" cm="1">
        <f t="array" ref="N211">_xlfn.IFS(M211&lt;5000,"Very low activity",M211&lt;7500,"Low activity",M211&lt;10000,"Moderate activity",M211&lt;12500,"Active",M211&gt;=12500,"Highly active")</f>
        <v>Moderate activity</v>
      </c>
      <c r="O211" t="s">
        <v>17</v>
      </c>
    </row>
    <row r="212" spans="1:15" x14ac:dyDescent="0.3">
      <c r="A212">
        <v>211</v>
      </c>
      <c r="B212" t="s">
        <v>13</v>
      </c>
      <c r="C212">
        <v>43</v>
      </c>
      <c r="D212" t="str" cm="1">
        <f t="array" ref="D212">_xlfn.IFS(C212 &lt;=25, "under 25 ", C212&lt;=35, "26-35", C212&lt;=45, "36-45", C212&lt;=60,"46-60", C212&gt;60,"60+")</f>
        <v>36-45</v>
      </c>
      <c r="E212" t="s">
        <v>34</v>
      </c>
      <c r="F212">
        <v>7.7</v>
      </c>
      <c r="G212">
        <v>8</v>
      </c>
      <c r="H212">
        <v>90</v>
      </c>
      <c r="I212">
        <v>5</v>
      </c>
      <c r="J212" t="s">
        <v>19</v>
      </c>
      <c r="K212" t="s">
        <v>45</v>
      </c>
      <c r="L212">
        <v>70</v>
      </c>
      <c r="M212">
        <v>8000</v>
      </c>
      <c r="N212" t="str" cm="1">
        <f t="array" ref="N212">_xlfn.IFS(M212&lt;5000,"Very low activity",M212&lt;7500,"Low activity",M212&lt;10000,"Moderate activity",M212&lt;12500,"Active",M212&gt;=12500,"Highly active")</f>
        <v>Moderate activity</v>
      </c>
      <c r="O212" t="s">
        <v>17</v>
      </c>
    </row>
    <row r="213" spans="1:15" x14ac:dyDescent="0.3">
      <c r="A213">
        <v>212</v>
      </c>
      <c r="B213" t="s">
        <v>13</v>
      </c>
      <c r="C213">
        <v>43</v>
      </c>
      <c r="D213" t="str" cm="1">
        <f t="array" ref="D213">_xlfn.IFS(C213 &lt;=25, "under 25 ", C213&lt;=35, "26-35", C213&lt;=45, "36-45", C213&lt;=60,"46-60", C213&gt;60,"60+")</f>
        <v>36-45</v>
      </c>
      <c r="E213" t="s">
        <v>34</v>
      </c>
      <c r="F213">
        <v>7.8</v>
      </c>
      <c r="G213">
        <v>8</v>
      </c>
      <c r="H213">
        <v>90</v>
      </c>
      <c r="I213">
        <v>5</v>
      </c>
      <c r="J213" t="s">
        <v>19</v>
      </c>
      <c r="K213" t="s">
        <v>45</v>
      </c>
      <c r="L213">
        <v>70</v>
      </c>
      <c r="M213">
        <v>8000</v>
      </c>
      <c r="N213" t="str" cm="1">
        <f t="array" ref="N213">_xlfn.IFS(M213&lt;5000,"Very low activity",M213&lt;7500,"Low activity",M213&lt;10000,"Moderate activity",M213&lt;12500,"Active",M213&gt;=12500,"Highly active")</f>
        <v>Moderate activity</v>
      </c>
      <c r="O213" t="s">
        <v>17</v>
      </c>
    </row>
    <row r="214" spans="1:15" x14ac:dyDescent="0.3">
      <c r="A214">
        <v>213</v>
      </c>
      <c r="B214" t="s">
        <v>13</v>
      </c>
      <c r="C214">
        <v>43</v>
      </c>
      <c r="D214" t="str" cm="1">
        <f t="array" ref="D214">_xlfn.IFS(C214 &lt;=25, "under 25 ", C214&lt;=35, "26-35", C214&lt;=45, "36-45", C214&lt;=60,"46-60", C214&gt;60,"60+")</f>
        <v>36-45</v>
      </c>
      <c r="E214" t="s">
        <v>34</v>
      </c>
      <c r="F214">
        <v>7.8</v>
      </c>
      <c r="G214">
        <v>8</v>
      </c>
      <c r="H214">
        <v>90</v>
      </c>
      <c r="I214">
        <v>5</v>
      </c>
      <c r="J214" t="s">
        <v>19</v>
      </c>
      <c r="K214" t="s">
        <v>45</v>
      </c>
      <c r="L214">
        <v>70</v>
      </c>
      <c r="M214">
        <v>8000</v>
      </c>
      <c r="N214" t="str" cm="1">
        <f t="array" ref="N214">_xlfn.IFS(M214&lt;5000,"Very low activity",M214&lt;7500,"Low activity",M214&lt;10000,"Moderate activity",M214&lt;12500,"Active",M214&gt;=12500,"Highly active")</f>
        <v>Moderate activity</v>
      </c>
      <c r="O214" t="s">
        <v>17</v>
      </c>
    </row>
    <row r="215" spans="1:15" x14ac:dyDescent="0.3">
      <c r="A215">
        <v>214</v>
      </c>
      <c r="B215" t="s">
        <v>13</v>
      </c>
      <c r="C215">
        <v>43</v>
      </c>
      <c r="D215" t="str" cm="1">
        <f t="array" ref="D215">_xlfn.IFS(C215 &lt;=25, "under 25 ", C215&lt;=35, "26-35", C215&lt;=45, "36-45", C215&lt;=60,"46-60", C215&gt;60,"60+")</f>
        <v>36-45</v>
      </c>
      <c r="E215" t="s">
        <v>34</v>
      </c>
      <c r="F215">
        <v>7.8</v>
      </c>
      <c r="G215">
        <v>8</v>
      </c>
      <c r="H215">
        <v>90</v>
      </c>
      <c r="I215">
        <v>5</v>
      </c>
      <c r="J215" t="s">
        <v>19</v>
      </c>
      <c r="K215" t="s">
        <v>45</v>
      </c>
      <c r="L215">
        <v>70</v>
      </c>
      <c r="M215">
        <v>8000</v>
      </c>
      <c r="N215" t="str" cm="1">
        <f t="array" ref="N215">_xlfn.IFS(M215&lt;5000,"Very low activity",M215&lt;7500,"Low activity",M215&lt;10000,"Moderate activity",M215&lt;12500,"Active",M215&gt;=12500,"Highly active")</f>
        <v>Moderate activity</v>
      </c>
      <c r="O215" t="s">
        <v>17</v>
      </c>
    </row>
    <row r="216" spans="1:15" x14ac:dyDescent="0.3">
      <c r="A216">
        <v>215</v>
      </c>
      <c r="B216" t="s">
        <v>13</v>
      </c>
      <c r="C216">
        <v>43</v>
      </c>
      <c r="D216" t="str" cm="1">
        <f t="array" ref="D216">_xlfn.IFS(C216 &lt;=25, "under 25 ", C216&lt;=35, "26-35", C216&lt;=45, "36-45", C216&lt;=60,"46-60", C216&gt;60,"60+")</f>
        <v>36-45</v>
      </c>
      <c r="E216" t="s">
        <v>34</v>
      </c>
      <c r="F216">
        <v>7.8</v>
      </c>
      <c r="G216">
        <v>8</v>
      </c>
      <c r="H216">
        <v>90</v>
      </c>
      <c r="I216">
        <v>5</v>
      </c>
      <c r="J216" t="s">
        <v>19</v>
      </c>
      <c r="K216" t="s">
        <v>45</v>
      </c>
      <c r="L216">
        <v>70</v>
      </c>
      <c r="M216">
        <v>8000</v>
      </c>
      <c r="N216" t="str" cm="1">
        <f t="array" ref="N216">_xlfn.IFS(M216&lt;5000,"Very low activity",M216&lt;7500,"Low activity",M216&lt;10000,"Moderate activity",M216&lt;12500,"Active",M216&gt;=12500,"Highly active")</f>
        <v>Moderate activity</v>
      </c>
      <c r="O216" t="s">
        <v>17</v>
      </c>
    </row>
    <row r="217" spans="1:15" x14ac:dyDescent="0.3">
      <c r="A217">
        <v>216</v>
      </c>
      <c r="B217" t="s">
        <v>13</v>
      </c>
      <c r="C217">
        <v>43</v>
      </c>
      <c r="D217" t="str" cm="1">
        <f t="array" ref="D217">_xlfn.IFS(C217 &lt;=25, "under 25 ", C217&lt;=35, "26-35", C217&lt;=45, "36-45", C217&lt;=60,"46-60", C217&gt;60,"60+")</f>
        <v>36-45</v>
      </c>
      <c r="E217" t="s">
        <v>34</v>
      </c>
      <c r="F217">
        <v>7.8</v>
      </c>
      <c r="G217">
        <v>8</v>
      </c>
      <c r="H217">
        <v>90</v>
      </c>
      <c r="I217">
        <v>5</v>
      </c>
      <c r="J217" t="s">
        <v>19</v>
      </c>
      <c r="K217" t="s">
        <v>45</v>
      </c>
      <c r="L217">
        <v>70</v>
      </c>
      <c r="M217">
        <v>8000</v>
      </c>
      <c r="N217" t="str" cm="1">
        <f t="array" ref="N217">_xlfn.IFS(M217&lt;5000,"Very low activity",M217&lt;7500,"Low activity",M217&lt;10000,"Moderate activity",M217&lt;12500,"Active",M217&gt;=12500,"Highly active")</f>
        <v>Moderate activity</v>
      </c>
      <c r="O217" t="s">
        <v>17</v>
      </c>
    </row>
    <row r="218" spans="1:15" x14ac:dyDescent="0.3">
      <c r="A218">
        <v>217</v>
      </c>
      <c r="B218" t="s">
        <v>13</v>
      </c>
      <c r="C218">
        <v>43</v>
      </c>
      <c r="D218" t="str" cm="1">
        <f t="array" ref="D218">_xlfn.IFS(C218 &lt;=25, "under 25 ", C218&lt;=35, "26-35", C218&lt;=45, "36-45", C218&lt;=60,"46-60", C218&gt;60,"60+")</f>
        <v>36-45</v>
      </c>
      <c r="E218" t="s">
        <v>34</v>
      </c>
      <c r="F218">
        <v>7.8</v>
      </c>
      <c r="G218">
        <v>8</v>
      </c>
      <c r="H218">
        <v>90</v>
      </c>
      <c r="I218">
        <v>5</v>
      </c>
      <c r="J218" t="s">
        <v>19</v>
      </c>
      <c r="K218" t="s">
        <v>45</v>
      </c>
      <c r="L218">
        <v>70</v>
      </c>
      <c r="M218">
        <v>8000</v>
      </c>
      <c r="N218" t="str" cm="1">
        <f t="array" ref="N218">_xlfn.IFS(M218&lt;5000,"Very low activity",M218&lt;7500,"Low activity",M218&lt;10000,"Moderate activity",M218&lt;12500,"Active",M218&gt;=12500,"Highly active")</f>
        <v>Moderate activity</v>
      </c>
      <c r="O218" t="s">
        <v>17</v>
      </c>
    </row>
    <row r="219" spans="1:15" x14ac:dyDescent="0.3">
      <c r="A219">
        <v>218</v>
      </c>
      <c r="B219" t="s">
        <v>13</v>
      </c>
      <c r="C219">
        <v>43</v>
      </c>
      <c r="D219" t="str" cm="1">
        <f t="array" ref="D219">_xlfn.IFS(C219 &lt;=25, "under 25 ", C219&lt;=35, "26-35", C219&lt;=45, "36-45", C219&lt;=60,"46-60", C219&gt;60,"60+")</f>
        <v>36-45</v>
      </c>
      <c r="E219" t="s">
        <v>34</v>
      </c>
      <c r="F219">
        <v>7.8</v>
      </c>
      <c r="G219">
        <v>8</v>
      </c>
      <c r="H219">
        <v>90</v>
      </c>
      <c r="I219">
        <v>5</v>
      </c>
      <c r="J219" t="s">
        <v>19</v>
      </c>
      <c r="K219" t="s">
        <v>45</v>
      </c>
      <c r="L219">
        <v>70</v>
      </c>
      <c r="M219">
        <v>8000</v>
      </c>
      <c r="N219" t="str" cm="1">
        <f t="array" ref="N219">_xlfn.IFS(M219&lt;5000,"Very low activity",M219&lt;7500,"Low activity",M219&lt;10000,"Moderate activity",M219&lt;12500,"Active",M219&gt;=12500,"Highly active")</f>
        <v>Moderate activity</v>
      </c>
      <c r="O219" t="s">
        <v>17</v>
      </c>
    </row>
    <row r="220" spans="1:15" x14ac:dyDescent="0.3">
      <c r="A220">
        <v>219</v>
      </c>
      <c r="B220" t="s">
        <v>13</v>
      </c>
      <c r="C220">
        <v>43</v>
      </c>
      <c r="D220" t="str" cm="1">
        <f t="array" ref="D220">_xlfn.IFS(C220 &lt;=25, "under 25 ", C220&lt;=35, "26-35", C220&lt;=45, "36-45", C220&lt;=60,"46-60", C220&gt;60,"60+")</f>
        <v>36-45</v>
      </c>
      <c r="E220" t="s">
        <v>34</v>
      </c>
      <c r="F220">
        <v>7.8</v>
      </c>
      <c r="G220">
        <v>8</v>
      </c>
      <c r="H220">
        <v>90</v>
      </c>
      <c r="I220">
        <v>5</v>
      </c>
      <c r="J220" t="s">
        <v>19</v>
      </c>
      <c r="K220" t="s">
        <v>45</v>
      </c>
      <c r="L220">
        <v>70</v>
      </c>
      <c r="M220">
        <v>8000</v>
      </c>
      <c r="N220" t="str" cm="1">
        <f t="array" ref="N220">_xlfn.IFS(M220&lt;5000,"Very low activity",M220&lt;7500,"Low activity",M220&lt;10000,"Moderate activity",M220&lt;12500,"Active",M220&gt;=12500,"Highly active")</f>
        <v>Moderate activity</v>
      </c>
      <c r="O220" t="s">
        <v>24</v>
      </c>
    </row>
    <row r="221" spans="1:15" x14ac:dyDescent="0.3">
      <c r="A221">
        <v>220</v>
      </c>
      <c r="B221" t="s">
        <v>13</v>
      </c>
      <c r="C221">
        <v>43</v>
      </c>
      <c r="D221" t="str" cm="1">
        <f t="array" ref="D221">_xlfn.IFS(C221 &lt;=25, "under 25 ", C221&lt;=35, "26-35", C221&lt;=45, "36-45", C221&lt;=60,"46-60", C221&gt;60,"60+")</f>
        <v>36-45</v>
      </c>
      <c r="E221" t="s">
        <v>50</v>
      </c>
      <c r="F221">
        <v>6.5</v>
      </c>
      <c r="G221">
        <v>6</v>
      </c>
      <c r="H221">
        <v>45</v>
      </c>
      <c r="I221">
        <v>7</v>
      </c>
      <c r="J221" t="s">
        <v>15</v>
      </c>
      <c r="K221" t="s">
        <v>45</v>
      </c>
      <c r="L221">
        <v>72</v>
      </c>
      <c r="M221">
        <v>6000</v>
      </c>
      <c r="N221" t="str" cm="1">
        <f t="array" ref="N221">_xlfn.IFS(M221&lt;5000,"Very low activity",M221&lt;7500,"Low activity",M221&lt;10000,"Moderate activity",M221&lt;12500,"Active",M221&gt;=12500,"Highly active")</f>
        <v>Low activity</v>
      </c>
      <c r="O221" t="s">
        <v>24</v>
      </c>
    </row>
    <row r="222" spans="1:15" x14ac:dyDescent="0.3">
      <c r="A222">
        <v>221</v>
      </c>
      <c r="B222" t="s">
        <v>28</v>
      </c>
      <c r="C222">
        <v>44</v>
      </c>
      <c r="D222" t="str" cm="1">
        <f t="array" ref="D222">_xlfn.IFS(C222 &lt;=25, "under 25 ", C222&lt;=35, "26-35", C222&lt;=45, "36-45", C222&lt;=60,"46-60", C222&gt;60,"60+")</f>
        <v>36-45</v>
      </c>
      <c r="E222" t="s">
        <v>26</v>
      </c>
      <c r="F222">
        <v>6.6</v>
      </c>
      <c r="G222">
        <v>7</v>
      </c>
      <c r="H222">
        <v>45</v>
      </c>
      <c r="I222">
        <v>4</v>
      </c>
      <c r="J222" t="s">
        <v>15</v>
      </c>
      <c r="K222" t="s">
        <v>51</v>
      </c>
      <c r="L222">
        <v>65</v>
      </c>
      <c r="M222">
        <v>6000</v>
      </c>
      <c r="N222" t="str" cm="1">
        <f t="array" ref="N222">_xlfn.IFS(M222&lt;5000,"Very low activity",M222&lt;7500,"Low activity",M222&lt;10000,"Moderate activity",M222&lt;12500,"Active",M222&gt;=12500,"Highly active")</f>
        <v>Low activity</v>
      </c>
      <c r="O222" t="s">
        <v>25</v>
      </c>
    </row>
    <row r="223" spans="1:15" x14ac:dyDescent="0.3">
      <c r="A223">
        <v>222</v>
      </c>
      <c r="B223" t="s">
        <v>13</v>
      </c>
      <c r="C223">
        <v>44</v>
      </c>
      <c r="D223" t="str" cm="1">
        <f t="array" ref="D223">_xlfn.IFS(C223 &lt;=25, "under 25 ", C223&lt;=35, "26-35", C223&lt;=45, "36-45", C223&lt;=60,"46-60", C223&gt;60,"60+")</f>
        <v>36-45</v>
      </c>
      <c r="E223" t="s">
        <v>50</v>
      </c>
      <c r="F223">
        <v>6.4</v>
      </c>
      <c r="G223">
        <v>6</v>
      </c>
      <c r="H223">
        <v>45</v>
      </c>
      <c r="I223">
        <v>7</v>
      </c>
      <c r="J223" t="s">
        <v>15</v>
      </c>
      <c r="K223" t="s">
        <v>45</v>
      </c>
      <c r="L223">
        <v>72</v>
      </c>
      <c r="M223">
        <v>6000</v>
      </c>
      <c r="N223" t="str" cm="1">
        <f t="array" ref="N223">_xlfn.IFS(M223&lt;5000,"Very low activity",M223&lt;7500,"Low activity",M223&lt;10000,"Moderate activity",M223&lt;12500,"Active",M223&gt;=12500,"Highly active")</f>
        <v>Low activity</v>
      </c>
      <c r="O223" t="s">
        <v>25</v>
      </c>
    </row>
    <row r="224" spans="1:15" x14ac:dyDescent="0.3">
      <c r="A224">
        <v>223</v>
      </c>
      <c r="B224" t="s">
        <v>13</v>
      </c>
      <c r="C224">
        <v>44</v>
      </c>
      <c r="D224" t="str" cm="1">
        <f t="array" ref="D224">_xlfn.IFS(C224 &lt;=25, "under 25 ", C224&lt;=35, "26-35", C224&lt;=45, "36-45", C224&lt;=60,"46-60", C224&gt;60,"60+")</f>
        <v>36-45</v>
      </c>
      <c r="E224" t="s">
        <v>50</v>
      </c>
      <c r="F224">
        <v>6.3</v>
      </c>
      <c r="G224">
        <v>6</v>
      </c>
      <c r="H224">
        <v>45</v>
      </c>
      <c r="I224">
        <v>7</v>
      </c>
      <c r="J224" t="s">
        <v>15</v>
      </c>
      <c r="K224" t="s">
        <v>45</v>
      </c>
      <c r="L224">
        <v>72</v>
      </c>
      <c r="M224">
        <v>6000</v>
      </c>
      <c r="N224" t="str" cm="1">
        <f t="array" ref="N224">_xlfn.IFS(M224&lt;5000,"Very low activity",M224&lt;7500,"Low activity",M224&lt;10000,"Moderate activity",M224&lt;12500,"Active",M224&gt;=12500,"Highly active")</f>
        <v>Low activity</v>
      </c>
      <c r="O224" t="s">
        <v>25</v>
      </c>
    </row>
    <row r="225" spans="1:15" x14ac:dyDescent="0.3">
      <c r="A225">
        <v>224</v>
      </c>
      <c r="B225" t="s">
        <v>13</v>
      </c>
      <c r="C225">
        <v>44</v>
      </c>
      <c r="D225" t="str" cm="1">
        <f t="array" ref="D225">_xlfn.IFS(C225 &lt;=25, "under 25 ", C225&lt;=35, "26-35", C225&lt;=45, "36-45", C225&lt;=60,"46-60", C225&gt;60,"60+")</f>
        <v>36-45</v>
      </c>
      <c r="E225" t="s">
        <v>50</v>
      </c>
      <c r="F225">
        <v>6.4</v>
      </c>
      <c r="G225">
        <v>6</v>
      </c>
      <c r="H225">
        <v>45</v>
      </c>
      <c r="I225">
        <v>7</v>
      </c>
      <c r="J225" t="s">
        <v>15</v>
      </c>
      <c r="K225" t="s">
        <v>45</v>
      </c>
      <c r="L225">
        <v>72</v>
      </c>
      <c r="M225">
        <v>6000</v>
      </c>
      <c r="N225" t="str" cm="1">
        <f t="array" ref="N225">_xlfn.IFS(M225&lt;5000,"Very low activity",M225&lt;7500,"Low activity",M225&lt;10000,"Moderate activity",M225&lt;12500,"Active",M225&gt;=12500,"Highly active")</f>
        <v>Low activity</v>
      </c>
      <c r="O225" t="s">
        <v>25</v>
      </c>
    </row>
    <row r="226" spans="1:15" x14ac:dyDescent="0.3">
      <c r="A226">
        <v>225</v>
      </c>
      <c r="B226" t="s">
        <v>28</v>
      </c>
      <c r="C226">
        <v>44</v>
      </c>
      <c r="D226" t="str" cm="1">
        <f t="array" ref="D226">_xlfn.IFS(C226 &lt;=25, "under 25 ", C226&lt;=35, "26-35", C226&lt;=45, "36-45", C226&lt;=60,"46-60", C226&gt;60,"60+")</f>
        <v>36-45</v>
      </c>
      <c r="E226" t="s">
        <v>26</v>
      </c>
      <c r="F226">
        <v>6.6</v>
      </c>
      <c r="G226">
        <v>7</v>
      </c>
      <c r="H226">
        <v>45</v>
      </c>
      <c r="I226">
        <v>4</v>
      </c>
      <c r="J226" t="s">
        <v>15</v>
      </c>
      <c r="K226" t="s">
        <v>51</v>
      </c>
      <c r="L226">
        <v>65</v>
      </c>
      <c r="M226">
        <v>6000</v>
      </c>
      <c r="N226" t="str" cm="1">
        <f t="array" ref="N226">_xlfn.IFS(M226&lt;5000,"Very low activity",M226&lt;7500,"Low activity",M226&lt;10000,"Moderate activity",M226&lt;12500,"Active",M226&gt;=12500,"Highly active")</f>
        <v>Low activity</v>
      </c>
      <c r="O226" t="s">
        <v>25</v>
      </c>
    </row>
    <row r="227" spans="1:15" x14ac:dyDescent="0.3">
      <c r="A227">
        <v>226</v>
      </c>
      <c r="B227" t="s">
        <v>13</v>
      </c>
      <c r="C227">
        <v>44</v>
      </c>
      <c r="D227" t="str" cm="1">
        <f t="array" ref="D227">_xlfn.IFS(C227 &lt;=25, "under 25 ", C227&lt;=35, "26-35", C227&lt;=45, "36-45", C227&lt;=60,"46-60", C227&gt;60,"60+")</f>
        <v>36-45</v>
      </c>
      <c r="E227" t="s">
        <v>50</v>
      </c>
      <c r="F227">
        <v>6.3</v>
      </c>
      <c r="G227">
        <v>6</v>
      </c>
      <c r="H227">
        <v>45</v>
      </c>
      <c r="I227">
        <v>7</v>
      </c>
      <c r="J227" t="s">
        <v>15</v>
      </c>
      <c r="K227" t="s">
        <v>45</v>
      </c>
      <c r="L227">
        <v>72</v>
      </c>
      <c r="M227">
        <v>6000</v>
      </c>
      <c r="N227" t="str" cm="1">
        <f t="array" ref="N227">_xlfn.IFS(M227&lt;5000,"Very low activity",M227&lt;7500,"Low activity",M227&lt;10000,"Moderate activity",M227&lt;12500,"Active",M227&gt;=12500,"Highly active")</f>
        <v>Low activity</v>
      </c>
      <c r="O227" t="s">
        <v>25</v>
      </c>
    </row>
    <row r="228" spans="1:15" x14ac:dyDescent="0.3">
      <c r="A228">
        <v>227</v>
      </c>
      <c r="B228" t="s">
        <v>28</v>
      </c>
      <c r="C228">
        <v>44</v>
      </c>
      <c r="D228" t="str" cm="1">
        <f t="array" ref="D228">_xlfn.IFS(C228 &lt;=25, "under 25 ", C228&lt;=35, "26-35", C228&lt;=45, "36-45", C228&lt;=60,"46-60", C228&gt;60,"60+")</f>
        <v>36-45</v>
      </c>
      <c r="E228" t="s">
        <v>26</v>
      </c>
      <c r="F228">
        <v>6.6</v>
      </c>
      <c r="G228">
        <v>7</v>
      </c>
      <c r="H228">
        <v>45</v>
      </c>
      <c r="I228">
        <v>4</v>
      </c>
      <c r="J228" t="s">
        <v>15</v>
      </c>
      <c r="K228" t="s">
        <v>51</v>
      </c>
      <c r="L228">
        <v>65</v>
      </c>
      <c r="M228">
        <v>6000</v>
      </c>
      <c r="N228" t="str" cm="1">
        <f t="array" ref="N228">_xlfn.IFS(M228&lt;5000,"Very low activity",M228&lt;7500,"Low activity",M228&lt;10000,"Moderate activity",M228&lt;12500,"Active",M228&gt;=12500,"Highly active")</f>
        <v>Low activity</v>
      </c>
      <c r="O228" t="s">
        <v>25</v>
      </c>
    </row>
    <row r="229" spans="1:15" x14ac:dyDescent="0.3">
      <c r="A229">
        <v>228</v>
      </c>
      <c r="B229" t="s">
        <v>13</v>
      </c>
      <c r="C229">
        <v>44</v>
      </c>
      <c r="D229" t="str" cm="1">
        <f t="array" ref="D229">_xlfn.IFS(C229 &lt;=25, "under 25 ", C229&lt;=35, "26-35", C229&lt;=45, "36-45", C229&lt;=60,"46-60", C229&gt;60,"60+")</f>
        <v>36-45</v>
      </c>
      <c r="E229" t="s">
        <v>50</v>
      </c>
      <c r="F229">
        <v>6.3</v>
      </c>
      <c r="G229">
        <v>6</v>
      </c>
      <c r="H229">
        <v>45</v>
      </c>
      <c r="I229">
        <v>7</v>
      </c>
      <c r="J229" t="s">
        <v>15</v>
      </c>
      <c r="K229" t="s">
        <v>45</v>
      </c>
      <c r="L229">
        <v>72</v>
      </c>
      <c r="M229">
        <v>6000</v>
      </c>
      <c r="N229" t="str" cm="1">
        <f t="array" ref="N229">_xlfn.IFS(M229&lt;5000,"Very low activity",M229&lt;7500,"Low activity",M229&lt;10000,"Moderate activity",M229&lt;12500,"Active",M229&gt;=12500,"Highly active")</f>
        <v>Low activity</v>
      </c>
      <c r="O229" t="s">
        <v>25</v>
      </c>
    </row>
    <row r="230" spans="1:15" x14ac:dyDescent="0.3">
      <c r="A230">
        <v>229</v>
      </c>
      <c r="B230" t="s">
        <v>28</v>
      </c>
      <c r="C230">
        <v>44</v>
      </c>
      <c r="D230" t="str" cm="1">
        <f t="array" ref="D230">_xlfn.IFS(C230 &lt;=25, "under 25 ", C230&lt;=35, "26-35", C230&lt;=45, "36-45", C230&lt;=60,"46-60", C230&gt;60,"60+")</f>
        <v>36-45</v>
      </c>
      <c r="E230" t="s">
        <v>26</v>
      </c>
      <c r="F230">
        <v>6.6</v>
      </c>
      <c r="G230">
        <v>7</v>
      </c>
      <c r="H230">
        <v>45</v>
      </c>
      <c r="I230">
        <v>4</v>
      </c>
      <c r="J230" t="s">
        <v>15</v>
      </c>
      <c r="K230" t="s">
        <v>51</v>
      </c>
      <c r="L230">
        <v>65</v>
      </c>
      <c r="M230">
        <v>6000</v>
      </c>
      <c r="N230" t="str" cm="1">
        <f t="array" ref="N230">_xlfn.IFS(M230&lt;5000,"Very low activity",M230&lt;7500,"Low activity",M230&lt;10000,"Moderate activity",M230&lt;12500,"Active",M230&gt;=12500,"Highly active")</f>
        <v>Low activity</v>
      </c>
      <c r="O230" t="s">
        <v>25</v>
      </c>
    </row>
    <row r="231" spans="1:15" x14ac:dyDescent="0.3">
      <c r="A231">
        <v>230</v>
      </c>
      <c r="B231" t="s">
        <v>13</v>
      </c>
      <c r="C231">
        <v>44</v>
      </c>
      <c r="D231" t="str" cm="1">
        <f t="array" ref="D231">_xlfn.IFS(C231 &lt;=25, "under 25 ", C231&lt;=35, "26-35", C231&lt;=45, "36-45", C231&lt;=60,"46-60", C231&gt;60,"60+")</f>
        <v>36-45</v>
      </c>
      <c r="E231" t="s">
        <v>50</v>
      </c>
      <c r="F231">
        <v>6.3</v>
      </c>
      <c r="G231">
        <v>6</v>
      </c>
      <c r="H231">
        <v>45</v>
      </c>
      <c r="I231">
        <v>7</v>
      </c>
      <c r="J231" t="s">
        <v>15</v>
      </c>
      <c r="K231" t="s">
        <v>45</v>
      </c>
      <c r="L231">
        <v>72</v>
      </c>
      <c r="M231">
        <v>6000</v>
      </c>
      <c r="N231" t="str" cm="1">
        <f t="array" ref="N231">_xlfn.IFS(M231&lt;5000,"Very low activity",M231&lt;7500,"Low activity",M231&lt;10000,"Moderate activity",M231&lt;12500,"Active",M231&gt;=12500,"Highly active")</f>
        <v>Low activity</v>
      </c>
      <c r="O231" t="s">
        <v>25</v>
      </c>
    </row>
    <row r="232" spans="1:15" x14ac:dyDescent="0.3">
      <c r="A232">
        <v>231</v>
      </c>
      <c r="B232" t="s">
        <v>28</v>
      </c>
      <c r="C232">
        <v>44</v>
      </c>
      <c r="D232" t="str" cm="1">
        <f t="array" ref="D232">_xlfn.IFS(C232 &lt;=25, "under 25 ", C232&lt;=35, "26-35", C232&lt;=45, "36-45", C232&lt;=60,"46-60", C232&gt;60,"60+")</f>
        <v>36-45</v>
      </c>
      <c r="E232" t="s">
        <v>26</v>
      </c>
      <c r="F232">
        <v>6.6</v>
      </c>
      <c r="G232">
        <v>7</v>
      </c>
      <c r="H232">
        <v>45</v>
      </c>
      <c r="I232">
        <v>4</v>
      </c>
      <c r="J232" t="s">
        <v>15</v>
      </c>
      <c r="K232" t="s">
        <v>51</v>
      </c>
      <c r="L232">
        <v>65</v>
      </c>
      <c r="M232">
        <v>6000</v>
      </c>
      <c r="N232" t="str" cm="1">
        <f t="array" ref="N232">_xlfn.IFS(M232&lt;5000,"Very low activity",M232&lt;7500,"Low activity",M232&lt;10000,"Moderate activity",M232&lt;12500,"Active",M232&gt;=12500,"Highly active")</f>
        <v>Low activity</v>
      </c>
      <c r="O232" t="s">
        <v>25</v>
      </c>
    </row>
    <row r="233" spans="1:15" x14ac:dyDescent="0.3">
      <c r="A233">
        <v>232</v>
      </c>
      <c r="B233" t="s">
        <v>13</v>
      </c>
      <c r="C233">
        <v>44</v>
      </c>
      <c r="D233" t="str" cm="1">
        <f t="array" ref="D233">_xlfn.IFS(C233 &lt;=25, "under 25 ", C233&lt;=35, "26-35", C233&lt;=45, "36-45", C233&lt;=60,"46-60", C233&gt;60,"60+")</f>
        <v>36-45</v>
      </c>
      <c r="E233" t="s">
        <v>50</v>
      </c>
      <c r="F233">
        <v>6.3</v>
      </c>
      <c r="G233">
        <v>6</v>
      </c>
      <c r="H233">
        <v>45</v>
      </c>
      <c r="I233">
        <v>7</v>
      </c>
      <c r="J233" t="s">
        <v>15</v>
      </c>
      <c r="K233" t="s">
        <v>45</v>
      </c>
      <c r="L233">
        <v>72</v>
      </c>
      <c r="M233">
        <v>6000</v>
      </c>
      <c r="N233" t="str" cm="1">
        <f t="array" ref="N233">_xlfn.IFS(M233&lt;5000,"Very low activity",M233&lt;7500,"Low activity",M233&lt;10000,"Moderate activity",M233&lt;12500,"Active",M233&gt;=12500,"Highly active")</f>
        <v>Low activity</v>
      </c>
      <c r="O233" t="s">
        <v>25</v>
      </c>
    </row>
    <row r="234" spans="1:15" x14ac:dyDescent="0.3">
      <c r="A234">
        <v>233</v>
      </c>
      <c r="B234" t="s">
        <v>28</v>
      </c>
      <c r="C234">
        <v>44</v>
      </c>
      <c r="D234" t="str" cm="1">
        <f t="array" ref="D234">_xlfn.IFS(C234 &lt;=25, "under 25 ", C234&lt;=35, "26-35", C234&lt;=45, "36-45", C234&lt;=60,"46-60", C234&gt;60,"60+")</f>
        <v>36-45</v>
      </c>
      <c r="E234" t="s">
        <v>26</v>
      </c>
      <c r="F234">
        <v>6.6</v>
      </c>
      <c r="G234">
        <v>7</v>
      </c>
      <c r="H234">
        <v>45</v>
      </c>
      <c r="I234">
        <v>4</v>
      </c>
      <c r="J234" t="s">
        <v>15</v>
      </c>
      <c r="K234" t="s">
        <v>51</v>
      </c>
      <c r="L234">
        <v>65</v>
      </c>
      <c r="M234">
        <v>6000</v>
      </c>
      <c r="N234" t="str" cm="1">
        <f t="array" ref="N234">_xlfn.IFS(M234&lt;5000,"Very low activity",M234&lt;7500,"Low activity",M234&lt;10000,"Moderate activity",M234&lt;12500,"Active",M234&gt;=12500,"Highly active")</f>
        <v>Low activity</v>
      </c>
      <c r="O234" t="s">
        <v>25</v>
      </c>
    </row>
    <row r="235" spans="1:15" x14ac:dyDescent="0.3">
      <c r="A235">
        <v>234</v>
      </c>
      <c r="B235" t="s">
        <v>13</v>
      </c>
      <c r="C235">
        <v>44</v>
      </c>
      <c r="D235" t="str" cm="1">
        <f t="array" ref="D235">_xlfn.IFS(C235 &lt;=25, "under 25 ", C235&lt;=35, "26-35", C235&lt;=45, "36-45", C235&lt;=60,"46-60", C235&gt;60,"60+")</f>
        <v>36-45</v>
      </c>
      <c r="E235" t="s">
        <v>50</v>
      </c>
      <c r="F235">
        <v>6.3</v>
      </c>
      <c r="G235">
        <v>6</v>
      </c>
      <c r="H235">
        <v>45</v>
      </c>
      <c r="I235">
        <v>7</v>
      </c>
      <c r="J235" t="s">
        <v>15</v>
      </c>
      <c r="K235" t="s">
        <v>45</v>
      </c>
      <c r="L235">
        <v>72</v>
      </c>
      <c r="M235">
        <v>6000</v>
      </c>
      <c r="N235" t="str" cm="1">
        <f t="array" ref="N235">_xlfn.IFS(M235&lt;5000,"Very low activity",M235&lt;7500,"Low activity",M235&lt;10000,"Moderate activity",M235&lt;12500,"Active",M235&gt;=12500,"Highly active")</f>
        <v>Low activity</v>
      </c>
      <c r="O235" t="s">
        <v>25</v>
      </c>
    </row>
    <row r="236" spans="1:15" x14ac:dyDescent="0.3">
      <c r="A236">
        <v>235</v>
      </c>
      <c r="B236" t="s">
        <v>28</v>
      </c>
      <c r="C236">
        <v>44</v>
      </c>
      <c r="D236" t="str" cm="1">
        <f t="array" ref="D236">_xlfn.IFS(C236 &lt;=25, "under 25 ", C236&lt;=35, "26-35", C236&lt;=45, "36-45", C236&lt;=60,"46-60", C236&gt;60,"60+")</f>
        <v>36-45</v>
      </c>
      <c r="E236" t="s">
        <v>26</v>
      </c>
      <c r="F236">
        <v>6.6</v>
      </c>
      <c r="G236">
        <v>7</v>
      </c>
      <c r="H236">
        <v>45</v>
      </c>
      <c r="I236">
        <v>4</v>
      </c>
      <c r="J236" t="s">
        <v>15</v>
      </c>
      <c r="K236" t="s">
        <v>51</v>
      </c>
      <c r="L236">
        <v>65</v>
      </c>
      <c r="M236">
        <v>6000</v>
      </c>
      <c r="N236" t="str" cm="1">
        <f t="array" ref="N236">_xlfn.IFS(M236&lt;5000,"Very low activity",M236&lt;7500,"Low activity",M236&lt;10000,"Moderate activity",M236&lt;12500,"Active",M236&gt;=12500,"Highly active")</f>
        <v>Low activity</v>
      </c>
      <c r="O236" t="s">
        <v>25</v>
      </c>
    </row>
    <row r="237" spans="1:15" x14ac:dyDescent="0.3">
      <c r="A237">
        <v>236</v>
      </c>
      <c r="B237" t="s">
        <v>13</v>
      </c>
      <c r="C237">
        <v>44</v>
      </c>
      <c r="D237" t="str" cm="1">
        <f t="array" ref="D237">_xlfn.IFS(C237 &lt;=25, "under 25 ", C237&lt;=35, "26-35", C237&lt;=45, "36-45", C237&lt;=60,"46-60", C237&gt;60,"60+")</f>
        <v>36-45</v>
      </c>
      <c r="E237" t="s">
        <v>50</v>
      </c>
      <c r="F237">
        <v>6.3</v>
      </c>
      <c r="G237">
        <v>6</v>
      </c>
      <c r="H237">
        <v>45</v>
      </c>
      <c r="I237">
        <v>7</v>
      </c>
      <c r="J237" t="s">
        <v>15</v>
      </c>
      <c r="K237" t="s">
        <v>45</v>
      </c>
      <c r="L237">
        <v>72</v>
      </c>
      <c r="M237">
        <v>6000</v>
      </c>
      <c r="N237" t="str" cm="1">
        <f t="array" ref="N237">_xlfn.IFS(M237&lt;5000,"Very low activity",M237&lt;7500,"Low activity",M237&lt;10000,"Moderate activity",M237&lt;12500,"Active",M237&gt;=12500,"Highly active")</f>
        <v>Low activity</v>
      </c>
      <c r="O237" t="s">
        <v>25</v>
      </c>
    </row>
    <row r="238" spans="1:15" x14ac:dyDescent="0.3">
      <c r="A238">
        <v>237</v>
      </c>
      <c r="B238" t="s">
        <v>13</v>
      </c>
      <c r="C238">
        <v>44</v>
      </c>
      <c r="D238" t="str" cm="1">
        <f t="array" ref="D238">_xlfn.IFS(C238 &lt;=25, "under 25 ", C238&lt;=35, "26-35", C238&lt;=45, "36-45", C238&lt;=60,"46-60", C238&gt;60,"60+")</f>
        <v>36-45</v>
      </c>
      <c r="E238" t="s">
        <v>50</v>
      </c>
      <c r="F238">
        <v>6.4</v>
      </c>
      <c r="G238">
        <v>6</v>
      </c>
      <c r="H238">
        <v>45</v>
      </c>
      <c r="I238">
        <v>7</v>
      </c>
      <c r="J238" t="s">
        <v>15</v>
      </c>
      <c r="K238" t="s">
        <v>45</v>
      </c>
      <c r="L238">
        <v>72</v>
      </c>
      <c r="M238">
        <v>6000</v>
      </c>
      <c r="N238" t="str" cm="1">
        <f t="array" ref="N238">_xlfn.IFS(M238&lt;5000,"Very low activity",M238&lt;7500,"Low activity",M238&lt;10000,"Moderate activity",M238&lt;12500,"Active",M238&gt;=12500,"Highly active")</f>
        <v>Low activity</v>
      </c>
      <c r="O238" t="s">
        <v>25</v>
      </c>
    </row>
    <row r="239" spans="1:15" x14ac:dyDescent="0.3">
      <c r="A239">
        <v>238</v>
      </c>
      <c r="B239" t="s">
        <v>28</v>
      </c>
      <c r="C239">
        <v>44</v>
      </c>
      <c r="D239" t="str" cm="1">
        <f t="array" ref="D239">_xlfn.IFS(C239 &lt;=25, "under 25 ", C239&lt;=35, "26-35", C239&lt;=45, "36-45", C239&lt;=60,"46-60", C239&gt;60,"60+")</f>
        <v>36-45</v>
      </c>
      <c r="E239" t="s">
        <v>26</v>
      </c>
      <c r="F239">
        <v>6.5</v>
      </c>
      <c r="G239">
        <v>7</v>
      </c>
      <c r="H239">
        <v>45</v>
      </c>
      <c r="I239">
        <v>4</v>
      </c>
      <c r="J239" t="s">
        <v>15</v>
      </c>
      <c r="K239" t="s">
        <v>51</v>
      </c>
      <c r="L239">
        <v>65</v>
      </c>
      <c r="M239">
        <v>6000</v>
      </c>
      <c r="N239" t="str" cm="1">
        <f t="array" ref="N239">_xlfn.IFS(M239&lt;5000,"Very low activity",M239&lt;7500,"Low activity",M239&lt;10000,"Moderate activity",M239&lt;12500,"Active",M239&gt;=12500,"Highly active")</f>
        <v>Low activity</v>
      </c>
      <c r="O239" t="s">
        <v>25</v>
      </c>
    </row>
    <row r="240" spans="1:15" x14ac:dyDescent="0.3">
      <c r="A240">
        <v>239</v>
      </c>
      <c r="B240" t="s">
        <v>13</v>
      </c>
      <c r="C240">
        <v>44</v>
      </c>
      <c r="D240" t="str" cm="1">
        <f t="array" ref="D240">_xlfn.IFS(C240 &lt;=25, "under 25 ", C240&lt;=35, "26-35", C240&lt;=45, "36-45", C240&lt;=60,"46-60", C240&gt;60,"60+")</f>
        <v>36-45</v>
      </c>
      <c r="E240" t="s">
        <v>50</v>
      </c>
      <c r="F240">
        <v>6.3</v>
      </c>
      <c r="G240">
        <v>6</v>
      </c>
      <c r="H240">
        <v>45</v>
      </c>
      <c r="I240">
        <v>7</v>
      </c>
      <c r="J240" t="s">
        <v>15</v>
      </c>
      <c r="K240" t="s">
        <v>45</v>
      </c>
      <c r="L240">
        <v>72</v>
      </c>
      <c r="M240">
        <v>6000</v>
      </c>
      <c r="N240" t="str" cm="1">
        <f t="array" ref="N240">_xlfn.IFS(M240&lt;5000,"Very low activity",M240&lt;7500,"Low activity",M240&lt;10000,"Moderate activity",M240&lt;12500,"Active",M240&gt;=12500,"Highly active")</f>
        <v>Low activity</v>
      </c>
      <c r="O240" t="s">
        <v>25</v>
      </c>
    </row>
    <row r="241" spans="1:15" x14ac:dyDescent="0.3">
      <c r="A241">
        <v>240</v>
      </c>
      <c r="B241" t="s">
        <v>13</v>
      </c>
      <c r="C241">
        <v>44</v>
      </c>
      <c r="D241" t="str" cm="1">
        <f t="array" ref="D241">_xlfn.IFS(C241 &lt;=25, "under 25 ", C241&lt;=35, "26-35", C241&lt;=45, "36-45", C241&lt;=60,"46-60", C241&gt;60,"60+")</f>
        <v>36-45</v>
      </c>
      <c r="E241" t="s">
        <v>50</v>
      </c>
      <c r="F241">
        <v>6.4</v>
      </c>
      <c r="G241">
        <v>6</v>
      </c>
      <c r="H241">
        <v>45</v>
      </c>
      <c r="I241">
        <v>7</v>
      </c>
      <c r="J241" t="s">
        <v>15</v>
      </c>
      <c r="K241" t="s">
        <v>45</v>
      </c>
      <c r="L241">
        <v>72</v>
      </c>
      <c r="M241">
        <v>6000</v>
      </c>
      <c r="N241" t="str" cm="1">
        <f t="array" ref="N241">_xlfn.IFS(M241&lt;5000,"Very low activity",M241&lt;7500,"Low activity",M241&lt;10000,"Moderate activity",M241&lt;12500,"Active",M241&gt;=12500,"Highly active")</f>
        <v>Low activity</v>
      </c>
      <c r="O241" t="s">
        <v>25</v>
      </c>
    </row>
    <row r="242" spans="1:15" x14ac:dyDescent="0.3">
      <c r="A242">
        <v>241</v>
      </c>
      <c r="B242" t="s">
        <v>28</v>
      </c>
      <c r="C242">
        <v>44</v>
      </c>
      <c r="D242" t="str" cm="1">
        <f t="array" ref="D242">_xlfn.IFS(C242 &lt;=25, "under 25 ", C242&lt;=35, "26-35", C242&lt;=45, "36-45", C242&lt;=60,"46-60", C242&gt;60,"60+")</f>
        <v>36-45</v>
      </c>
      <c r="E242" t="s">
        <v>26</v>
      </c>
      <c r="F242">
        <v>6.5</v>
      </c>
      <c r="G242">
        <v>7</v>
      </c>
      <c r="H242">
        <v>45</v>
      </c>
      <c r="I242">
        <v>4</v>
      </c>
      <c r="J242" t="s">
        <v>15</v>
      </c>
      <c r="K242" t="s">
        <v>51</v>
      </c>
      <c r="L242">
        <v>65</v>
      </c>
      <c r="M242">
        <v>6000</v>
      </c>
      <c r="N242" t="str" cm="1">
        <f t="array" ref="N242">_xlfn.IFS(M242&lt;5000,"Very low activity",M242&lt;7500,"Low activity",M242&lt;10000,"Moderate activity",M242&lt;12500,"Active",M242&gt;=12500,"Highly active")</f>
        <v>Low activity</v>
      </c>
      <c r="O242" t="s">
        <v>25</v>
      </c>
    </row>
    <row r="243" spans="1:15" x14ac:dyDescent="0.3">
      <c r="A243">
        <v>242</v>
      </c>
      <c r="B243" t="s">
        <v>13</v>
      </c>
      <c r="C243">
        <v>44</v>
      </c>
      <c r="D243" t="str" cm="1">
        <f t="array" ref="D243">_xlfn.IFS(C243 &lt;=25, "under 25 ", C243&lt;=35, "26-35", C243&lt;=45, "36-45", C243&lt;=60,"46-60", C243&gt;60,"60+")</f>
        <v>36-45</v>
      </c>
      <c r="E243" t="s">
        <v>50</v>
      </c>
      <c r="F243">
        <v>6.3</v>
      </c>
      <c r="G243">
        <v>6</v>
      </c>
      <c r="H243">
        <v>45</v>
      </c>
      <c r="I243">
        <v>7</v>
      </c>
      <c r="J243" t="s">
        <v>15</v>
      </c>
      <c r="K243" t="s">
        <v>45</v>
      </c>
      <c r="L243">
        <v>72</v>
      </c>
      <c r="M243">
        <v>6000</v>
      </c>
      <c r="N243" t="str" cm="1">
        <f t="array" ref="N243">_xlfn.IFS(M243&lt;5000,"Very low activity",M243&lt;7500,"Low activity",M243&lt;10000,"Moderate activity",M243&lt;12500,"Active",M243&gt;=12500,"Highly active")</f>
        <v>Low activity</v>
      </c>
      <c r="O243" t="s">
        <v>25</v>
      </c>
    </row>
    <row r="244" spans="1:15" x14ac:dyDescent="0.3">
      <c r="A244">
        <v>243</v>
      </c>
      <c r="B244" t="s">
        <v>13</v>
      </c>
      <c r="C244">
        <v>44</v>
      </c>
      <c r="D244" t="str" cm="1">
        <f t="array" ref="D244">_xlfn.IFS(C244 &lt;=25, "under 25 ", C244&lt;=35, "26-35", C244&lt;=45, "36-45", C244&lt;=60,"46-60", C244&gt;60,"60+")</f>
        <v>36-45</v>
      </c>
      <c r="E244" t="s">
        <v>50</v>
      </c>
      <c r="F244">
        <v>6.4</v>
      </c>
      <c r="G244">
        <v>6</v>
      </c>
      <c r="H244">
        <v>45</v>
      </c>
      <c r="I244">
        <v>7</v>
      </c>
      <c r="J244" t="s">
        <v>15</v>
      </c>
      <c r="K244" t="s">
        <v>45</v>
      </c>
      <c r="L244">
        <v>72</v>
      </c>
      <c r="M244">
        <v>6000</v>
      </c>
      <c r="N244" t="str" cm="1">
        <f t="array" ref="N244">_xlfn.IFS(M244&lt;5000,"Very low activity",M244&lt;7500,"Low activity",M244&lt;10000,"Moderate activity",M244&lt;12500,"Active",M244&gt;=12500,"Highly active")</f>
        <v>Low activity</v>
      </c>
      <c r="O244" t="s">
        <v>25</v>
      </c>
    </row>
    <row r="245" spans="1:15" x14ac:dyDescent="0.3">
      <c r="A245">
        <v>244</v>
      </c>
      <c r="B245" t="s">
        <v>28</v>
      </c>
      <c r="C245">
        <v>44</v>
      </c>
      <c r="D245" t="str" cm="1">
        <f t="array" ref="D245">_xlfn.IFS(C245 &lt;=25, "under 25 ", C245&lt;=35, "26-35", C245&lt;=45, "36-45", C245&lt;=60,"46-60", C245&gt;60,"60+")</f>
        <v>36-45</v>
      </c>
      <c r="E245" t="s">
        <v>26</v>
      </c>
      <c r="F245">
        <v>6.5</v>
      </c>
      <c r="G245">
        <v>7</v>
      </c>
      <c r="H245">
        <v>45</v>
      </c>
      <c r="I245">
        <v>4</v>
      </c>
      <c r="J245" t="s">
        <v>15</v>
      </c>
      <c r="K245" t="s">
        <v>51</v>
      </c>
      <c r="L245">
        <v>65</v>
      </c>
      <c r="M245">
        <v>6000</v>
      </c>
      <c r="N245" t="str" cm="1">
        <f t="array" ref="N245">_xlfn.IFS(M245&lt;5000,"Very low activity",M245&lt;7500,"Low activity",M245&lt;10000,"Moderate activity",M245&lt;12500,"Active",M245&gt;=12500,"Highly active")</f>
        <v>Low activity</v>
      </c>
      <c r="O245" t="s">
        <v>25</v>
      </c>
    </row>
    <row r="246" spans="1:15" x14ac:dyDescent="0.3">
      <c r="A246">
        <v>245</v>
      </c>
      <c r="B246" t="s">
        <v>13</v>
      </c>
      <c r="C246">
        <v>44</v>
      </c>
      <c r="D246" t="str" cm="1">
        <f t="array" ref="D246">_xlfn.IFS(C246 &lt;=25, "under 25 ", C246&lt;=35, "26-35", C246&lt;=45, "36-45", C246&lt;=60,"46-60", C246&gt;60,"60+")</f>
        <v>36-45</v>
      </c>
      <c r="E246" t="s">
        <v>50</v>
      </c>
      <c r="F246">
        <v>6.3</v>
      </c>
      <c r="G246">
        <v>6</v>
      </c>
      <c r="H246">
        <v>45</v>
      </c>
      <c r="I246">
        <v>7</v>
      </c>
      <c r="J246" t="s">
        <v>15</v>
      </c>
      <c r="K246" t="s">
        <v>45</v>
      </c>
      <c r="L246">
        <v>72</v>
      </c>
      <c r="M246">
        <v>6000</v>
      </c>
      <c r="N246" t="str" cm="1">
        <f t="array" ref="N246">_xlfn.IFS(M246&lt;5000,"Very low activity",M246&lt;7500,"Low activity",M246&lt;10000,"Moderate activity",M246&lt;12500,"Active",M246&gt;=12500,"Highly active")</f>
        <v>Low activity</v>
      </c>
      <c r="O246" t="s">
        <v>25</v>
      </c>
    </row>
    <row r="247" spans="1:15" x14ac:dyDescent="0.3">
      <c r="A247">
        <v>246</v>
      </c>
      <c r="B247" t="s">
        <v>28</v>
      </c>
      <c r="C247">
        <v>44</v>
      </c>
      <c r="D247" t="str" cm="1">
        <f t="array" ref="D247">_xlfn.IFS(C247 &lt;=25, "under 25 ", C247&lt;=35, "26-35", C247&lt;=45, "36-45", C247&lt;=60,"46-60", C247&gt;60,"60+")</f>
        <v>36-45</v>
      </c>
      <c r="E247" t="s">
        <v>26</v>
      </c>
      <c r="F247">
        <v>6.5</v>
      </c>
      <c r="G247">
        <v>7</v>
      </c>
      <c r="H247">
        <v>45</v>
      </c>
      <c r="I247">
        <v>4</v>
      </c>
      <c r="J247" t="s">
        <v>15</v>
      </c>
      <c r="K247" t="s">
        <v>51</v>
      </c>
      <c r="L247">
        <v>65</v>
      </c>
      <c r="M247">
        <v>6000</v>
      </c>
      <c r="N247" t="str" cm="1">
        <f t="array" ref="N247">_xlfn.IFS(M247&lt;5000,"Very low activity",M247&lt;7500,"Low activity",M247&lt;10000,"Moderate activity",M247&lt;12500,"Active",M247&gt;=12500,"Highly active")</f>
        <v>Low activity</v>
      </c>
      <c r="O247" t="s">
        <v>25</v>
      </c>
    </row>
    <row r="248" spans="1:15" x14ac:dyDescent="0.3">
      <c r="A248">
        <v>247</v>
      </c>
      <c r="B248" t="s">
        <v>13</v>
      </c>
      <c r="C248">
        <v>44</v>
      </c>
      <c r="D248" t="str" cm="1">
        <f t="array" ref="D248">_xlfn.IFS(C248 &lt;=25, "under 25 ", C248&lt;=35, "26-35", C248&lt;=45, "36-45", C248&lt;=60,"46-60", C248&gt;60,"60+")</f>
        <v>36-45</v>
      </c>
      <c r="E248" t="s">
        <v>50</v>
      </c>
      <c r="F248">
        <v>6.3</v>
      </c>
      <c r="G248">
        <v>6</v>
      </c>
      <c r="H248">
        <v>45</v>
      </c>
      <c r="I248">
        <v>7</v>
      </c>
      <c r="J248" t="s">
        <v>15</v>
      </c>
      <c r="K248" t="s">
        <v>45</v>
      </c>
      <c r="L248">
        <v>72</v>
      </c>
      <c r="M248">
        <v>6000</v>
      </c>
      <c r="N248" t="str" cm="1">
        <f t="array" ref="N248">_xlfn.IFS(M248&lt;5000,"Very low activity",M248&lt;7500,"Low activity",M248&lt;10000,"Moderate activity",M248&lt;12500,"Active",M248&gt;=12500,"Highly active")</f>
        <v>Low activity</v>
      </c>
      <c r="O248" t="s">
        <v>25</v>
      </c>
    </row>
    <row r="249" spans="1:15" x14ac:dyDescent="0.3">
      <c r="A249">
        <v>248</v>
      </c>
      <c r="B249" t="s">
        <v>13</v>
      </c>
      <c r="C249">
        <v>44</v>
      </c>
      <c r="D249" t="str" cm="1">
        <f t="array" ref="D249">_xlfn.IFS(C249 &lt;=25, "under 25 ", C249&lt;=35, "26-35", C249&lt;=45, "36-45", C249&lt;=60,"46-60", C249&gt;60,"60+")</f>
        <v>36-45</v>
      </c>
      <c r="E249" t="s">
        <v>34</v>
      </c>
      <c r="F249">
        <v>6.8</v>
      </c>
      <c r="G249">
        <v>7</v>
      </c>
      <c r="H249">
        <v>45</v>
      </c>
      <c r="I249">
        <v>7</v>
      </c>
      <c r="J249" t="s">
        <v>15</v>
      </c>
      <c r="K249" t="s">
        <v>45</v>
      </c>
      <c r="L249">
        <v>78</v>
      </c>
      <c r="M249">
        <v>5000</v>
      </c>
      <c r="N249" t="str" cm="1">
        <f t="array" ref="N249">_xlfn.IFS(M249&lt;5000,"Very low activity",M249&lt;7500,"Low activity",M249&lt;10000,"Moderate activity",M249&lt;12500,"Active",M249&gt;=12500,"Highly active")</f>
        <v>Low activity</v>
      </c>
      <c r="O249" t="s">
        <v>25</v>
      </c>
    </row>
    <row r="250" spans="1:15" x14ac:dyDescent="0.3">
      <c r="A250">
        <v>249</v>
      </c>
      <c r="B250" t="s">
        <v>13</v>
      </c>
      <c r="C250">
        <v>44</v>
      </c>
      <c r="D250" t="str" cm="1">
        <f t="array" ref="D250">_xlfn.IFS(C250 &lt;=25, "under 25 ", C250&lt;=35, "26-35", C250&lt;=45, "36-45", C250&lt;=60,"46-60", C250&gt;60,"60+")</f>
        <v>36-45</v>
      </c>
      <c r="E250" t="s">
        <v>50</v>
      </c>
      <c r="F250">
        <v>6.4</v>
      </c>
      <c r="G250">
        <v>6</v>
      </c>
      <c r="H250">
        <v>45</v>
      </c>
      <c r="I250">
        <v>7</v>
      </c>
      <c r="J250" t="s">
        <v>15</v>
      </c>
      <c r="K250" t="s">
        <v>45</v>
      </c>
      <c r="L250">
        <v>72</v>
      </c>
      <c r="M250">
        <v>6000</v>
      </c>
      <c r="N250" t="str" cm="1">
        <f t="array" ref="N250">_xlfn.IFS(M250&lt;5000,"Very low activity",M250&lt;7500,"Low activity",M250&lt;10000,"Moderate activity",M250&lt;12500,"Active",M250&gt;=12500,"Highly active")</f>
        <v>Low activity</v>
      </c>
      <c r="O250" t="s">
        <v>17</v>
      </c>
    </row>
    <row r="251" spans="1:15" x14ac:dyDescent="0.3">
      <c r="A251">
        <v>250</v>
      </c>
      <c r="B251" t="s">
        <v>13</v>
      </c>
      <c r="C251">
        <v>44</v>
      </c>
      <c r="D251" t="str" cm="1">
        <f t="array" ref="D251">_xlfn.IFS(C251 &lt;=25, "under 25 ", C251&lt;=35, "26-35", C251&lt;=45, "36-45", C251&lt;=60,"46-60", C251&gt;60,"60+")</f>
        <v>36-45</v>
      </c>
      <c r="E251" t="s">
        <v>50</v>
      </c>
      <c r="F251">
        <v>6.5</v>
      </c>
      <c r="G251">
        <v>6</v>
      </c>
      <c r="H251">
        <v>45</v>
      </c>
      <c r="I251">
        <v>7</v>
      </c>
      <c r="J251" t="s">
        <v>15</v>
      </c>
      <c r="K251" t="s">
        <v>45</v>
      </c>
      <c r="L251">
        <v>72</v>
      </c>
      <c r="M251">
        <v>6000</v>
      </c>
      <c r="N251" t="str" cm="1">
        <f t="array" ref="N251">_xlfn.IFS(M251&lt;5000,"Very low activity",M251&lt;7500,"Low activity",M251&lt;10000,"Moderate activity",M251&lt;12500,"Active",M251&gt;=12500,"Highly active")</f>
        <v>Low activity</v>
      </c>
      <c r="O251" t="s">
        <v>17</v>
      </c>
    </row>
    <row r="252" spans="1:15" x14ac:dyDescent="0.3">
      <c r="A252">
        <v>251</v>
      </c>
      <c r="B252" t="s">
        <v>28</v>
      </c>
      <c r="C252">
        <v>45</v>
      </c>
      <c r="D252" t="str" cm="1">
        <f t="array" ref="D252">_xlfn.IFS(C252 &lt;=25, "under 25 ", C252&lt;=35, "26-35", C252&lt;=45, "36-45", C252&lt;=60,"46-60", C252&gt;60,"60+")</f>
        <v>36-45</v>
      </c>
      <c r="E252" t="s">
        <v>26</v>
      </c>
      <c r="F252">
        <v>6.8</v>
      </c>
      <c r="G252">
        <v>7</v>
      </c>
      <c r="H252">
        <v>30</v>
      </c>
      <c r="I252">
        <v>6</v>
      </c>
      <c r="J252" t="s">
        <v>15</v>
      </c>
      <c r="K252" t="s">
        <v>51</v>
      </c>
      <c r="L252">
        <v>65</v>
      </c>
      <c r="M252">
        <v>6000</v>
      </c>
      <c r="N252" t="str" cm="1">
        <f t="array" ref="N252">_xlfn.IFS(M252&lt;5000,"Very low activity",M252&lt;7500,"Low activity",M252&lt;10000,"Moderate activity",M252&lt;12500,"Active",M252&gt;=12500,"Highly active")</f>
        <v>Low activity</v>
      </c>
      <c r="O252" t="s">
        <v>25</v>
      </c>
    </row>
    <row r="253" spans="1:15" x14ac:dyDescent="0.3">
      <c r="A253">
        <v>252</v>
      </c>
      <c r="B253" t="s">
        <v>28</v>
      </c>
      <c r="C253">
        <v>45</v>
      </c>
      <c r="D253" t="str" cm="1">
        <f t="array" ref="D253">_xlfn.IFS(C253 &lt;=25, "under 25 ", C253&lt;=35, "26-35", C253&lt;=45, "36-45", C253&lt;=60,"46-60", C253&gt;60,"60+")</f>
        <v>36-45</v>
      </c>
      <c r="E253" t="s">
        <v>26</v>
      </c>
      <c r="F253">
        <v>6.8</v>
      </c>
      <c r="G253">
        <v>7</v>
      </c>
      <c r="H253">
        <v>30</v>
      </c>
      <c r="I253">
        <v>6</v>
      </c>
      <c r="J253" t="s">
        <v>15</v>
      </c>
      <c r="K253" t="s">
        <v>51</v>
      </c>
      <c r="L253">
        <v>65</v>
      </c>
      <c r="M253">
        <v>6000</v>
      </c>
      <c r="N253" t="str" cm="1">
        <f t="array" ref="N253">_xlfn.IFS(M253&lt;5000,"Very low activity",M253&lt;7500,"Low activity",M253&lt;10000,"Moderate activity",M253&lt;12500,"Active",M253&gt;=12500,"Highly active")</f>
        <v>Low activity</v>
      </c>
      <c r="O253" t="s">
        <v>25</v>
      </c>
    </row>
    <row r="254" spans="1:15" x14ac:dyDescent="0.3">
      <c r="A254">
        <v>253</v>
      </c>
      <c r="B254" t="s">
        <v>28</v>
      </c>
      <c r="C254">
        <v>45</v>
      </c>
      <c r="D254" t="str" cm="1">
        <f t="array" ref="D254">_xlfn.IFS(C254 &lt;=25, "under 25 ", C254&lt;=35, "26-35", C254&lt;=45, "36-45", C254&lt;=60,"46-60", C254&gt;60,"60+")</f>
        <v>36-45</v>
      </c>
      <c r="E254" t="s">
        <v>26</v>
      </c>
      <c r="F254">
        <v>6.5</v>
      </c>
      <c r="G254">
        <v>7</v>
      </c>
      <c r="H254">
        <v>45</v>
      </c>
      <c r="I254">
        <v>4</v>
      </c>
      <c r="J254" t="s">
        <v>15</v>
      </c>
      <c r="K254" t="s">
        <v>51</v>
      </c>
      <c r="L254">
        <v>65</v>
      </c>
      <c r="M254">
        <v>6000</v>
      </c>
      <c r="N254" t="str" cm="1">
        <f t="array" ref="N254">_xlfn.IFS(M254&lt;5000,"Very low activity",M254&lt;7500,"Low activity",M254&lt;10000,"Moderate activity",M254&lt;12500,"Active",M254&gt;=12500,"Highly active")</f>
        <v>Low activity</v>
      </c>
      <c r="O254" t="s">
        <v>25</v>
      </c>
    </row>
    <row r="255" spans="1:15" x14ac:dyDescent="0.3">
      <c r="A255">
        <v>254</v>
      </c>
      <c r="B255" t="s">
        <v>28</v>
      </c>
      <c r="C255">
        <v>45</v>
      </c>
      <c r="D255" t="str" cm="1">
        <f t="array" ref="D255">_xlfn.IFS(C255 &lt;=25, "under 25 ", C255&lt;=35, "26-35", C255&lt;=45, "36-45", C255&lt;=60,"46-60", C255&gt;60,"60+")</f>
        <v>36-45</v>
      </c>
      <c r="E255" t="s">
        <v>26</v>
      </c>
      <c r="F255">
        <v>6.5</v>
      </c>
      <c r="G255">
        <v>7</v>
      </c>
      <c r="H255">
        <v>45</v>
      </c>
      <c r="I255">
        <v>4</v>
      </c>
      <c r="J255" t="s">
        <v>15</v>
      </c>
      <c r="K255" t="s">
        <v>51</v>
      </c>
      <c r="L255">
        <v>65</v>
      </c>
      <c r="M255">
        <v>6000</v>
      </c>
      <c r="N255" t="str" cm="1">
        <f t="array" ref="N255">_xlfn.IFS(M255&lt;5000,"Very low activity",M255&lt;7500,"Low activity",M255&lt;10000,"Moderate activity",M255&lt;12500,"Active",M255&gt;=12500,"Highly active")</f>
        <v>Low activity</v>
      </c>
      <c r="O255" t="s">
        <v>25</v>
      </c>
    </row>
    <row r="256" spans="1:15" x14ac:dyDescent="0.3">
      <c r="A256">
        <v>255</v>
      </c>
      <c r="B256" t="s">
        <v>28</v>
      </c>
      <c r="C256">
        <v>45</v>
      </c>
      <c r="D256" t="str" cm="1">
        <f t="array" ref="D256">_xlfn.IFS(C256 &lt;=25, "under 25 ", C256&lt;=35, "26-35", C256&lt;=45, "36-45", C256&lt;=60,"46-60", C256&gt;60,"60+")</f>
        <v>36-45</v>
      </c>
      <c r="E256" t="s">
        <v>26</v>
      </c>
      <c r="F256">
        <v>6.5</v>
      </c>
      <c r="G256">
        <v>7</v>
      </c>
      <c r="H256">
        <v>45</v>
      </c>
      <c r="I256">
        <v>4</v>
      </c>
      <c r="J256" t="s">
        <v>15</v>
      </c>
      <c r="K256" t="s">
        <v>51</v>
      </c>
      <c r="L256">
        <v>65</v>
      </c>
      <c r="M256">
        <v>6000</v>
      </c>
      <c r="N256" t="str" cm="1">
        <f t="array" ref="N256">_xlfn.IFS(M256&lt;5000,"Very low activity",M256&lt;7500,"Low activity",M256&lt;10000,"Moderate activity",M256&lt;12500,"Active",M256&gt;=12500,"Highly active")</f>
        <v>Low activity</v>
      </c>
      <c r="O256" t="s">
        <v>25</v>
      </c>
    </row>
    <row r="257" spans="1:15" x14ac:dyDescent="0.3">
      <c r="A257">
        <v>256</v>
      </c>
      <c r="B257" t="s">
        <v>28</v>
      </c>
      <c r="C257">
        <v>45</v>
      </c>
      <c r="D257" t="str" cm="1">
        <f t="array" ref="D257">_xlfn.IFS(C257 &lt;=25, "under 25 ", C257&lt;=35, "26-35", C257&lt;=45, "36-45", C257&lt;=60,"46-60", C257&gt;60,"60+")</f>
        <v>36-45</v>
      </c>
      <c r="E257" t="s">
        <v>26</v>
      </c>
      <c r="F257">
        <v>6.5</v>
      </c>
      <c r="G257">
        <v>7</v>
      </c>
      <c r="H257">
        <v>45</v>
      </c>
      <c r="I257">
        <v>4</v>
      </c>
      <c r="J257" t="s">
        <v>15</v>
      </c>
      <c r="K257" t="s">
        <v>51</v>
      </c>
      <c r="L257">
        <v>65</v>
      </c>
      <c r="M257">
        <v>6000</v>
      </c>
      <c r="N257" t="str" cm="1">
        <f t="array" ref="N257">_xlfn.IFS(M257&lt;5000,"Very low activity",M257&lt;7500,"Low activity",M257&lt;10000,"Moderate activity",M257&lt;12500,"Active",M257&gt;=12500,"Highly active")</f>
        <v>Low activity</v>
      </c>
      <c r="O257" t="s">
        <v>25</v>
      </c>
    </row>
    <row r="258" spans="1:15" x14ac:dyDescent="0.3">
      <c r="A258">
        <v>257</v>
      </c>
      <c r="B258" t="s">
        <v>28</v>
      </c>
      <c r="C258">
        <v>45</v>
      </c>
      <c r="D258" t="str" cm="1">
        <f t="array" ref="D258">_xlfn.IFS(C258 &lt;=25, "under 25 ", C258&lt;=35, "26-35", C258&lt;=45, "36-45", C258&lt;=60,"46-60", C258&gt;60,"60+")</f>
        <v>36-45</v>
      </c>
      <c r="E258" t="s">
        <v>26</v>
      </c>
      <c r="F258">
        <v>6.6</v>
      </c>
      <c r="G258">
        <v>7</v>
      </c>
      <c r="H258">
        <v>45</v>
      </c>
      <c r="I258">
        <v>4</v>
      </c>
      <c r="J258" t="s">
        <v>15</v>
      </c>
      <c r="K258" t="s">
        <v>51</v>
      </c>
      <c r="L258">
        <v>65</v>
      </c>
      <c r="M258">
        <v>6000</v>
      </c>
      <c r="N258" t="str" cm="1">
        <f t="array" ref="N258">_xlfn.IFS(M258&lt;5000,"Very low activity",M258&lt;7500,"Low activity",M258&lt;10000,"Moderate activity",M258&lt;12500,"Active",M258&gt;=12500,"Highly active")</f>
        <v>Low activity</v>
      </c>
      <c r="O258" t="s">
        <v>25</v>
      </c>
    </row>
    <row r="259" spans="1:15" x14ac:dyDescent="0.3">
      <c r="A259">
        <v>258</v>
      </c>
      <c r="B259" t="s">
        <v>28</v>
      </c>
      <c r="C259">
        <v>45</v>
      </c>
      <c r="D259" t="str" cm="1">
        <f t="array" ref="D259">_xlfn.IFS(C259 &lt;=25, "under 25 ", C259&lt;=35, "26-35", C259&lt;=45, "36-45", C259&lt;=60,"46-60", C259&gt;60,"60+")</f>
        <v>36-45</v>
      </c>
      <c r="E259" t="s">
        <v>26</v>
      </c>
      <c r="F259">
        <v>6.6</v>
      </c>
      <c r="G259">
        <v>7</v>
      </c>
      <c r="H259">
        <v>45</v>
      </c>
      <c r="I259">
        <v>4</v>
      </c>
      <c r="J259" t="s">
        <v>15</v>
      </c>
      <c r="K259" t="s">
        <v>51</v>
      </c>
      <c r="L259">
        <v>65</v>
      </c>
      <c r="M259">
        <v>6000</v>
      </c>
      <c r="N259" t="str" cm="1">
        <f t="array" ref="N259">_xlfn.IFS(M259&lt;5000,"Very low activity",M259&lt;7500,"Low activity",M259&lt;10000,"Moderate activity",M259&lt;12500,"Active",M259&gt;=12500,"Highly active")</f>
        <v>Low activity</v>
      </c>
      <c r="O259" t="s">
        <v>25</v>
      </c>
    </row>
    <row r="260" spans="1:15" x14ac:dyDescent="0.3">
      <c r="A260">
        <v>259</v>
      </c>
      <c r="B260" t="s">
        <v>28</v>
      </c>
      <c r="C260">
        <v>45</v>
      </c>
      <c r="D260" t="str" cm="1">
        <f t="array" ref="D260">_xlfn.IFS(C260 &lt;=25, "under 25 ", C260&lt;=35, "26-35", C260&lt;=45, "36-45", C260&lt;=60,"46-60", C260&gt;60,"60+")</f>
        <v>36-45</v>
      </c>
      <c r="E260" t="s">
        <v>26</v>
      </c>
      <c r="F260">
        <v>6.6</v>
      </c>
      <c r="G260">
        <v>7</v>
      </c>
      <c r="H260">
        <v>45</v>
      </c>
      <c r="I260">
        <v>4</v>
      </c>
      <c r="J260" t="s">
        <v>15</v>
      </c>
      <c r="K260" t="s">
        <v>51</v>
      </c>
      <c r="L260">
        <v>65</v>
      </c>
      <c r="M260">
        <v>6000</v>
      </c>
      <c r="N260" t="str" cm="1">
        <f t="array" ref="N260">_xlfn.IFS(M260&lt;5000,"Very low activity",M260&lt;7500,"Low activity",M260&lt;10000,"Moderate activity",M260&lt;12500,"Active",M260&gt;=12500,"Highly active")</f>
        <v>Low activity</v>
      </c>
      <c r="O260" t="s">
        <v>25</v>
      </c>
    </row>
    <row r="261" spans="1:15" x14ac:dyDescent="0.3">
      <c r="A261">
        <v>260</v>
      </c>
      <c r="B261" t="s">
        <v>28</v>
      </c>
      <c r="C261">
        <v>45</v>
      </c>
      <c r="D261" t="str" cm="1">
        <f t="array" ref="D261">_xlfn.IFS(C261 &lt;=25, "under 25 ", C261&lt;=35, "26-35", C261&lt;=45, "36-45", C261&lt;=60,"46-60", C261&gt;60,"60+")</f>
        <v>36-45</v>
      </c>
      <c r="E261" t="s">
        <v>26</v>
      </c>
      <c r="F261">
        <v>6.6</v>
      </c>
      <c r="G261">
        <v>7</v>
      </c>
      <c r="H261">
        <v>45</v>
      </c>
      <c r="I261">
        <v>4</v>
      </c>
      <c r="J261" t="s">
        <v>15</v>
      </c>
      <c r="K261" t="s">
        <v>51</v>
      </c>
      <c r="L261">
        <v>65</v>
      </c>
      <c r="M261">
        <v>6000</v>
      </c>
      <c r="N261" t="str" cm="1">
        <f t="array" ref="N261">_xlfn.IFS(M261&lt;5000,"Very low activity",M261&lt;7500,"Low activity",M261&lt;10000,"Moderate activity",M261&lt;12500,"Active",M261&gt;=12500,"Highly active")</f>
        <v>Low activity</v>
      </c>
      <c r="O261" t="s">
        <v>25</v>
      </c>
    </row>
    <row r="262" spans="1:15" x14ac:dyDescent="0.3">
      <c r="A262">
        <v>261</v>
      </c>
      <c r="B262" t="s">
        <v>28</v>
      </c>
      <c r="C262">
        <v>45</v>
      </c>
      <c r="D262" t="str" cm="1">
        <f t="array" ref="D262">_xlfn.IFS(C262 &lt;=25, "under 25 ", C262&lt;=35, "26-35", C262&lt;=45, "36-45", C262&lt;=60,"46-60", C262&gt;60,"60+")</f>
        <v>36-45</v>
      </c>
      <c r="E262" t="s">
        <v>26</v>
      </c>
      <c r="F262">
        <v>6.6</v>
      </c>
      <c r="G262">
        <v>7</v>
      </c>
      <c r="H262">
        <v>45</v>
      </c>
      <c r="I262">
        <v>4</v>
      </c>
      <c r="J262" t="s">
        <v>15</v>
      </c>
      <c r="K262" t="s">
        <v>51</v>
      </c>
      <c r="L262">
        <v>65</v>
      </c>
      <c r="M262">
        <v>6000</v>
      </c>
      <c r="N262" t="str" cm="1">
        <f t="array" ref="N262">_xlfn.IFS(M262&lt;5000,"Very low activity",M262&lt;7500,"Low activity",M262&lt;10000,"Moderate activity",M262&lt;12500,"Active",M262&gt;=12500,"Highly active")</f>
        <v>Low activity</v>
      </c>
      <c r="O262" t="s">
        <v>25</v>
      </c>
    </row>
    <row r="263" spans="1:15" x14ac:dyDescent="0.3">
      <c r="A263">
        <v>262</v>
      </c>
      <c r="B263" t="s">
        <v>28</v>
      </c>
      <c r="C263">
        <v>45</v>
      </c>
      <c r="D263" t="str" cm="1">
        <f t="array" ref="D263">_xlfn.IFS(C263 &lt;=25, "under 25 ", C263&lt;=35, "26-35", C263&lt;=45, "36-45", C263&lt;=60,"46-60", C263&gt;60,"60+")</f>
        <v>36-45</v>
      </c>
      <c r="E263" t="s">
        <v>26</v>
      </c>
      <c r="F263">
        <v>6.6</v>
      </c>
      <c r="G263">
        <v>7</v>
      </c>
      <c r="H263">
        <v>45</v>
      </c>
      <c r="I263">
        <v>4</v>
      </c>
      <c r="J263" t="s">
        <v>15</v>
      </c>
      <c r="K263" t="s">
        <v>51</v>
      </c>
      <c r="L263">
        <v>65</v>
      </c>
      <c r="M263">
        <v>6000</v>
      </c>
      <c r="N263" t="str" cm="1">
        <f t="array" ref="N263">_xlfn.IFS(M263&lt;5000,"Very low activity",M263&lt;7500,"Low activity",M263&lt;10000,"Moderate activity",M263&lt;12500,"Active",M263&gt;=12500,"Highly active")</f>
        <v>Low activity</v>
      </c>
      <c r="O263" t="s">
        <v>17</v>
      </c>
    </row>
    <row r="264" spans="1:15" x14ac:dyDescent="0.3">
      <c r="A264">
        <v>263</v>
      </c>
      <c r="B264" t="s">
        <v>28</v>
      </c>
      <c r="C264">
        <v>45</v>
      </c>
      <c r="D264" t="str" cm="1">
        <f t="array" ref="D264">_xlfn.IFS(C264 &lt;=25, "under 25 ", C264&lt;=35, "26-35", C264&lt;=45, "36-45", C264&lt;=60,"46-60", C264&gt;60,"60+")</f>
        <v>36-45</v>
      </c>
      <c r="E264" t="s">
        <v>26</v>
      </c>
      <c r="F264">
        <v>6.6</v>
      </c>
      <c r="G264">
        <v>7</v>
      </c>
      <c r="H264">
        <v>45</v>
      </c>
      <c r="I264">
        <v>4</v>
      </c>
      <c r="J264" t="s">
        <v>15</v>
      </c>
      <c r="K264" t="s">
        <v>51</v>
      </c>
      <c r="L264">
        <v>65</v>
      </c>
      <c r="M264">
        <v>6000</v>
      </c>
      <c r="N264" t="str" cm="1">
        <f t="array" ref="N264">_xlfn.IFS(M264&lt;5000,"Very low activity",M264&lt;7500,"Low activity",M264&lt;10000,"Moderate activity",M264&lt;12500,"Active",M264&gt;=12500,"Highly active")</f>
        <v>Low activity</v>
      </c>
      <c r="O264" t="s">
        <v>17</v>
      </c>
    </row>
    <row r="265" spans="1:15" x14ac:dyDescent="0.3">
      <c r="A265">
        <v>264</v>
      </c>
      <c r="B265" t="s">
        <v>28</v>
      </c>
      <c r="C265">
        <v>45</v>
      </c>
      <c r="D265" t="str" cm="1">
        <f t="array" ref="D265">_xlfn.IFS(C265 &lt;=25, "under 25 ", C265&lt;=35, "26-35", C265&lt;=45, "36-45", C265&lt;=60,"46-60", C265&gt;60,"60+")</f>
        <v>36-45</v>
      </c>
      <c r="E265" t="s">
        <v>53</v>
      </c>
      <c r="F265">
        <v>6.9</v>
      </c>
      <c r="G265">
        <v>7</v>
      </c>
      <c r="H265">
        <v>55</v>
      </c>
      <c r="I265">
        <v>5</v>
      </c>
      <c r="J265" t="s">
        <v>15</v>
      </c>
      <c r="K265" t="s">
        <v>49</v>
      </c>
      <c r="L265">
        <v>75</v>
      </c>
      <c r="M265">
        <v>5500</v>
      </c>
      <c r="N265" t="str" cm="1">
        <f t="array" ref="N265">_xlfn.IFS(M265&lt;5000,"Very low activity",M265&lt;7500,"Low activity",M265&lt;10000,"Moderate activity",M265&lt;12500,"Active",M265&gt;=12500,"Highly active")</f>
        <v>Low activity</v>
      </c>
      <c r="O265" t="s">
        <v>17</v>
      </c>
    </row>
    <row r="266" spans="1:15" x14ac:dyDescent="0.3">
      <c r="A266">
        <v>265</v>
      </c>
      <c r="B266" t="s">
        <v>13</v>
      </c>
      <c r="C266">
        <v>48</v>
      </c>
      <c r="D266" t="str" cm="1">
        <f t="array" ref="D266">_xlfn.IFS(C266 &lt;=25, "under 25 ", C266&lt;=35, "26-35", C266&lt;=45, "36-45", C266&lt;=60,"46-60", C266&gt;60,"60+")</f>
        <v>46-60</v>
      </c>
      <c r="E266" t="s">
        <v>18</v>
      </c>
      <c r="F266">
        <v>7.3</v>
      </c>
      <c r="G266">
        <v>7</v>
      </c>
      <c r="H266">
        <v>65</v>
      </c>
      <c r="I266">
        <v>5</v>
      </c>
      <c r="J266" t="s">
        <v>22</v>
      </c>
      <c r="K266" t="s">
        <v>54</v>
      </c>
      <c r="L266">
        <v>83</v>
      </c>
      <c r="M266">
        <v>3500</v>
      </c>
      <c r="N266" t="str" cm="1">
        <f t="array" ref="N266">_xlfn.IFS(M266&lt;5000,"Very low activity",M266&lt;7500,"Low activity",M266&lt;10000,"Moderate activity",M266&lt;12500,"Active",M266&gt;=12500,"Highly active")</f>
        <v>Very low activity</v>
      </c>
      <c r="O266" t="s">
        <v>25</v>
      </c>
    </row>
    <row r="267" spans="1:15" x14ac:dyDescent="0.3">
      <c r="A267">
        <v>266</v>
      </c>
      <c r="B267" t="s">
        <v>28</v>
      </c>
      <c r="C267">
        <v>48</v>
      </c>
      <c r="D267" t="str" cm="1">
        <f t="array" ref="D267">_xlfn.IFS(C267 &lt;=25, "under 25 ", C267&lt;=35, "26-35", C267&lt;=45, "36-45", C267&lt;=60,"46-60", C267&gt;60,"60+")</f>
        <v>46-60</v>
      </c>
      <c r="E267" t="s">
        <v>29</v>
      </c>
      <c r="F267">
        <v>5.9</v>
      </c>
      <c r="G267">
        <v>6</v>
      </c>
      <c r="H267">
        <v>90</v>
      </c>
      <c r="I267">
        <v>8</v>
      </c>
      <c r="J267" t="s">
        <v>15</v>
      </c>
      <c r="K267" t="s">
        <v>55</v>
      </c>
      <c r="L267">
        <v>75</v>
      </c>
      <c r="M267">
        <v>10000</v>
      </c>
      <c r="N267" t="str" cm="1">
        <f t="array" ref="N267">_xlfn.IFS(M267&lt;5000,"Very low activity",M267&lt;7500,"Low activity",M267&lt;10000,"Moderate activity",M267&lt;12500,"Active",M267&gt;=12500,"Highly active")</f>
        <v>Active</v>
      </c>
      <c r="O267" t="s">
        <v>24</v>
      </c>
    </row>
    <row r="268" spans="1:15" x14ac:dyDescent="0.3">
      <c r="A268">
        <v>267</v>
      </c>
      <c r="B268" t="s">
        <v>13</v>
      </c>
      <c r="C268">
        <v>48</v>
      </c>
      <c r="D268" t="str" cm="1">
        <f t="array" ref="D268">_xlfn.IFS(C268 &lt;=25, "under 25 ", C268&lt;=35, "26-35", C268&lt;=45, "36-45", C268&lt;=60,"46-60", C268&gt;60,"60+")</f>
        <v>46-60</v>
      </c>
      <c r="E268" t="s">
        <v>18</v>
      </c>
      <c r="F268">
        <v>7.3</v>
      </c>
      <c r="G268">
        <v>7</v>
      </c>
      <c r="H268">
        <v>65</v>
      </c>
      <c r="I268">
        <v>5</v>
      </c>
      <c r="J268" t="s">
        <v>22</v>
      </c>
      <c r="K268" t="s">
        <v>54</v>
      </c>
      <c r="L268">
        <v>83</v>
      </c>
      <c r="M268">
        <v>3500</v>
      </c>
      <c r="N268" t="str" cm="1">
        <f t="array" ref="N268">_xlfn.IFS(M268&lt;5000,"Very low activity",M268&lt;7500,"Low activity",M268&lt;10000,"Moderate activity",M268&lt;12500,"Active",M268&gt;=12500,"Highly active")</f>
        <v>Very low activity</v>
      </c>
      <c r="O268" t="s">
        <v>25</v>
      </c>
    </row>
    <row r="269" spans="1:15" x14ac:dyDescent="0.3">
      <c r="A269">
        <v>268</v>
      </c>
      <c r="B269" t="s">
        <v>28</v>
      </c>
      <c r="C269">
        <v>49</v>
      </c>
      <c r="D269" t="str" cm="1">
        <f t="array" ref="D269">_xlfn.IFS(C269 &lt;=25, "under 25 ", C269&lt;=35, "26-35", C269&lt;=45, "36-45", C269&lt;=60,"46-60", C269&gt;60,"60+")</f>
        <v>46-60</v>
      </c>
      <c r="E269" t="s">
        <v>29</v>
      </c>
      <c r="F269">
        <v>6.2</v>
      </c>
      <c r="G269">
        <v>6</v>
      </c>
      <c r="H269">
        <v>90</v>
      </c>
      <c r="I269">
        <v>8</v>
      </c>
      <c r="J269" t="s">
        <v>15</v>
      </c>
      <c r="K269" t="s">
        <v>55</v>
      </c>
      <c r="L269">
        <v>75</v>
      </c>
      <c r="M269">
        <v>10000</v>
      </c>
      <c r="N269" t="str" cm="1">
        <f t="array" ref="N269">_xlfn.IFS(M269&lt;5000,"Very low activity",M269&lt;7500,"Low activity",M269&lt;10000,"Moderate activity",M269&lt;12500,"Active",M269&gt;=12500,"Highly active")</f>
        <v>Active</v>
      </c>
      <c r="O269" t="s">
        <v>17</v>
      </c>
    </row>
    <row r="270" spans="1:15" x14ac:dyDescent="0.3">
      <c r="A270">
        <v>269</v>
      </c>
      <c r="B270" t="s">
        <v>28</v>
      </c>
      <c r="C270">
        <v>49</v>
      </c>
      <c r="D270" t="str" cm="1">
        <f t="array" ref="D270">_xlfn.IFS(C270 &lt;=25, "under 25 ", C270&lt;=35, "26-35", C270&lt;=45, "36-45", C270&lt;=60,"46-60", C270&gt;60,"60+")</f>
        <v>46-60</v>
      </c>
      <c r="E270" t="s">
        <v>29</v>
      </c>
      <c r="F270">
        <v>6</v>
      </c>
      <c r="G270">
        <v>6</v>
      </c>
      <c r="H270">
        <v>90</v>
      </c>
      <c r="I270">
        <v>8</v>
      </c>
      <c r="J270" t="s">
        <v>15</v>
      </c>
      <c r="K270" t="s">
        <v>55</v>
      </c>
      <c r="L270">
        <v>75</v>
      </c>
      <c r="M270">
        <v>10000</v>
      </c>
      <c r="N270" t="str" cm="1">
        <f t="array" ref="N270">_xlfn.IFS(M270&lt;5000,"Very low activity",M270&lt;7500,"Low activity",M270&lt;10000,"Moderate activity",M270&lt;12500,"Active",M270&gt;=12500,"Highly active")</f>
        <v>Active</v>
      </c>
      <c r="O270" t="s">
        <v>24</v>
      </c>
    </row>
    <row r="271" spans="1:15" x14ac:dyDescent="0.3">
      <c r="A271">
        <v>270</v>
      </c>
      <c r="B271" t="s">
        <v>28</v>
      </c>
      <c r="C271">
        <v>49</v>
      </c>
      <c r="D271" t="str" cm="1">
        <f t="array" ref="D271">_xlfn.IFS(C271 &lt;=25, "under 25 ", C271&lt;=35, "26-35", C271&lt;=45, "36-45", C271&lt;=60,"46-60", C271&gt;60,"60+")</f>
        <v>46-60</v>
      </c>
      <c r="E271" t="s">
        <v>29</v>
      </c>
      <c r="F271">
        <v>6.1</v>
      </c>
      <c r="G271">
        <v>6</v>
      </c>
      <c r="H271">
        <v>90</v>
      </c>
      <c r="I271">
        <v>8</v>
      </c>
      <c r="J271" t="s">
        <v>15</v>
      </c>
      <c r="K271" t="s">
        <v>55</v>
      </c>
      <c r="L271">
        <v>75</v>
      </c>
      <c r="M271">
        <v>10000</v>
      </c>
      <c r="N271" t="str" cm="1">
        <f t="array" ref="N271">_xlfn.IFS(M271&lt;5000,"Very low activity",M271&lt;7500,"Low activity",M271&lt;10000,"Moderate activity",M271&lt;12500,"Active",M271&gt;=12500,"Highly active")</f>
        <v>Active</v>
      </c>
      <c r="O271" t="s">
        <v>24</v>
      </c>
    </row>
    <row r="272" spans="1:15" x14ac:dyDescent="0.3">
      <c r="A272">
        <v>271</v>
      </c>
      <c r="B272" t="s">
        <v>28</v>
      </c>
      <c r="C272">
        <v>49</v>
      </c>
      <c r="D272" t="str" cm="1">
        <f t="array" ref="D272">_xlfn.IFS(C272 &lt;=25, "under 25 ", C272&lt;=35, "26-35", C272&lt;=45, "36-45", C272&lt;=60,"46-60", C272&gt;60,"60+")</f>
        <v>46-60</v>
      </c>
      <c r="E272" t="s">
        <v>29</v>
      </c>
      <c r="F272">
        <v>6.1</v>
      </c>
      <c r="G272">
        <v>6</v>
      </c>
      <c r="H272">
        <v>90</v>
      </c>
      <c r="I272">
        <v>8</v>
      </c>
      <c r="J272" t="s">
        <v>15</v>
      </c>
      <c r="K272" t="s">
        <v>55</v>
      </c>
      <c r="L272">
        <v>75</v>
      </c>
      <c r="M272">
        <v>10000</v>
      </c>
      <c r="N272" t="str" cm="1">
        <f t="array" ref="N272">_xlfn.IFS(M272&lt;5000,"Very low activity",M272&lt;7500,"Low activity",M272&lt;10000,"Moderate activity",M272&lt;12500,"Active",M272&gt;=12500,"Highly active")</f>
        <v>Active</v>
      </c>
      <c r="O272" t="s">
        <v>24</v>
      </c>
    </row>
    <row r="273" spans="1:15" x14ac:dyDescent="0.3">
      <c r="A273">
        <v>272</v>
      </c>
      <c r="B273" t="s">
        <v>28</v>
      </c>
      <c r="C273">
        <v>49</v>
      </c>
      <c r="D273" t="str" cm="1">
        <f t="array" ref="D273">_xlfn.IFS(C273 &lt;=25, "under 25 ", C273&lt;=35, "26-35", C273&lt;=45, "36-45", C273&lt;=60,"46-60", C273&gt;60,"60+")</f>
        <v>46-60</v>
      </c>
      <c r="E273" t="s">
        <v>29</v>
      </c>
      <c r="F273">
        <v>6.1</v>
      </c>
      <c r="G273">
        <v>6</v>
      </c>
      <c r="H273">
        <v>90</v>
      </c>
      <c r="I273">
        <v>8</v>
      </c>
      <c r="J273" t="s">
        <v>15</v>
      </c>
      <c r="K273" t="s">
        <v>55</v>
      </c>
      <c r="L273">
        <v>75</v>
      </c>
      <c r="M273">
        <v>10000</v>
      </c>
      <c r="N273" t="str" cm="1">
        <f t="array" ref="N273">_xlfn.IFS(M273&lt;5000,"Very low activity",M273&lt;7500,"Low activity",M273&lt;10000,"Moderate activity",M273&lt;12500,"Active",M273&gt;=12500,"Highly active")</f>
        <v>Active</v>
      </c>
      <c r="O273" t="s">
        <v>24</v>
      </c>
    </row>
    <row r="274" spans="1:15" x14ac:dyDescent="0.3">
      <c r="A274">
        <v>273</v>
      </c>
      <c r="B274" t="s">
        <v>28</v>
      </c>
      <c r="C274">
        <v>49</v>
      </c>
      <c r="D274" t="str" cm="1">
        <f t="array" ref="D274">_xlfn.IFS(C274 &lt;=25, "under 25 ", C274&lt;=35, "26-35", C274&lt;=45, "36-45", C274&lt;=60,"46-60", C274&gt;60,"60+")</f>
        <v>46-60</v>
      </c>
      <c r="E274" t="s">
        <v>29</v>
      </c>
      <c r="F274">
        <v>6.1</v>
      </c>
      <c r="G274">
        <v>6</v>
      </c>
      <c r="H274">
        <v>90</v>
      </c>
      <c r="I274">
        <v>8</v>
      </c>
      <c r="J274" t="s">
        <v>15</v>
      </c>
      <c r="K274" t="s">
        <v>55</v>
      </c>
      <c r="L274">
        <v>75</v>
      </c>
      <c r="M274">
        <v>10000</v>
      </c>
      <c r="N274" t="str" cm="1">
        <f t="array" ref="N274">_xlfn.IFS(M274&lt;5000,"Very low activity",M274&lt;7500,"Low activity",M274&lt;10000,"Moderate activity",M274&lt;12500,"Active",M274&gt;=12500,"Highly active")</f>
        <v>Active</v>
      </c>
      <c r="O274" t="s">
        <v>24</v>
      </c>
    </row>
    <row r="275" spans="1:15" x14ac:dyDescent="0.3">
      <c r="A275">
        <v>274</v>
      </c>
      <c r="B275" t="s">
        <v>28</v>
      </c>
      <c r="C275">
        <v>49</v>
      </c>
      <c r="D275" t="str" cm="1">
        <f t="array" ref="D275">_xlfn.IFS(C275 &lt;=25, "under 25 ", C275&lt;=35, "26-35", C275&lt;=45, "36-45", C275&lt;=60,"46-60", C275&gt;60,"60+")</f>
        <v>46-60</v>
      </c>
      <c r="E275" t="s">
        <v>29</v>
      </c>
      <c r="F275">
        <v>6.2</v>
      </c>
      <c r="G275">
        <v>6</v>
      </c>
      <c r="H275">
        <v>90</v>
      </c>
      <c r="I275">
        <v>8</v>
      </c>
      <c r="J275" t="s">
        <v>15</v>
      </c>
      <c r="K275" t="s">
        <v>55</v>
      </c>
      <c r="L275">
        <v>75</v>
      </c>
      <c r="M275">
        <v>10000</v>
      </c>
      <c r="N275" t="str" cm="1">
        <f t="array" ref="N275">_xlfn.IFS(M275&lt;5000,"Very low activity",M275&lt;7500,"Low activity",M275&lt;10000,"Moderate activity",M275&lt;12500,"Active",M275&gt;=12500,"Highly active")</f>
        <v>Active</v>
      </c>
      <c r="O275" t="s">
        <v>24</v>
      </c>
    </row>
    <row r="276" spans="1:15" x14ac:dyDescent="0.3">
      <c r="A276">
        <v>275</v>
      </c>
      <c r="B276" t="s">
        <v>28</v>
      </c>
      <c r="C276">
        <v>49</v>
      </c>
      <c r="D276" t="str" cm="1">
        <f t="array" ref="D276">_xlfn.IFS(C276 &lt;=25, "under 25 ", C276&lt;=35, "26-35", C276&lt;=45, "36-45", C276&lt;=60,"46-60", C276&gt;60,"60+")</f>
        <v>46-60</v>
      </c>
      <c r="E276" t="s">
        <v>29</v>
      </c>
      <c r="F276">
        <v>6.2</v>
      </c>
      <c r="G276">
        <v>6</v>
      </c>
      <c r="H276">
        <v>90</v>
      </c>
      <c r="I276">
        <v>8</v>
      </c>
      <c r="J276" t="s">
        <v>15</v>
      </c>
      <c r="K276" t="s">
        <v>55</v>
      </c>
      <c r="L276">
        <v>75</v>
      </c>
      <c r="M276">
        <v>10000</v>
      </c>
      <c r="N276" t="str" cm="1">
        <f t="array" ref="N276">_xlfn.IFS(M276&lt;5000,"Very low activity",M276&lt;7500,"Low activity",M276&lt;10000,"Moderate activity",M276&lt;12500,"Active",M276&gt;=12500,"Highly active")</f>
        <v>Active</v>
      </c>
      <c r="O276" t="s">
        <v>24</v>
      </c>
    </row>
    <row r="277" spans="1:15" x14ac:dyDescent="0.3">
      <c r="A277">
        <v>276</v>
      </c>
      <c r="B277" t="s">
        <v>28</v>
      </c>
      <c r="C277">
        <v>49</v>
      </c>
      <c r="D277" t="str" cm="1">
        <f t="array" ref="D277">_xlfn.IFS(C277 &lt;=25, "under 25 ", C277&lt;=35, "26-35", C277&lt;=45, "36-45", C277&lt;=60,"46-60", C277&gt;60,"60+")</f>
        <v>46-60</v>
      </c>
      <c r="E277" t="s">
        <v>29</v>
      </c>
      <c r="F277">
        <v>6.2</v>
      </c>
      <c r="G277">
        <v>6</v>
      </c>
      <c r="H277">
        <v>90</v>
      </c>
      <c r="I277">
        <v>8</v>
      </c>
      <c r="J277" t="s">
        <v>15</v>
      </c>
      <c r="K277" t="s">
        <v>55</v>
      </c>
      <c r="L277">
        <v>75</v>
      </c>
      <c r="M277">
        <v>10000</v>
      </c>
      <c r="N277" t="str" cm="1">
        <f t="array" ref="N277">_xlfn.IFS(M277&lt;5000,"Very low activity",M277&lt;7500,"Low activity",M277&lt;10000,"Moderate activity",M277&lt;12500,"Active",M277&gt;=12500,"Highly active")</f>
        <v>Active</v>
      </c>
      <c r="O277" t="s">
        <v>24</v>
      </c>
    </row>
    <row r="278" spans="1:15" x14ac:dyDescent="0.3">
      <c r="A278">
        <v>277</v>
      </c>
      <c r="B278" t="s">
        <v>13</v>
      </c>
      <c r="C278">
        <v>49</v>
      </c>
      <c r="D278" t="str" cm="1">
        <f t="array" ref="D278">_xlfn.IFS(C278 &lt;=25, "under 25 ", C278&lt;=35, "26-35", C278&lt;=45, "36-45", C278&lt;=60,"46-60", C278&gt;60,"60+")</f>
        <v>46-60</v>
      </c>
      <c r="E278" t="s">
        <v>18</v>
      </c>
      <c r="F278">
        <v>8.1</v>
      </c>
      <c r="G278">
        <v>9</v>
      </c>
      <c r="H278">
        <v>85</v>
      </c>
      <c r="I278">
        <v>3</v>
      </c>
      <c r="J278" t="s">
        <v>22</v>
      </c>
      <c r="K278" t="s">
        <v>56</v>
      </c>
      <c r="L278">
        <v>86</v>
      </c>
      <c r="M278">
        <v>3700</v>
      </c>
      <c r="N278" t="str" cm="1">
        <f t="array" ref="N278">_xlfn.IFS(M278&lt;5000,"Very low activity",M278&lt;7500,"Low activity",M278&lt;10000,"Moderate activity",M278&lt;12500,"Active",M278&gt;=12500,"Highly active")</f>
        <v>Very low activity</v>
      </c>
      <c r="O278" t="s">
        <v>24</v>
      </c>
    </row>
    <row r="279" spans="1:15" x14ac:dyDescent="0.3">
      <c r="A279">
        <v>278</v>
      </c>
      <c r="B279" t="s">
        <v>13</v>
      </c>
      <c r="C279">
        <v>49</v>
      </c>
      <c r="D279" t="str" cm="1">
        <f t="array" ref="D279">_xlfn.IFS(C279 &lt;=25, "under 25 ", C279&lt;=35, "26-35", C279&lt;=45, "36-45", C279&lt;=60,"46-60", C279&gt;60,"60+")</f>
        <v>46-60</v>
      </c>
      <c r="E279" t="s">
        <v>18</v>
      </c>
      <c r="F279">
        <v>8.1</v>
      </c>
      <c r="G279">
        <v>9</v>
      </c>
      <c r="H279">
        <v>85</v>
      </c>
      <c r="I279">
        <v>3</v>
      </c>
      <c r="J279" t="s">
        <v>22</v>
      </c>
      <c r="K279" t="s">
        <v>56</v>
      </c>
      <c r="L279">
        <v>86</v>
      </c>
      <c r="M279">
        <v>3700</v>
      </c>
      <c r="N279" t="str" cm="1">
        <f t="array" ref="N279">_xlfn.IFS(M279&lt;5000,"Very low activity",M279&lt;7500,"Low activity",M279&lt;10000,"Moderate activity",M279&lt;12500,"Active",M279&gt;=12500,"Highly active")</f>
        <v>Very low activity</v>
      </c>
      <c r="O279" t="s">
        <v>24</v>
      </c>
    </row>
    <row r="280" spans="1:15" x14ac:dyDescent="0.3">
      <c r="A280">
        <v>279</v>
      </c>
      <c r="B280" t="s">
        <v>28</v>
      </c>
      <c r="C280">
        <v>50</v>
      </c>
      <c r="D280" t="str" cm="1">
        <f t="array" ref="D280">_xlfn.IFS(C280 &lt;=25, "under 25 ", C280&lt;=35, "26-35", C280&lt;=45, "36-45", C280&lt;=60,"46-60", C280&gt;60,"60+")</f>
        <v>46-60</v>
      </c>
      <c r="E280" t="s">
        <v>29</v>
      </c>
      <c r="F280">
        <v>6.1</v>
      </c>
      <c r="G280">
        <v>6</v>
      </c>
      <c r="H280">
        <v>90</v>
      </c>
      <c r="I280">
        <v>8</v>
      </c>
      <c r="J280" t="s">
        <v>15</v>
      </c>
      <c r="K280" t="s">
        <v>55</v>
      </c>
      <c r="L280">
        <v>75</v>
      </c>
      <c r="M280">
        <v>10000</v>
      </c>
      <c r="N280" t="str" cm="1">
        <f t="array" ref="N280">_xlfn.IFS(M280&lt;5000,"Very low activity",M280&lt;7500,"Low activity",M280&lt;10000,"Moderate activity",M280&lt;12500,"Active",M280&gt;=12500,"Highly active")</f>
        <v>Active</v>
      </c>
      <c r="O280" t="s">
        <v>25</v>
      </c>
    </row>
    <row r="281" spans="1:15" x14ac:dyDescent="0.3">
      <c r="A281">
        <v>280</v>
      </c>
      <c r="B281" t="s">
        <v>28</v>
      </c>
      <c r="C281">
        <v>50</v>
      </c>
      <c r="D281" t="str" cm="1">
        <f t="array" ref="D281">_xlfn.IFS(C281 &lt;=25, "under 25 ", C281&lt;=35, "26-35", C281&lt;=45, "36-45", C281&lt;=60,"46-60", C281&gt;60,"60+")</f>
        <v>46-60</v>
      </c>
      <c r="E281" t="s">
        <v>34</v>
      </c>
      <c r="F281">
        <v>8.3000000000000007</v>
      </c>
      <c r="G281">
        <v>9</v>
      </c>
      <c r="H281">
        <v>30</v>
      </c>
      <c r="I281">
        <v>3</v>
      </c>
      <c r="J281" t="s">
        <v>19</v>
      </c>
      <c r="K281" t="s">
        <v>20</v>
      </c>
      <c r="L281">
        <v>65</v>
      </c>
      <c r="M281">
        <v>5000</v>
      </c>
      <c r="N281" t="str" cm="1">
        <f t="array" ref="N281">_xlfn.IFS(M281&lt;5000,"Very low activity",M281&lt;7500,"Low activity",M281&lt;10000,"Moderate activity",M281&lt;12500,"Active",M281&gt;=12500,"Highly active")</f>
        <v>Low activity</v>
      </c>
      <c r="O281" t="s">
        <v>17</v>
      </c>
    </row>
    <row r="282" spans="1:15" x14ac:dyDescent="0.3">
      <c r="A282">
        <v>281</v>
      </c>
      <c r="B282" t="s">
        <v>28</v>
      </c>
      <c r="C282">
        <v>50</v>
      </c>
      <c r="D282" t="str" cm="1">
        <f t="array" ref="D282">_xlfn.IFS(C282 &lt;=25, "under 25 ", C282&lt;=35, "26-35", C282&lt;=45, "36-45", C282&lt;=60,"46-60", C282&gt;60,"60+")</f>
        <v>46-60</v>
      </c>
      <c r="E282" t="s">
        <v>29</v>
      </c>
      <c r="F282">
        <v>6</v>
      </c>
      <c r="G282">
        <v>6</v>
      </c>
      <c r="H282">
        <v>90</v>
      </c>
      <c r="I282">
        <v>8</v>
      </c>
      <c r="J282" t="s">
        <v>15</v>
      </c>
      <c r="K282" t="s">
        <v>55</v>
      </c>
      <c r="L282">
        <v>75</v>
      </c>
      <c r="M282">
        <v>10000</v>
      </c>
      <c r="N282" t="str" cm="1">
        <f t="array" ref="N282">_xlfn.IFS(M282&lt;5000,"Very low activity",M282&lt;7500,"Low activity",M282&lt;10000,"Moderate activity",M282&lt;12500,"Active",M282&gt;=12500,"Highly active")</f>
        <v>Active</v>
      </c>
      <c r="O282" t="s">
        <v>17</v>
      </c>
    </row>
    <row r="283" spans="1:15" x14ac:dyDescent="0.3">
      <c r="A283">
        <v>282</v>
      </c>
      <c r="B283" t="s">
        <v>28</v>
      </c>
      <c r="C283">
        <v>50</v>
      </c>
      <c r="D283" t="str" cm="1">
        <f t="array" ref="D283">_xlfn.IFS(C283 &lt;=25, "under 25 ", C283&lt;=35, "26-35", C283&lt;=45, "36-45", C283&lt;=60,"46-60", C283&gt;60,"60+")</f>
        <v>46-60</v>
      </c>
      <c r="E283" t="s">
        <v>29</v>
      </c>
      <c r="F283">
        <v>6.1</v>
      </c>
      <c r="G283">
        <v>6</v>
      </c>
      <c r="H283">
        <v>90</v>
      </c>
      <c r="I283">
        <v>8</v>
      </c>
      <c r="J283" t="s">
        <v>15</v>
      </c>
      <c r="K283" t="s">
        <v>55</v>
      </c>
      <c r="L283">
        <v>75</v>
      </c>
      <c r="M283">
        <v>10000</v>
      </c>
      <c r="N283" t="str" cm="1">
        <f t="array" ref="N283">_xlfn.IFS(M283&lt;5000,"Very low activity",M283&lt;7500,"Low activity",M283&lt;10000,"Moderate activity",M283&lt;12500,"Active",M283&gt;=12500,"Highly active")</f>
        <v>Active</v>
      </c>
      <c r="O283" t="s">
        <v>24</v>
      </c>
    </row>
    <row r="284" spans="1:15" x14ac:dyDescent="0.3">
      <c r="A284">
        <v>283</v>
      </c>
      <c r="B284" t="s">
        <v>28</v>
      </c>
      <c r="C284">
        <v>50</v>
      </c>
      <c r="D284" t="str" cm="1">
        <f t="array" ref="D284">_xlfn.IFS(C284 &lt;=25, "under 25 ", C284&lt;=35, "26-35", C284&lt;=45, "36-45", C284&lt;=60,"46-60", C284&gt;60,"60+")</f>
        <v>46-60</v>
      </c>
      <c r="E284" t="s">
        <v>29</v>
      </c>
      <c r="F284">
        <v>6</v>
      </c>
      <c r="G284">
        <v>6</v>
      </c>
      <c r="H284">
        <v>90</v>
      </c>
      <c r="I284">
        <v>8</v>
      </c>
      <c r="J284" t="s">
        <v>15</v>
      </c>
      <c r="K284" t="s">
        <v>55</v>
      </c>
      <c r="L284">
        <v>75</v>
      </c>
      <c r="M284">
        <v>10000</v>
      </c>
      <c r="N284" t="str" cm="1">
        <f t="array" ref="N284">_xlfn.IFS(M284&lt;5000,"Very low activity",M284&lt;7500,"Low activity",M284&lt;10000,"Moderate activity",M284&lt;12500,"Active",M284&gt;=12500,"Highly active")</f>
        <v>Active</v>
      </c>
      <c r="O284" t="s">
        <v>24</v>
      </c>
    </row>
    <row r="285" spans="1:15" x14ac:dyDescent="0.3">
      <c r="A285">
        <v>284</v>
      </c>
      <c r="B285" t="s">
        <v>28</v>
      </c>
      <c r="C285">
        <v>50</v>
      </c>
      <c r="D285" t="str" cm="1">
        <f t="array" ref="D285">_xlfn.IFS(C285 &lt;=25, "under 25 ", C285&lt;=35, "26-35", C285&lt;=45, "36-45", C285&lt;=60,"46-60", C285&gt;60,"60+")</f>
        <v>46-60</v>
      </c>
      <c r="E285" t="s">
        <v>29</v>
      </c>
      <c r="F285">
        <v>6</v>
      </c>
      <c r="G285">
        <v>6</v>
      </c>
      <c r="H285">
        <v>90</v>
      </c>
      <c r="I285">
        <v>8</v>
      </c>
      <c r="J285" t="s">
        <v>15</v>
      </c>
      <c r="K285" t="s">
        <v>55</v>
      </c>
      <c r="L285">
        <v>75</v>
      </c>
      <c r="M285">
        <v>10000</v>
      </c>
      <c r="N285" t="str" cm="1">
        <f t="array" ref="N285">_xlfn.IFS(M285&lt;5000,"Very low activity",M285&lt;7500,"Low activity",M285&lt;10000,"Moderate activity",M285&lt;12500,"Active",M285&gt;=12500,"Highly active")</f>
        <v>Active</v>
      </c>
      <c r="O285" t="s">
        <v>24</v>
      </c>
    </row>
    <row r="286" spans="1:15" x14ac:dyDescent="0.3">
      <c r="A286">
        <v>285</v>
      </c>
      <c r="B286" t="s">
        <v>28</v>
      </c>
      <c r="C286">
        <v>50</v>
      </c>
      <c r="D286" t="str" cm="1">
        <f t="array" ref="D286">_xlfn.IFS(C286 &lt;=25, "under 25 ", C286&lt;=35, "26-35", C286&lt;=45, "36-45", C286&lt;=60,"46-60", C286&gt;60,"60+")</f>
        <v>46-60</v>
      </c>
      <c r="E286" t="s">
        <v>29</v>
      </c>
      <c r="F286">
        <v>6</v>
      </c>
      <c r="G286">
        <v>6</v>
      </c>
      <c r="H286">
        <v>90</v>
      </c>
      <c r="I286">
        <v>8</v>
      </c>
      <c r="J286" t="s">
        <v>15</v>
      </c>
      <c r="K286" t="s">
        <v>55</v>
      </c>
      <c r="L286">
        <v>75</v>
      </c>
      <c r="M286">
        <v>10000</v>
      </c>
      <c r="N286" t="str" cm="1">
        <f t="array" ref="N286">_xlfn.IFS(M286&lt;5000,"Very low activity",M286&lt;7500,"Low activity",M286&lt;10000,"Moderate activity",M286&lt;12500,"Active",M286&gt;=12500,"Highly active")</f>
        <v>Active</v>
      </c>
      <c r="O286" t="s">
        <v>24</v>
      </c>
    </row>
    <row r="287" spans="1:15" x14ac:dyDescent="0.3">
      <c r="A287">
        <v>286</v>
      </c>
      <c r="B287" t="s">
        <v>28</v>
      </c>
      <c r="C287">
        <v>50</v>
      </c>
      <c r="D287" t="str" cm="1">
        <f t="array" ref="D287">_xlfn.IFS(C287 &lt;=25, "under 25 ", C287&lt;=35, "26-35", C287&lt;=45, "36-45", C287&lt;=60,"46-60", C287&gt;60,"60+")</f>
        <v>46-60</v>
      </c>
      <c r="E287" t="s">
        <v>29</v>
      </c>
      <c r="F287">
        <v>6</v>
      </c>
      <c r="G287">
        <v>6</v>
      </c>
      <c r="H287">
        <v>90</v>
      </c>
      <c r="I287">
        <v>8</v>
      </c>
      <c r="J287" t="s">
        <v>15</v>
      </c>
      <c r="K287" t="s">
        <v>55</v>
      </c>
      <c r="L287">
        <v>75</v>
      </c>
      <c r="M287">
        <v>10000</v>
      </c>
      <c r="N287" t="str" cm="1">
        <f t="array" ref="N287">_xlfn.IFS(M287&lt;5000,"Very low activity",M287&lt;7500,"Low activity",M287&lt;10000,"Moderate activity",M287&lt;12500,"Active",M287&gt;=12500,"Highly active")</f>
        <v>Active</v>
      </c>
      <c r="O287" t="s">
        <v>24</v>
      </c>
    </row>
    <row r="288" spans="1:15" x14ac:dyDescent="0.3">
      <c r="A288">
        <v>287</v>
      </c>
      <c r="B288" t="s">
        <v>28</v>
      </c>
      <c r="C288">
        <v>50</v>
      </c>
      <c r="D288" t="str" cm="1">
        <f t="array" ref="D288">_xlfn.IFS(C288 &lt;=25, "under 25 ", C288&lt;=35, "26-35", C288&lt;=45, "36-45", C288&lt;=60,"46-60", C288&gt;60,"60+")</f>
        <v>46-60</v>
      </c>
      <c r="E288" t="s">
        <v>29</v>
      </c>
      <c r="F288">
        <v>6</v>
      </c>
      <c r="G288">
        <v>6</v>
      </c>
      <c r="H288">
        <v>90</v>
      </c>
      <c r="I288">
        <v>8</v>
      </c>
      <c r="J288" t="s">
        <v>15</v>
      </c>
      <c r="K288" t="s">
        <v>55</v>
      </c>
      <c r="L288">
        <v>75</v>
      </c>
      <c r="M288">
        <v>10000</v>
      </c>
      <c r="N288" t="str" cm="1">
        <f t="array" ref="N288">_xlfn.IFS(M288&lt;5000,"Very low activity",M288&lt;7500,"Low activity",M288&lt;10000,"Moderate activity",M288&lt;12500,"Active",M288&gt;=12500,"Highly active")</f>
        <v>Active</v>
      </c>
      <c r="O288" t="s">
        <v>24</v>
      </c>
    </row>
    <row r="289" spans="1:15" x14ac:dyDescent="0.3">
      <c r="A289">
        <v>288</v>
      </c>
      <c r="B289" t="s">
        <v>28</v>
      </c>
      <c r="C289">
        <v>50</v>
      </c>
      <c r="D289" t="str" cm="1">
        <f t="array" ref="D289">_xlfn.IFS(C289 &lt;=25, "under 25 ", C289&lt;=35, "26-35", C289&lt;=45, "36-45", C289&lt;=60,"46-60", C289&gt;60,"60+")</f>
        <v>46-60</v>
      </c>
      <c r="E289" t="s">
        <v>29</v>
      </c>
      <c r="F289">
        <v>6</v>
      </c>
      <c r="G289">
        <v>6</v>
      </c>
      <c r="H289">
        <v>90</v>
      </c>
      <c r="I289">
        <v>8</v>
      </c>
      <c r="J289" t="s">
        <v>15</v>
      </c>
      <c r="K289" t="s">
        <v>55</v>
      </c>
      <c r="L289">
        <v>75</v>
      </c>
      <c r="M289">
        <v>10000</v>
      </c>
      <c r="N289" t="str" cm="1">
        <f t="array" ref="N289">_xlfn.IFS(M289&lt;5000,"Very low activity",M289&lt;7500,"Low activity",M289&lt;10000,"Moderate activity",M289&lt;12500,"Active",M289&gt;=12500,"Highly active")</f>
        <v>Active</v>
      </c>
      <c r="O289" t="s">
        <v>24</v>
      </c>
    </row>
    <row r="290" spans="1:15" x14ac:dyDescent="0.3">
      <c r="A290">
        <v>289</v>
      </c>
      <c r="B290" t="s">
        <v>28</v>
      </c>
      <c r="C290">
        <v>50</v>
      </c>
      <c r="D290" t="str" cm="1">
        <f t="array" ref="D290">_xlfn.IFS(C290 &lt;=25, "under 25 ", C290&lt;=35, "26-35", C290&lt;=45, "36-45", C290&lt;=60,"46-60", C290&gt;60,"60+")</f>
        <v>46-60</v>
      </c>
      <c r="E290" t="s">
        <v>29</v>
      </c>
      <c r="F290">
        <v>6</v>
      </c>
      <c r="G290">
        <v>6</v>
      </c>
      <c r="H290">
        <v>90</v>
      </c>
      <c r="I290">
        <v>8</v>
      </c>
      <c r="J290" t="s">
        <v>15</v>
      </c>
      <c r="K290" t="s">
        <v>55</v>
      </c>
      <c r="L290">
        <v>75</v>
      </c>
      <c r="M290">
        <v>10000</v>
      </c>
      <c r="N290" t="str" cm="1">
        <f t="array" ref="N290">_xlfn.IFS(M290&lt;5000,"Very low activity",M290&lt;7500,"Low activity",M290&lt;10000,"Moderate activity",M290&lt;12500,"Active",M290&gt;=12500,"Highly active")</f>
        <v>Active</v>
      </c>
      <c r="O290" t="s">
        <v>24</v>
      </c>
    </row>
    <row r="291" spans="1:15" x14ac:dyDescent="0.3">
      <c r="A291">
        <v>290</v>
      </c>
      <c r="B291" t="s">
        <v>28</v>
      </c>
      <c r="C291">
        <v>50</v>
      </c>
      <c r="D291" t="str" cm="1">
        <f t="array" ref="D291">_xlfn.IFS(C291 &lt;=25, "under 25 ", C291&lt;=35, "26-35", C291&lt;=45, "36-45", C291&lt;=60,"46-60", C291&gt;60,"60+")</f>
        <v>46-60</v>
      </c>
      <c r="E291" t="s">
        <v>29</v>
      </c>
      <c r="F291">
        <v>6.1</v>
      </c>
      <c r="G291">
        <v>6</v>
      </c>
      <c r="H291">
        <v>90</v>
      </c>
      <c r="I291">
        <v>8</v>
      </c>
      <c r="J291" t="s">
        <v>15</v>
      </c>
      <c r="K291" t="s">
        <v>55</v>
      </c>
      <c r="L291">
        <v>75</v>
      </c>
      <c r="M291">
        <v>10000</v>
      </c>
      <c r="N291" t="str" cm="1">
        <f t="array" ref="N291">_xlfn.IFS(M291&lt;5000,"Very low activity",M291&lt;7500,"Low activity",M291&lt;10000,"Moderate activity",M291&lt;12500,"Active",M291&gt;=12500,"Highly active")</f>
        <v>Active</v>
      </c>
      <c r="O291" t="s">
        <v>24</v>
      </c>
    </row>
    <row r="292" spans="1:15" x14ac:dyDescent="0.3">
      <c r="A292">
        <v>291</v>
      </c>
      <c r="B292" t="s">
        <v>28</v>
      </c>
      <c r="C292">
        <v>50</v>
      </c>
      <c r="D292" t="str" cm="1">
        <f t="array" ref="D292">_xlfn.IFS(C292 &lt;=25, "under 25 ", C292&lt;=35, "26-35", C292&lt;=45, "36-45", C292&lt;=60,"46-60", C292&gt;60,"60+")</f>
        <v>46-60</v>
      </c>
      <c r="E292" t="s">
        <v>29</v>
      </c>
      <c r="F292">
        <v>6</v>
      </c>
      <c r="G292">
        <v>6</v>
      </c>
      <c r="H292">
        <v>90</v>
      </c>
      <c r="I292">
        <v>8</v>
      </c>
      <c r="J292" t="s">
        <v>15</v>
      </c>
      <c r="K292" t="s">
        <v>55</v>
      </c>
      <c r="L292">
        <v>75</v>
      </c>
      <c r="M292">
        <v>10000</v>
      </c>
      <c r="N292" t="str" cm="1">
        <f t="array" ref="N292">_xlfn.IFS(M292&lt;5000,"Very low activity",M292&lt;7500,"Low activity",M292&lt;10000,"Moderate activity",M292&lt;12500,"Active",M292&gt;=12500,"Highly active")</f>
        <v>Active</v>
      </c>
      <c r="O292" t="s">
        <v>24</v>
      </c>
    </row>
    <row r="293" spans="1:15" x14ac:dyDescent="0.3">
      <c r="A293">
        <v>292</v>
      </c>
      <c r="B293" t="s">
        <v>28</v>
      </c>
      <c r="C293">
        <v>50</v>
      </c>
      <c r="D293" t="str" cm="1">
        <f t="array" ref="D293">_xlfn.IFS(C293 &lt;=25, "under 25 ", C293&lt;=35, "26-35", C293&lt;=45, "36-45", C293&lt;=60,"46-60", C293&gt;60,"60+")</f>
        <v>46-60</v>
      </c>
      <c r="E293" t="s">
        <v>29</v>
      </c>
      <c r="F293">
        <v>6.1</v>
      </c>
      <c r="G293">
        <v>6</v>
      </c>
      <c r="H293">
        <v>90</v>
      </c>
      <c r="I293">
        <v>8</v>
      </c>
      <c r="J293" t="s">
        <v>15</v>
      </c>
      <c r="K293" t="s">
        <v>55</v>
      </c>
      <c r="L293">
        <v>75</v>
      </c>
      <c r="M293">
        <v>10000</v>
      </c>
      <c r="N293" t="str" cm="1">
        <f t="array" ref="N293">_xlfn.IFS(M293&lt;5000,"Very low activity",M293&lt;7500,"Low activity",M293&lt;10000,"Moderate activity",M293&lt;12500,"Active",M293&gt;=12500,"Highly active")</f>
        <v>Active</v>
      </c>
      <c r="O293" t="s">
        <v>24</v>
      </c>
    </row>
    <row r="294" spans="1:15" x14ac:dyDescent="0.3">
      <c r="A294">
        <v>293</v>
      </c>
      <c r="B294" t="s">
        <v>28</v>
      </c>
      <c r="C294">
        <v>50</v>
      </c>
      <c r="D294" t="str" cm="1">
        <f t="array" ref="D294">_xlfn.IFS(C294 &lt;=25, "under 25 ", C294&lt;=35, "26-35", C294&lt;=45, "36-45", C294&lt;=60,"46-60", C294&gt;60,"60+")</f>
        <v>46-60</v>
      </c>
      <c r="E294" t="s">
        <v>29</v>
      </c>
      <c r="F294">
        <v>6.1</v>
      </c>
      <c r="G294">
        <v>6</v>
      </c>
      <c r="H294">
        <v>90</v>
      </c>
      <c r="I294">
        <v>8</v>
      </c>
      <c r="J294" t="s">
        <v>15</v>
      </c>
      <c r="K294" t="s">
        <v>55</v>
      </c>
      <c r="L294">
        <v>75</v>
      </c>
      <c r="M294">
        <v>10000</v>
      </c>
      <c r="N294" t="str" cm="1">
        <f t="array" ref="N294">_xlfn.IFS(M294&lt;5000,"Very low activity",M294&lt;7500,"Low activity",M294&lt;10000,"Moderate activity",M294&lt;12500,"Active",M294&gt;=12500,"Highly active")</f>
        <v>Active</v>
      </c>
      <c r="O294" t="s">
        <v>24</v>
      </c>
    </row>
    <row r="295" spans="1:15" x14ac:dyDescent="0.3">
      <c r="A295">
        <v>294</v>
      </c>
      <c r="B295" t="s">
        <v>28</v>
      </c>
      <c r="C295">
        <v>50</v>
      </c>
      <c r="D295" t="str" cm="1">
        <f t="array" ref="D295">_xlfn.IFS(C295 &lt;=25, "under 25 ", C295&lt;=35, "26-35", C295&lt;=45, "36-45", C295&lt;=60,"46-60", C295&gt;60,"60+")</f>
        <v>46-60</v>
      </c>
      <c r="E295" t="s">
        <v>29</v>
      </c>
      <c r="F295">
        <v>6</v>
      </c>
      <c r="G295">
        <v>6</v>
      </c>
      <c r="H295">
        <v>90</v>
      </c>
      <c r="I295">
        <v>8</v>
      </c>
      <c r="J295" t="s">
        <v>15</v>
      </c>
      <c r="K295" t="s">
        <v>55</v>
      </c>
      <c r="L295">
        <v>75</v>
      </c>
      <c r="M295">
        <v>10000</v>
      </c>
      <c r="N295" t="str" cm="1">
        <f t="array" ref="N295">_xlfn.IFS(M295&lt;5000,"Very low activity",M295&lt;7500,"Low activity",M295&lt;10000,"Moderate activity",M295&lt;12500,"Active",M295&gt;=12500,"Highly active")</f>
        <v>Active</v>
      </c>
      <c r="O295" t="s">
        <v>24</v>
      </c>
    </row>
    <row r="296" spans="1:15" x14ac:dyDescent="0.3">
      <c r="A296">
        <v>295</v>
      </c>
      <c r="B296" t="s">
        <v>28</v>
      </c>
      <c r="C296">
        <v>50</v>
      </c>
      <c r="D296" t="str" cm="1">
        <f t="array" ref="D296">_xlfn.IFS(C296 &lt;=25, "under 25 ", C296&lt;=35, "26-35", C296&lt;=45, "36-45", C296&lt;=60,"46-60", C296&gt;60,"60+")</f>
        <v>46-60</v>
      </c>
      <c r="E296" t="s">
        <v>29</v>
      </c>
      <c r="F296">
        <v>6.1</v>
      </c>
      <c r="G296">
        <v>6</v>
      </c>
      <c r="H296">
        <v>90</v>
      </c>
      <c r="I296">
        <v>8</v>
      </c>
      <c r="J296" t="s">
        <v>15</v>
      </c>
      <c r="K296" t="s">
        <v>55</v>
      </c>
      <c r="L296">
        <v>75</v>
      </c>
      <c r="M296">
        <v>10000</v>
      </c>
      <c r="N296" t="str" cm="1">
        <f t="array" ref="N296">_xlfn.IFS(M296&lt;5000,"Very low activity",M296&lt;7500,"Low activity",M296&lt;10000,"Moderate activity",M296&lt;12500,"Active",M296&gt;=12500,"Highly active")</f>
        <v>Active</v>
      </c>
      <c r="O296" t="s">
        <v>24</v>
      </c>
    </row>
    <row r="297" spans="1:15" x14ac:dyDescent="0.3">
      <c r="A297">
        <v>296</v>
      </c>
      <c r="B297" t="s">
        <v>28</v>
      </c>
      <c r="C297">
        <v>50</v>
      </c>
      <c r="D297" t="str" cm="1">
        <f t="array" ref="D297">_xlfn.IFS(C297 &lt;=25, "under 25 ", C297&lt;=35, "26-35", C297&lt;=45, "36-45", C297&lt;=60,"46-60", C297&gt;60,"60+")</f>
        <v>46-60</v>
      </c>
      <c r="E297" t="s">
        <v>29</v>
      </c>
      <c r="F297">
        <v>6</v>
      </c>
      <c r="G297">
        <v>6</v>
      </c>
      <c r="H297">
        <v>90</v>
      </c>
      <c r="I297">
        <v>8</v>
      </c>
      <c r="J297" t="s">
        <v>15</v>
      </c>
      <c r="K297" t="s">
        <v>55</v>
      </c>
      <c r="L297">
        <v>75</v>
      </c>
      <c r="M297">
        <v>10000</v>
      </c>
      <c r="N297" t="str" cm="1">
        <f t="array" ref="N297">_xlfn.IFS(M297&lt;5000,"Very low activity",M297&lt;7500,"Low activity",M297&lt;10000,"Moderate activity",M297&lt;12500,"Active",M297&gt;=12500,"Highly active")</f>
        <v>Active</v>
      </c>
      <c r="O297" t="s">
        <v>24</v>
      </c>
    </row>
    <row r="298" spans="1:15" x14ac:dyDescent="0.3">
      <c r="A298">
        <v>297</v>
      </c>
      <c r="B298" t="s">
        <v>28</v>
      </c>
      <c r="C298">
        <v>50</v>
      </c>
      <c r="D298" t="str" cm="1">
        <f t="array" ref="D298">_xlfn.IFS(C298 &lt;=25, "under 25 ", C298&lt;=35, "26-35", C298&lt;=45, "36-45", C298&lt;=60,"46-60", C298&gt;60,"60+")</f>
        <v>46-60</v>
      </c>
      <c r="E298" t="s">
        <v>29</v>
      </c>
      <c r="F298">
        <v>6.1</v>
      </c>
      <c r="G298">
        <v>6</v>
      </c>
      <c r="H298">
        <v>90</v>
      </c>
      <c r="I298">
        <v>8</v>
      </c>
      <c r="J298" t="s">
        <v>15</v>
      </c>
      <c r="K298" t="s">
        <v>55</v>
      </c>
      <c r="L298">
        <v>75</v>
      </c>
      <c r="M298">
        <v>10000</v>
      </c>
      <c r="N298" t="str" cm="1">
        <f t="array" ref="N298">_xlfn.IFS(M298&lt;5000,"Very low activity",M298&lt;7500,"Low activity",M298&lt;10000,"Moderate activity",M298&lt;12500,"Active",M298&gt;=12500,"Highly active")</f>
        <v>Active</v>
      </c>
      <c r="O298" t="s">
        <v>24</v>
      </c>
    </row>
    <row r="299" spans="1:15" x14ac:dyDescent="0.3">
      <c r="A299">
        <v>298</v>
      </c>
      <c r="B299" t="s">
        <v>28</v>
      </c>
      <c r="C299">
        <v>50</v>
      </c>
      <c r="D299" t="str" cm="1">
        <f t="array" ref="D299">_xlfn.IFS(C299 &lt;=25, "under 25 ", C299&lt;=35, "26-35", C299&lt;=45, "36-45", C299&lt;=60,"46-60", C299&gt;60,"60+")</f>
        <v>46-60</v>
      </c>
      <c r="E299" t="s">
        <v>29</v>
      </c>
      <c r="F299">
        <v>6.1</v>
      </c>
      <c r="G299">
        <v>6</v>
      </c>
      <c r="H299">
        <v>90</v>
      </c>
      <c r="I299">
        <v>8</v>
      </c>
      <c r="J299" t="s">
        <v>15</v>
      </c>
      <c r="K299" t="s">
        <v>55</v>
      </c>
      <c r="L299">
        <v>75</v>
      </c>
      <c r="M299">
        <v>10000</v>
      </c>
      <c r="N299" t="str" cm="1">
        <f t="array" ref="N299">_xlfn.IFS(M299&lt;5000,"Very low activity",M299&lt;7500,"Low activity",M299&lt;10000,"Moderate activity",M299&lt;12500,"Active",M299&gt;=12500,"Highly active")</f>
        <v>Active</v>
      </c>
      <c r="O299" t="s">
        <v>24</v>
      </c>
    </row>
    <row r="300" spans="1:15" x14ac:dyDescent="0.3">
      <c r="A300">
        <v>299</v>
      </c>
      <c r="B300" t="s">
        <v>28</v>
      </c>
      <c r="C300">
        <v>51</v>
      </c>
      <c r="D300" t="str" cm="1">
        <f t="array" ref="D300">_xlfn.IFS(C300 &lt;=25, "under 25 ", C300&lt;=35, "26-35", C300&lt;=45, "36-45", C300&lt;=60,"46-60", C300&gt;60,"60+")</f>
        <v>46-60</v>
      </c>
      <c r="E300" t="s">
        <v>34</v>
      </c>
      <c r="F300">
        <v>8.5</v>
      </c>
      <c r="G300">
        <v>9</v>
      </c>
      <c r="H300">
        <v>30</v>
      </c>
      <c r="I300">
        <v>3</v>
      </c>
      <c r="J300" t="s">
        <v>19</v>
      </c>
      <c r="K300" t="s">
        <v>20</v>
      </c>
      <c r="L300">
        <v>65</v>
      </c>
      <c r="M300">
        <v>5000</v>
      </c>
      <c r="N300" t="str" cm="1">
        <f t="array" ref="N300">_xlfn.IFS(M300&lt;5000,"Very low activity",M300&lt;7500,"Low activity",M300&lt;10000,"Moderate activity",M300&lt;12500,"Active",M300&gt;=12500,"Highly active")</f>
        <v>Low activity</v>
      </c>
      <c r="O300" t="s">
        <v>17</v>
      </c>
    </row>
    <row r="301" spans="1:15" x14ac:dyDescent="0.3">
      <c r="A301">
        <v>300</v>
      </c>
      <c r="B301" t="s">
        <v>28</v>
      </c>
      <c r="C301">
        <v>51</v>
      </c>
      <c r="D301" t="str" cm="1">
        <f t="array" ref="D301">_xlfn.IFS(C301 &lt;=25, "under 25 ", C301&lt;=35, "26-35", C301&lt;=45, "36-45", C301&lt;=60,"46-60", C301&gt;60,"60+")</f>
        <v>46-60</v>
      </c>
      <c r="E301" t="s">
        <v>34</v>
      </c>
      <c r="F301">
        <v>8.5</v>
      </c>
      <c r="G301">
        <v>9</v>
      </c>
      <c r="H301">
        <v>30</v>
      </c>
      <c r="I301">
        <v>3</v>
      </c>
      <c r="J301" t="s">
        <v>19</v>
      </c>
      <c r="K301" t="s">
        <v>20</v>
      </c>
      <c r="L301">
        <v>65</v>
      </c>
      <c r="M301">
        <v>5000</v>
      </c>
      <c r="N301" t="str" cm="1">
        <f t="array" ref="N301">_xlfn.IFS(M301&lt;5000,"Very low activity",M301&lt;7500,"Low activity",M301&lt;10000,"Moderate activity",M301&lt;12500,"Active",M301&gt;=12500,"Highly active")</f>
        <v>Low activity</v>
      </c>
      <c r="O301" t="s">
        <v>17</v>
      </c>
    </row>
    <row r="302" spans="1:15" x14ac:dyDescent="0.3">
      <c r="A302">
        <v>301</v>
      </c>
      <c r="B302" t="s">
        <v>28</v>
      </c>
      <c r="C302">
        <v>51</v>
      </c>
      <c r="D302" t="str" cm="1">
        <f t="array" ref="D302">_xlfn.IFS(C302 &lt;=25, "under 25 ", C302&lt;=35, "26-35", C302&lt;=45, "36-45", C302&lt;=60,"46-60", C302&gt;60,"60+")</f>
        <v>46-60</v>
      </c>
      <c r="E302" t="s">
        <v>34</v>
      </c>
      <c r="F302">
        <v>8.5</v>
      </c>
      <c r="G302">
        <v>9</v>
      </c>
      <c r="H302">
        <v>30</v>
      </c>
      <c r="I302">
        <v>3</v>
      </c>
      <c r="J302" t="s">
        <v>19</v>
      </c>
      <c r="K302" t="s">
        <v>20</v>
      </c>
      <c r="L302">
        <v>65</v>
      </c>
      <c r="M302">
        <v>5000</v>
      </c>
      <c r="N302" t="str" cm="1">
        <f t="array" ref="N302">_xlfn.IFS(M302&lt;5000,"Very low activity",M302&lt;7500,"Low activity",M302&lt;10000,"Moderate activity",M302&lt;12500,"Active",M302&gt;=12500,"Highly active")</f>
        <v>Low activity</v>
      </c>
      <c r="O302" t="s">
        <v>17</v>
      </c>
    </row>
    <row r="303" spans="1:15" x14ac:dyDescent="0.3">
      <c r="A303">
        <v>302</v>
      </c>
      <c r="B303" t="s">
        <v>28</v>
      </c>
      <c r="C303">
        <v>51</v>
      </c>
      <c r="D303" t="str" cm="1">
        <f t="array" ref="D303">_xlfn.IFS(C303 &lt;=25, "under 25 ", C303&lt;=35, "26-35", C303&lt;=45, "36-45", C303&lt;=60,"46-60", C303&gt;60,"60+")</f>
        <v>46-60</v>
      </c>
      <c r="E303" t="s">
        <v>34</v>
      </c>
      <c r="F303">
        <v>8.5</v>
      </c>
      <c r="G303">
        <v>9</v>
      </c>
      <c r="H303">
        <v>30</v>
      </c>
      <c r="I303">
        <v>3</v>
      </c>
      <c r="J303" t="s">
        <v>19</v>
      </c>
      <c r="K303" t="s">
        <v>20</v>
      </c>
      <c r="L303">
        <v>65</v>
      </c>
      <c r="M303">
        <v>5000</v>
      </c>
      <c r="N303" t="str" cm="1">
        <f t="array" ref="N303">_xlfn.IFS(M303&lt;5000,"Very low activity",M303&lt;7500,"Low activity",M303&lt;10000,"Moderate activity",M303&lt;12500,"Active",M303&gt;=12500,"Highly active")</f>
        <v>Low activity</v>
      </c>
      <c r="O303" t="s">
        <v>17</v>
      </c>
    </row>
    <row r="304" spans="1:15" x14ac:dyDescent="0.3">
      <c r="A304">
        <v>303</v>
      </c>
      <c r="B304" t="s">
        <v>28</v>
      </c>
      <c r="C304">
        <v>51</v>
      </c>
      <c r="D304" t="str" cm="1">
        <f t="array" ref="D304">_xlfn.IFS(C304 &lt;=25, "under 25 ", C304&lt;=35, "26-35", C304&lt;=45, "36-45", C304&lt;=60,"46-60", C304&gt;60,"60+")</f>
        <v>46-60</v>
      </c>
      <c r="E304" t="s">
        <v>29</v>
      </c>
      <c r="F304">
        <v>7.1</v>
      </c>
      <c r="G304">
        <v>7</v>
      </c>
      <c r="H304">
        <v>55</v>
      </c>
      <c r="I304">
        <v>6</v>
      </c>
      <c r="J304" t="s">
        <v>30</v>
      </c>
      <c r="K304" t="s">
        <v>49</v>
      </c>
      <c r="L304">
        <v>72</v>
      </c>
      <c r="M304">
        <v>6000</v>
      </c>
      <c r="N304" t="str" cm="1">
        <f t="array" ref="N304">_xlfn.IFS(M304&lt;5000,"Very low activity",M304&lt;7500,"Low activity",M304&lt;10000,"Moderate activity",M304&lt;12500,"Active",M304&gt;=12500,"Highly active")</f>
        <v>Low activity</v>
      </c>
      <c r="O304" t="s">
        <v>17</v>
      </c>
    </row>
    <row r="305" spans="1:15" x14ac:dyDescent="0.3">
      <c r="A305">
        <v>304</v>
      </c>
      <c r="B305" t="s">
        <v>28</v>
      </c>
      <c r="C305">
        <v>51</v>
      </c>
      <c r="D305" t="str" cm="1">
        <f t="array" ref="D305">_xlfn.IFS(C305 &lt;=25, "under 25 ", C305&lt;=35, "26-35", C305&lt;=45, "36-45", C305&lt;=60,"46-60", C305&gt;60,"60+")</f>
        <v>46-60</v>
      </c>
      <c r="E305" t="s">
        <v>29</v>
      </c>
      <c r="F305">
        <v>6</v>
      </c>
      <c r="G305">
        <v>6</v>
      </c>
      <c r="H305">
        <v>90</v>
      </c>
      <c r="I305">
        <v>8</v>
      </c>
      <c r="J305" t="s">
        <v>15</v>
      </c>
      <c r="K305" t="s">
        <v>55</v>
      </c>
      <c r="L305">
        <v>75</v>
      </c>
      <c r="M305">
        <v>10000</v>
      </c>
      <c r="N305" t="str" cm="1">
        <f t="array" ref="N305">_xlfn.IFS(M305&lt;5000,"Very low activity",M305&lt;7500,"Low activity",M305&lt;10000,"Moderate activity",M305&lt;12500,"Active",M305&gt;=12500,"Highly active")</f>
        <v>Active</v>
      </c>
      <c r="O305" t="s">
        <v>24</v>
      </c>
    </row>
    <row r="306" spans="1:15" x14ac:dyDescent="0.3">
      <c r="A306">
        <v>305</v>
      </c>
      <c r="B306" t="s">
        <v>28</v>
      </c>
      <c r="C306">
        <v>51</v>
      </c>
      <c r="D306" t="str" cm="1">
        <f t="array" ref="D306">_xlfn.IFS(C306 &lt;=25, "under 25 ", C306&lt;=35, "26-35", C306&lt;=45, "36-45", C306&lt;=60,"46-60", C306&gt;60,"60+")</f>
        <v>46-60</v>
      </c>
      <c r="E306" t="s">
        <v>29</v>
      </c>
      <c r="F306">
        <v>6.1</v>
      </c>
      <c r="G306">
        <v>6</v>
      </c>
      <c r="H306">
        <v>90</v>
      </c>
      <c r="I306">
        <v>8</v>
      </c>
      <c r="J306" t="s">
        <v>15</v>
      </c>
      <c r="K306" t="s">
        <v>55</v>
      </c>
      <c r="L306">
        <v>75</v>
      </c>
      <c r="M306">
        <v>10000</v>
      </c>
      <c r="N306" t="str" cm="1">
        <f t="array" ref="N306">_xlfn.IFS(M306&lt;5000,"Very low activity",M306&lt;7500,"Low activity",M306&lt;10000,"Moderate activity",M306&lt;12500,"Active",M306&gt;=12500,"Highly active")</f>
        <v>Active</v>
      </c>
      <c r="O306" t="s">
        <v>24</v>
      </c>
    </row>
    <row r="307" spans="1:15" x14ac:dyDescent="0.3">
      <c r="A307">
        <v>306</v>
      </c>
      <c r="B307" t="s">
        <v>28</v>
      </c>
      <c r="C307">
        <v>51</v>
      </c>
      <c r="D307" t="str" cm="1">
        <f t="array" ref="D307">_xlfn.IFS(C307 &lt;=25, "under 25 ", C307&lt;=35, "26-35", C307&lt;=45, "36-45", C307&lt;=60,"46-60", C307&gt;60,"60+")</f>
        <v>46-60</v>
      </c>
      <c r="E307" t="s">
        <v>29</v>
      </c>
      <c r="F307">
        <v>6.1</v>
      </c>
      <c r="G307">
        <v>6</v>
      </c>
      <c r="H307">
        <v>90</v>
      </c>
      <c r="I307">
        <v>8</v>
      </c>
      <c r="J307" t="s">
        <v>15</v>
      </c>
      <c r="K307" t="s">
        <v>55</v>
      </c>
      <c r="L307">
        <v>75</v>
      </c>
      <c r="M307">
        <v>10000</v>
      </c>
      <c r="N307" t="str" cm="1">
        <f t="array" ref="N307">_xlfn.IFS(M307&lt;5000,"Very low activity",M307&lt;7500,"Low activity",M307&lt;10000,"Moderate activity",M307&lt;12500,"Active",M307&gt;=12500,"Highly active")</f>
        <v>Active</v>
      </c>
      <c r="O307" t="s">
        <v>24</v>
      </c>
    </row>
    <row r="308" spans="1:15" x14ac:dyDescent="0.3">
      <c r="A308">
        <v>307</v>
      </c>
      <c r="B308" t="s">
        <v>28</v>
      </c>
      <c r="C308">
        <v>52</v>
      </c>
      <c r="D308" t="str" cm="1">
        <f t="array" ref="D308">_xlfn.IFS(C308 &lt;=25, "under 25 ", C308&lt;=35, "26-35", C308&lt;=45, "36-45", C308&lt;=60,"46-60", C308&gt;60,"60+")</f>
        <v>46-60</v>
      </c>
      <c r="E308" t="s">
        <v>35</v>
      </c>
      <c r="F308">
        <v>6.5</v>
      </c>
      <c r="G308">
        <v>7</v>
      </c>
      <c r="H308">
        <v>45</v>
      </c>
      <c r="I308">
        <v>7</v>
      </c>
      <c r="J308" t="s">
        <v>15</v>
      </c>
      <c r="K308" t="s">
        <v>45</v>
      </c>
      <c r="L308">
        <v>72</v>
      </c>
      <c r="M308">
        <v>6000</v>
      </c>
      <c r="N308" t="str" cm="1">
        <f t="array" ref="N308">_xlfn.IFS(M308&lt;5000,"Very low activity",M308&lt;7500,"Low activity",M308&lt;10000,"Moderate activity",M308&lt;12500,"Active",M308&gt;=12500,"Highly active")</f>
        <v>Low activity</v>
      </c>
      <c r="O308" t="s">
        <v>25</v>
      </c>
    </row>
    <row r="309" spans="1:15" x14ac:dyDescent="0.3">
      <c r="A309">
        <v>308</v>
      </c>
      <c r="B309" t="s">
        <v>28</v>
      </c>
      <c r="C309">
        <v>52</v>
      </c>
      <c r="D309" t="str" cm="1">
        <f t="array" ref="D309">_xlfn.IFS(C309 &lt;=25, "under 25 ", C309&lt;=35, "26-35", C309&lt;=45, "36-45", C309&lt;=60,"46-60", C309&gt;60,"60+")</f>
        <v>46-60</v>
      </c>
      <c r="E309" t="s">
        <v>35</v>
      </c>
      <c r="F309">
        <v>6.5</v>
      </c>
      <c r="G309">
        <v>7</v>
      </c>
      <c r="H309">
        <v>45</v>
      </c>
      <c r="I309">
        <v>7</v>
      </c>
      <c r="J309" t="s">
        <v>15</v>
      </c>
      <c r="K309" t="s">
        <v>45</v>
      </c>
      <c r="L309">
        <v>72</v>
      </c>
      <c r="M309">
        <v>6000</v>
      </c>
      <c r="N309" t="str" cm="1">
        <f t="array" ref="N309">_xlfn.IFS(M309&lt;5000,"Very low activity",M309&lt;7500,"Low activity",M309&lt;10000,"Moderate activity",M309&lt;12500,"Active",M309&gt;=12500,"Highly active")</f>
        <v>Low activity</v>
      </c>
      <c r="O309" t="s">
        <v>25</v>
      </c>
    </row>
    <row r="310" spans="1:15" x14ac:dyDescent="0.3">
      <c r="A310">
        <v>309</v>
      </c>
      <c r="B310" t="s">
        <v>28</v>
      </c>
      <c r="C310">
        <v>52</v>
      </c>
      <c r="D310" t="str" cm="1">
        <f t="array" ref="D310">_xlfn.IFS(C310 &lt;=25, "under 25 ", C310&lt;=35, "26-35", C310&lt;=45, "36-45", C310&lt;=60,"46-60", C310&gt;60,"60+")</f>
        <v>46-60</v>
      </c>
      <c r="E310" t="s">
        <v>35</v>
      </c>
      <c r="F310">
        <v>6.6</v>
      </c>
      <c r="G310">
        <v>7</v>
      </c>
      <c r="H310">
        <v>45</v>
      </c>
      <c r="I310">
        <v>7</v>
      </c>
      <c r="J310" t="s">
        <v>15</v>
      </c>
      <c r="K310" t="s">
        <v>45</v>
      </c>
      <c r="L310">
        <v>72</v>
      </c>
      <c r="M310">
        <v>6000</v>
      </c>
      <c r="N310" t="str" cm="1">
        <f t="array" ref="N310">_xlfn.IFS(M310&lt;5000,"Very low activity",M310&lt;7500,"Low activity",M310&lt;10000,"Moderate activity",M310&lt;12500,"Active",M310&gt;=12500,"Highly active")</f>
        <v>Low activity</v>
      </c>
      <c r="O310" t="s">
        <v>25</v>
      </c>
    </row>
    <row r="311" spans="1:15" x14ac:dyDescent="0.3">
      <c r="A311">
        <v>310</v>
      </c>
      <c r="B311" t="s">
        <v>28</v>
      </c>
      <c r="C311">
        <v>52</v>
      </c>
      <c r="D311" t="str" cm="1">
        <f t="array" ref="D311">_xlfn.IFS(C311 &lt;=25, "under 25 ", C311&lt;=35, "26-35", C311&lt;=45, "36-45", C311&lt;=60,"46-60", C311&gt;60,"60+")</f>
        <v>46-60</v>
      </c>
      <c r="E311" t="s">
        <v>35</v>
      </c>
      <c r="F311">
        <v>6.6</v>
      </c>
      <c r="G311">
        <v>7</v>
      </c>
      <c r="H311">
        <v>45</v>
      </c>
      <c r="I311">
        <v>7</v>
      </c>
      <c r="J311" t="s">
        <v>15</v>
      </c>
      <c r="K311" t="s">
        <v>45</v>
      </c>
      <c r="L311">
        <v>72</v>
      </c>
      <c r="M311">
        <v>6000</v>
      </c>
      <c r="N311" t="str" cm="1">
        <f t="array" ref="N311">_xlfn.IFS(M311&lt;5000,"Very low activity",M311&lt;7500,"Low activity",M311&lt;10000,"Moderate activity",M311&lt;12500,"Active",M311&gt;=12500,"Highly active")</f>
        <v>Low activity</v>
      </c>
      <c r="O311" t="s">
        <v>25</v>
      </c>
    </row>
    <row r="312" spans="1:15" x14ac:dyDescent="0.3">
      <c r="A312">
        <v>311</v>
      </c>
      <c r="B312" t="s">
        <v>28</v>
      </c>
      <c r="C312">
        <v>52</v>
      </c>
      <c r="D312" t="str" cm="1">
        <f t="array" ref="D312">_xlfn.IFS(C312 &lt;=25, "under 25 ", C312&lt;=35, "26-35", C312&lt;=45, "36-45", C312&lt;=60,"46-60", C312&gt;60,"60+")</f>
        <v>46-60</v>
      </c>
      <c r="E312" t="s">
        <v>35</v>
      </c>
      <c r="F312">
        <v>6.6</v>
      </c>
      <c r="G312">
        <v>7</v>
      </c>
      <c r="H312">
        <v>45</v>
      </c>
      <c r="I312">
        <v>7</v>
      </c>
      <c r="J312" t="s">
        <v>15</v>
      </c>
      <c r="K312" t="s">
        <v>45</v>
      </c>
      <c r="L312">
        <v>72</v>
      </c>
      <c r="M312">
        <v>6000</v>
      </c>
      <c r="N312" t="str" cm="1">
        <f t="array" ref="N312">_xlfn.IFS(M312&lt;5000,"Very low activity",M312&lt;7500,"Low activity",M312&lt;10000,"Moderate activity",M312&lt;12500,"Active",M312&gt;=12500,"Highly active")</f>
        <v>Low activity</v>
      </c>
      <c r="O312" t="s">
        <v>25</v>
      </c>
    </row>
    <row r="313" spans="1:15" x14ac:dyDescent="0.3">
      <c r="A313">
        <v>312</v>
      </c>
      <c r="B313" t="s">
        <v>28</v>
      </c>
      <c r="C313">
        <v>52</v>
      </c>
      <c r="D313" t="str" cm="1">
        <f t="array" ref="D313">_xlfn.IFS(C313 &lt;=25, "under 25 ", C313&lt;=35, "26-35", C313&lt;=45, "36-45", C313&lt;=60,"46-60", C313&gt;60,"60+")</f>
        <v>46-60</v>
      </c>
      <c r="E313" t="s">
        <v>35</v>
      </c>
      <c r="F313">
        <v>6.6</v>
      </c>
      <c r="G313">
        <v>7</v>
      </c>
      <c r="H313">
        <v>45</v>
      </c>
      <c r="I313">
        <v>7</v>
      </c>
      <c r="J313" t="s">
        <v>15</v>
      </c>
      <c r="K313" t="s">
        <v>45</v>
      </c>
      <c r="L313">
        <v>72</v>
      </c>
      <c r="M313">
        <v>6000</v>
      </c>
      <c r="N313" t="str" cm="1">
        <f t="array" ref="N313">_xlfn.IFS(M313&lt;5000,"Very low activity",M313&lt;7500,"Low activity",M313&lt;10000,"Moderate activity",M313&lt;12500,"Active",M313&gt;=12500,"Highly active")</f>
        <v>Low activity</v>
      </c>
      <c r="O313" t="s">
        <v>25</v>
      </c>
    </row>
    <row r="314" spans="1:15" x14ac:dyDescent="0.3">
      <c r="A314">
        <v>313</v>
      </c>
      <c r="B314" t="s">
        <v>28</v>
      </c>
      <c r="C314">
        <v>52</v>
      </c>
      <c r="D314" t="str" cm="1">
        <f t="array" ref="D314">_xlfn.IFS(C314 &lt;=25, "under 25 ", C314&lt;=35, "26-35", C314&lt;=45, "36-45", C314&lt;=60,"46-60", C314&gt;60,"60+")</f>
        <v>46-60</v>
      </c>
      <c r="E314" t="s">
        <v>34</v>
      </c>
      <c r="F314">
        <v>8.4</v>
      </c>
      <c r="G314">
        <v>9</v>
      </c>
      <c r="H314">
        <v>30</v>
      </c>
      <c r="I314">
        <v>3</v>
      </c>
      <c r="J314" t="s">
        <v>19</v>
      </c>
      <c r="K314" t="s">
        <v>20</v>
      </c>
      <c r="L314">
        <v>65</v>
      </c>
      <c r="M314">
        <v>5000</v>
      </c>
      <c r="N314" t="str" cm="1">
        <f t="array" ref="N314">_xlfn.IFS(M314&lt;5000,"Very low activity",M314&lt;7500,"Low activity",M314&lt;10000,"Moderate activity",M314&lt;12500,"Active",M314&gt;=12500,"Highly active")</f>
        <v>Low activity</v>
      </c>
      <c r="O314" t="s">
        <v>17</v>
      </c>
    </row>
    <row r="315" spans="1:15" x14ac:dyDescent="0.3">
      <c r="A315">
        <v>314</v>
      </c>
      <c r="B315" t="s">
        <v>28</v>
      </c>
      <c r="C315">
        <v>52</v>
      </c>
      <c r="D315" t="str" cm="1">
        <f t="array" ref="D315">_xlfn.IFS(C315 &lt;=25, "under 25 ", C315&lt;=35, "26-35", C315&lt;=45, "36-45", C315&lt;=60,"46-60", C315&gt;60,"60+")</f>
        <v>46-60</v>
      </c>
      <c r="E315" t="s">
        <v>34</v>
      </c>
      <c r="F315">
        <v>8.4</v>
      </c>
      <c r="G315">
        <v>9</v>
      </c>
      <c r="H315">
        <v>30</v>
      </c>
      <c r="I315">
        <v>3</v>
      </c>
      <c r="J315" t="s">
        <v>19</v>
      </c>
      <c r="K315" t="s">
        <v>20</v>
      </c>
      <c r="L315">
        <v>65</v>
      </c>
      <c r="M315">
        <v>5000</v>
      </c>
      <c r="N315" t="str" cm="1">
        <f t="array" ref="N315">_xlfn.IFS(M315&lt;5000,"Very low activity",M315&lt;7500,"Low activity",M315&lt;10000,"Moderate activity",M315&lt;12500,"Active",M315&gt;=12500,"Highly active")</f>
        <v>Low activity</v>
      </c>
      <c r="O315" t="s">
        <v>17</v>
      </c>
    </row>
    <row r="316" spans="1:15" x14ac:dyDescent="0.3">
      <c r="A316">
        <v>315</v>
      </c>
      <c r="B316" t="s">
        <v>28</v>
      </c>
      <c r="C316">
        <v>52</v>
      </c>
      <c r="D316" t="str" cm="1">
        <f t="array" ref="D316">_xlfn.IFS(C316 &lt;=25, "under 25 ", C316&lt;=35, "26-35", C316&lt;=45, "36-45", C316&lt;=60,"46-60", C316&gt;60,"60+")</f>
        <v>46-60</v>
      </c>
      <c r="E316" t="s">
        <v>34</v>
      </c>
      <c r="F316">
        <v>8.4</v>
      </c>
      <c r="G316">
        <v>9</v>
      </c>
      <c r="H316">
        <v>30</v>
      </c>
      <c r="I316">
        <v>3</v>
      </c>
      <c r="J316" t="s">
        <v>19</v>
      </c>
      <c r="K316" t="s">
        <v>20</v>
      </c>
      <c r="L316">
        <v>65</v>
      </c>
      <c r="M316">
        <v>5000</v>
      </c>
      <c r="N316" t="str" cm="1">
        <f t="array" ref="N316">_xlfn.IFS(M316&lt;5000,"Very low activity",M316&lt;7500,"Low activity",M316&lt;10000,"Moderate activity",M316&lt;12500,"Active",M316&gt;=12500,"Highly active")</f>
        <v>Low activity</v>
      </c>
      <c r="O316" t="s">
        <v>17</v>
      </c>
    </row>
    <row r="317" spans="1:15" x14ac:dyDescent="0.3">
      <c r="A317">
        <v>316</v>
      </c>
      <c r="B317" t="s">
        <v>28</v>
      </c>
      <c r="C317">
        <v>53</v>
      </c>
      <c r="D317" t="str" cm="1">
        <f t="array" ref="D317">_xlfn.IFS(C317 &lt;=25, "under 25 ", C317&lt;=35, "26-35", C317&lt;=45, "36-45", C317&lt;=60,"46-60", C317&gt;60,"60+")</f>
        <v>46-60</v>
      </c>
      <c r="E317" t="s">
        <v>34</v>
      </c>
      <c r="F317">
        <v>8.3000000000000007</v>
      </c>
      <c r="G317">
        <v>9</v>
      </c>
      <c r="H317">
        <v>30</v>
      </c>
      <c r="I317">
        <v>3</v>
      </c>
      <c r="J317" t="s">
        <v>19</v>
      </c>
      <c r="K317" t="s">
        <v>20</v>
      </c>
      <c r="L317">
        <v>65</v>
      </c>
      <c r="M317">
        <v>5000</v>
      </c>
      <c r="N317" t="str" cm="1">
        <f t="array" ref="N317">_xlfn.IFS(M317&lt;5000,"Very low activity",M317&lt;7500,"Low activity",M317&lt;10000,"Moderate activity",M317&lt;12500,"Active",M317&gt;=12500,"Highly active")</f>
        <v>Low activity</v>
      </c>
      <c r="O317" t="s">
        <v>25</v>
      </c>
    </row>
    <row r="318" spans="1:15" x14ac:dyDescent="0.3">
      <c r="A318">
        <v>317</v>
      </c>
      <c r="B318" t="s">
        <v>28</v>
      </c>
      <c r="C318">
        <v>53</v>
      </c>
      <c r="D318" t="str" cm="1">
        <f t="array" ref="D318">_xlfn.IFS(C318 &lt;=25, "under 25 ", C318&lt;=35, "26-35", C318&lt;=45, "36-45", C318&lt;=60,"46-60", C318&gt;60,"60+")</f>
        <v>46-60</v>
      </c>
      <c r="E318" t="s">
        <v>34</v>
      </c>
      <c r="F318">
        <v>8.5</v>
      </c>
      <c r="G318">
        <v>9</v>
      </c>
      <c r="H318">
        <v>30</v>
      </c>
      <c r="I318">
        <v>3</v>
      </c>
      <c r="J318" t="s">
        <v>19</v>
      </c>
      <c r="K318" t="s">
        <v>20</v>
      </c>
      <c r="L318">
        <v>65</v>
      </c>
      <c r="M318">
        <v>5000</v>
      </c>
      <c r="N318" t="str" cm="1">
        <f t="array" ref="N318">_xlfn.IFS(M318&lt;5000,"Very low activity",M318&lt;7500,"Low activity",M318&lt;10000,"Moderate activity",M318&lt;12500,"Active",M318&gt;=12500,"Highly active")</f>
        <v>Low activity</v>
      </c>
      <c r="O318" t="s">
        <v>17</v>
      </c>
    </row>
    <row r="319" spans="1:15" x14ac:dyDescent="0.3">
      <c r="A319">
        <v>318</v>
      </c>
      <c r="B319" t="s">
        <v>28</v>
      </c>
      <c r="C319">
        <v>53</v>
      </c>
      <c r="D319" t="str" cm="1">
        <f t="array" ref="D319">_xlfn.IFS(C319 &lt;=25, "under 25 ", C319&lt;=35, "26-35", C319&lt;=45, "36-45", C319&lt;=60,"46-60", C319&gt;60,"60+")</f>
        <v>46-60</v>
      </c>
      <c r="E319" t="s">
        <v>34</v>
      </c>
      <c r="F319">
        <v>8.5</v>
      </c>
      <c r="G319">
        <v>9</v>
      </c>
      <c r="H319">
        <v>30</v>
      </c>
      <c r="I319">
        <v>3</v>
      </c>
      <c r="J319" t="s">
        <v>19</v>
      </c>
      <c r="K319" t="s">
        <v>20</v>
      </c>
      <c r="L319">
        <v>65</v>
      </c>
      <c r="M319">
        <v>5000</v>
      </c>
      <c r="N319" t="str" cm="1">
        <f t="array" ref="N319">_xlfn.IFS(M319&lt;5000,"Very low activity",M319&lt;7500,"Low activity",M319&lt;10000,"Moderate activity",M319&lt;12500,"Active",M319&gt;=12500,"Highly active")</f>
        <v>Low activity</v>
      </c>
      <c r="O319" t="s">
        <v>17</v>
      </c>
    </row>
    <row r="320" spans="1:15" x14ac:dyDescent="0.3">
      <c r="A320">
        <v>319</v>
      </c>
      <c r="B320" t="s">
        <v>28</v>
      </c>
      <c r="C320">
        <v>53</v>
      </c>
      <c r="D320" t="str" cm="1">
        <f t="array" ref="D320">_xlfn.IFS(C320 &lt;=25, "under 25 ", C320&lt;=35, "26-35", C320&lt;=45, "36-45", C320&lt;=60,"46-60", C320&gt;60,"60+")</f>
        <v>46-60</v>
      </c>
      <c r="E320" t="s">
        <v>34</v>
      </c>
      <c r="F320">
        <v>8.4</v>
      </c>
      <c r="G320">
        <v>9</v>
      </c>
      <c r="H320">
        <v>30</v>
      </c>
      <c r="I320">
        <v>3</v>
      </c>
      <c r="J320" t="s">
        <v>19</v>
      </c>
      <c r="K320" t="s">
        <v>20</v>
      </c>
      <c r="L320">
        <v>65</v>
      </c>
      <c r="M320">
        <v>5000</v>
      </c>
      <c r="N320" t="str" cm="1">
        <f t="array" ref="N320">_xlfn.IFS(M320&lt;5000,"Very low activity",M320&lt;7500,"Low activity",M320&lt;10000,"Moderate activity",M320&lt;12500,"Active",M320&gt;=12500,"Highly active")</f>
        <v>Low activity</v>
      </c>
      <c r="O320" t="s">
        <v>17</v>
      </c>
    </row>
    <row r="321" spans="1:15" x14ac:dyDescent="0.3">
      <c r="A321">
        <v>320</v>
      </c>
      <c r="B321" t="s">
        <v>28</v>
      </c>
      <c r="C321">
        <v>53</v>
      </c>
      <c r="D321" t="str" cm="1">
        <f t="array" ref="D321">_xlfn.IFS(C321 &lt;=25, "under 25 ", C321&lt;=35, "26-35", C321&lt;=45, "36-45", C321&lt;=60,"46-60", C321&gt;60,"60+")</f>
        <v>46-60</v>
      </c>
      <c r="E321" t="s">
        <v>34</v>
      </c>
      <c r="F321">
        <v>8.4</v>
      </c>
      <c r="G321">
        <v>9</v>
      </c>
      <c r="H321">
        <v>30</v>
      </c>
      <c r="I321">
        <v>3</v>
      </c>
      <c r="J321" t="s">
        <v>19</v>
      </c>
      <c r="K321" t="s">
        <v>20</v>
      </c>
      <c r="L321">
        <v>65</v>
      </c>
      <c r="M321">
        <v>5000</v>
      </c>
      <c r="N321" t="str" cm="1">
        <f t="array" ref="N321">_xlfn.IFS(M321&lt;5000,"Very low activity",M321&lt;7500,"Low activity",M321&lt;10000,"Moderate activity",M321&lt;12500,"Active",M321&gt;=12500,"Highly active")</f>
        <v>Low activity</v>
      </c>
      <c r="O321" t="s">
        <v>17</v>
      </c>
    </row>
    <row r="322" spans="1:15" x14ac:dyDescent="0.3">
      <c r="A322">
        <v>321</v>
      </c>
      <c r="B322" t="s">
        <v>28</v>
      </c>
      <c r="C322">
        <v>53</v>
      </c>
      <c r="D322" t="str" cm="1">
        <f t="array" ref="D322">_xlfn.IFS(C322 &lt;=25, "under 25 ", C322&lt;=35, "26-35", C322&lt;=45, "36-45", C322&lt;=60,"46-60", C322&gt;60,"60+")</f>
        <v>46-60</v>
      </c>
      <c r="E322" t="s">
        <v>34</v>
      </c>
      <c r="F322">
        <v>8.5</v>
      </c>
      <c r="G322">
        <v>9</v>
      </c>
      <c r="H322">
        <v>30</v>
      </c>
      <c r="I322">
        <v>3</v>
      </c>
      <c r="J322" t="s">
        <v>19</v>
      </c>
      <c r="K322" t="s">
        <v>20</v>
      </c>
      <c r="L322">
        <v>65</v>
      </c>
      <c r="M322">
        <v>5000</v>
      </c>
      <c r="N322" t="str" cm="1">
        <f t="array" ref="N322">_xlfn.IFS(M322&lt;5000,"Very low activity",M322&lt;7500,"Low activity",M322&lt;10000,"Moderate activity",M322&lt;12500,"Active",M322&gt;=12500,"Highly active")</f>
        <v>Low activity</v>
      </c>
      <c r="O322" t="s">
        <v>17</v>
      </c>
    </row>
    <row r="323" spans="1:15" x14ac:dyDescent="0.3">
      <c r="A323">
        <v>322</v>
      </c>
      <c r="B323" t="s">
        <v>28</v>
      </c>
      <c r="C323">
        <v>53</v>
      </c>
      <c r="D323" t="str" cm="1">
        <f t="array" ref="D323">_xlfn.IFS(C323 &lt;=25, "under 25 ", C323&lt;=35, "26-35", C323&lt;=45, "36-45", C323&lt;=60,"46-60", C323&gt;60,"60+")</f>
        <v>46-60</v>
      </c>
      <c r="E323" t="s">
        <v>34</v>
      </c>
      <c r="F323">
        <v>8.4</v>
      </c>
      <c r="G323">
        <v>9</v>
      </c>
      <c r="H323">
        <v>30</v>
      </c>
      <c r="I323">
        <v>3</v>
      </c>
      <c r="J323" t="s">
        <v>19</v>
      </c>
      <c r="K323" t="s">
        <v>20</v>
      </c>
      <c r="L323">
        <v>65</v>
      </c>
      <c r="M323">
        <v>5000</v>
      </c>
      <c r="N323" t="str" cm="1">
        <f t="array" ref="N323">_xlfn.IFS(M323&lt;5000,"Very low activity",M323&lt;7500,"Low activity",M323&lt;10000,"Moderate activity",M323&lt;12500,"Active",M323&gt;=12500,"Highly active")</f>
        <v>Low activity</v>
      </c>
      <c r="O323" t="s">
        <v>17</v>
      </c>
    </row>
    <row r="324" spans="1:15" x14ac:dyDescent="0.3">
      <c r="A324">
        <v>323</v>
      </c>
      <c r="B324" t="s">
        <v>28</v>
      </c>
      <c r="C324">
        <v>53</v>
      </c>
      <c r="D324" t="str" cm="1">
        <f t="array" ref="D324">_xlfn.IFS(C324 &lt;=25, "under 25 ", C324&lt;=35, "26-35", C324&lt;=45, "36-45", C324&lt;=60,"46-60", C324&gt;60,"60+")</f>
        <v>46-60</v>
      </c>
      <c r="E324" t="s">
        <v>34</v>
      </c>
      <c r="F324">
        <v>8.4</v>
      </c>
      <c r="G324">
        <v>9</v>
      </c>
      <c r="H324">
        <v>30</v>
      </c>
      <c r="I324">
        <v>3</v>
      </c>
      <c r="J324" t="s">
        <v>19</v>
      </c>
      <c r="K324" t="s">
        <v>20</v>
      </c>
      <c r="L324">
        <v>65</v>
      </c>
      <c r="M324">
        <v>5000</v>
      </c>
      <c r="N324" t="str" cm="1">
        <f t="array" ref="N324">_xlfn.IFS(M324&lt;5000,"Very low activity",M324&lt;7500,"Low activity",M324&lt;10000,"Moderate activity",M324&lt;12500,"Active",M324&gt;=12500,"Highly active")</f>
        <v>Low activity</v>
      </c>
      <c r="O324" t="s">
        <v>17</v>
      </c>
    </row>
    <row r="325" spans="1:15" x14ac:dyDescent="0.3">
      <c r="A325">
        <v>324</v>
      </c>
      <c r="B325" t="s">
        <v>28</v>
      </c>
      <c r="C325">
        <v>53</v>
      </c>
      <c r="D325" t="str" cm="1">
        <f t="array" ref="D325">_xlfn.IFS(C325 &lt;=25, "under 25 ", C325&lt;=35, "26-35", C325&lt;=45, "36-45", C325&lt;=60,"46-60", C325&gt;60,"60+")</f>
        <v>46-60</v>
      </c>
      <c r="E325" t="s">
        <v>34</v>
      </c>
      <c r="F325">
        <v>8.5</v>
      </c>
      <c r="G325">
        <v>9</v>
      </c>
      <c r="H325">
        <v>30</v>
      </c>
      <c r="I325">
        <v>3</v>
      </c>
      <c r="J325" t="s">
        <v>19</v>
      </c>
      <c r="K325" t="s">
        <v>20</v>
      </c>
      <c r="L325">
        <v>65</v>
      </c>
      <c r="M325">
        <v>5000</v>
      </c>
      <c r="N325" t="str" cm="1">
        <f t="array" ref="N325">_xlfn.IFS(M325&lt;5000,"Very low activity",M325&lt;7500,"Low activity",M325&lt;10000,"Moderate activity",M325&lt;12500,"Active",M325&gt;=12500,"Highly active")</f>
        <v>Low activity</v>
      </c>
      <c r="O325" t="s">
        <v>17</v>
      </c>
    </row>
    <row r="326" spans="1:15" x14ac:dyDescent="0.3">
      <c r="A326">
        <v>325</v>
      </c>
      <c r="B326" t="s">
        <v>28</v>
      </c>
      <c r="C326">
        <v>53</v>
      </c>
      <c r="D326" t="str" cm="1">
        <f t="array" ref="D326">_xlfn.IFS(C326 &lt;=25, "under 25 ", C326&lt;=35, "26-35", C326&lt;=45, "36-45", C326&lt;=60,"46-60", C326&gt;60,"60+")</f>
        <v>46-60</v>
      </c>
      <c r="E326" t="s">
        <v>34</v>
      </c>
      <c r="F326">
        <v>8.3000000000000007</v>
      </c>
      <c r="G326">
        <v>9</v>
      </c>
      <c r="H326">
        <v>30</v>
      </c>
      <c r="I326">
        <v>3</v>
      </c>
      <c r="J326" t="s">
        <v>19</v>
      </c>
      <c r="K326" t="s">
        <v>20</v>
      </c>
      <c r="L326">
        <v>65</v>
      </c>
      <c r="M326">
        <v>5000</v>
      </c>
      <c r="N326" t="str" cm="1">
        <f t="array" ref="N326">_xlfn.IFS(M326&lt;5000,"Very low activity",M326&lt;7500,"Low activity",M326&lt;10000,"Moderate activity",M326&lt;12500,"Active",M326&gt;=12500,"Highly active")</f>
        <v>Low activity</v>
      </c>
      <c r="O326" t="s">
        <v>17</v>
      </c>
    </row>
    <row r="327" spans="1:15" x14ac:dyDescent="0.3">
      <c r="A327">
        <v>326</v>
      </c>
      <c r="B327" t="s">
        <v>28</v>
      </c>
      <c r="C327">
        <v>53</v>
      </c>
      <c r="D327" t="str" cm="1">
        <f t="array" ref="D327">_xlfn.IFS(C327 &lt;=25, "under 25 ", C327&lt;=35, "26-35", C327&lt;=45, "36-45", C327&lt;=60,"46-60", C327&gt;60,"60+")</f>
        <v>46-60</v>
      </c>
      <c r="E327" t="s">
        <v>34</v>
      </c>
      <c r="F327">
        <v>8.5</v>
      </c>
      <c r="G327">
        <v>9</v>
      </c>
      <c r="H327">
        <v>30</v>
      </c>
      <c r="I327">
        <v>3</v>
      </c>
      <c r="J327" t="s">
        <v>19</v>
      </c>
      <c r="K327" t="s">
        <v>20</v>
      </c>
      <c r="L327">
        <v>65</v>
      </c>
      <c r="M327">
        <v>5000</v>
      </c>
      <c r="N327" t="str" cm="1">
        <f t="array" ref="N327">_xlfn.IFS(M327&lt;5000,"Very low activity",M327&lt;7500,"Low activity",M327&lt;10000,"Moderate activity",M327&lt;12500,"Active",M327&gt;=12500,"Highly active")</f>
        <v>Low activity</v>
      </c>
      <c r="O327" t="s">
        <v>17</v>
      </c>
    </row>
    <row r="328" spans="1:15" x14ac:dyDescent="0.3">
      <c r="A328">
        <v>327</v>
      </c>
      <c r="B328" t="s">
        <v>28</v>
      </c>
      <c r="C328">
        <v>53</v>
      </c>
      <c r="D328" t="str" cm="1">
        <f t="array" ref="D328">_xlfn.IFS(C328 &lt;=25, "under 25 ", C328&lt;=35, "26-35", C328&lt;=45, "36-45", C328&lt;=60,"46-60", C328&gt;60,"60+")</f>
        <v>46-60</v>
      </c>
      <c r="E328" t="s">
        <v>34</v>
      </c>
      <c r="F328">
        <v>8.3000000000000007</v>
      </c>
      <c r="G328">
        <v>9</v>
      </c>
      <c r="H328">
        <v>30</v>
      </c>
      <c r="I328">
        <v>3</v>
      </c>
      <c r="J328" t="s">
        <v>19</v>
      </c>
      <c r="K328" t="s">
        <v>20</v>
      </c>
      <c r="L328">
        <v>65</v>
      </c>
      <c r="M328">
        <v>5000</v>
      </c>
      <c r="N328" t="str" cm="1">
        <f t="array" ref="N328">_xlfn.IFS(M328&lt;5000,"Very low activity",M328&lt;7500,"Low activity",M328&lt;10000,"Moderate activity",M328&lt;12500,"Active",M328&gt;=12500,"Highly active")</f>
        <v>Low activity</v>
      </c>
      <c r="O328" t="s">
        <v>17</v>
      </c>
    </row>
    <row r="329" spans="1:15" x14ac:dyDescent="0.3">
      <c r="A329">
        <v>328</v>
      </c>
      <c r="B329" t="s">
        <v>28</v>
      </c>
      <c r="C329">
        <v>53</v>
      </c>
      <c r="D329" t="str" cm="1">
        <f t="array" ref="D329">_xlfn.IFS(C329 &lt;=25, "under 25 ", C329&lt;=35, "26-35", C329&lt;=45, "36-45", C329&lt;=60,"46-60", C329&gt;60,"60+")</f>
        <v>46-60</v>
      </c>
      <c r="E329" t="s">
        <v>34</v>
      </c>
      <c r="F329">
        <v>8.5</v>
      </c>
      <c r="G329">
        <v>9</v>
      </c>
      <c r="H329">
        <v>30</v>
      </c>
      <c r="I329">
        <v>3</v>
      </c>
      <c r="J329" t="s">
        <v>19</v>
      </c>
      <c r="K329" t="s">
        <v>20</v>
      </c>
      <c r="L329">
        <v>65</v>
      </c>
      <c r="M329">
        <v>5000</v>
      </c>
      <c r="N329" t="str" cm="1">
        <f t="array" ref="N329">_xlfn.IFS(M329&lt;5000,"Very low activity",M329&lt;7500,"Low activity",M329&lt;10000,"Moderate activity",M329&lt;12500,"Active",M329&gt;=12500,"Highly active")</f>
        <v>Low activity</v>
      </c>
      <c r="O329" t="s">
        <v>17</v>
      </c>
    </row>
    <row r="330" spans="1:15" x14ac:dyDescent="0.3">
      <c r="A330">
        <v>329</v>
      </c>
      <c r="B330" t="s">
        <v>28</v>
      </c>
      <c r="C330">
        <v>53</v>
      </c>
      <c r="D330" t="str" cm="1">
        <f t="array" ref="D330">_xlfn.IFS(C330 &lt;=25, "under 25 ", C330&lt;=35, "26-35", C330&lt;=45, "36-45", C330&lt;=60,"46-60", C330&gt;60,"60+")</f>
        <v>46-60</v>
      </c>
      <c r="E330" t="s">
        <v>34</v>
      </c>
      <c r="F330">
        <v>8.3000000000000007</v>
      </c>
      <c r="G330">
        <v>9</v>
      </c>
      <c r="H330">
        <v>30</v>
      </c>
      <c r="I330">
        <v>3</v>
      </c>
      <c r="J330" t="s">
        <v>19</v>
      </c>
      <c r="K330" t="s">
        <v>20</v>
      </c>
      <c r="L330">
        <v>65</v>
      </c>
      <c r="M330">
        <v>5000</v>
      </c>
      <c r="N330" t="str" cm="1">
        <f t="array" ref="N330">_xlfn.IFS(M330&lt;5000,"Very low activity",M330&lt;7500,"Low activity",M330&lt;10000,"Moderate activity",M330&lt;12500,"Active",M330&gt;=12500,"Highly active")</f>
        <v>Low activity</v>
      </c>
      <c r="O330" t="s">
        <v>17</v>
      </c>
    </row>
    <row r="331" spans="1:15" x14ac:dyDescent="0.3">
      <c r="A331">
        <v>330</v>
      </c>
      <c r="B331" t="s">
        <v>28</v>
      </c>
      <c r="C331">
        <v>53</v>
      </c>
      <c r="D331" t="str" cm="1">
        <f t="array" ref="D331">_xlfn.IFS(C331 &lt;=25, "under 25 ", C331&lt;=35, "26-35", C331&lt;=45, "36-45", C331&lt;=60,"46-60", C331&gt;60,"60+")</f>
        <v>46-60</v>
      </c>
      <c r="E331" t="s">
        <v>34</v>
      </c>
      <c r="F331">
        <v>8.5</v>
      </c>
      <c r="G331">
        <v>9</v>
      </c>
      <c r="H331">
        <v>30</v>
      </c>
      <c r="I331">
        <v>3</v>
      </c>
      <c r="J331" t="s">
        <v>19</v>
      </c>
      <c r="K331" t="s">
        <v>20</v>
      </c>
      <c r="L331">
        <v>65</v>
      </c>
      <c r="M331">
        <v>5000</v>
      </c>
      <c r="N331" t="str" cm="1">
        <f t="array" ref="N331">_xlfn.IFS(M331&lt;5000,"Very low activity",M331&lt;7500,"Low activity",M331&lt;10000,"Moderate activity",M331&lt;12500,"Active",M331&gt;=12500,"Highly active")</f>
        <v>Low activity</v>
      </c>
      <c r="O331" t="s">
        <v>17</v>
      </c>
    </row>
    <row r="332" spans="1:15" x14ac:dyDescent="0.3">
      <c r="A332">
        <v>331</v>
      </c>
      <c r="B332" t="s">
        <v>28</v>
      </c>
      <c r="C332">
        <v>53</v>
      </c>
      <c r="D332" t="str" cm="1">
        <f t="array" ref="D332">_xlfn.IFS(C332 &lt;=25, "under 25 ", C332&lt;=35, "26-35", C332&lt;=45, "36-45", C332&lt;=60,"46-60", C332&gt;60,"60+")</f>
        <v>46-60</v>
      </c>
      <c r="E332" t="s">
        <v>34</v>
      </c>
      <c r="F332">
        <v>8.5</v>
      </c>
      <c r="G332">
        <v>9</v>
      </c>
      <c r="H332">
        <v>30</v>
      </c>
      <c r="I332">
        <v>3</v>
      </c>
      <c r="J332" t="s">
        <v>19</v>
      </c>
      <c r="K332" t="s">
        <v>20</v>
      </c>
      <c r="L332">
        <v>65</v>
      </c>
      <c r="M332">
        <v>5000</v>
      </c>
      <c r="N332" t="str" cm="1">
        <f t="array" ref="N332">_xlfn.IFS(M332&lt;5000,"Very low activity",M332&lt;7500,"Low activity",M332&lt;10000,"Moderate activity",M332&lt;12500,"Active",M332&gt;=12500,"Highly active")</f>
        <v>Low activity</v>
      </c>
      <c r="O332" t="s">
        <v>17</v>
      </c>
    </row>
    <row r="333" spans="1:15" x14ac:dyDescent="0.3">
      <c r="A333">
        <v>332</v>
      </c>
      <c r="B333" t="s">
        <v>28</v>
      </c>
      <c r="C333">
        <v>53</v>
      </c>
      <c r="D333" t="str" cm="1">
        <f t="array" ref="D333">_xlfn.IFS(C333 &lt;=25, "under 25 ", C333&lt;=35, "26-35", C333&lt;=45, "36-45", C333&lt;=60,"46-60", C333&gt;60,"60+")</f>
        <v>46-60</v>
      </c>
      <c r="E333" t="s">
        <v>34</v>
      </c>
      <c r="F333">
        <v>8.4</v>
      </c>
      <c r="G333">
        <v>9</v>
      </c>
      <c r="H333">
        <v>30</v>
      </c>
      <c r="I333">
        <v>3</v>
      </c>
      <c r="J333" t="s">
        <v>19</v>
      </c>
      <c r="K333" t="s">
        <v>20</v>
      </c>
      <c r="L333">
        <v>65</v>
      </c>
      <c r="M333">
        <v>5000</v>
      </c>
      <c r="N333" t="str" cm="1">
        <f t="array" ref="N333">_xlfn.IFS(M333&lt;5000,"Very low activity",M333&lt;7500,"Low activity",M333&lt;10000,"Moderate activity",M333&lt;12500,"Active",M333&gt;=12500,"Highly active")</f>
        <v>Low activity</v>
      </c>
      <c r="O333" t="s">
        <v>17</v>
      </c>
    </row>
    <row r="334" spans="1:15" x14ac:dyDescent="0.3">
      <c r="A334">
        <v>333</v>
      </c>
      <c r="B334" t="s">
        <v>28</v>
      </c>
      <c r="C334">
        <v>54</v>
      </c>
      <c r="D334" t="str" cm="1">
        <f t="array" ref="D334">_xlfn.IFS(C334 &lt;=25, "under 25 ", C334&lt;=35, "26-35", C334&lt;=45, "36-45", C334&lt;=60,"46-60", C334&gt;60,"60+")</f>
        <v>46-60</v>
      </c>
      <c r="E334" t="s">
        <v>34</v>
      </c>
      <c r="F334">
        <v>8.4</v>
      </c>
      <c r="G334">
        <v>9</v>
      </c>
      <c r="H334">
        <v>30</v>
      </c>
      <c r="I334">
        <v>3</v>
      </c>
      <c r="J334" t="s">
        <v>19</v>
      </c>
      <c r="K334" t="s">
        <v>20</v>
      </c>
      <c r="L334">
        <v>65</v>
      </c>
      <c r="M334">
        <v>5000</v>
      </c>
      <c r="N334" t="str" cm="1">
        <f t="array" ref="N334">_xlfn.IFS(M334&lt;5000,"Very low activity",M334&lt;7500,"Low activity",M334&lt;10000,"Moderate activity",M334&lt;12500,"Active",M334&gt;=12500,"Highly active")</f>
        <v>Low activity</v>
      </c>
      <c r="O334" t="s">
        <v>17</v>
      </c>
    </row>
    <row r="335" spans="1:15" x14ac:dyDescent="0.3">
      <c r="A335">
        <v>334</v>
      </c>
      <c r="B335" t="s">
        <v>28</v>
      </c>
      <c r="C335">
        <v>54</v>
      </c>
      <c r="D335" t="str" cm="1">
        <f t="array" ref="D335">_xlfn.IFS(C335 &lt;=25, "under 25 ", C335&lt;=35, "26-35", C335&lt;=45, "36-45", C335&lt;=60,"46-60", C335&gt;60,"60+")</f>
        <v>46-60</v>
      </c>
      <c r="E335" t="s">
        <v>34</v>
      </c>
      <c r="F335">
        <v>8.4</v>
      </c>
      <c r="G335">
        <v>9</v>
      </c>
      <c r="H335">
        <v>30</v>
      </c>
      <c r="I335">
        <v>3</v>
      </c>
      <c r="J335" t="s">
        <v>19</v>
      </c>
      <c r="K335" t="s">
        <v>20</v>
      </c>
      <c r="L335">
        <v>65</v>
      </c>
      <c r="M335">
        <v>5000</v>
      </c>
      <c r="N335" t="str" cm="1">
        <f t="array" ref="N335">_xlfn.IFS(M335&lt;5000,"Very low activity",M335&lt;7500,"Low activity",M335&lt;10000,"Moderate activity",M335&lt;12500,"Active",M335&gt;=12500,"Highly active")</f>
        <v>Low activity</v>
      </c>
      <c r="O335" t="s">
        <v>17</v>
      </c>
    </row>
    <row r="336" spans="1:15" x14ac:dyDescent="0.3">
      <c r="A336">
        <v>335</v>
      </c>
      <c r="B336" t="s">
        <v>28</v>
      </c>
      <c r="C336">
        <v>54</v>
      </c>
      <c r="D336" t="str" cm="1">
        <f t="array" ref="D336">_xlfn.IFS(C336 &lt;=25, "under 25 ", C336&lt;=35, "26-35", C336&lt;=45, "36-45", C336&lt;=60,"46-60", C336&gt;60,"60+")</f>
        <v>46-60</v>
      </c>
      <c r="E336" t="s">
        <v>34</v>
      </c>
      <c r="F336">
        <v>8.4</v>
      </c>
      <c r="G336">
        <v>9</v>
      </c>
      <c r="H336">
        <v>30</v>
      </c>
      <c r="I336">
        <v>3</v>
      </c>
      <c r="J336" t="s">
        <v>19</v>
      </c>
      <c r="K336" t="s">
        <v>20</v>
      </c>
      <c r="L336">
        <v>65</v>
      </c>
      <c r="M336">
        <v>5000</v>
      </c>
      <c r="N336" t="str" cm="1">
        <f t="array" ref="N336">_xlfn.IFS(M336&lt;5000,"Very low activity",M336&lt;7500,"Low activity",M336&lt;10000,"Moderate activity",M336&lt;12500,"Active",M336&gt;=12500,"Highly active")</f>
        <v>Low activity</v>
      </c>
      <c r="O336" t="s">
        <v>17</v>
      </c>
    </row>
    <row r="337" spans="1:15" x14ac:dyDescent="0.3">
      <c r="A337">
        <v>336</v>
      </c>
      <c r="B337" t="s">
        <v>28</v>
      </c>
      <c r="C337">
        <v>54</v>
      </c>
      <c r="D337" t="str" cm="1">
        <f t="array" ref="D337">_xlfn.IFS(C337 &lt;=25, "under 25 ", C337&lt;=35, "26-35", C337&lt;=45, "36-45", C337&lt;=60,"46-60", C337&gt;60,"60+")</f>
        <v>46-60</v>
      </c>
      <c r="E337" t="s">
        <v>34</v>
      </c>
      <c r="F337">
        <v>8.4</v>
      </c>
      <c r="G337">
        <v>9</v>
      </c>
      <c r="H337">
        <v>30</v>
      </c>
      <c r="I337">
        <v>3</v>
      </c>
      <c r="J337" t="s">
        <v>19</v>
      </c>
      <c r="K337" t="s">
        <v>20</v>
      </c>
      <c r="L337">
        <v>65</v>
      </c>
      <c r="M337">
        <v>5000</v>
      </c>
      <c r="N337" t="str" cm="1">
        <f t="array" ref="N337">_xlfn.IFS(M337&lt;5000,"Very low activity",M337&lt;7500,"Low activity",M337&lt;10000,"Moderate activity",M337&lt;12500,"Active",M337&gt;=12500,"Highly active")</f>
        <v>Low activity</v>
      </c>
      <c r="O337" t="s">
        <v>17</v>
      </c>
    </row>
    <row r="338" spans="1:15" x14ac:dyDescent="0.3">
      <c r="A338">
        <v>337</v>
      </c>
      <c r="B338" t="s">
        <v>28</v>
      </c>
      <c r="C338">
        <v>54</v>
      </c>
      <c r="D338" t="str" cm="1">
        <f t="array" ref="D338">_xlfn.IFS(C338 &lt;=25, "under 25 ", C338&lt;=35, "26-35", C338&lt;=45, "36-45", C338&lt;=60,"46-60", C338&gt;60,"60+")</f>
        <v>46-60</v>
      </c>
      <c r="E338" t="s">
        <v>34</v>
      </c>
      <c r="F338">
        <v>8.4</v>
      </c>
      <c r="G338">
        <v>9</v>
      </c>
      <c r="H338">
        <v>30</v>
      </c>
      <c r="I338">
        <v>3</v>
      </c>
      <c r="J338" t="s">
        <v>19</v>
      </c>
      <c r="K338" t="s">
        <v>20</v>
      </c>
      <c r="L338">
        <v>65</v>
      </c>
      <c r="M338">
        <v>5000</v>
      </c>
      <c r="N338" t="str" cm="1">
        <f t="array" ref="N338">_xlfn.IFS(M338&lt;5000,"Very low activity",M338&lt;7500,"Low activity",M338&lt;10000,"Moderate activity",M338&lt;12500,"Active",M338&gt;=12500,"Highly active")</f>
        <v>Low activity</v>
      </c>
      <c r="O338" t="s">
        <v>17</v>
      </c>
    </row>
    <row r="339" spans="1:15" x14ac:dyDescent="0.3">
      <c r="A339">
        <v>338</v>
      </c>
      <c r="B339" t="s">
        <v>28</v>
      </c>
      <c r="C339">
        <v>54</v>
      </c>
      <c r="D339" t="str" cm="1">
        <f t="array" ref="D339">_xlfn.IFS(C339 &lt;=25, "under 25 ", C339&lt;=35, "26-35", C339&lt;=45, "36-45", C339&lt;=60,"46-60", C339&gt;60,"60+")</f>
        <v>46-60</v>
      </c>
      <c r="E339" t="s">
        <v>34</v>
      </c>
      <c r="F339">
        <v>8.4</v>
      </c>
      <c r="G339">
        <v>9</v>
      </c>
      <c r="H339">
        <v>30</v>
      </c>
      <c r="I339">
        <v>3</v>
      </c>
      <c r="J339" t="s">
        <v>19</v>
      </c>
      <c r="K339" t="s">
        <v>20</v>
      </c>
      <c r="L339">
        <v>65</v>
      </c>
      <c r="M339">
        <v>5000</v>
      </c>
      <c r="N339" t="str" cm="1">
        <f t="array" ref="N339">_xlfn.IFS(M339&lt;5000,"Very low activity",M339&lt;7500,"Low activity",M339&lt;10000,"Moderate activity",M339&lt;12500,"Active",M339&gt;=12500,"Highly active")</f>
        <v>Low activity</v>
      </c>
      <c r="O339" t="s">
        <v>17</v>
      </c>
    </row>
    <row r="340" spans="1:15" x14ac:dyDescent="0.3">
      <c r="A340">
        <v>339</v>
      </c>
      <c r="B340" t="s">
        <v>28</v>
      </c>
      <c r="C340">
        <v>54</v>
      </c>
      <c r="D340" t="str" cm="1">
        <f t="array" ref="D340">_xlfn.IFS(C340 &lt;=25, "under 25 ", C340&lt;=35, "26-35", C340&lt;=45, "36-45", C340&lt;=60,"46-60", C340&gt;60,"60+")</f>
        <v>46-60</v>
      </c>
      <c r="E340" t="s">
        <v>34</v>
      </c>
      <c r="F340">
        <v>8.5</v>
      </c>
      <c r="G340">
        <v>9</v>
      </c>
      <c r="H340">
        <v>30</v>
      </c>
      <c r="I340">
        <v>3</v>
      </c>
      <c r="J340" t="s">
        <v>19</v>
      </c>
      <c r="K340" t="s">
        <v>20</v>
      </c>
      <c r="L340">
        <v>65</v>
      </c>
      <c r="M340">
        <v>5000</v>
      </c>
      <c r="N340" t="str" cm="1">
        <f t="array" ref="N340">_xlfn.IFS(M340&lt;5000,"Very low activity",M340&lt;7500,"Low activity",M340&lt;10000,"Moderate activity",M340&lt;12500,"Active",M340&gt;=12500,"Highly active")</f>
        <v>Low activity</v>
      </c>
      <c r="O340" t="s">
        <v>17</v>
      </c>
    </row>
    <row r="341" spans="1:15" x14ac:dyDescent="0.3">
      <c r="A341">
        <v>340</v>
      </c>
      <c r="B341" t="s">
        <v>28</v>
      </c>
      <c r="C341">
        <v>55</v>
      </c>
      <c r="D341" t="str" cm="1">
        <f t="array" ref="D341">_xlfn.IFS(C341 &lt;=25, "under 25 ", C341&lt;=35, "26-35", C341&lt;=45, "36-45", C341&lt;=60,"46-60", C341&gt;60,"60+")</f>
        <v>46-60</v>
      </c>
      <c r="E341" t="s">
        <v>29</v>
      </c>
      <c r="F341">
        <v>8.1</v>
      </c>
      <c r="G341">
        <v>9</v>
      </c>
      <c r="H341">
        <v>75</v>
      </c>
      <c r="I341">
        <v>4</v>
      </c>
      <c r="J341" t="s">
        <v>15</v>
      </c>
      <c r="K341" t="s">
        <v>55</v>
      </c>
      <c r="L341">
        <v>72</v>
      </c>
      <c r="M341">
        <v>5000</v>
      </c>
      <c r="N341" t="str" cm="1">
        <f t="array" ref="N341">_xlfn.IFS(M341&lt;5000,"Very low activity",M341&lt;7500,"Low activity",M341&lt;10000,"Moderate activity",M341&lt;12500,"Active",M341&gt;=12500,"Highly active")</f>
        <v>Low activity</v>
      </c>
      <c r="O341" t="s">
        <v>24</v>
      </c>
    </row>
    <row r="342" spans="1:15" x14ac:dyDescent="0.3">
      <c r="A342">
        <v>341</v>
      </c>
      <c r="B342" t="s">
        <v>28</v>
      </c>
      <c r="C342">
        <v>55</v>
      </c>
      <c r="D342" t="str" cm="1">
        <f t="array" ref="D342">_xlfn.IFS(C342 &lt;=25, "under 25 ", C342&lt;=35, "26-35", C342&lt;=45, "36-45", C342&lt;=60,"46-60", C342&gt;60,"60+")</f>
        <v>46-60</v>
      </c>
      <c r="E342" t="s">
        <v>29</v>
      </c>
      <c r="F342">
        <v>8.1</v>
      </c>
      <c r="G342">
        <v>9</v>
      </c>
      <c r="H342">
        <v>75</v>
      </c>
      <c r="I342">
        <v>4</v>
      </c>
      <c r="J342" t="s">
        <v>15</v>
      </c>
      <c r="K342" t="s">
        <v>55</v>
      </c>
      <c r="L342">
        <v>72</v>
      </c>
      <c r="M342">
        <v>5000</v>
      </c>
      <c r="N342" t="str" cm="1">
        <f t="array" ref="N342">_xlfn.IFS(M342&lt;5000,"Very low activity",M342&lt;7500,"Low activity",M342&lt;10000,"Moderate activity",M342&lt;12500,"Active",M342&gt;=12500,"Highly active")</f>
        <v>Low activity</v>
      </c>
      <c r="O342" t="s">
        <v>24</v>
      </c>
    </row>
    <row r="343" spans="1:15" x14ac:dyDescent="0.3">
      <c r="A343">
        <v>342</v>
      </c>
      <c r="B343" t="s">
        <v>28</v>
      </c>
      <c r="C343">
        <v>56</v>
      </c>
      <c r="D343" t="str" cm="1">
        <f t="array" ref="D343">_xlfn.IFS(C343 &lt;=25, "under 25 ", C343&lt;=35, "26-35", C343&lt;=45, "36-45", C343&lt;=60,"46-60", C343&gt;60,"60+")</f>
        <v>46-60</v>
      </c>
      <c r="E343" t="s">
        <v>18</v>
      </c>
      <c r="F343">
        <v>8.1999999999999993</v>
      </c>
      <c r="G343">
        <v>9</v>
      </c>
      <c r="H343">
        <v>90</v>
      </c>
      <c r="I343">
        <v>3</v>
      </c>
      <c r="J343" t="s">
        <v>30</v>
      </c>
      <c r="K343" t="s">
        <v>57</v>
      </c>
      <c r="L343">
        <v>65</v>
      </c>
      <c r="M343">
        <v>10000</v>
      </c>
      <c r="N343" t="str" cm="1">
        <f t="array" ref="N343">_xlfn.IFS(M343&lt;5000,"Very low activity",M343&lt;7500,"Low activity",M343&lt;10000,"Moderate activity",M343&lt;12500,"Active",M343&gt;=12500,"Highly active")</f>
        <v>Active</v>
      </c>
      <c r="O343" t="s">
        <v>17</v>
      </c>
    </row>
    <row r="344" spans="1:15" x14ac:dyDescent="0.3">
      <c r="A344">
        <v>343</v>
      </c>
      <c r="B344" t="s">
        <v>28</v>
      </c>
      <c r="C344">
        <v>56</v>
      </c>
      <c r="D344" t="str" cm="1">
        <f t="array" ref="D344">_xlfn.IFS(C344 &lt;=25, "under 25 ", C344&lt;=35, "26-35", C344&lt;=45, "36-45", C344&lt;=60,"46-60", C344&gt;60,"60+")</f>
        <v>46-60</v>
      </c>
      <c r="E344" t="s">
        <v>18</v>
      </c>
      <c r="F344">
        <v>8.1999999999999993</v>
      </c>
      <c r="G344">
        <v>9</v>
      </c>
      <c r="H344">
        <v>90</v>
      </c>
      <c r="I344">
        <v>3</v>
      </c>
      <c r="J344" t="s">
        <v>30</v>
      </c>
      <c r="K344" t="s">
        <v>57</v>
      </c>
      <c r="L344">
        <v>65</v>
      </c>
      <c r="M344">
        <v>10000</v>
      </c>
      <c r="N344" t="str" cm="1">
        <f t="array" ref="N344">_xlfn.IFS(M344&lt;5000,"Very low activity",M344&lt;7500,"Low activity",M344&lt;10000,"Moderate activity",M344&lt;12500,"Active",M344&gt;=12500,"Highly active")</f>
        <v>Active</v>
      </c>
      <c r="O344" t="s">
        <v>17</v>
      </c>
    </row>
    <row r="345" spans="1:15" x14ac:dyDescent="0.3">
      <c r="A345">
        <v>344</v>
      </c>
      <c r="B345" t="s">
        <v>28</v>
      </c>
      <c r="C345">
        <v>57</v>
      </c>
      <c r="D345" t="str" cm="1">
        <f t="array" ref="D345">_xlfn.IFS(C345 &lt;=25, "under 25 ", C345&lt;=35, "26-35", C345&lt;=45, "36-45", C345&lt;=60,"46-60", C345&gt;60,"60+")</f>
        <v>46-60</v>
      </c>
      <c r="E345" t="s">
        <v>29</v>
      </c>
      <c r="F345">
        <v>8.1</v>
      </c>
      <c r="G345">
        <v>9</v>
      </c>
      <c r="H345">
        <v>75</v>
      </c>
      <c r="I345">
        <v>3</v>
      </c>
      <c r="J345" t="s">
        <v>15</v>
      </c>
      <c r="K345" t="s">
        <v>55</v>
      </c>
      <c r="L345">
        <v>68</v>
      </c>
      <c r="M345">
        <v>7000</v>
      </c>
      <c r="N345" t="str" cm="1">
        <f t="array" ref="N345">_xlfn.IFS(M345&lt;5000,"Very low activity",M345&lt;7500,"Low activity",M345&lt;10000,"Moderate activity",M345&lt;12500,"Active",M345&gt;=12500,"Highly active")</f>
        <v>Low activity</v>
      </c>
      <c r="O345" t="s">
        <v>17</v>
      </c>
    </row>
    <row r="346" spans="1:15" x14ac:dyDescent="0.3">
      <c r="A346">
        <v>345</v>
      </c>
      <c r="B346" t="s">
        <v>28</v>
      </c>
      <c r="C346">
        <v>57</v>
      </c>
      <c r="D346" t="str" cm="1">
        <f t="array" ref="D346">_xlfn.IFS(C346 &lt;=25, "under 25 ", C346&lt;=35, "26-35", C346&lt;=45, "36-45", C346&lt;=60,"46-60", C346&gt;60,"60+")</f>
        <v>46-60</v>
      </c>
      <c r="E346" t="s">
        <v>29</v>
      </c>
      <c r="F346">
        <v>8.1999999999999993</v>
      </c>
      <c r="G346">
        <v>9</v>
      </c>
      <c r="H346">
        <v>75</v>
      </c>
      <c r="I346">
        <v>3</v>
      </c>
      <c r="J346" t="s">
        <v>15</v>
      </c>
      <c r="K346" t="s">
        <v>55</v>
      </c>
      <c r="L346">
        <v>68</v>
      </c>
      <c r="M346">
        <v>7000</v>
      </c>
      <c r="N346" t="str" cm="1">
        <f t="array" ref="N346">_xlfn.IFS(M346&lt;5000,"Very low activity",M346&lt;7500,"Low activity",M346&lt;10000,"Moderate activity",M346&lt;12500,"Active",M346&gt;=12500,"Highly active")</f>
        <v>Low activity</v>
      </c>
      <c r="O346" t="s">
        <v>24</v>
      </c>
    </row>
    <row r="347" spans="1:15" x14ac:dyDescent="0.3">
      <c r="A347">
        <v>346</v>
      </c>
      <c r="B347" t="s">
        <v>28</v>
      </c>
      <c r="C347">
        <v>57</v>
      </c>
      <c r="D347" t="str" cm="1">
        <f t="array" ref="D347">_xlfn.IFS(C347 &lt;=25, "under 25 ", C347&lt;=35, "26-35", C347&lt;=45, "36-45", C347&lt;=60,"46-60", C347&gt;60,"60+")</f>
        <v>46-60</v>
      </c>
      <c r="E347" t="s">
        <v>29</v>
      </c>
      <c r="F347">
        <v>8.1999999999999993</v>
      </c>
      <c r="G347">
        <v>9</v>
      </c>
      <c r="H347">
        <v>75</v>
      </c>
      <c r="I347">
        <v>3</v>
      </c>
      <c r="J347" t="s">
        <v>15</v>
      </c>
      <c r="K347" t="s">
        <v>55</v>
      </c>
      <c r="L347">
        <v>68</v>
      </c>
      <c r="M347">
        <v>7000</v>
      </c>
      <c r="N347" t="str" cm="1">
        <f t="array" ref="N347">_xlfn.IFS(M347&lt;5000,"Very low activity",M347&lt;7500,"Low activity",M347&lt;10000,"Moderate activity",M347&lt;12500,"Active",M347&gt;=12500,"Highly active")</f>
        <v>Low activity</v>
      </c>
      <c r="O347" t="s">
        <v>24</v>
      </c>
    </row>
    <row r="348" spans="1:15" x14ac:dyDescent="0.3">
      <c r="A348">
        <v>347</v>
      </c>
      <c r="B348" t="s">
        <v>28</v>
      </c>
      <c r="C348">
        <v>57</v>
      </c>
      <c r="D348" t="str" cm="1">
        <f t="array" ref="D348">_xlfn.IFS(C348 &lt;=25, "under 25 ", C348&lt;=35, "26-35", C348&lt;=45, "36-45", C348&lt;=60,"46-60", C348&gt;60,"60+")</f>
        <v>46-60</v>
      </c>
      <c r="E348" t="s">
        <v>29</v>
      </c>
      <c r="F348">
        <v>8.1999999999999993</v>
      </c>
      <c r="G348">
        <v>9</v>
      </c>
      <c r="H348">
        <v>75</v>
      </c>
      <c r="I348">
        <v>3</v>
      </c>
      <c r="J348" t="s">
        <v>15</v>
      </c>
      <c r="K348" t="s">
        <v>55</v>
      </c>
      <c r="L348">
        <v>68</v>
      </c>
      <c r="M348">
        <v>7000</v>
      </c>
      <c r="N348" t="str" cm="1">
        <f t="array" ref="N348">_xlfn.IFS(M348&lt;5000,"Very low activity",M348&lt;7500,"Low activity",M348&lt;10000,"Moderate activity",M348&lt;12500,"Active",M348&gt;=12500,"Highly active")</f>
        <v>Low activity</v>
      </c>
      <c r="O348" t="s">
        <v>24</v>
      </c>
    </row>
    <row r="349" spans="1:15" x14ac:dyDescent="0.3">
      <c r="A349">
        <v>348</v>
      </c>
      <c r="B349" t="s">
        <v>28</v>
      </c>
      <c r="C349">
        <v>57</v>
      </c>
      <c r="D349" t="str" cm="1">
        <f t="array" ref="D349">_xlfn.IFS(C349 &lt;=25, "under 25 ", C349&lt;=35, "26-35", C349&lt;=45, "36-45", C349&lt;=60,"46-60", C349&gt;60,"60+")</f>
        <v>46-60</v>
      </c>
      <c r="E349" t="s">
        <v>29</v>
      </c>
      <c r="F349">
        <v>8.1999999999999993</v>
      </c>
      <c r="G349">
        <v>9</v>
      </c>
      <c r="H349">
        <v>75</v>
      </c>
      <c r="I349">
        <v>3</v>
      </c>
      <c r="J349" t="s">
        <v>15</v>
      </c>
      <c r="K349" t="s">
        <v>55</v>
      </c>
      <c r="L349">
        <v>68</v>
      </c>
      <c r="M349">
        <v>7000</v>
      </c>
      <c r="N349" t="str" cm="1">
        <f t="array" ref="N349">_xlfn.IFS(M349&lt;5000,"Very low activity",M349&lt;7500,"Low activity",M349&lt;10000,"Moderate activity",M349&lt;12500,"Active",M349&gt;=12500,"Highly active")</f>
        <v>Low activity</v>
      </c>
      <c r="O349" t="s">
        <v>24</v>
      </c>
    </row>
    <row r="350" spans="1:15" x14ac:dyDescent="0.3">
      <c r="A350">
        <v>349</v>
      </c>
      <c r="B350" t="s">
        <v>28</v>
      </c>
      <c r="C350">
        <v>57</v>
      </c>
      <c r="D350" t="str" cm="1">
        <f t="array" ref="D350">_xlfn.IFS(C350 &lt;=25, "under 25 ", C350&lt;=35, "26-35", C350&lt;=45, "36-45", C350&lt;=60,"46-60", C350&gt;60,"60+")</f>
        <v>46-60</v>
      </c>
      <c r="E350" t="s">
        <v>29</v>
      </c>
      <c r="F350">
        <v>8.1999999999999993</v>
      </c>
      <c r="G350">
        <v>9</v>
      </c>
      <c r="H350">
        <v>75</v>
      </c>
      <c r="I350">
        <v>3</v>
      </c>
      <c r="J350" t="s">
        <v>15</v>
      </c>
      <c r="K350" t="s">
        <v>55</v>
      </c>
      <c r="L350">
        <v>68</v>
      </c>
      <c r="M350">
        <v>7000</v>
      </c>
      <c r="N350" t="str" cm="1">
        <f t="array" ref="N350">_xlfn.IFS(M350&lt;5000,"Very low activity",M350&lt;7500,"Low activity",M350&lt;10000,"Moderate activity",M350&lt;12500,"Active",M350&gt;=12500,"Highly active")</f>
        <v>Low activity</v>
      </c>
      <c r="O350" t="s">
        <v>24</v>
      </c>
    </row>
    <row r="351" spans="1:15" x14ac:dyDescent="0.3">
      <c r="A351">
        <v>350</v>
      </c>
      <c r="B351" t="s">
        <v>28</v>
      </c>
      <c r="C351">
        <v>57</v>
      </c>
      <c r="D351" t="str" cm="1">
        <f t="array" ref="D351">_xlfn.IFS(C351 &lt;=25, "under 25 ", C351&lt;=35, "26-35", C351&lt;=45, "36-45", C351&lt;=60,"46-60", C351&gt;60,"60+")</f>
        <v>46-60</v>
      </c>
      <c r="E351" t="s">
        <v>29</v>
      </c>
      <c r="F351">
        <v>8.1</v>
      </c>
      <c r="G351">
        <v>9</v>
      </c>
      <c r="H351">
        <v>75</v>
      </c>
      <c r="I351">
        <v>3</v>
      </c>
      <c r="J351" t="s">
        <v>15</v>
      </c>
      <c r="K351" t="s">
        <v>55</v>
      </c>
      <c r="L351">
        <v>68</v>
      </c>
      <c r="M351">
        <v>7000</v>
      </c>
      <c r="N351" t="str" cm="1">
        <f t="array" ref="N351">_xlfn.IFS(M351&lt;5000,"Very low activity",M351&lt;7500,"Low activity",M351&lt;10000,"Moderate activity",M351&lt;12500,"Active",M351&gt;=12500,"Highly active")</f>
        <v>Low activity</v>
      </c>
      <c r="O351" t="s">
        <v>24</v>
      </c>
    </row>
    <row r="352" spans="1:15" x14ac:dyDescent="0.3">
      <c r="A352">
        <v>351</v>
      </c>
      <c r="B352" t="s">
        <v>28</v>
      </c>
      <c r="C352">
        <v>57</v>
      </c>
      <c r="D352" t="str" cm="1">
        <f t="array" ref="D352">_xlfn.IFS(C352 &lt;=25, "under 25 ", C352&lt;=35, "26-35", C352&lt;=45, "36-45", C352&lt;=60,"46-60", C352&gt;60,"60+")</f>
        <v>46-60</v>
      </c>
      <c r="E352" t="s">
        <v>29</v>
      </c>
      <c r="F352">
        <v>8.1</v>
      </c>
      <c r="G352">
        <v>9</v>
      </c>
      <c r="H352">
        <v>75</v>
      </c>
      <c r="I352">
        <v>3</v>
      </c>
      <c r="J352" t="s">
        <v>15</v>
      </c>
      <c r="K352" t="s">
        <v>55</v>
      </c>
      <c r="L352">
        <v>68</v>
      </c>
      <c r="M352">
        <v>7000</v>
      </c>
      <c r="N352" t="str" cm="1">
        <f t="array" ref="N352">_xlfn.IFS(M352&lt;5000,"Very low activity",M352&lt;7500,"Low activity",M352&lt;10000,"Moderate activity",M352&lt;12500,"Active",M352&gt;=12500,"Highly active")</f>
        <v>Low activity</v>
      </c>
      <c r="O352" t="s">
        <v>24</v>
      </c>
    </row>
    <row r="353" spans="1:15" x14ac:dyDescent="0.3">
      <c r="A353">
        <v>352</v>
      </c>
      <c r="B353" t="s">
        <v>28</v>
      </c>
      <c r="C353">
        <v>57</v>
      </c>
      <c r="D353" t="str" cm="1">
        <f t="array" ref="D353">_xlfn.IFS(C353 &lt;=25, "under 25 ", C353&lt;=35, "26-35", C353&lt;=45, "36-45", C353&lt;=60,"46-60", C353&gt;60,"60+")</f>
        <v>46-60</v>
      </c>
      <c r="E353" t="s">
        <v>29</v>
      </c>
      <c r="F353">
        <v>8.1</v>
      </c>
      <c r="G353">
        <v>9</v>
      </c>
      <c r="H353">
        <v>75</v>
      </c>
      <c r="I353">
        <v>3</v>
      </c>
      <c r="J353" t="s">
        <v>15</v>
      </c>
      <c r="K353" t="s">
        <v>55</v>
      </c>
      <c r="L353">
        <v>68</v>
      </c>
      <c r="M353">
        <v>7000</v>
      </c>
      <c r="N353" t="str" cm="1">
        <f t="array" ref="N353">_xlfn.IFS(M353&lt;5000,"Very low activity",M353&lt;7500,"Low activity",M353&lt;10000,"Moderate activity",M353&lt;12500,"Active",M353&gt;=12500,"Highly active")</f>
        <v>Low activity</v>
      </c>
      <c r="O353" t="s">
        <v>24</v>
      </c>
    </row>
    <row r="354" spans="1:15" x14ac:dyDescent="0.3">
      <c r="A354">
        <v>353</v>
      </c>
      <c r="B354" t="s">
        <v>28</v>
      </c>
      <c r="C354">
        <v>58</v>
      </c>
      <c r="D354" t="str" cm="1">
        <f t="array" ref="D354">_xlfn.IFS(C354 &lt;=25, "under 25 ", C354&lt;=35, "26-35", C354&lt;=45, "36-45", C354&lt;=60,"46-60", C354&gt;60,"60+")</f>
        <v>46-60</v>
      </c>
      <c r="E354" t="s">
        <v>29</v>
      </c>
      <c r="F354">
        <v>8</v>
      </c>
      <c r="G354">
        <v>9</v>
      </c>
      <c r="H354">
        <v>75</v>
      </c>
      <c r="I354">
        <v>3</v>
      </c>
      <c r="J354" t="s">
        <v>15</v>
      </c>
      <c r="K354" t="s">
        <v>55</v>
      </c>
      <c r="L354">
        <v>68</v>
      </c>
      <c r="M354">
        <v>7000</v>
      </c>
      <c r="N354" t="str" cm="1">
        <f t="array" ref="N354">_xlfn.IFS(M354&lt;5000,"Very low activity",M354&lt;7500,"Low activity",M354&lt;10000,"Moderate activity",M354&lt;12500,"Active",M354&gt;=12500,"Highly active")</f>
        <v>Low activity</v>
      </c>
      <c r="O354" t="s">
        <v>24</v>
      </c>
    </row>
    <row r="355" spans="1:15" x14ac:dyDescent="0.3">
      <c r="A355">
        <v>354</v>
      </c>
      <c r="B355" t="s">
        <v>28</v>
      </c>
      <c r="C355">
        <v>58</v>
      </c>
      <c r="D355" t="str" cm="1">
        <f t="array" ref="D355">_xlfn.IFS(C355 &lt;=25, "under 25 ", C355&lt;=35, "26-35", C355&lt;=45, "36-45", C355&lt;=60,"46-60", C355&gt;60,"60+")</f>
        <v>46-60</v>
      </c>
      <c r="E355" t="s">
        <v>29</v>
      </c>
      <c r="F355">
        <v>8</v>
      </c>
      <c r="G355">
        <v>9</v>
      </c>
      <c r="H355">
        <v>75</v>
      </c>
      <c r="I355">
        <v>3</v>
      </c>
      <c r="J355" t="s">
        <v>15</v>
      </c>
      <c r="K355" t="s">
        <v>55</v>
      </c>
      <c r="L355">
        <v>68</v>
      </c>
      <c r="M355">
        <v>7000</v>
      </c>
      <c r="N355" t="str" cm="1">
        <f t="array" ref="N355">_xlfn.IFS(M355&lt;5000,"Very low activity",M355&lt;7500,"Low activity",M355&lt;10000,"Moderate activity",M355&lt;12500,"Active",M355&gt;=12500,"Highly active")</f>
        <v>Low activity</v>
      </c>
      <c r="O355" t="s">
        <v>24</v>
      </c>
    </row>
    <row r="356" spans="1:15" x14ac:dyDescent="0.3">
      <c r="A356">
        <v>355</v>
      </c>
      <c r="B356" t="s">
        <v>28</v>
      </c>
      <c r="C356">
        <v>58</v>
      </c>
      <c r="D356" t="str" cm="1">
        <f t="array" ref="D356">_xlfn.IFS(C356 &lt;=25, "under 25 ", C356&lt;=35, "26-35", C356&lt;=45, "36-45", C356&lt;=60,"46-60", C356&gt;60,"60+")</f>
        <v>46-60</v>
      </c>
      <c r="E356" t="s">
        <v>29</v>
      </c>
      <c r="F356">
        <v>8</v>
      </c>
      <c r="G356">
        <v>9</v>
      </c>
      <c r="H356">
        <v>75</v>
      </c>
      <c r="I356">
        <v>3</v>
      </c>
      <c r="J356" t="s">
        <v>15</v>
      </c>
      <c r="K356" t="s">
        <v>55</v>
      </c>
      <c r="L356">
        <v>68</v>
      </c>
      <c r="M356">
        <v>7000</v>
      </c>
      <c r="N356" t="str" cm="1">
        <f t="array" ref="N356">_xlfn.IFS(M356&lt;5000,"Very low activity",M356&lt;7500,"Low activity",M356&lt;10000,"Moderate activity",M356&lt;12500,"Active",M356&gt;=12500,"Highly active")</f>
        <v>Low activity</v>
      </c>
      <c r="O356" t="s">
        <v>24</v>
      </c>
    </row>
    <row r="357" spans="1:15" x14ac:dyDescent="0.3">
      <c r="A357">
        <v>356</v>
      </c>
      <c r="B357" t="s">
        <v>28</v>
      </c>
      <c r="C357">
        <v>58</v>
      </c>
      <c r="D357" t="str" cm="1">
        <f t="array" ref="D357">_xlfn.IFS(C357 &lt;=25, "under 25 ", C357&lt;=35, "26-35", C357&lt;=45, "36-45", C357&lt;=60,"46-60", C357&gt;60,"60+")</f>
        <v>46-60</v>
      </c>
      <c r="E357" t="s">
        <v>29</v>
      </c>
      <c r="F357">
        <v>8</v>
      </c>
      <c r="G357">
        <v>9</v>
      </c>
      <c r="H357">
        <v>75</v>
      </c>
      <c r="I357">
        <v>3</v>
      </c>
      <c r="J357" t="s">
        <v>15</v>
      </c>
      <c r="K357" t="s">
        <v>55</v>
      </c>
      <c r="L357">
        <v>68</v>
      </c>
      <c r="M357">
        <v>7000</v>
      </c>
      <c r="N357" t="str" cm="1">
        <f t="array" ref="N357">_xlfn.IFS(M357&lt;5000,"Very low activity",M357&lt;7500,"Low activity",M357&lt;10000,"Moderate activity",M357&lt;12500,"Active",M357&gt;=12500,"Highly active")</f>
        <v>Low activity</v>
      </c>
      <c r="O357" t="s">
        <v>24</v>
      </c>
    </row>
    <row r="358" spans="1:15" x14ac:dyDescent="0.3">
      <c r="A358">
        <v>357</v>
      </c>
      <c r="B358" t="s">
        <v>28</v>
      </c>
      <c r="C358">
        <v>58</v>
      </c>
      <c r="D358" t="str" cm="1">
        <f t="array" ref="D358">_xlfn.IFS(C358 &lt;=25, "under 25 ", C358&lt;=35, "26-35", C358&lt;=45, "36-45", C358&lt;=60,"46-60", C358&gt;60,"60+")</f>
        <v>46-60</v>
      </c>
      <c r="E358" t="s">
        <v>29</v>
      </c>
      <c r="F358">
        <v>8</v>
      </c>
      <c r="G358">
        <v>9</v>
      </c>
      <c r="H358">
        <v>75</v>
      </c>
      <c r="I358">
        <v>3</v>
      </c>
      <c r="J358" t="s">
        <v>15</v>
      </c>
      <c r="K358" t="s">
        <v>55</v>
      </c>
      <c r="L358">
        <v>68</v>
      </c>
      <c r="M358">
        <v>7000</v>
      </c>
      <c r="N358" t="str" cm="1">
        <f t="array" ref="N358">_xlfn.IFS(M358&lt;5000,"Very low activity",M358&lt;7500,"Low activity",M358&lt;10000,"Moderate activity",M358&lt;12500,"Active",M358&gt;=12500,"Highly active")</f>
        <v>Low activity</v>
      </c>
      <c r="O358" t="s">
        <v>24</v>
      </c>
    </row>
    <row r="359" spans="1:15" x14ac:dyDescent="0.3">
      <c r="A359">
        <v>358</v>
      </c>
      <c r="B359" t="s">
        <v>28</v>
      </c>
      <c r="C359">
        <v>58</v>
      </c>
      <c r="D359" t="str" cm="1">
        <f t="array" ref="D359">_xlfn.IFS(C359 &lt;=25, "under 25 ", C359&lt;=35, "26-35", C359&lt;=45, "36-45", C359&lt;=60,"46-60", C359&gt;60,"60+")</f>
        <v>46-60</v>
      </c>
      <c r="E359" t="s">
        <v>29</v>
      </c>
      <c r="F359">
        <v>8</v>
      </c>
      <c r="G359">
        <v>9</v>
      </c>
      <c r="H359">
        <v>75</v>
      </c>
      <c r="I359">
        <v>3</v>
      </c>
      <c r="J359" t="s">
        <v>15</v>
      </c>
      <c r="K359" t="s">
        <v>55</v>
      </c>
      <c r="L359">
        <v>68</v>
      </c>
      <c r="M359">
        <v>7000</v>
      </c>
      <c r="N359" t="str" cm="1">
        <f t="array" ref="N359">_xlfn.IFS(M359&lt;5000,"Very low activity",M359&lt;7500,"Low activity",M359&lt;10000,"Moderate activity",M359&lt;12500,"Active",M359&gt;=12500,"Highly active")</f>
        <v>Low activity</v>
      </c>
      <c r="O359" t="s">
        <v>24</v>
      </c>
    </row>
    <row r="360" spans="1:15" x14ac:dyDescent="0.3">
      <c r="A360">
        <v>359</v>
      </c>
      <c r="B360" t="s">
        <v>28</v>
      </c>
      <c r="C360">
        <v>59</v>
      </c>
      <c r="D360" t="str" cm="1">
        <f t="array" ref="D360">_xlfn.IFS(C360 &lt;=25, "under 25 ", C360&lt;=35, "26-35", C360&lt;=45, "36-45", C360&lt;=60,"46-60", C360&gt;60,"60+")</f>
        <v>46-60</v>
      </c>
      <c r="E360" t="s">
        <v>29</v>
      </c>
      <c r="F360">
        <v>8</v>
      </c>
      <c r="G360">
        <v>9</v>
      </c>
      <c r="H360">
        <v>75</v>
      </c>
      <c r="I360">
        <v>3</v>
      </c>
      <c r="J360" t="s">
        <v>15</v>
      </c>
      <c r="K360" t="s">
        <v>55</v>
      </c>
      <c r="L360">
        <v>68</v>
      </c>
      <c r="M360">
        <v>7000</v>
      </c>
      <c r="N360" t="str" cm="1">
        <f t="array" ref="N360">_xlfn.IFS(M360&lt;5000,"Very low activity",M360&lt;7500,"Low activity",M360&lt;10000,"Moderate activity",M360&lt;12500,"Active",M360&gt;=12500,"Highly active")</f>
        <v>Low activity</v>
      </c>
      <c r="O360" t="s">
        <v>17</v>
      </c>
    </row>
    <row r="361" spans="1:15" x14ac:dyDescent="0.3">
      <c r="A361">
        <v>360</v>
      </c>
      <c r="B361" t="s">
        <v>28</v>
      </c>
      <c r="C361">
        <v>59</v>
      </c>
      <c r="D361" t="str" cm="1">
        <f t="array" ref="D361">_xlfn.IFS(C361 &lt;=25, "under 25 ", C361&lt;=35, "26-35", C361&lt;=45, "36-45", C361&lt;=60,"46-60", C361&gt;60,"60+")</f>
        <v>46-60</v>
      </c>
      <c r="E361" t="s">
        <v>29</v>
      </c>
      <c r="F361">
        <v>8.1</v>
      </c>
      <c r="G361">
        <v>9</v>
      </c>
      <c r="H361">
        <v>75</v>
      </c>
      <c r="I361">
        <v>3</v>
      </c>
      <c r="J361" t="s">
        <v>15</v>
      </c>
      <c r="K361" t="s">
        <v>55</v>
      </c>
      <c r="L361">
        <v>68</v>
      </c>
      <c r="M361">
        <v>7000</v>
      </c>
      <c r="N361" t="str" cm="1">
        <f t="array" ref="N361">_xlfn.IFS(M361&lt;5000,"Very low activity",M361&lt;7500,"Low activity",M361&lt;10000,"Moderate activity",M361&lt;12500,"Active",M361&gt;=12500,"Highly active")</f>
        <v>Low activity</v>
      </c>
      <c r="O361" t="s">
        <v>17</v>
      </c>
    </row>
    <row r="362" spans="1:15" x14ac:dyDescent="0.3">
      <c r="A362">
        <v>361</v>
      </c>
      <c r="B362" t="s">
        <v>28</v>
      </c>
      <c r="C362">
        <v>59</v>
      </c>
      <c r="D362" t="str" cm="1">
        <f t="array" ref="D362">_xlfn.IFS(C362 &lt;=25, "under 25 ", C362&lt;=35, "26-35", C362&lt;=45, "36-45", C362&lt;=60,"46-60", C362&gt;60,"60+")</f>
        <v>46-60</v>
      </c>
      <c r="E362" t="s">
        <v>29</v>
      </c>
      <c r="F362">
        <v>8.1999999999999993</v>
      </c>
      <c r="G362">
        <v>9</v>
      </c>
      <c r="H362">
        <v>75</v>
      </c>
      <c r="I362">
        <v>3</v>
      </c>
      <c r="J362" t="s">
        <v>15</v>
      </c>
      <c r="K362" t="s">
        <v>55</v>
      </c>
      <c r="L362">
        <v>68</v>
      </c>
      <c r="M362">
        <v>7000</v>
      </c>
      <c r="N362" t="str" cm="1">
        <f t="array" ref="N362">_xlfn.IFS(M362&lt;5000,"Very low activity",M362&lt;7500,"Low activity",M362&lt;10000,"Moderate activity",M362&lt;12500,"Active",M362&gt;=12500,"Highly active")</f>
        <v>Low activity</v>
      </c>
      <c r="O362" t="s">
        <v>24</v>
      </c>
    </row>
    <row r="363" spans="1:15" x14ac:dyDescent="0.3">
      <c r="A363">
        <v>362</v>
      </c>
      <c r="B363" t="s">
        <v>28</v>
      </c>
      <c r="C363">
        <v>59</v>
      </c>
      <c r="D363" t="str" cm="1">
        <f t="array" ref="D363">_xlfn.IFS(C363 &lt;=25, "under 25 ", C363&lt;=35, "26-35", C363&lt;=45, "36-45", C363&lt;=60,"46-60", C363&gt;60,"60+")</f>
        <v>46-60</v>
      </c>
      <c r="E363" t="s">
        <v>29</v>
      </c>
      <c r="F363">
        <v>8.1999999999999993</v>
      </c>
      <c r="G363">
        <v>9</v>
      </c>
      <c r="H363">
        <v>75</v>
      </c>
      <c r="I363">
        <v>3</v>
      </c>
      <c r="J363" t="s">
        <v>15</v>
      </c>
      <c r="K363" t="s">
        <v>55</v>
      </c>
      <c r="L363">
        <v>68</v>
      </c>
      <c r="M363">
        <v>7000</v>
      </c>
      <c r="N363" t="str" cm="1">
        <f t="array" ref="N363">_xlfn.IFS(M363&lt;5000,"Very low activity",M363&lt;7500,"Low activity",M363&lt;10000,"Moderate activity",M363&lt;12500,"Active",M363&gt;=12500,"Highly active")</f>
        <v>Low activity</v>
      </c>
      <c r="O363" t="s">
        <v>24</v>
      </c>
    </row>
    <row r="364" spans="1:15" x14ac:dyDescent="0.3">
      <c r="A364">
        <v>363</v>
      </c>
      <c r="B364" t="s">
        <v>28</v>
      </c>
      <c r="C364">
        <v>59</v>
      </c>
      <c r="D364" t="str" cm="1">
        <f t="array" ref="D364">_xlfn.IFS(C364 &lt;=25, "under 25 ", C364&lt;=35, "26-35", C364&lt;=45, "36-45", C364&lt;=60,"46-60", C364&gt;60,"60+")</f>
        <v>46-60</v>
      </c>
      <c r="E364" t="s">
        <v>29</v>
      </c>
      <c r="F364">
        <v>8.1999999999999993</v>
      </c>
      <c r="G364">
        <v>9</v>
      </c>
      <c r="H364">
        <v>75</v>
      </c>
      <c r="I364">
        <v>3</v>
      </c>
      <c r="J364" t="s">
        <v>15</v>
      </c>
      <c r="K364" t="s">
        <v>55</v>
      </c>
      <c r="L364">
        <v>68</v>
      </c>
      <c r="M364">
        <v>7000</v>
      </c>
      <c r="N364" t="str" cm="1">
        <f t="array" ref="N364">_xlfn.IFS(M364&lt;5000,"Very low activity",M364&lt;7500,"Low activity",M364&lt;10000,"Moderate activity",M364&lt;12500,"Active",M364&gt;=12500,"Highly active")</f>
        <v>Low activity</v>
      </c>
      <c r="O364" t="s">
        <v>24</v>
      </c>
    </row>
    <row r="365" spans="1:15" x14ac:dyDescent="0.3">
      <c r="A365">
        <v>364</v>
      </c>
      <c r="B365" t="s">
        <v>28</v>
      </c>
      <c r="C365">
        <v>59</v>
      </c>
      <c r="D365" t="str" cm="1">
        <f t="array" ref="D365">_xlfn.IFS(C365 &lt;=25, "under 25 ", C365&lt;=35, "26-35", C365&lt;=45, "36-45", C365&lt;=60,"46-60", C365&gt;60,"60+")</f>
        <v>46-60</v>
      </c>
      <c r="E365" t="s">
        <v>29</v>
      </c>
      <c r="F365">
        <v>8.1999999999999993</v>
      </c>
      <c r="G365">
        <v>9</v>
      </c>
      <c r="H365">
        <v>75</v>
      </c>
      <c r="I365">
        <v>3</v>
      </c>
      <c r="J365" t="s">
        <v>15</v>
      </c>
      <c r="K365" t="s">
        <v>55</v>
      </c>
      <c r="L365">
        <v>68</v>
      </c>
      <c r="M365">
        <v>7000</v>
      </c>
      <c r="N365" t="str" cm="1">
        <f t="array" ref="N365">_xlfn.IFS(M365&lt;5000,"Very low activity",M365&lt;7500,"Low activity",M365&lt;10000,"Moderate activity",M365&lt;12500,"Active",M365&gt;=12500,"Highly active")</f>
        <v>Low activity</v>
      </c>
      <c r="O365" t="s">
        <v>24</v>
      </c>
    </row>
    <row r="366" spans="1:15" x14ac:dyDescent="0.3">
      <c r="A366">
        <v>365</v>
      </c>
      <c r="B366" t="s">
        <v>28</v>
      </c>
      <c r="C366">
        <v>59</v>
      </c>
      <c r="D366" t="str" cm="1">
        <f t="array" ref="D366">_xlfn.IFS(C366 &lt;=25, "under 25 ", C366&lt;=35, "26-35", C366&lt;=45, "36-45", C366&lt;=60,"46-60", C366&gt;60,"60+")</f>
        <v>46-60</v>
      </c>
      <c r="E366" t="s">
        <v>29</v>
      </c>
      <c r="F366">
        <v>8</v>
      </c>
      <c r="G366">
        <v>9</v>
      </c>
      <c r="H366">
        <v>75</v>
      </c>
      <c r="I366">
        <v>3</v>
      </c>
      <c r="J366" t="s">
        <v>15</v>
      </c>
      <c r="K366" t="s">
        <v>55</v>
      </c>
      <c r="L366">
        <v>68</v>
      </c>
      <c r="M366">
        <v>7000</v>
      </c>
      <c r="N366" t="str" cm="1">
        <f t="array" ref="N366">_xlfn.IFS(M366&lt;5000,"Very low activity",M366&lt;7500,"Low activity",M366&lt;10000,"Moderate activity",M366&lt;12500,"Active",M366&gt;=12500,"Highly active")</f>
        <v>Low activity</v>
      </c>
      <c r="O366" t="s">
        <v>24</v>
      </c>
    </row>
    <row r="367" spans="1:15" x14ac:dyDescent="0.3">
      <c r="A367">
        <v>366</v>
      </c>
      <c r="B367" t="s">
        <v>28</v>
      </c>
      <c r="C367">
        <v>59</v>
      </c>
      <c r="D367" t="str" cm="1">
        <f t="array" ref="D367">_xlfn.IFS(C367 &lt;=25, "under 25 ", C367&lt;=35, "26-35", C367&lt;=45, "36-45", C367&lt;=60,"46-60", C367&gt;60,"60+")</f>
        <v>46-60</v>
      </c>
      <c r="E367" t="s">
        <v>29</v>
      </c>
      <c r="F367">
        <v>8</v>
      </c>
      <c r="G367">
        <v>9</v>
      </c>
      <c r="H367">
        <v>75</v>
      </c>
      <c r="I367">
        <v>3</v>
      </c>
      <c r="J367" t="s">
        <v>15</v>
      </c>
      <c r="K367" t="s">
        <v>55</v>
      </c>
      <c r="L367">
        <v>68</v>
      </c>
      <c r="M367">
        <v>7000</v>
      </c>
      <c r="N367" t="str" cm="1">
        <f t="array" ref="N367">_xlfn.IFS(M367&lt;5000,"Very low activity",M367&lt;7500,"Low activity",M367&lt;10000,"Moderate activity",M367&lt;12500,"Active",M367&gt;=12500,"Highly active")</f>
        <v>Low activity</v>
      </c>
      <c r="O367" t="s">
        <v>24</v>
      </c>
    </row>
    <row r="368" spans="1:15" x14ac:dyDescent="0.3">
      <c r="A368">
        <v>367</v>
      </c>
      <c r="B368" t="s">
        <v>28</v>
      </c>
      <c r="C368">
        <v>59</v>
      </c>
      <c r="D368" t="str" cm="1">
        <f t="array" ref="D368">_xlfn.IFS(C368 &lt;=25, "under 25 ", C368&lt;=35, "26-35", C368&lt;=45, "36-45", C368&lt;=60,"46-60", C368&gt;60,"60+")</f>
        <v>46-60</v>
      </c>
      <c r="E368" t="s">
        <v>29</v>
      </c>
      <c r="F368">
        <v>8.1</v>
      </c>
      <c r="G368">
        <v>9</v>
      </c>
      <c r="H368">
        <v>75</v>
      </c>
      <c r="I368">
        <v>3</v>
      </c>
      <c r="J368" t="s">
        <v>15</v>
      </c>
      <c r="K368" t="s">
        <v>55</v>
      </c>
      <c r="L368">
        <v>68</v>
      </c>
      <c r="M368">
        <v>7000</v>
      </c>
      <c r="N368" t="str" cm="1">
        <f t="array" ref="N368">_xlfn.IFS(M368&lt;5000,"Very low activity",M368&lt;7500,"Low activity",M368&lt;10000,"Moderate activity",M368&lt;12500,"Active",M368&gt;=12500,"Highly active")</f>
        <v>Low activity</v>
      </c>
      <c r="O368" t="s">
        <v>24</v>
      </c>
    </row>
    <row r="369" spans="1:15" x14ac:dyDescent="0.3">
      <c r="A369">
        <v>368</v>
      </c>
      <c r="B369" t="s">
        <v>28</v>
      </c>
      <c r="C369">
        <v>59</v>
      </c>
      <c r="D369" t="str" cm="1">
        <f t="array" ref="D369">_xlfn.IFS(C369 &lt;=25, "under 25 ", C369&lt;=35, "26-35", C369&lt;=45, "36-45", C369&lt;=60,"46-60", C369&gt;60,"60+")</f>
        <v>46-60</v>
      </c>
      <c r="E369" t="s">
        <v>29</v>
      </c>
      <c r="F369">
        <v>8</v>
      </c>
      <c r="G369">
        <v>9</v>
      </c>
      <c r="H369">
        <v>75</v>
      </c>
      <c r="I369">
        <v>3</v>
      </c>
      <c r="J369" t="s">
        <v>15</v>
      </c>
      <c r="K369" t="s">
        <v>55</v>
      </c>
      <c r="L369">
        <v>68</v>
      </c>
      <c r="M369">
        <v>7000</v>
      </c>
      <c r="N369" t="str" cm="1">
        <f t="array" ref="N369">_xlfn.IFS(M369&lt;5000,"Very low activity",M369&lt;7500,"Low activity",M369&lt;10000,"Moderate activity",M369&lt;12500,"Active",M369&gt;=12500,"Highly active")</f>
        <v>Low activity</v>
      </c>
      <c r="O369" t="s">
        <v>24</v>
      </c>
    </row>
    <row r="370" spans="1:15" x14ac:dyDescent="0.3">
      <c r="A370">
        <v>369</v>
      </c>
      <c r="B370" t="s">
        <v>28</v>
      </c>
      <c r="C370">
        <v>59</v>
      </c>
      <c r="D370" t="str" cm="1">
        <f t="array" ref="D370">_xlfn.IFS(C370 &lt;=25, "under 25 ", C370&lt;=35, "26-35", C370&lt;=45, "36-45", C370&lt;=60,"46-60", C370&gt;60,"60+")</f>
        <v>46-60</v>
      </c>
      <c r="E370" t="s">
        <v>29</v>
      </c>
      <c r="F370">
        <v>8.1</v>
      </c>
      <c r="G370">
        <v>9</v>
      </c>
      <c r="H370">
        <v>75</v>
      </c>
      <c r="I370">
        <v>3</v>
      </c>
      <c r="J370" t="s">
        <v>15</v>
      </c>
      <c r="K370" t="s">
        <v>55</v>
      </c>
      <c r="L370">
        <v>68</v>
      </c>
      <c r="M370">
        <v>7000</v>
      </c>
      <c r="N370" t="str" cm="1">
        <f t="array" ref="N370">_xlfn.IFS(M370&lt;5000,"Very low activity",M370&lt;7500,"Low activity",M370&lt;10000,"Moderate activity",M370&lt;12500,"Active",M370&gt;=12500,"Highly active")</f>
        <v>Low activity</v>
      </c>
      <c r="O370" t="s">
        <v>24</v>
      </c>
    </row>
    <row r="371" spans="1:15" x14ac:dyDescent="0.3">
      <c r="A371">
        <v>370</v>
      </c>
      <c r="B371" t="s">
        <v>28</v>
      </c>
      <c r="C371">
        <v>59</v>
      </c>
      <c r="D371" t="str" cm="1">
        <f t="array" ref="D371">_xlfn.IFS(C371 &lt;=25, "under 25 ", C371&lt;=35, "26-35", C371&lt;=45, "36-45", C371&lt;=60,"46-60", C371&gt;60,"60+")</f>
        <v>46-60</v>
      </c>
      <c r="E371" t="s">
        <v>29</v>
      </c>
      <c r="F371">
        <v>8.1</v>
      </c>
      <c r="G371">
        <v>9</v>
      </c>
      <c r="H371">
        <v>75</v>
      </c>
      <c r="I371">
        <v>3</v>
      </c>
      <c r="J371" t="s">
        <v>15</v>
      </c>
      <c r="K371" t="s">
        <v>55</v>
      </c>
      <c r="L371">
        <v>68</v>
      </c>
      <c r="M371">
        <v>7000</v>
      </c>
      <c r="N371" t="str" cm="1">
        <f t="array" ref="N371">_xlfn.IFS(M371&lt;5000,"Very low activity",M371&lt;7500,"Low activity",M371&lt;10000,"Moderate activity",M371&lt;12500,"Active",M371&gt;=12500,"Highly active")</f>
        <v>Low activity</v>
      </c>
      <c r="O371" t="s">
        <v>24</v>
      </c>
    </row>
    <row r="372" spans="1:15" x14ac:dyDescent="0.3">
      <c r="A372">
        <v>371</v>
      </c>
      <c r="B372" t="s">
        <v>28</v>
      </c>
      <c r="C372">
        <v>59</v>
      </c>
      <c r="D372" t="str" cm="1">
        <f t="array" ref="D372">_xlfn.IFS(C372 &lt;=25, "under 25 ", C372&lt;=35, "26-35", C372&lt;=45, "36-45", C372&lt;=60,"46-60", C372&gt;60,"60+")</f>
        <v>46-60</v>
      </c>
      <c r="E372" t="s">
        <v>29</v>
      </c>
      <c r="F372">
        <v>8</v>
      </c>
      <c r="G372">
        <v>9</v>
      </c>
      <c r="H372">
        <v>75</v>
      </c>
      <c r="I372">
        <v>3</v>
      </c>
      <c r="J372" t="s">
        <v>15</v>
      </c>
      <c r="K372" t="s">
        <v>55</v>
      </c>
      <c r="L372">
        <v>68</v>
      </c>
      <c r="M372">
        <v>7000</v>
      </c>
      <c r="N372" t="str" cm="1">
        <f t="array" ref="N372">_xlfn.IFS(M372&lt;5000,"Very low activity",M372&lt;7500,"Low activity",M372&lt;10000,"Moderate activity",M372&lt;12500,"Active",M372&gt;=12500,"Highly active")</f>
        <v>Low activity</v>
      </c>
      <c r="O372" t="s">
        <v>24</v>
      </c>
    </row>
    <row r="373" spans="1:15" x14ac:dyDescent="0.3">
      <c r="A373">
        <v>372</v>
      </c>
      <c r="B373" t="s">
        <v>28</v>
      </c>
      <c r="C373">
        <v>59</v>
      </c>
      <c r="D373" t="str" cm="1">
        <f t="array" ref="D373">_xlfn.IFS(C373 &lt;=25, "under 25 ", C373&lt;=35, "26-35", C373&lt;=45, "36-45", C373&lt;=60,"46-60", C373&gt;60,"60+")</f>
        <v>46-60</v>
      </c>
      <c r="E373" t="s">
        <v>29</v>
      </c>
      <c r="F373">
        <v>8.1</v>
      </c>
      <c r="G373">
        <v>9</v>
      </c>
      <c r="H373">
        <v>75</v>
      </c>
      <c r="I373">
        <v>3</v>
      </c>
      <c r="J373" t="s">
        <v>15</v>
      </c>
      <c r="K373" t="s">
        <v>55</v>
      </c>
      <c r="L373">
        <v>68</v>
      </c>
      <c r="M373">
        <v>7000</v>
      </c>
      <c r="N373" t="str" cm="1">
        <f t="array" ref="N373">_xlfn.IFS(M373&lt;5000,"Very low activity",M373&lt;7500,"Low activity",M373&lt;10000,"Moderate activity",M373&lt;12500,"Active",M373&gt;=12500,"Highly active")</f>
        <v>Low activity</v>
      </c>
      <c r="O373" t="s">
        <v>24</v>
      </c>
    </row>
    <row r="374" spans="1:15" x14ac:dyDescent="0.3">
      <c r="A374">
        <v>373</v>
      </c>
      <c r="B374" t="s">
        <v>28</v>
      </c>
      <c r="C374">
        <v>59</v>
      </c>
      <c r="D374" t="str" cm="1">
        <f t="array" ref="D374">_xlfn.IFS(C374 &lt;=25, "under 25 ", C374&lt;=35, "26-35", C374&lt;=45, "36-45", C374&lt;=60,"46-60", C374&gt;60,"60+")</f>
        <v>46-60</v>
      </c>
      <c r="E374" t="s">
        <v>29</v>
      </c>
      <c r="F374">
        <v>8.1</v>
      </c>
      <c r="G374">
        <v>9</v>
      </c>
      <c r="H374">
        <v>75</v>
      </c>
      <c r="I374">
        <v>3</v>
      </c>
      <c r="J374" t="s">
        <v>15</v>
      </c>
      <c r="K374" t="s">
        <v>55</v>
      </c>
      <c r="L374">
        <v>68</v>
      </c>
      <c r="M374">
        <v>7000</v>
      </c>
      <c r="N374" t="str" cm="1">
        <f t="array" ref="N374">_xlfn.IFS(M374&lt;5000,"Very low activity",M374&lt;7500,"Low activity",M374&lt;10000,"Moderate activity",M374&lt;12500,"Active",M374&gt;=12500,"Highly active")</f>
        <v>Low activity</v>
      </c>
      <c r="O374" t="s">
        <v>24</v>
      </c>
    </row>
    <row r="375" spans="1:15" x14ac:dyDescent="0.3">
      <c r="A375">
        <v>374</v>
      </c>
      <c r="B375" t="s">
        <v>28</v>
      </c>
      <c r="C375">
        <v>59</v>
      </c>
      <c r="D375" t="str" cm="1">
        <f t="array" ref="D375">_xlfn.IFS(C375 &lt;=25, "under 25 ", C375&lt;=35, "26-35", C375&lt;=45, "36-45", C375&lt;=60,"46-60", C375&gt;60,"60+")</f>
        <v>46-60</v>
      </c>
      <c r="E375" t="s">
        <v>29</v>
      </c>
      <c r="F375">
        <v>8.1</v>
      </c>
      <c r="G375">
        <v>9</v>
      </c>
      <c r="H375">
        <v>75</v>
      </c>
      <c r="I375">
        <v>3</v>
      </c>
      <c r="J375" t="s">
        <v>15</v>
      </c>
      <c r="K375" t="s">
        <v>55</v>
      </c>
      <c r="L375">
        <v>68</v>
      </c>
      <c r="M375">
        <v>7000</v>
      </c>
      <c r="N375" t="str" cm="1">
        <f t="array" ref="N375">_xlfn.IFS(M375&lt;5000,"Very low activity",M375&lt;7500,"Low activity",M375&lt;10000,"Moderate activity",M375&lt;12500,"Active",M375&gt;=12500,"Highly active")</f>
        <v>Low activity</v>
      </c>
      <c r="O375"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C2867-4C5C-4D5D-A269-DAE6C540D31B}">
  <sheetPr codeName="Sheet4"/>
  <dimension ref="B1:O38"/>
  <sheetViews>
    <sheetView topLeftCell="A36" workbookViewId="0">
      <selection activeCell="Z22" sqref="Z22"/>
    </sheetView>
  </sheetViews>
  <sheetFormatPr defaultRowHeight="14.4" x14ac:dyDescent="0.3"/>
  <cols>
    <col min="1" max="1" width="20.5546875" bestFit="1" customWidth="1"/>
    <col min="2" max="2" width="15.5546875" bestFit="1" customWidth="1"/>
    <col min="3" max="3" width="5.33203125" bestFit="1" customWidth="1"/>
    <col min="4" max="4" width="11.33203125" bestFit="1" customWidth="1"/>
    <col min="5" max="5" width="10.5546875" bestFit="1" customWidth="1"/>
  </cols>
  <sheetData>
    <row r="1" spans="2:15" ht="25.8" x14ac:dyDescent="0.5">
      <c r="B1" s="15" t="e" vm="1">
        <v>#VALUE!</v>
      </c>
      <c r="C1" s="15"/>
      <c r="D1" s="15"/>
      <c r="E1" s="15"/>
      <c r="F1" s="15"/>
      <c r="G1" s="15"/>
      <c r="H1" s="15"/>
      <c r="I1" s="15"/>
      <c r="J1" s="15"/>
      <c r="K1" s="15"/>
      <c r="L1" s="15"/>
      <c r="M1" s="15"/>
      <c r="N1" s="15"/>
      <c r="O1" s="15"/>
    </row>
    <row r="22" spans="2:15" ht="25.8" customHeight="1" x14ac:dyDescent="0.3">
      <c r="B22" s="13"/>
      <c r="C22" s="13"/>
      <c r="D22" s="13"/>
      <c r="E22" s="13"/>
      <c r="F22" s="13"/>
      <c r="G22" s="13"/>
      <c r="H22" s="13"/>
      <c r="I22" s="13"/>
      <c r="J22" s="13"/>
      <c r="K22" s="13"/>
      <c r="L22" s="13"/>
      <c r="M22" s="13"/>
      <c r="N22" s="13"/>
      <c r="O22" s="13"/>
    </row>
    <row r="23" spans="2:15" ht="14.4" customHeight="1" x14ac:dyDescent="0.3">
      <c r="B23" s="14"/>
      <c r="C23" s="14"/>
      <c r="D23" s="14"/>
      <c r="E23" s="14"/>
      <c r="F23" s="14"/>
      <c r="G23" s="14"/>
      <c r="H23" s="14"/>
      <c r="I23" s="14"/>
      <c r="J23" s="14"/>
      <c r="K23" s="14"/>
      <c r="L23" s="14"/>
      <c r="M23" s="14"/>
      <c r="N23" s="14"/>
      <c r="O23" s="14"/>
    </row>
    <row r="24" spans="2:15" ht="14.4" customHeight="1" x14ac:dyDescent="0.3"/>
    <row r="25" spans="2:15" ht="14.4" customHeight="1" x14ac:dyDescent="0.3"/>
    <row r="26" spans="2:15" ht="14.4" customHeight="1" x14ac:dyDescent="0.3"/>
    <row r="27" spans="2:15" ht="14.4" customHeight="1" x14ac:dyDescent="0.3"/>
    <row r="28" spans="2:15" ht="14.4" customHeight="1" x14ac:dyDescent="0.3"/>
    <row r="29" spans="2:15" ht="14.4" customHeight="1" x14ac:dyDescent="0.3"/>
    <row r="30" spans="2:15" ht="14.4" customHeight="1" x14ac:dyDescent="0.3"/>
    <row r="31" spans="2:15" ht="14.4" customHeight="1" x14ac:dyDescent="0.3"/>
    <row r="32" spans="2:15" ht="14.4" customHeight="1" x14ac:dyDescent="0.3"/>
    <row r="33" ht="14.4" customHeight="1" x14ac:dyDescent="0.3"/>
    <row r="34" ht="14.4" customHeight="1" x14ac:dyDescent="0.3"/>
    <row r="35" ht="14.4" customHeight="1" x14ac:dyDescent="0.3"/>
    <row r="36" ht="14.4" customHeight="1" x14ac:dyDescent="0.3"/>
    <row r="37" ht="14.4" customHeight="1" x14ac:dyDescent="0.3"/>
    <row r="38" ht="14.4" customHeight="1" x14ac:dyDescent="0.3"/>
  </sheetData>
  <mergeCells count="2">
    <mergeCell ref="B22:O23"/>
    <mergeCell ref="B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BEFB2-439F-4582-AE6A-0A5821A14A6A}">
  <dimension ref="A1"/>
  <sheetViews>
    <sheetView tabSelected="1" topLeftCell="A6" zoomScaleNormal="100" workbookViewId="0">
      <selection activeCell="F61" sqref="F61"/>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AEBE-A8CB-423D-955B-48B4D8B71C17}">
  <sheetPr codeName="Sheet5"/>
  <dimension ref="A3:B15"/>
  <sheetViews>
    <sheetView workbookViewId="0">
      <selection activeCell="F30" sqref="F30"/>
    </sheetView>
  </sheetViews>
  <sheetFormatPr defaultRowHeight="14.4" x14ac:dyDescent="0.3"/>
  <cols>
    <col min="1" max="1" width="17.88671875" bestFit="1" customWidth="1"/>
    <col min="2" max="2" width="22.33203125" bestFit="1" customWidth="1"/>
  </cols>
  <sheetData>
    <row r="3" spans="1:2" x14ac:dyDescent="0.3">
      <c r="A3" s="1" t="s">
        <v>58</v>
      </c>
      <c r="B3" t="s">
        <v>62</v>
      </c>
    </row>
    <row r="4" spans="1:2" x14ac:dyDescent="0.3">
      <c r="A4" s="2" t="s">
        <v>34</v>
      </c>
      <c r="B4" s="4">
        <v>7.9873015873015847</v>
      </c>
    </row>
    <row r="5" spans="1:2" x14ac:dyDescent="0.3">
      <c r="A5" s="2" t="s">
        <v>42</v>
      </c>
      <c r="B5" s="4">
        <v>7.4106382978723397</v>
      </c>
    </row>
    <row r="6" spans="1:2" x14ac:dyDescent="0.3">
      <c r="A6" s="2" t="s">
        <v>35</v>
      </c>
      <c r="B6" s="4">
        <v>7.1135135135135128</v>
      </c>
    </row>
    <row r="7" spans="1:2" x14ac:dyDescent="0.3">
      <c r="A7" s="2" t="s">
        <v>29</v>
      </c>
      <c r="B7" s="4">
        <v>7.0630136986301375</v>
      </c>
    </row>
    <row r="8" spans="1:2" x14ac:dyDescent="0.3">
      <c r="A8" s="2" t="s">
        <v>18</v>
      </c>
      <c r="B8" s="4">
        <v>6.9704225352112683</v>
      </c>
    </row>
    <row r="9" spans="1:2" x14ac:dyDescent="0.3">
      <c r="A9" s="2" t="s">
        <v>53</v>
      </c>
      <c r="B9" s="4">
        <v>6.9</v>
      </c>
    </row>
    <row r="10" spans="1:2" x14ac:dyDescent="0.3">
      <c r="A10" s="2" t="s">
        <v>14</v>
      </c>
      <c r="B10" s="4">
        <v>6.75</v>
      </c>
    </row>
    <row r="11" spans="1:2" x14ac:dyDescent="0.3">
      <c r="A11" s="2" t="s">
        <v>26</v>
      </c>
      <c r="B11" s="4">
        <v>6.69</v>
      </c>
    </row>
    <row r="12" spans="1:2" x14ac:dyDescent="0.3">
      <c r="A12" s="2" t="s">
        <v>50</v>
      </c>
      <c r="B12" s="4">
        <v>6.4031250000000037</v>
      </c>
    </row>
    <row r="13" spans="1:2" x14ac:dyDescent="0.3">
      <c r="A13" s="2" t="s">
        <v>37</v>
      </c>
      <c r="B13" s="4">
        <v>6</v>
      </c>
    </row>
    <row r="14" spans="1:2" x14ac:dyDescent="0.3">
      <c r="A14" s="2" t="s">
        <v>21</v>
      </c>
      <c r="B14" s="4">
        <v>5.9</v>
      </c>
    </row>
    <row r="15" spans="1:2" x14ac:dyDescent="0.3">
      <c r="A15" s="2" t="s">
        <v>59</v>
      </c>
      <c r="B15" s="4">
        <v>7.1320855614973269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F470-86AE-4E58-9C04-CF5B7C72E63B}">
  <sheetPr codeName="Sheet6"/>
  <dimension ref="A1:U32"/>
  <sheetViews>
    <sheetView topLeftCell="G1" workbookViewId="0">
      <selection activeCell="A40" sqref="A40"/>
    </sheetView>
  </sheetViews>
  <sheetFormatPr defaultRowHeight="14.4" x14ac:dyDescent="0.3"/>
  <cols>
    <col min="1" max="1" width="12.44140625" bestFit="1" customWidth="1"/>
    <col min="2" max="2" width="14.33203125" bestFit="1" customWidth="1"/>
    <col min="3" max="3" width="7.109375" bestFit="1" customWidth="1"/>
    <col min="4" max="4" width="11.33203125" bestFit="1" customWidth="1"/>
    <col min="5" max="5" width="12.44140625" bestFit="1" customWidth="1"/>
    <col min="6" max="6" width="19.88671875" bestFit="1" customWidth="1"/>
    <col min="7" max="7" width="14.44140625" customWidth="1"/>
    <col min="8" max="8" width="25.5546875" bestFit="1" customWidth="1"/>
    <col min="9" max="9" width="15.5546875" bestFit="1" customWidth="1"/>
    <col min="10" max="10" width="10.5546875" bestFit="1" customWidth="1"/>
    <col min="11" max="11" width="8.6640625" bestFit="1" customWidth="1"/>
    <col min="12" max="13" width="10.5546875" bestFit="1" customWidth="1"/>
    <col min="14" max="14" width="12.44140625" bestFit="1" customWidth="1"/>
    <col min="15" max="15" width="13.88671875" bestFit="1" customWidth="1"/>
    <col min="16" max="16" width="5.33203125" bestFit="1" customWidth="1"/>
    <col min="17" max="17" width="11.33203125" bestFit="1" customWidth="1"/>
    <col min="18" max="18" width="10.5546875" bestFit="1" customWidth="1"/>
    <col min="19" max="19" width="24.5546875" bestFit="1" customWidth="1"/>
    <col min="20" max="20" width="15.5546875" bestFit="1" customWidth="1"/>
    <col min="21" max="21" width="10.5546875" bestFit="1" customWidth="1"/>
    <col min="22" max="22" width="8.6640625" bestFit="1" customWidth="1"/>
    <col min="23" max="23" width="10.5546875" bestFit="1" customWidth="1"/>
  </cols>
  <sheetData>
    <row r="1" spans="1:21" x14ac:dyDescent="0.3">
      <c r="A1" s="5" t="s">
        <v>67</v>
      </c>
      <c r="E1" s="5" t="s">
        <v>69</v>
      </c>
      <c r="H1" s="5" t="s">
        <v>71</v>
      </c>
      <c r="N1" s="1" t="s">
        <v>58</v>
      </c>
      <c r="O1" t="s">
        <v>84</v>
      </c>
    </row>
    <row r="2" spans="1:21" x14ac:dyDescent="0.3">
      <c r="A2" s="1" t="s">
        <v>58</v>
      </c>
      <c r="B2" t="s">
        <v>82</v>
      </c>
      <c r="E2" s="8" t="s">
        <v>1</v>
      </c>
      <c r="F2" s="8" t="s">
        <v>70</v>
      </c>
      <c r="H2" s="8" t="s">
        <v>1</v>
      </c>
      <c r="I2" s="8" t="s">
        <v>72</v>
      </c>
      <c r="N2" s="2" t="s">
        <v>78</v>
      </c>
      <c r="O2">
        <v>170</v>
      </c>
    </row>
    <row r="3" spans="1:21" x14ac:dyDescent="0.3">
      <c r="A3" s="2" t="s">
        <v>13</v>
      </c>
      <c r="B3">
        <v>189</v>
      </c>
      <c r="E3" s="7" t="s">
        <v>13</v>
      </c>
      <c r="F3" s="9">
        <f>AVERAGEIF(Sleep_health_and_lifestyle_data!$B:$B,"Male",Sleep_health_and_lifestyle_data!F:F)</f>
        <v>7.0365079365079337</v>
      </c>
      <c r="H3" s="7" t="s">
        <v>13</v>
      </c>
      <c r="I3" s="9">
        <f>AVERAGEIF(Sleep_health_and_lifestyle_data!$B:$B,"Male",Sleep_health_and_lifestyle_data!G:G)</f>
        <v>6.9682539682539684</v>
      </c>
      <c r="N3" s="2" t="s">
        <v>79</v>
      </c>
      <c r="O3">
        <v>110</v>
      </c>
    </row>
    <row r="4" spans="1:21" x14ac:dyDescent="0.3">
      <c r="A4" s="2" t="s">
        <v>59</v>
      </c>
      <c r="B4">
        <v>189</v>
      </c>
      <c r="E4" s="7" t="s">
        <v>28</v>
      </c>
      <c r="F4" s="9">
        <f>AVERAGEIF(Sleep_health_and_lifestyle_data!$B:$B,"Female",Sleep_health_and_lifestyle_data!F:F)</f>
        <v>7.2297297297297289</v>
      </c>
      <c r="H4" s="7" t="s">
        <v>28</v>
      </c>
      <c r="I4" s="9">
        <f>AVERAGEIF(Sleep_health_and_lifestyle_data!$B:$B,"Female",Sleep_health_and_lifestyle_data!G:G)</f>
        <v>7.6648648648648647</v>
      </c>
      <c r="N4" s="2" t="s">
        <v>77</v>
      </c>
      <c r="O4">
        <v>94</v>
      </c>
    </row>
    <row r="5" spans="1:21" x14ac:dyDescent="0.3">
      <c r="N5" s="2" t="s">
        <v>59</v>
      </c>
      <c r="O5">
        <v>374</v>
      </c>
    </row>
    <row r="6" spans="1:21" x14ac:dyDescent="0.3">
      <c r="A6" s="2"/>
    </row>
    <row r="7" spans="1:21" x14ac:dyDescent="0.3">
      <c r="A7" s="5" t="s">
        <v>68</v>
      </c>
      <c r="E7" s="5" t="s">
        <v>73</v>
      </c>
      <c r="H7" s="5" t="s">
        <v>75</v>
      </c>
    </row>
    <row r="8" spans="1:21" ht="28.8" x14ac:dyDescent="0.3">
      <c r="A8" s="1" t="s">
        <v>58</v>
      </c>
      <c r="B8" s="6" t="s">
        <v>66</v>
      </c>
      <c r="E8" s="1" t="s">
        <v>58</v>
      </c>
      <c r="F8" t="s">
        <v>74</v>
      </c>
      <c r="H8" s="1" t="s">
        <v>87</v>
      </c>
      <c r="I8" s="1" t="s">
        <v>61</v>
      </c>
      <c r="S8" s="1" t="s">
        <v>80</v>
      </c>
      <c r="T8" s="1" t="s">
        <v>61</v>
      </c>
    </row>
    <row r="9" spans="1:21" x14ac:dyDescent="0.3">
      <c r="A9" s="2" t="s">
        <v>29</v>
      </c>
      <c r="B9">
        <v>73</v>
      </c>
      <c r="E9" s="2" t="s">
        <v>29</v>
      </c>
      <c r="F9" s="4">
        <v>6</v>
      </c>
      <c r="H9" s="1" t="s">
        <v>58</v>
      </c>
      <c r="I9" t="s">
        <v>17</v>
      </c>
      <c r="J9" t="s">
        <v>59</v>
      </c>
      <c r="S9" s="1" t="s">
        <v>58</v>
      </c>
      <c r="T9" t="s">
        <v>17</v>
      </c>
      <c r="U9" t="s">
        <v>59</v>
      </c>
    </row>
    <row r="10" spans="1:21" x14ac:dyDescent="0.3">
      <c r="A10" s="2" t="s">
        <v>18</v>
      </c>
      <c r="B10">
        <v>71</v>
      </c>
      <c r="E10" s="2" t="s">
        <v>59</v>
      </c>
      <c r="F10" s="16">
        <v>6</v>
      </c>
      <c r="H10" s="2" t="s">
        <v>29</v>
      </c>
      <c r="I10" s="11">
        <v>1</v>
      </c>
      <c r="J10" s="11">
        <v>1</v>
      </c>
      <c r="S10" s="2" t="s">
        <v>79</v>
      </c>
      <c r="T10" s="16">
        <v>1</v>
      </c>
      <c r="U10" s="16">
        <v>1</v>
      </c>
    </row>
    <row r="11" spans="1:21" x14ac:dyDescent="0.3">
      <c r="A11" s="2" t="s">
        <v>34</v>
      </c>
      <c r="B11">
        <v>63</v>
      </c>
      <c r="H11" s="2" t="s">
        <v>59</v>
      </c>
      <c r="I11" s="10">
        <v>1</v>
      </c>
      <c r="J11" s="10">
        <v>1</v>
      </c>
      <c r="S11" s="2" t="s">
        <v>59</v>
      </c>
      <c r="T11" s="16">
        <v>1</v>
      </c>
      <c r="U11" s="16">
        <v>1</v>
      </c>
    </row>
    <row r="12" spans="1:21" x14ac:dyDescent="0.3">
      <c r="A12" s="2" t="s">
        <v>42</v>
      </c>
      <c r="B12">
        <v>47</v>
      </c>
    </row>
    <row r="13" spans="1:21" x14ac:dyDescent="0.3">
      <c r="A13" s="2" t="s">
        <v>26</v>
      </c>
      <c r="B13">
        <v>40</v>
      </c>
    </row>
    <row r="14" spans="1:21" x14ac:dyDescent="0.3">
      <c r="A14" s="2" t="s">
        <v>35</v>
      </c>
      <c r="B14">
        <v>37</v>
      </c>
    </row>
    <row r="15" spans="1:21" x14ac:dyDescent="0.3">
      <c r="A15" s="2" t="s">
        <v>50</v>
      </c>
      <c r="B15">
        <v>32</v>
      </c>
    </row>
    <row r="16" spans="1:21" x14ac:dyDescent="0.3">
      <c r="A16" s="2" t="s">
        <v>14</v>
      </c>
      <c r="B16">
        <v>4</v>
      </c>
    </row>
    <row r="17" spans="1:12" x14ac:dyDescent="0.3">
      <c r="A17" s="2" t="s">
        <v>37</v>
      </c>
      <c r="B17">
        <v>4</v>
      </c>
    </row>
    <row r="18" spans="1:12" x14ac:dyDescent="0.3">
      <c r="A18" s="2" t="s">
        <v>21</v>
      </c>
      <c r="B18">
        <v>2</v>
      </c>
    </row>
    <row r="19" spans="1:12" x14ac:dyDescent="0.3">
      <c r="A19" s="2" t="s">
        <v>53</v>
      </c>
      <c r="B19">
        <v>1</v>
      </c>
    </row>
    <row r="20" spans="1:12" x14ac:dyDescent="0.3">
      <c r="A20" s="2" t="s">
        <v>59</v>
      </c>
      <c r="B20">
        <v>374</v>
      </c>
    </row>
    <row r="24" spans="1:12" x14ac:dyDescent="0.3">
      <c r="L24" t="s">
        <v>83</v>
      </c>
    </row>
    <row r="25" spans="1:12" x14ac:dyDescent="0.3">
      <c r="A25" s="1" t="s">
        <v>76</v>
      </c>
      <c r="B25" s="1" t="s">
        <v>61</v>
      </c>
      <c r="L25">
        <f>MAX(Sleep_health_and_lifestyle_data!F:F)</f>
        <v>8.5</v>
      </c>
    </row>
    <row r="26" spans="1:12" x14ac:dyDescent="0.3">
      <c r="A26" s="1" t="s">
        <v>58</v>
      </c>
      <c r="B26" t="s">
        <v>25</v>
      </c>
      <c r="C26" t="s">
        <v>17</v>
      </c>
      <c r="D26" t="s">
        <v>24</v>
      </c>
      <c r="E26" t="s">
        <v>59</v>
      </c>
    </row>
    <row r="27" spans="1:12" x14ac:dyDescent="0.3">
      <c r="A27" s="2" t="s">
        <v>28</v>
      </c>
      <c r="B27" s="11">
        <v>0.19459459459459461</v>
      </c>
      <c r="C27" s="11">
        <v>0.44324324324324327</v>
      </c>
      <c r="D27" s="11">
        <v>0.36216216216216218</v>
      </c>
      <c r="E27" s="11">
        <v>1</v>
      </c>
      <c r="G27">
        <f>67*100</f>
        <v>6700</v>
      </c>
    </row>
    <row r="28" spans="1:12" x14ac:dyDescent="0.3">
      <c r="A28" s="2" t="s">
        <v>13</v>
      </c>
      <c r="B28" s="11">
        <v>0.21693121693121692</v>
      </c>
      <c r="C28" s="11">
        <v>0.72486772486772488</v>
      </c>
      <c r="D28" s="11">
        <v>5.8201058201058198E-2</v>
      </c>
      <c r="E28" s="11">
        <v>1</v>
      </c>
      <c r="G28">
        <f>G27/185</f>
        <v>36.216216216216218</v>
      </c>
    </row>
    <row r="29" spans="1:12" x14ac:dyDescent="0.3">
      <c r="A29" s="2" t="s">
        <v>59</v>
      </c>
      <c r="B29" s="10">
        <v>0.20588235294117646</v>
      </c>
      <c r="C29" s="10">
        <v>0.58556149732620322</v>
      </c>
      <c r="D29" s="10">
        <v>0.20855614973262032</v>
      </c>
      <c r="E29" s="10">
        <v>1</v>
      </c>
      <c r="I29" s="1" t="s">
        <v>86</v>
      </c>
      <c r="J29" s="1" t="s">
        <v>61</v>
      </c>
    </row>
    <row r="30" spans="1:12" x14ac:dyDescent="0.3">
      <c r="I30" s="1" t="s">
        <v>58</v>
      </c>
      <c r="J30" t="s">
        <v>17</v>
      </c>
      <c r="K30" t="s">
        <v>25</v>
      </c>
      <c r="L30" t="s">
        <v>59</v>
      </c>
    </row>
    <row r="31" spans="1:12" x14ac:dyDescent="0.3">
      <c r="I31" s="2" t="s">
        <v>88</v>
      </c>
      <c r="J31" s="16">
        <v>10</v>
      </c>
      <c r="K31" s="16">
        <v>2</v>
      </c>
      <c r="L31" s="16">
        <v>12</v>
      </c>
    </row>
    <row r="32" spans="1:12" x14ac:dyDescent="0.3">
      <c r="I32" s="2" t="s">
        <v>59</v>
      </c>
      <c r="J32" s="16">
        <v>10</v>
      </c>
      <c r="K32" s="16">
        <v>2</v>
      </c>
      <c r="L32" s="16">
        <v>12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8A5C-F856-4733-976E-FE1C8F4B4241}">
  <sheetPr codeName="Sheet2"/>
  <dimension ref="A1:B6"/>
  <sheetViews>
    <sheetView workbookViewId="0">
      <selection activeCell="C22" sqref="C22"/>
    </sheetView>
  </sheetViews>
  <sheetFormatPr defaultRowHeight="14.4" x14ac:dyDescent="0.3"/>
  <cols>
    <col min="1" max="1" width="16.5546875" bestFit="1" customWidth="1"/>
    <col min="2" max="2" width="8.6640625" bestFit="1" customWidth="1"/>
  </cols>
  <sheetData>
    <row r="1" spans="1:2" x14ac:dyDescent="0.3">
      <c r="A1" s="1" t="s">
        <v>1</v>
      </c>
      <c r="B1" t="s">
        <v>13</v>
      </c>
    </row>
    <row r="2" spans="1:2" x14ac:dyDescent="0.3">
      <c r="A2" s="1" t="s">
        <v>63</v>
      </c>
      <c r="B2" t="s">
        <v>77</v>
      </c>
    </row>
    <row r="3" spans="1:2" x14ac:dyDescent="0.3">
      <c r="A3" s="1" t="s">
        <v>3</v>
      </c>
      <c r="B3" t="s">
        <v>18</v>
      </c>
    </row>
    <row r="5" spans="1:2" x14ac:dyDescent="0.3">
      <c r="A5" t="s">
        <v>81</v>
      </c>
    </row>
    <row r="6" spans="1:2" x14ac:dyDescent="0.3">
      <c r="A6">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C1E98-3710-4FD9-A3FD-B1B500A51206}">
  <sheetPr codeName="Sheet7"/>
  <dimension ref="A3:M13"/>
  <sheetViews>
    <sheetView workbookViewId="0">
      <selection activeCell="A6" sqref="A6"/>
    </sheetView>
  </sheetViews>
  <sheetFormatPr defaultRowHeight="14.4" x14ac:dyDescent="0.3"/>
  <cols>
    <col min="1" max="1" width="24" bestFit="1" customWidth="1"/>
    <col min="2" max="2" width="15.5546875" bestFit="1" customWidth="1"/>
    <col min="3" max="3" width="6.5546875" bestFit="1" customWidth="1"/>
    <col min="4" max="4" width="8.109375" bestFit="1" customWidth="1"/>
    <col min="5" max="5" width="6.77734375" bestFit="1" customWidth="1"/>
    <col min="6" max="6" width="8" bestFit="1" customWidth="1"/>
    <col min="7" max="7" width="5.88671875" bestFit="1" customWidth="1"/>
    <col min="8" max="8" width="18.6640625" bestFit="1" customWidth="1"/>
    <col min="9" max="9" width="11.21875" bestFit="1" customWidth="1"/>
    <col min="10" max="10" width="8.44140625" bestFit="1" customWidth="1"/>
    <col min="11" max="11" width="15.88671875" bestFit="1" customWidth="1"/>
    <col min="12" max="12" width="7.5546875" bestFit="1" customWidth="1"/>
    <col min="13" max="13" width="10.5546875" bestFit="1" customWidth="1"/>
    <col min="14" max="14" width="8.109375" bestFit="1" customWidth="1"/>
    <col min="15" max="15" width="6.77734375" bestFit="1" customWidth="1"/>
    <col min="16" max="16" width="8" bestFit="1" customWidth="1"/>
    <col min="17" max="17" width="5.88671875" bestFit="1" customWidth="1"/>
    <col min="18" max="18" width="11.21875" bestFit="1" customWidth="1"/>
    <col min="19" max="19" width="7.5546875" bestFit="1" customWidth="1"/>
    <col min="20" max="20" width="17.77734375" bestFit="1" customWidth="1"/>
    <col min="21" max="21" width="10.5546875" bestFit="1" customWidth="1"/>
  </cols>
  <sheetData>
    <row r="3" spans="1:13" x14ac:dyDescent="0.3">
      <c r="A3" s="1" t="s">
        <v>66</v>
      </c>
      <c r="B3" s="1" t="s">
        <v>61</v>
      </c>
    </row>
    <row r="4" spans="1:13" x14ac:dyDescent="0.3">
      <c r="A4" s="1" t="s">
        <v>58</v>
      </c>
      <c r="B4" t="s">
        <v>35</v>
      </c>
      <c r="C4" t="s">
        <v>18</v>
      </c>
      <c r="D4" t="s">
        <v>34</v>
      </c>
      <c r="E4" t="s">
        <v>42</v>
      </c>
      <c r="F4" t="s">
        <v>53</v>
      </c>
      <c r="G4" t="s">
        <v>29</v>
      </c>
      <c r="H4" t="s">
        <v>21</v>
      </c>
      <c r="I4" t="s">
        <v>50</v>
      </c>
      <c r="J4" t="s">
        <v>37</v>
      </c>
      <c r="K4" t="s">
        <v>14</v>
      </c>
      <c r="L4" t="s">
        <v>26</v>
      </c>
      <c r="M4" t="s">
        <v>59</v>
      </c>
    </row>
    <row r="5" spans="1:13" x14ac:dyDescent="0.3">
      <c r="A5" s="2" t="s">
        <v>64</v>
      </c>
      <c r="B5">
        <v>31</v>
      </c>
      <c r="C5">
        <v>65</v>
      </c>
      <c r="D5">
        <v>11</v>
      </c>
      <c r="E5">
        <v>30</v>
      </c>
      <c r="G5">
        <v>7</v>
      </c>
      <c r="H5">
        <v>2</v>
      </c>
      <c r="J5">
        <v>4</v>
      </c>
      <c r="K5">
        <v>4</v>
      </c>
      <c r="L5">
        <v>11</v>
      </c>
      <c r="M5">
        <v>165</v>
      </c>
    </row>
    <row r="6" spans="1:13" x14ac:dyDescent="0.3">
      <c r="A6" s="3" t="s">
        <v>25</v>
      </c>
      <c r="B6">
        <v>1</v>
      </c>
      <c r="C6">
        <v>1</v>
      </c>
      <c r="D6">
        <v>1</v>
      </c>
      <c r="E6">
        <v>1</v>
      </c>
      <c r="G6">
        <v>2</v>
      </c>
      <c r="K6">
        <v>1</v>
      </c>
      <c r="L6">
        <v>2</v>
      </c>
      <c r="M6">
        <v>9</v>
      </c>
    </row>
    <row r="7" spans="1:13" x14ac:dyDescent="0.3">
      <c r="A7" s="3" t="s">
        <v>17</v>
      </c>
      <c r="B7">
        <v>30</v>
      </c>
      <c r="C7">
        <v>62</v>
      </c>
      <c r="D7">
        <v>10</v>
      </c>
      <c r="E7">
        <v>26</v>
      </c>
      <c r="G7">
        <v>3</v>
      </c>
      <c r="J7">
        <v>2</v>
      </c>
      <c r="K7">
        <v>3</v>
      </c>
      <c r="L7">
        <v>7</v>
      </c>
      <c r="M7">
        <v>143</v>
      </c>
    </row>
    <row r="8" spans="1:13" x14ac:dyDescent="0.3">
      <c r="A8" s="3" t="s">
        <v>24</v>
      </c>
      <c r="C8">
        <v>2</v>
      </c>
      <c r="E8">
        <v>3</v>
      </c>
      <c r="G8">
        <v>2</v>
      </c>
      <c r="H8">
        <v>2</v>
      </c>
      <c r="J8">
        <v>2</v>
      </c>
      <c r="L8">
        <v>2</v>
      </c>
      <c r="M8">
        <v>13</v>
      </c>
    </row>
    <row r="9" spans="1:13" x14ac:dyDescent="0.3">
      <c r="A9" s="2" t="s">
        <v>65</v>
      </c>
      <c r="B9">
        <v>6</v>
      </c>
      <c r="C9">
        <v>6</v>
      </c>
      <c r="D9">
        <v>52</v>
      </c>
      <c r="E9">
        <v>17</v>
      </c>
      <c r="F9">
        <v>1</v>
      </c>
      <c r="G9">
        <v>66</v>
      </c>
      <c r="I9">
        <v>32</v>
      </c>
      <c r="L9">
        <v>29</v>
      </c>
      <c r="M9">
        <v>209</v>
      </c>
    </row>
    <row r="10" spans="1:13" x14ac:dyDescent="0.3">
      <c r="A10" s="3" t="s">
        <v>25</v>
      </c>
      <c r="B10">
        <v>6</v>
      </c>
      <c r="C10">
        <v>2</v>
      </c>
      <c r="D10">
        <v>4</v>
      </c>
      <c r="E10">
        <v>1</v>
      </c>
      <c r="G10">
        <v>1</v>
      </c>
      <c r="I10">
        <v>29</v>
      </c>
      <c r="L10">
        <v>25</v>
      </c>
      <c r="M10">
        <v>68</v>
      </c>
    </row>
    <row r="11" spans="1:13" x14ac:dyDescent="0.3">
      <c r="A11" s="3" t="s">
        <v>17</v>
      </c>
      <c r="C11">
        <v>2</v>
      </c>
      <c r="D11">
        <v>47</v>
      </c>
      <c r="E11">
        <v>16</v>
      </c>
      <c r="F11">
        <v>1</v>
      </c>
      <c r="G11">
        <v>6</v>
      </c>
      <c r="I11">
        <v>2</v>
      </c>
      <c r="L11">
        <v>2</v>
      </c>
      <c r="M11">
        <v>76</v>
      </c>
    </row>
    <row r="12" spans="1:13" x14ac:dyDescent="0.3">
      <c r="A12" s="3" t="s">
        <v>24</v>
      </c>
      <c r="C12">
        <v>2</v>
      </c>
      <c r="D12">
        <v>1</v>
      </c>
      <c r="G12">
        <v>59</v>
      </c>
      <c r="I12">
        <v>1</v>
      </c>
      <c r="L12">
        <v>2</v>
      </c>
      <c r="M12">
        <v>65</v>
      </c>
    </row>
    <row r="13" spans="1:13" x14ac:dyDescent="0.3">
      <c r="A13" s="2" t="s">
        <v>59</v>
      </c>
      <c r="B13">
        <v>37</v>
      </c>
      <c r="C13">
        <v>71</v>
      </c>
      <c r="D13">
        <v>63</v>
      </c>
      <c r="E13">
        <v>47</v>
      </c>
      <c r="F13">
        <v>1</v>
      </c>
      <c r="G13">
        <v>73</v>
      </c>
      <c r="H13">
        <v>2</v>
      </c>
      <c r="I13">
        <v>32</v>
      </c>
      <c r="J13">
        <v>4</v>
      </c>
      <c r="K13">
        <v>4</v>
      </c>
      <c r="L13">
        <v>40</v>
      </c>
      <c r="M13">
        <v>374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53FC3-56F5-4C4A-8C7E-F58FF528DBA4}">
  <sheetPr codeName="Sheet8"/>
  <dimension ref="A1:P375"/>
  <sheetViews>
    <sheetView workbookViewId="0">
      <selection activeCell="D1" sqref="D1:D2"/>
    </sheetView>
  </sheetViews>
  <sheetFormatPr defaultRowHeight="14.4" x14ac:dyDescent="0.3"/>
  <cols>
    <col min="1" max="1" width="8.6640625" bestFit="1" customWidth="1"/>
    <col min="2" max="2" width="7" bestFit="1" customWidth="1"/>
    <col min="3" max="3" width="4" bestFit="1" customWidth="1"/>
    <col min="4" max="4" width="14.6640625" customWidth="1"/>
    <col min="5" max="5" width="17.88671875" bestFit="1" customWidth="1"/>
    <col min="6" max="6" width="12.6640625" bestFit="1" customWidth="1"/>
    <col min="7" max="7" width="13.33203125" bestFit="1" customWidth="1"/>
    <col min="8" max="8" width="18.33203125" bestFit="1" customWidth="1"/>
    <col min="9" max="9" width="10.44140625" bestFit="1" customWidth="1"/>
    <col min="10" max="10" width="12.88671875" bestFit="1" customWidth="1"/>
    <col min="11" max="11" width="13.21875" bestFit="1" customWidth="1"/>
    <col min="12" max="12" width="9.5546875" bestFit="1" customWidth="1"/>
    <col min="13" max="13" width="11.88671875" customWidth="1"/>
    <col min="14" max="14" width="12.6640625" bestFit="1" customWidth="1"/>
  </cols>
  <sheetData>
    <row r="1" spans="1:16" x14ac:dyDescent="0.3">
      <c r="A1" t="s">
        <v>0</v>
      </c>
      <c r="B1" t="s">
        <v>1</v>
      </c>
      <c r="C1" t="s">
        <v>2</v>
      </c>
      <c r="D1" t="s">
        <v>63</v>
      </c>
      <c r="E1" t="s">
        <v>3</v>
      </c>
      <c r="F1" t="s">
        <v>4</v>
      </c>
      <c r="G1" t="s">
        <v>5</v>
      </c>
      <c r="H1" t="s">
        <v>6</v>
      </c>
      <c r="I1" t="s">
        <v>7</v>
      </c>
      <c r="J1" t="s">
        <v>8</v>
      </c>
      <c r="K1" t="s">
        <v>9</v>
      </c>
      <c r="L1" t="s">
        <v>10</v>
      </c>
      <c r="M1" t="s">
        <v>11</v>
      </c>
      <c r="N1" t="s">
        <v>12</v>
      </c>
    </row>
    <row r="2" spans="1:16" x14ac:dyDescent="0.3">
      <c r="A2">
        <v>1</v>
      </c>
      <c r="B2" t="s">
        <v>13</v>
      </c>
      <c r="C2">
        <v>27</v>
      </c>
      <c r="D2" t="str" cm="1">
        <f t="array" ref="D2">_xlfn.IFS(C2 &lt;=25, "under 25 ", C2&lt;=35, "26-35", C2&lt;=45, "36-45", C2&lt;=60,"46-60", C2&gt;60,"60+")</f>
        <v>26-35</v>
      </c>
      <c r="E2" t="s">
        <v>14</v>
      </c>
      <c r="F2">
        <v>6.1</v>
      </c>
      <c r="G2">
        <v>6</v>
      </c>
      <c r="H2">
        <v>42</v>
      </c>
      <c r="I2">
        <v>6</v>
      </c>
      <c r="J2" t="s">
        <v>15</v>
      </c>
      <c r="K2" t="s">
        <v>16</v>
      </c>
      <c r="L2">
        <v>77</v>
      </c>
      <c r="M2">
        <v>4200</v>
      </c>
      <c r="N2" t="s">
        <v>17</v>
      </c>
      <c r="P2">
        <f>COUNTIF(B:B, "Female")</f>
        <v>185</v>
      </c>
    </row>
    <row r="3" spans="1:16" x14ac:dyDescent="0.3">
      <c r="A3">
        <v>2</v>
      </c>
      <c r="B3" t="s">
        <v>13</v>
      </c>
      <c r="C3">
        <v>28</v>
      </c>
      <c r="D3" t="str" cm="1">
        <f t="array" ref="D3">_xlfn.IFS(C3 &lt;=25, "under 25 ", C3&lt;=35, "26-35", C3&lt;=45, "36-45", C3&lt;=60,"46-60", C3&gt;60,"60+")</f>
        <v>26-35</v>
      </c>
      <c r="E3" t="s">
        <v>18</v>
      </c>
      <c r="F3">
        <v>6.2</v>
      </c>
      <c r="G3">
        <v>6</v>
      </c>
      <c r="H3">
        <v>60</v>
      </c>
      <c r="I3">
        <v>8</v>
      </c>
      <c r="J3" t="s">
        <v>19</v>
      </c>
      <c r="K3" t="s">
        <v>20</v>
      </c>
      <c r="L3">
        <v>75</v>
      </c>
      <c r="M3">
        <v>10000</v>
      </c>
      <c r="N3" t="s">
        <v>17</v>
      </c>
      <c r="P3">
        <f>COUNTIF(B:B, "Male")</f>
        <v>189</v>
      </c>
    </row>
    <row r="4" spans="1:16" x14ac:dyDescent="0.3">
      <c r="A4">
        <v>3</v>
      </c>
      <c r="B4" t="s">
        <v>13</v>
      </c>
      <c r="C4">
        <v>28</v>
      </c>
      <c r="D4" t="str" cm="1">
        <f t="array" ref="D4">_xlfn.IFS(C4 &lt;=25, "under 25 ", C4&lt;=35, "26-35", C4&lt;=45, "36-45", C4&lt;=60,"46-60", C4&gt;60,"60+")</f>
        <v>26-35</v>
      </c>
      <c r="E4" t="s">
        <v>18</v>
      </c>
      <c r="F4">
        <v>6.2</v>
      </c>
      <c r="G4">
        <v>6</v>
      </c>
      <c r="H4">
        <v>60</v>
      </c>
      <c r="I4">
        <v>8</v>
      </c>
      <c r="J4" t="s">
        <v>19</v>
      </c>
      <c r="K4" t="s">
        <v>20</v>
      </c>
      <c r="L4">
        <v>75</v>
      </c>
      <c r="M4">
        <v>10000</v>
      </c>
      <c r="N4" t="s">
        <v>17</v>
      </c>
    </row>
    <row r="5" spans="1:16" x14ac:dyDescent="0.3">
      <c r="A5">
        <v>4</v>
      </c>
      <c r="B5" t="s">
        <v>13</v>
      </c>
      <c r="C5">
        <v>28</v>
      </c>
      <c r="D5" t="str" cm="1">
        <f t="array" ref="D5">_xlfn.IFS(C5 &lt;=25, "under 25 ", C5&lt;=35, "26-35", C5&lt;=45, "36-45", C5&lt;=60,"46-60", C5&gt;60,"60+")</f>
        <v>26-35</v>
      </c>
      <c r="E5" t="s">
        <v>21</v>
      </c>
      <c r="F5">
        <v>5.9</v>
      </c>
      <c r="G5">
        <v>4</v>
      </c>
      <c r="H5">
        <v>30</v>
      </c>
      <c r="I5">
        <v>8</v>
      </c>
      <c r="J5" t="s">
        <v>22</v>
      </c>
      <c r="K5" t="s">
        <v>23</v>
      </c>
      <c r="L5">
        <v>85</v>
      </c>
      <c r="M5">
        <v>3000</v>
      </c>
      <c r="N5" t="s">
        <v>24</v>
      </c>
    </row>
    <row r="6" spans="1:16" x14ac:dyDescent="0.3">
      <c r="A6">
        <v>5</v>
      </c>
      <c r="B6" t="s">
        <v>13</v>
      </c>
      <c r="C6">
        <v>28</v>
      </c>
      <c r="D6" t="str" cm="1">
        <f t="array" ref="D6">_xlfn.IFS(C6 &lt;=25, "under 25 ", C6&lt;=35, "26-35", C6&lt;=45, "36-45", C6&lt;=60,"46-60", C6&gt;60,"60+")</f>
        <v>26-35</v>
      </c>
      <c r="E6" t="s">
        <v>21</v>
      </c>
      <c r="F6">
        <v>5.9</v>
      </c>
      <c r="G6">
        <v>4</v>
      </c>
      <c r="H6">
        <v>30</v>
      </c>
      <c r="I6">
        <v>8</v>
      </c>
      <c r="J6" t="s">
        <v>22</v>
      </c>
      <c r="K6" t="s">
        <v>23</v>
      </c>
      <c r="L6">
        <v>85</v>
      </c>
      <c r="M6">
        <v>3000</v>
      </c>
      <c r="N6" t="s">
        <v>24</v>
      </c>
    </row>
    <row r="7" spans="1:16" x14ac:dyDescent="0.3">
      <c r="A7">
        <v>6</v>
      </c>
      <c r="B7" t="s">
        <v>13</v>
      </c>
      <c r="C7">
        <v>28</v>
      </c>
      <c r="D7" t="str" cm="1">
        <f t="array" ref="D7">_xlfn.IFS(C7 &lt;=25, "under 25 ", C7&lt;=35, "26-35", C7&lt;=45, "36-45", C7&lt;=60,"46-60", C7&gt;60,"60+")</f>
        <v>26-35</v>
      </c>
      <c r="E7" t="s">
        <v>14</v>
      </c>
      <c r="F7">
        <v>5.9</v>
      </c>
      <c r="G7">
        <v>4</v>
      </c>
      <c r="H7">
        <v>30</v>
      </c>
      <c r="I7">
        <v>8</v>
      </c>
      <c r="J7" t="s">
        <v>22</v>
      </c>
      <c r="K7" t="s">
        <v>23</v>
      </c>
      <c r="L7">
        <v>85</v>
      </c>
      <c r="M7">
        <v>3000</v>
      </c>
      <c r="N7" t="s">
        <v>25</v>
      </c>
    </row>
    <row r="8" spans="1:16" x14ac:dyDescent="0.3">
      <c r="A8">
        <v>7</v>
      </c>
      <c r="B8" t="s">
        <v>13</v>
      </c>
      <c r="C8">
        <v>29</v>
      </c>
      <c r="D8" t="str" cm="1">
        <f t="array" ref="D8">_xlfn.IFS(C8 &lt;=25, "under 25 ", C8&lt;=35, "26-35", C8&lt;=45, "36-45", C8&lt;=60,"46-60", C8&gt;60,"60+")</f>
        <v>26-35</v>
      </c>
      <c r="E8" t="s">
        <v>26</v>
      </c>
      <c r="F8">
        <v>6.3</v>
      </c>
      <c r="G8">
        <v>6</v>
      </c>
      <c r="H8">
        <v>40</v>
      </c>
      <c r="I8">
        <v>7</v>
      </c>
      <c r="J8" t="s">
        <v>22</v>
      </c>
      <c r="K8" t="s">
        <v>23</v>
      </c>
      <c r="L8">
        <v>82</v>
      </c>
      <c r="M8">
        <v>3500</v>
      </c>
      <c r="N8" t="s">
        <v>25</v>
      </c>
    </row>
    <row r="9" spans="1:16" x14ac:dyDescent="0.3">
      <c r="A9">
        <v>8</v>
      </c>
      <c r="B9" t="s">
        <v>13</v>
      </c>
      <c r="C9">
        <v>29</v>
      </c>
      <c r="D9" t="str" cm="1">
        <f t="array" ref="D9">_xlfn.IFS(C9 &lt;=25, "under 25 ", C9&lt;=35, "26-35", C9&lt;=45, "36-45", C9&lt;=60,"46-60", C9&gt;60,"60+")</f>
        <v>26-35</v>
      </c>
      <c r="E9" t="s">
        <v>18</v>
      </c>
      <c r="F9">
        <v>7.8</v>
      </c>
      <c r="G9">
        <v>7</v>
      </c>
      <c r="H9">
        <v>75</v>
      </c>
      <c r="I9">
        <v>6</v>
      </c>
      <c r="J9" t="s">
        <v>19</v>
      </c>
      <c r="K9" t="s">
        <v>27</v>
      </c>
      <c r="L9">
        <v>70</v>
      </c>
      <c r="M9">
        <v>8000</v>
      </c>
      <c r="N9" t="s">
        <v>17</v>
      </c>
    </row>
    <row r="10" spans="1:16" x14ac:dyDescent="0.3">
      <c r="A10">
        <v>9</v>
      </c>
      <c r="B10" t="s">
        <v>13</v>
      </c>
      <c r="C10">
        <v>29</v>
      </c>
      <c r="D10" t="str" cm="1">
        <f t="array" ref="D10">_xlfn.IFS(C10 &lt;=25, "under 25 ", C10&lt;=35, "26-35", C10&lt;=45, "36-45", C10&lt;=60,"46-60", C10&gt;60,"60+")</f>
        <v>26-35</v>
      </c>
      <c r="E10" t="s">
        <v>18</v>
      </c>
      <c r="F10">
        <v>7.8</v>
      </c>
      <c r="G10">
        <v>7</v>
      </c>
      <c r="H10">
        <v>75</v>
      </c>
      <c r="I10">
        <v>6</v>
      </c>
      <c r="J10" t="s">
        <v>19</v>
      </c>
      <c r="K10" t="s">
        <v>27</v>
      </c>
      <c r="L10">
        <v>70</v>
      </c>
      <c r="M10">
        <v>8000</v>
      </c>
      <c r="N10" t="s">
        <v>17</v>
      </c>
    </row>
    <row r="11" spans="1:16" x14ac:dyDescent="0.3">
      <c r="A11">
        <v>10</v>
      </c>
      <c r="B11" t="s">
        <v>13</v>
      </c>
      <c r="C11">
        <v>29</v>
      </c>
      <c r="D11" t="str" cm="1">
        <f t="array" ref="D11">_xlfn.IFS(C11 &lt;=25, "under 25 ", C11&lt;=35, "26-35", C11&lt;=45, "36-45", C11&lt;=60,"46-60", C11&gt;60,"60+")</f>
        <v>26-35</v>
      </c>
      <c r="E11" t="s">
        <v>18</v>
      </c>
      <c r="F11">
        <v>7.8</v>
      </c>
      <c r="G11">
        <v>7</v>
      </c>
      <c r="H11">
        <v>75</v>
      </c>
      <c r="I11">
        <v>6</v>
      </c>
      <c r="J11" t="s">
        <v>19</v>
      </c>
      <c r="K11" t="s">
        <v>27</v>
      </c>
      <c r="L11">
        <v>70</v>
      </c>
      <c r="M11">
        <v>8000</v>
      </c>
      <c r="N11" t="s">
        <v>17</v>
      </c>
    </row>
    <row r="12" spans="1:16" x14ac:dyDescent="0.3">
      <c r="A12">
        <v>11</v>
      </c>
      <c r="B12" t="s">
        <v>13</v>
      </c>
      <c r="C12">
        <v>29</v>
      </c>
      <c r="D12" t="str" cm="1">
        <f t="array" ref="D12">_xlfn.IFS(C12 &lt;=25, "under 25 ", C12&lt;=35, "26-35", C12&lt;=45, "36-45", C12&lt;=60,"46-60", C12&gt;60,"60+")</f>
        <v>26-35</v>
      </c>
      <c r="E12" t="s">
        <v>18</v>
      </c>
      <c r="F12">
        <v>6.1</v>
      </c>
      <c r="G12">
        <v>6</v>
      </c>
      <c r="H12">
        <v>30</v>
      </c>
      <c r="I12">
        <v>8</v>
      </c>
      <c r="J12" t="s">
        <v>19</v>
      </c>
      <c r="K12" t="s">
        <v>27</v>
      </c>
      <c r="L12">
        <v>70</v>
      </c>
      <c r="M12">
        <v>8000</v>
      </c>
      <c r="N12" t="s">
        <v>17</v>
      </c>
    </row>
    <row r="13" spans="1:16" x14ac:dyDescent="0.3">
      <c r="A13">
        <v>12</v>
      </c>
      <c r="B13" t="s">
        <v>13</v>
      </c>
      <c r="C13">
        <v>29</v>
      </c>
      <c r="D13" t="str" cm="1">
        <f t="array" ref="D13">_xlfn.IFS(C13 &lt;=25, "under 25 ", C13&lt;=35, "26-35", C13&lt;=45, "36-45", C13&lt;=60,"46-60", C13&gt;60,"60+")</f>
        <v>26-35</v>
      </c>
      <c r="E13" t="s">
        <v>18</v>
      </c>
      <c r="F13">
        <v>7.8</v>
      </c>
      <c r="G13">
        <v>7</v>
      </c>
      <c r="H13">
        <v>75</v>
      </c>
      <c r="I13">
        <v>6</v>
      </c>
      <c r="J13" t="s">
        <v>19</v>
      </c>
      <c r="K13" t="s">
        <v>27</v>
      </c>
      <c r="L13">
        <v>70</v>
      </c>
      <c r="M13">
        <v>8000</v>
      </c>
      <c r="N13" t="s">
        <v>17</v>
      </c>
    </row>
    <row r="14" spans="1:16" x14ac:dyDescent="0.3">
      <c r="A14">
        <v>13</v>
      </c>
      <c r="B14" t="s">
        <v>13</v>
      </c>
      <c r="C14">
        <v>29</v>
      </c>
      <c r="D14" t="str" cm="1">
        <f t="array" ref="D14">_xlfn.IFS(C14 &lt;=25, "under 25 ", C14&lt;=35, "26-35", C14&lt;=45, "36-45", C14&lt;=60,"46-60", C14&gt;60,"60+")</f>
        <v>26-35</v>
      </c>
      <c r="E14" t="s">
        <v>18</v>
      </c>
      <c r="F14">
        <v>6.1</v>
      </c>
      <c r="G14">
        <v>6</v>
      </c>
      <c r="H14">
        <v>30</v>
      </c>
      <c r="I14">
        <v>8</v>
      </c>
      <c r="J14" t="s">
        <v>19</v>
      </c>
      <c r="K14" t="s">
        <v>27</v>
      </c>
      <c r="L14">
        <v>70</v>
      </c>
      <c r="M14">
        <v>8000</v>
      </c>
      <c r="N14" t="s">
        <v>17</v>
      </c>
    </row>
    <row r="15" spans="1:16" x14ac:dyDescent="0.3">
      <c r="A15">
        <v>14</v>
      </c>
      <c r="B15" t="s">
        <v>13</v>
      </c>
      <c r="C15">
        <v>29</v>
      </c>
      <c r="D15" t="str" cm="1">
        <f t="array" ref="D15">_xlfn.IFS(C15 &lt;=25, "under 25 ", C15&lt;=35, "26-35", C15&lt;=45, "36-45", C15&lt;=60,"46-60", C15&gt;60,"60+")</f>
        <v>26-35</v>
      </c>
      <c r="E15" t="s">
        <v>18</v>
      </c>
      <c r="F15">
        <v>6</v>
      </c>
      <c r="G15">
        <v>6</v>
      </c>
      <c r="H15">
        <v>30</v>
      </c>
      <c r="I15">
        <v>8</v>
      </c>
      <c r="J15" t="s">
        <v>19</v>
      </c>
      <c r="K15" t="s">
        <v>27</v>
      </c>
      <c r="L15">
        <v>70</v>
      </c>
      <c r="M15">
        <v>8000</v>
      </c>
      <c r="N15" t="s">
        <v>17</v>
      </c>
    </row>
    <row r="16" spans="1:16" x14ac:dyDescent="0.3">
      <c r="A16">
        <v>15</v>
      </c>
      <c r="B16" t="s">
        <v>13</v>
      </c>
      <c r="C16">
        <v>29</v>
      </c>
      <c r="D16" t="str" cm="1">
        <f t="array" ref="D16">_xlfn.IFS(C16 &lt;=25, "under 25 ", C16&lt;=35, "26-35", C16&lt;=45, "36-45", C16&lt;=60,"46-60", C16&gt;60,"60+")</f>
        <v>26-35</v>
      </c>
      <c r="E16" t="s">
        <v>18</v>
      </c>
      <c r="F16">
        <v>6</v>
      </c>
      <c r="G16">
        <v>6</v>
      </c>
      <c r="H16">
        <v>30</v>
      </c>
      <c r="I16">
        <v>8</v>
      </c>
      <c r="J16" t="s">
        <v>19</v>
      </c>
      <c r="K16" t="s">
        <v>27</v>
      </c>
      <c r="L16">
        <v>70</v>
      </c>
      <c r="M16">
        <v>8000</v>
      </c>
      <c r="N16" t="s">
        <v>17</v>
      </c>
    </row>
    <row r="17" spans="1:14" x14ac:dyDescent="0.3">
      <c r="A17">
        <v>16</v>
      </c>
      <c r="B17" t="s">
        <v>13</v>
      </c>
      <c r="C17">
        <v>29</v>
      </c>
      <c r="D17" t="str" cm="1">
        <f t="array" ref="D17">_xlfn.IFS(C17 &lt;=25, "under 25 ", C17&lt;=35, "26-35", C17&lt;=45, "36-45", C17&lt;=60,"46-60", C17&gt;60,"60+")</f>
        <v>26-35</v>
      </c>
      <c r="E17" t="s">
        <v>18</v>
      </c>
      <c r="F17">
        <v>6</v>
      </c>
      <c r="G17">
        <v>6</v>
      </c>
      <c r="H17">
        <v>30</v>
      </c>
      <c r="I17">
        <v>8</v>
      </c>
      <c r="J17" t="s">
        <v>19</v>
      </c>
      <c r="K17" t="s">
        <v>27</v>
      </c>
      <c r="L17">
        <v>70</v>
      </c>
      <c r="M17">
        <v>8000</v>
      </c>
      <c r="N17" t="s">
        <v>17</v>
      </c>
    </row>
    <row r="18" spans="1:14" x14ac:dyDescent="0.3">
      <c r="A18">
        <v>17</v>
      </c>
      <c r="B18" t="s">
        <v>28</v>
      </c>
      <c r="C18">
        <v>29</v>
      </c>
      <c r="D18" t="str" cm="1">
        <f t="array" ref="D18">_xlfn.IFS(C18 &lt;=25, "under 25 ", C18&lt;=35, "26-35", C18&lt;=45, "36-45", C18&lt;=60,"46-60", C18&gt;60,"60+")</f>
        <v>26-35</v>
      </c>
      <c r="E18" t="s">
        <v>29</v>
      </c>
      <c r="F18">
        <v>6.5</v>
      </c>
      <c r="G18">
        <v>5</v>
      </c>
      <c r="H18">
        <v>40</v>
      </c>
      <c r="I18">
        <v>7</v>
      </c>
      <c r="J18" t="s">
        <v>30</v>
      </c>
      <c r="K18" t="s">
        <v>31</v>
      </c>
      <c r="L18">
        <v>80</v>
      </c>
      <c r="M18">
        <v>4000</v>
      </c>
      <c r="N18" t="s">
        <v>24</v>
      </c>
    </row>
    <row r="19" spans="1:14" x14ac:dyDescent="0.3">
      <c r="A19">
        <v>18</v>
      </c>
      <c r="B19" t="s">
        <v>13</v>
      </c>
      <c r="C19">
        <v>29</v>
      </c>
      <c r="D19" t="str" cm="1">
        <f t="array" ref="D19">_xlfn.IFS(C19 &lt;=25, "under 25 ", C19&lt;=35, "26-35", C19&lt;=45, "36-45", C19&lt;=60,"46-60", C19&gt;60,"60+")</f>
        <v>26-35</v>
      </c>
      <c r="E19" t="s">
        <v>18</v>
      </c>
      <c r="F19">
        <v>6</v>
      </c>
      <c r="G19">
        <v>6</v>
      </c>
      <c r="H19">
        <v>30</v>
      </c>
      <c r="I19">
        <v>8</v>
      </c>
      <c r="J19" t="s">
        <v>19</v>
      </c>
      <c r="K19" t="s">
        <v>27</v>
      </c>
      <c r="L19">
        <v>70</v>
      </c>
      <c r="M19">
        <v>8000</v>
      </c>
      <c r="N19" t="s">
        <v>24</v>
      </c>
    </row>
    <row r="20" spans="1:14" x14ac:dyDescent="0.3">
      <c r="A20">
        <v>19</v>
      </c>
      <c r="B20" t="s">
        <v>28</v>
      </c>
      <c r="C20">
        <v>29</v>
      </c>
      <c r="D20" t="str" cm="1">
        <f t="array" ref="D20">_xlfn.IFS(C20 &lt;=25, "under 25 ", C20&lt;=35, "26-35", C20&lt;=45, "36-45", C20&lt;=60,"46-60", C20&gt;60,"60+")</f>
        <v>26-35</v>
      </c>
      <c r="E20" t="s">
        <v>29</v>
      </c>
      <c r="F20">
        <v>6.5</v>
      </c>
      <c r="G20">
        <v>5</v>
      </c>
      <c r="H20">
        <v>40</v>
      </c>
      <c r="I20">
        <v>7</v>
      </c>
      <c r="J20" t="s">
        <v>30</v>
      </c>
      <c r="K20" t="s">
        <v>31</v>
      </c>
      <c r="L20">
        <v>80</v>
      </c>
      <c r="M20">
        <v>4000</v>
      </c>
      <c r="N20" t="s">
        <v>25</v>
      </c>
    </row>
    <row r="21" spans="1:14" x14ac:dyDescent="0.3">
      <c r="A21">
        <v>20</v>
      </c>
      <c r="B21" t="s">
        <v>13</v>
      </c>
      <c r="C21">
        <v>30</v>
      </c>
      <c r="D21" t="str" cm="1">
        <f t="array" ref="D21">_xlfn.IFS(C21 &lt;=25, "under 25 ", C21&lt;=35, "26-35", C21&lt;=45, "36-45", C21&lt;=60,"46-60", C21&gt;60,"60+")</f>
        <v>26-35</v>
      </c>
      <c r="E21" t="s">
        <v>18</v>
      </c>
      <c r="F21">
        <v>7.6</v>
      </c>
      <c r="G21">
        <v>7</v>
      </c>
      <c r="H21">
        <v>75</v>
      </c>
      <c r="I21">
        <v>6</v>
      </c>
      <c r="J21" t="s">
        <v>19</v>
      </c>
      <c r="K21" t="s">
        <v>27</v>
      </c>
      <c r="L21">
        <v>70</v>
      </c>
      <c r="M21">
        <v>8000</v>
      </c>
      <c r="N21" t="s">
        <v>17</v>
      </c>
    </row>
    <row r="22" spans="1:14" x14ac:dyDescent="0.3">
      <c r="A22">
        <v>21</v>
      </c>
      <c r="B22" t="s">
        <v>13</v>
      </c>
      <c r="C22">
        <v>30</v>
      </c>
      <c r="D22" t="str" cm="1">
        <f t="array" ref="D22">_xlfn.IFS(C22 &lt;=25, "under 25 ", C22&lt;=35, "26-35", C22&lt;=45, "36-45", C22&lt;=60,"46-60", C22&gt;60,"60+")</f>
        <v>26-35</v>
      </c>
      <c r="E22" t="s">
        <v>18</v>
      </c>
      <c r="F22">
        <v>7.7</v>
      </c>
      <c r="G22">
        <v>7</v>
      </c>
      <c r="H22">
        <v>75</v>
      </c>
      <c r="I22">
        <v>6</v>
      </c>
      <c r="J22" t="s">
        <v>19</v>
      </c>
      <c r="K22" t="s">
        <v>27</v>
      </c>
      <c r="L22">
        <v>70</v>
      </c>
      <c r="M22">
        <v>8000</v>
      </c>
      <c r="N22" t="s">
        <v>17</v>
      </c>
    </row>
    <row r="23" spans="1:14" x14ac:dyDescent="0.3">
      <c r="A23">
        <v>22</v>
      </c>
      <c r="B23" t="s">
        <v>13</v>
      </c>
      <c r="C23">
        <v>30</v>
      </c>
      <c r="D23" t="str" cm="1">
        <f t="array" ref="D23">_xlfn.IFS(C23 &lt;=25, "under 25 ", C23&lt;=35, "26-35", C23&lt;=45, "36-45", C23&lt;=60,"46-60", C23&gt;60,"60+")</f>
        <v>26-35</v>
      </c>
      <c r="E23" t="s">
        <v>18</v>
      </c>
      <c r="F23">
        <v>7.7</v>
      </c>
      <c r="G23">
        <v>7</v>
      </c>
      <c r="H23">
        <v>75</v>
      </c>
      <c r="I23">
        <v>6</v>
      </c>
      <c r="J23" t="s">
        <v>19</v>
      </c>
      <c r="K23" t="s">
        <v>27</v>
      </c>
      <c r="L23">
        <v>70</v>
      </c>
      <c r="M23">
        <v>8000</v>
      </c>
      <c r="N23" t="s">
        <v>17</v>
      </c>
    </row>
    <row r="24" spans="1:14" x14ac:dyDescent="0.3">
      <c r="A24">
        <v>23</v>
      </c>
      <c r="B24" t="s">
        <v>13</v>
      </c>
      <c r="C24">
        <v>30</v>
      </c>
      <c r="D24" t="str" cm="1">
        <f t="array" ref="D24">_xlfn.IFS(C24 &lt;=25, "under 25 ", C24&lt;=35, "26-35", C24&lt;=45, "36-45", C24&lt;=60,"46-60", C24&gt;60,"60+")</f>
        <v>26-35</v>
      </c>
      <c r="E24" t="s">
        <v>18</v>
      </c>
      <c r="F24">
        <v>7.7</v>
      </c>
      <c r="G24">
        <v>7</v>
      </c>
      <c r="H24">
        <v>75</v>
      </c>
      <c r="I24">
        <v>6</v>
      </c>
      <c r="J24" t="s">
        <v>19</v>
      </c>
      <c r="K24" t="s">
        <v>27</v>
      </c>
      <c r="L24">
        <v>70</v>
      </c>
      <c r="M24">
        <v>8000</v>
      </c>
      <c r="N24" t="s">
        <v>17</v>
      </c>
    </row>
    <row r="25" spans="1:14" x14ac:dyDescent="0.3">
      <c r="A25">
        <v>24</v>
      </c>
      <c r="B25" t="s">
        <v>13</v>
      </c>
      <c r="C25">
        <v>30</v>
      </c>
      <c r="D25" t="str" cm="1">
        <f t="array" ref="D25">_xlfn.IFS(C25 &lt;=25, "under 25 ", C25&lt;=35, "26-35", C25&lt;=45, "36-45", C25&lt;=60,"46-60", C25&gt;60,"60+")</f>
        <v>26-35</v>
      </c>
      <c r="E25" t="s">
        <v>18</v>
      </c>
      <c r="F25">
        <v>7.7</v>
      </c>
      <c r="G25">
        <v>7</v>
      </c>
      <c r="H25">
        <v>75</v>
      </c>
      <c r="I25">
        <v>6</v>
      </c>
      <c r="J25" t="s">
        <v>19</v>
      </c>
      <c r="K25" t="s">
        <v>27</v>
      </c>
      <c r="L25">
        <v>70</v>
      </c>
      <c r="M25">
        <v>8000</v>
      </c>
      <c r="N25" t="s">
        <v>17</v>
      </c>
    </row>
    <row r="26" spans="1:14" x14ac:dyDescent="0.3">
      <c r="A26">
        <v>25</v>
      </c>
      <c r="B26" t="s">
        <v>13</v>
      </c>
      <c r="C26">
        <v>30</v>
      </c>
      <c r="D26" t="str" cm="1">
        <f t="array" ref="D26">_xlfn.IFS(C26 &lt;=25, "under 25 ", C26&lt;=35, "26-35", C26&lt;=45, "36-45", C26&lt;=60,"46-60", C26&gt;60,"60+")</f>
        <v>26-35</v>
      </c>
      <c r="E26" t="s">
        <v>18</v>
      </c>
      <c r="F26">
        <v>7.8</v>
      </c>
      <c r="G26">
        <v>7</v>
      </c>
      <c r="H26">
        <v>75</v>
      </c>
      <c r="I26">
        <v>6</v>
      </c>
      <c r="J26" t="s">
        <v>19</v>
      </c>
      <c r="K26" t="s">
        <v>27</v>
      </c>
      <c r="L26">
        <v>70</v>
      </c>
      <c r="M26">
        <v>8000</v>
      </c>
      <c r="N26" t="s">
        <v>17</v>
      </c>
    </row>
    <row r="27" spans="1:14" x14ac:dyDescent="0.3">
      <c r="A27">
        <v>26</v>
      </c>
      <c r="B27" t="s">
        <v>13</v>
      </c>
      <c r="C27">
        <v>30</v>
      </c>
      <c r="D27" t="str" cm="1">
        <f t="array" ref="D27">_xlfn.IFS(C27 &lt;=25, "under 25 ", C27&lt;=35, "26-35", C27&lt;=45, "36-45", C27&lt;=60,"46-60", C27&gt;60,"60+")</f>
        <v>26-35</v>
      </c>
      <c r="E27" t="s">
        <v>18</v>
      </c>
      <c r="F27">
        <v>7.9</v>
      </c>
      <c r="G27">
        <v>7</v>
      </c>
      <c r="H27">
        <v>75</v>
      </c>
      <c r="I27">
        <v>6</v>
      </c>
      <c r="J27" t="s">
        <v>19</v>
      </c>
      <c r="K27" t="s">
        <v>27</v>
      </c>
      <c r="L27">
        <v>70</v>
      </c>
      <c r="M27">
        <v>8000</v>
      </c>
      <c r="N27" t="s">
        <v>17</v>
      </c>
    </row>
    <row r="28" spans="1:14" x14ac:dyDescent="0.3">
      <c r="A28">
        <v>27</v>
      </c>
      <c r="B28" t="s">
        <v>13</v>
      </c>
      <c r="C28">
        <v>30</v>
      </c>
      <c r="D28" t="str" cm="1">
        <f t="array" ref="D28">_xlfn.IFS(C28 &lt;=25, "under 25 ", C28&lt;=35, "26-35", C28&lt;=45, "36-45", C28&lt;=60,"46-60", C28&gt;60,"60+")</f>
        <v>26-35</v>
      </c>
      <c r="E28" t="s">
        <v>18</v>
      </c>
      <c r="F28">
        <v>7.8</v>
      </c>
      <c r="G28">
        <v>7</v>
      </c>
      <c r="H28">
        <v>75</v>
      </c>
      <c r="I28">
        <v>6</v>
      </c>
      <c r="J28" t="s">
        <v>19</v>
      </c>
      <c r="K28" t="s">
        <v>27</v>
      </c>
      <c r="L28">
        <v>70</v>
      </c>
      <c r="M28">
        <v>8000</v>
      </c>
      <c r="N28" t="s">
        <v>17</v>
      </c>
    </row>
    <row r="29" spans="1:14" x14ac:dyDescent="0.3">
      <c r="A29">
        <v>28</v>
      </c>
      <c r="B29" t="s">
        <v>13</v>
      </c>
      <c r="C29">
        <v>30</v>
      </c>
      <c r="D29" t="str" cm="1">
        <f t="array" ref="D29">_xlfn.IFS(C29 &lt;=25, "under 25 ", C29&lt;=35, "26-35", C29&lt;=45, "36-45", C29&lt;=60,"46-60", C29&gt;60,"60+")</f>
        <v>26-35</v>
      </c>
      <c r="E29" t="s">
        <v>18</v>
      </c>
      <c r="F29">
        <v>7.9</v>
      </c>
      <c r="G29">
        <v>7</v>
      </c>
      <c r="H29">
        <v>75</v>
      </c>
      <c r="I29">
        <v>6</v>
      </c>
      <c r="J29" t="s">
        <v>19</v>
      </c>
      <c r="K29" t="s">
        <v>27</v>
      </c>
      <c r="L29">
        <v>70</v>
      </c>
      <c r="M29">
        <v>8000</v>
      </c>
      <c r="N29" t="s">
        <v>17</v>
      </c>
    </row>
    <row r="30" spans="1:14" x14ac:dyDescent="0.3">
      <c r="A30">
        <v>29</v>
      </c>
      <c r="B30" t="s">
        <v>13</v>
      </c>
      <c r="C30">
        <v>30</v>
      </c>
      <c r="D30" t="str" cm="1">
        <f t="array" ref="D30">_xlfn.IFS(C30 &lt;=25, "under 25 ", C30&lt;=35, "26-35", C30&lt;=45, "36-45", C30&lt;=60,"46-60", C30&gt;60,"60+")</f>
        <v>26-35</v>
      </c>
      <c r="E30" t="s">
        <v>18</v>
      </c>
      <c r="F30">
        <v>7.9</v>
      </c>
      <c r="G30">
        <v>7</v>
      </c>
      <c r="H30">
        <v>75</v>
      </c>
      <c r="I30">
        <v>6</v>
      </c>
      <c r="J30" t="s">
        <v>19</v>
      </c>
      <c r="K30" t="s">
        <v>27</v>
      </c>
      <c r="L30">
        <v>70</v>
      </c>
      <c r="M30">
        <v>8000</v>
      </c>
      <c r="N30" t="s">
        <v>17</v>
      </c>
    </row>
    <row r="31" spans="1:14" x14ac:dyDescent="0.3">
      <c r="A31">
        <v>30</v>
      </c>
      <c r="B31" t="s">
        <v>13</v>
      </c>
      <c r="C31">
        <v>30</v>
      </c>
      <c r="D31" t="str" cm="1">
        <f t="array" ref="D31">_xlfn.IFS(C31 &lt;=25, "under 25 ", C31&lt;=35, "26-35", C31&lt;=45, "36-45", C31&lt;=60,"46-60", C31&gt;60,"60+")</f>
        <v>26-35</v>
      </c>
      <c r="E31" t="s">
        <v>18</v>
      </c>
      <c r="F31">
        <v>7.9</v>
      </c>
      <c r="G31">
        <v>7</v>
      </c>
      <c r="H31">
        <v>75</v>
      </c>
      <c r="I31">
        <v>6</v>
      </c>
      <c r="J31" t="s">
        <v>19</v>
      </c>
      <c r="K31" t="s">
        <v>27</v>
      </c>
      <c r="L31">
        <v>70</v>
      </c>
      <c r="M31">
        <v>8000</v>
      </c>
      <c r="N31" t="s">
        <v>17</v>
      </c>
    </row>
    <row r="32" spans="1:14" x14ac:dyDescent="0.3">
      <c r="A32">
        <v>31</v>
      </c>
      <c r="B32" t="s">
        <v>28</v>
      </c>
      <c r="C32">
        <v>30</v>
      </c>
      <c r="D32" t="str" cm="1">
        <f t="array" ref="D32">_xlfn.IFS(C32 &lt;=25, "under 25 ", C32&lt;=35, "26-35", C32&lt;=45, "36-45", C32&lt;=60,"46-60", C32&gt;60,"60+")</f>
        <v>26-35</v>
      </c>
      <c r="E32" t="s">
        <v>29</v>
      </c>
      <c r="F32">
        <v>6.4</v>
      </c>
      <c r="G32">
        <v>5</v>
      </c>
      <c r="H32">
        <v>35</v>
      </c>
      <c r="I32">
        <v>7</v>
      </c>
      <c r="J32" t="s">
        <v>30</v>
      </c>
      <c r="K32" t="s">
        <v>32</v>
      </c>
      <c r="L32">
        <v>78</v>
      </c>
      <c r="M32">
        <v>4100</v>
      </c>
      <c r="N32" t="s">
        <v>24</v>
      </c>
    </row>
    <row r="33" spans="1:14" x14ac:dyDescent="0.3">
      <c r="A33">
        <v>32</v>
      </c>
      <c r="B33" t="s">
        <v>28</v>
      </c>
      <c r="C33">
        <v>30</v>
      </c>
      <c r="D33" t="str" cm="1">
        <f t="array" ref="D33">_xlfn.IFS(C33 &lt;=25, "under 25 ", C33&lt;=35, "26-35", C33&lt;=45, "36-45", C33&lt;=60,"46-60", C33&gt;60,"60+")</f>
        <v>26-35</v>
      </c>
      <c r="E33" t="s">
        <v>29</v>
      </c>
      <c r="F33">
        <v>6.4</v>
      </c>
      <c r="G33">
        <v>5</v>
      </c>
      <c r="H33">
        <v>35</v>
      </c>
      <c r="I33">
        <v>7</v>
      </c>
      <c r="J33" t="s">
        <v>30</v>
      </c>
      <c r="K33" t="s">
        <v>32</v>
      </c>
      <c r="L33">
        <v>78</v>
      </c>
      <c r="M33">
        <v>4100</v>
      </c>
      <c r="N33" t="s">
        <v>25</v>
      </c>
    </row>
    <row r="34" spans="1:14" x14ac:dyDescent="0.3">
      <c r="A34">
        <v>33</v>
      </c>
      <c r="B34" t="s">
        <v>28</v>
      </c>
      <c r="C34">
        <v>31</v>
      </c>
      <c r="D34" t="str" cm="1">
        <f t="array" ref="D34">_xlfn.IFS(C34 &lt;=25, "under 25 ", C34&lt;=35, "26-35", C34&lt;=45, "36-45", C34&lt;=60,"46-60", C34&gt;60,"60+")</f>
        <v>26-35</v>
      </c>
      <c r="E34" t="s">
        <v>29</v>
      </c>
      <c r="F34">
        <v>7.9</v>
      </c>
      <c r="G34">
        <v>8</v>
      </c>
      <c r="H34">
        <v>75</v>
      </c>
      <c r="I34">
        <v>4</v>
      </c>
      <c r="J34" t="s">
        <v>30</v>
      </c>
      <c r="K34" t="s">
        <v>33</v>
      </c>
      <c r="L34">
        <v>69</v>
      </c>
      <c r="M34">
        <v>6800</v>
      </c>
      <c r="N34" t="s">
        <v>17</v>
      </c>
    </row>
    <row r="35" spans="1:14" x14ac:dyDescent="0.3">
      <c r="A35">
        <v>34</v>
      </c>
      <c r="B35" t="s">
        <v>13</v>
      </c>
      <c r="C35">
        <v>31</v>
      </c>
      <c r="D35" t="str" cm="1">
        <f t="array" ref="D35">_xlfn.IFS(C35 &lt;=25, "under 25 ", C35&lt;=35, "26-35", C35&lt;=45, "36-45", C35&lt;=60,"46-60", C35&gt;60,"60+")</f>
        <v>26-35</v>
      </c>
      <c r="E35" t="s">
        <v>18</v>
      </c>
      <c r="F35">
        <v>6.1</v>
      </c>
      <c r="G35">
        <v>6</v>
      </c>
      <c r="H35">
        <v>30</v>
      </c>
      <c r="I35">
        <v>8</v>
      </c>
      <c r="J35" t="s">
        <v>19</v>
      </c>
      <c r="K35" t="s">
        <v>20</v>
      </c>
      <c r="L35">
        <v>72</v>
      </c>
      <c r="M35">
        <v>5000</v>
      </c>
      <c r="N35" t="s">
        <v>17</v>
      </c>
    </row>
    <row r="36" spans="1:14" x14ac:dyDescent="0.3">
      <c r="A36">
        <v>35</v>
      </c>
      <c r="B36" t="s">
        <v>13</v>
      </c>
      <c r="C36">
        <v>31</v>
      </c>
      <c r="D36" t="str" cm="1">
        <f t="array" ref="D36">_xlfn.IFS(C36 &lt;=25, "under 25 ", C36&lt;=35, "26-35", C36&lt;=45, "36-45", C36&lt;=60,"46-60", C36&gt;60,"60+")</f>
        <v>26-35</v>
      </c>
      <c r="E36" t="s">
        <v>18</v>
      </c>
      <c r="F36">
        <v>7.7</v>
      </c>
      <c r="G36">
        <v>7</v>
      </c>
      <c r="H36">
        <v>75</v>
      </c>
      <c r="I36">
        <v>6</v>
      </c>
      <c r="J36" t="s">
        <v>19</v>
      </c>
      <c r="K36" t="s">
        <v>27</v>
      </c>
      <c r="L36">
        <v>70</v>
      </c>
      <c r="M36">
        <v>8000</v>
      </c>
      <c r="N36" t="s">
        <v>17</v>
      </c>
    </row>
    <row r="37" spans="1:14" x14ac:dyDescent="0.3">
      <c r="A37">
        <v>36</v>
      </c>
      <c r="B37" t="s">
        <v>13</v>
      </c>
      <c r="C37">
        <v>31</v>
      </c>
      <c r="D37" t="str" cm="1">
        <f t="array" ref="D37">_xlfn.IFS(C37 &lt;=25, "under 25 ", C37&lt;=35, "26-35", C37&lt;=45, "36-45", C37&lt;=60,"46-60", C37&gt;60,"60+")</f>
        <v>26-35</v>
      </c>
      <c r="E37" t="s">
        <v>18</v>
      </c>
      <c r="F37">
        <v>6.1</v>
      </c>
      <c r="G37">
        <v>6</v>
      </c>
      <c r="H37">
        <v>30</v>
      </c>
      <c r="I37">
        <v>8</v>
      </c>
      <c r="J37" t="s">
        <v>19</v>
      </c>
      <c r="K37" t="s">
        <v>20</v>
      </c>
      <c r="L37">
        <v>72</v>
      </c>
      <c r="M37">
        <v>5000</v>
      </c>
      <c r="N37" t="s">
        <v>17</v>
      </c>
    </row>
    <row r="38" spans="1:14" x14ac:dyDescent="0.3">
      <c r="A38">
        <v>37</v>
      </c>
      <c r="B38" t="s">
        <v>13</v>
      </c>
      <c r="C38">
        <v>31</v>
      </c>
      <c r="D38" t="str" cm="1">
        <f t="array" ref="D38">_xlfn.IFS(C38 &lt;=25, "under 25 ", C38&lt;=35, "26-35", C38&lt;=45, "36-45", C38&lt;=60,"46-60", C38&gt;60,"60+")</f>
        <v>26-35</v>
      </c>
      <c r="E38" t="s">
        <v>18</v>
      </c>
      <c r="F38">
        <v>6.1</v>
      </c>
      <c r="G38">
        <v>6</v>
      </c>
      <c r="H38">
        <v>30</v>
      </c>
      <c r="I38">
        <v>8</v>
      </c>
      <c r="J38" t="s">
        <v>19</v>
      </c>
      <c r="K38" t="s">
        <v>20</v>
      </c>
      <c r="L38">
        <v>72</v>
      </c>
      <c r="M38">
        <v>5000</v>
      </c>
      <c r="N38" t="s">
        <v>17</v>
      </c>
    </row>
    <row r="39" spans="1:14" x14ac:dyDescent="0.3">
      <c r="A39">
        <v>38</v>
      </c>
      <c r="B39" t="s">
        <v>13</v>
      </c>
      <c r="C39">
        <v>31</v>
      </c>
      <c r="D39" t="str" cm="1">
        <f t="array" ref="D39">_xlfn.IFS(C39 &lt;=25, "under 25 ", C39&lt;=35, "26-35", C39&lt;=45, "36-45", C39&lt;=60,"46-60", C39&gt;60,"60+")</f>
        <v>26-35</v>
      </c>
      <c r="E39" t="s">
        <v>18</v>
      </c>
      <c r="F39">
        <v>7.6</v>
      </c>
      <c r="G39">
        <v>7</v>
      </c>
      <c r="H39">
        <v>75</v>
      </c>
      <c r="I39">
        <v>6</v>
      </c>
      <c r="J39" t="s">
        <v>19</v>
      </c>
      <c r="K39" t="s">
        <v>27</v>
      </c>
      <c r="L39">
        <v>70</v>
      </c>
      <c r="M39">
        <v>8000</v>
      </c>
      <c r="N39" t="s">
        <v>17</v>
      </c>
    </row>
    <row r="40" spans="1:14" x14ac:dyDescent="0.3">
      <c r="A40">
        <v>39</v>
      </c>
      <c r="B40" t="s">
        <v>13</v>
      </c>
      <c r="C40">
        <v>31</v>
      </c>
      <c r="D40" t="str" cm="1">
        <f t="array" ref="D40">_xlfn.IFS(C40 &lt;=25, "under 25 ", C40&lt;=35, "26-35", C40&lt;=45, "36-45", C40&lt;=60,"46-60", C40&gt;60,"60+")</f>
        <v>26-35</v>
      </c>
      <c r="E40" t="s">
        <v>18</v>
      </c>
      <c r="F40">
        <v>7.6</v>
      </c>
      <c r="G40">
        <v>7</v>
      </c>
      <c r="H40">
        <v>75</v>
      </c>
      <c r="I40">
        <v>6</v>
      </c>
      <c r="J40" t="s">
        <v>19</v>
      </c>
      <c r="K40" t="s">
        <v>27</v>
      </c>
      <c r="L40">
        <v>70</v>
      </c>
      <c r="M40">
        <v>8000</v>
      </c>
      <c r="N40" t="s">
        <v>17</v>
      </c>
    </row>
    <row r="41" spans="1:14" x14ac:dyDescent="0.3">
      <c r="A41">
        <v>40</v>
      </c>
      <c r="B41" t="s">
        <v>13</v>
      </c>
      <c r="C41">
        <v>31</v>
      </c>
      <c r="D41" t="str" cm="1">
        <f t="array" ref="D41">_xlfn.IFS(C41 &lt;=25, "under 25 ", C41&lt;=35, "26-35", C41&lt;=45, "36-45", C41&lt;=60,"46-60", C41&gt;60,"60+")</f>
        <v>26-35</v>
      </c>
      <c r="E41" t="s">
        <v>18</v>
      </c>
      <c r="F41">
        <v>7.6</v>
      </c>
      <c r="G41">
        <v>7</v>
      </c>
      <c r="H41">
        <v>75</v>
      </c>
      <c r="I41">
        <v>6</v>
      </c>
      <c r="J41" t="s">
        <v>19</v>
      </c>
      <c r="K41" t="s">
        <v>27</v>
      </c>
      <c r="L41">
        <v>70</v>
      </c>
      <c r="M41">
        <v>8000</v>
      </c>
      <c r="N41" t="s">
        <v>17</v>
      </c>
    </row>
    <row r="42" spans="1:14" x14ac:dyDescent="0.3">
      <c r="A42">
        <v>41</v>
      </c>
      <c r="B42" t="s">
        <v>13</v>
      </c>
      <c r="C42">
        <v>31</v>
      </c>
      <c r="D42" t="str" cm="1">
        <f t="array" ref="D42">_xlfn.IFS(C42 &lt;=25, "under 25 ", C42&lt;=35, "26-35", C42&lt;=45, "36-45", C42&lt;=60,"46-60", C42&gt;60,"60+")</f>
        <v>26-35</v>
      </c>
      <c r="E42" t="s">
        <v>18</v>
      </c>
      <c r="F42">
        <v>7.7</v>
      </c>
      <c r="G42">
        <v>7</v>
      </c>
      <c r="H42">
        <v>75</v>
      </c>
      <c r="I42">
        <v>6</v>
      </c>
      <c r="J42" t="s">
        <v>19</v>
      </c>
      <c r="K42" t="s">
        <v>27</v>
      </c>
      <c r="L42">
        <v>70</v>
      </c>
      <c r="M42">
        <v>8000</v>
      </c>
      <c r="N42" t="s">
        <v>17</v>
      </c>
    </row>
    <row r="43" spans="1:14" x14ac:dyDescent="0.3">
      <c r="A43">
        <v>42</v>
      </c>
      <c r="B43" t="s">
        <v>13</v>
      </c>
      <c r="C43">
        <v>31</v>
      </c>
      <c r="D43" t="str" cm="1">
        <f t="array" ref="D43">_xlfn.IFS(C43 &lt;=25, "under 25 ", C43&lt;=35, "26-35", C43&lt;=45, "36-45", C43&lt;=60,"46-60", C43&gt;60,"60+")</f>
        <v>26-35</v>
      </c>
      <c r="E43" t="s">
        <v>18</v>
      </c>
      <c r="F43">
        <v>7.7</v>
      </c>
      <c r="G43">
        <v>7</v>
      </c>
      <c r="H43">
        <v>75</v>
      </c>
      <c r="I43">
        <v>6</v>
      </c>
      <c r="J43" t="s">
        <v>19</v>
      </c>
      <c r="K43" t="s">
        <v>27</v>
      </c>
      <c r="L43">
        <v>70</v>
      </c>
      <c r="M43">
        <v>8000</v>
      </c>
      <c r="N43" t="s">
        <v>17</v>
      </c>
    </row>
    <row r="44" spans="1:14" x14ac:dyDescent="0.3">
      <c r="A44">
        <v>43</v>
      </c>
      <c r="B44" t="s">
        <v>13</v>
      </c>
      <c r="C44">
        <v>31</v>
      </c>
      <c r="D44" t="str" cm="1">
        <f t="array" ref="D44">_xlfn.IFS(C44 &lt;=25, "under 25 ", C44&lt;=35, "26-35", C44&lt;=45, "36-45", C44&lt;=60,"46-60", C44&gt;60,"60+")</f>
        <v>26-35</v>
      </c>
      <c r="E44" t="s">
        <v>18</v>
      </c>
      <c r="F44">
        <v>7.7</v>
      </c>
      <c r="G44">
        <v>7</v>
      </c>
      <c r="H44">
        <v>75</v>
      </c>
      <c r="I44">
        <v>6</v>
      </c>
      <c r="J44" t="s">
        <v>19</v>
      </c>
      <c r="K44" t="s">
        <v>27</v>
      </c>
      <c r="L44">
        <v>70</v>
      </c>
      <c r="M44">
        <v>8000</v>
      </c>
      <c r="N44" t="s">
        <v>17</v>
      </c>
    </row>
    <row r="45" spans="1:14" x14ac:dyDescent="0.3">
      <c r="A45">
        <v>44</v>
      </c>
      <c r="B45" t="s">
        <v>13</v>
      </c>
      <c r="C45">
        <v>31</v>
      </c>
      <c r="D45" t="str" cm="1">
        <f t="array" ref="D45">_xlfn.IFS(C45 &lt;=25, "under 25 ", C45&lt;=35, "26-35", C45&lt;=45, "36-45", C45&lt;=60,"46-60", C45&gt;60,"60+")</f>
        <v>26-35</v>
      </c>
      <c r="E45" t="s">
        <v>18</v>
      </c>
      <c r="F45">
        <v>7.8</v>
      </c>
      <c r="G45">
        <v>7</v>
      </c>
      <c r="H45">
        <v>75</v>
      </c>
      <c r="I45">
        <v>6</v>
      </c>
      <c r="J45" t="s">
        <v>19</v>
      </c>
      <c r="K45" t="s">
        <v>27</v>
      </c>
      <c r="L45">
        <v>70</v>
      </c>
      <c r="M45">
        <v>8000</v>
      </c>
      <c r="N45" t="s">
        <v>17</v>
      </c>
    </row>
    <row r="46" spans="1:14" x14ac:dyDescent="0.3">
      <c r="A46">
        <v>45</v>
      </c>
      <c r="B46" t="s">
        <v>13</v>
      </c>
      <c r="C46">
        <v>31</v>
      </c>
      <c r="D46" t="str" cm="1">
        <f t="array" ref="D46">_xlfn.IFS(C46 &lt;=25, "under 25 ", C46&lt;=35, "26-35", C46&lt;=45, "36-45", C46&lt;=60,"46-60", C46&gt;60,"60+")</f>
        <v>26-35</v>
      </c>
      <c r="E46" t="s">
        <v>18</v>
      </c>
      <c r="F46">
        <v>7.7</v>
      </c>
      <c r="G46">
        <v>7</v>
      </c>
      <c r="H46">
        <v>75</v>
      </c>
      <c r="I46">
        <v>6</v>
      </c>
      <c r="J46" t="s">
        <v>19</v>
      </c>
      <c r="K46" t="s">
        <v>27</v>
      </c>
      <c r="L46">
        <v>70</v>
      </c>
      <c r="M46">
        <v>8000</v>
      </c>
      <c r="N46" t="s">
        <v>17</v>
      </c>
    </row>
    <row r="47" spans="1:14" x14ac:dyDescent="0.3">
      <c r="A47">
        <v>46</v>
      </c>
      <c r="B47" t="s">
        <v>13</v>
      </c>
      <c r="C47">
        <v>31</v>
      </c>
      <c r="D47" t="str" cm="1">
        <f t="array" ref="D47">_xlfn.IFS(C47 &lt;=25, "under 25 ", C47&lt;=35, "26-35", C47&lt;=45, "36-45", C47&lt;=60,"46-60", C47&gt;60,"60+")</f>
        <v>26-35</v>
      </c>
      <c r="E47" t="s">
        <v>18</v>
      </c>
      <c r="F47">
        <v>7.8</v>
      </c>
      <c r="G47">
        <v>7</v>
      </c>
      <c r="H47">
        <v>75</v>
      </c>
      <c r="I47">
        <v>6</v>
      </c>
      <c r="J47" t="s">
        <v>19</v>
      </c>
      <c r="K47" t="s">
        <v>27</v>
      </c>
      <c r="L47">
        <v>70</v>
      </c>
      <c r="M47">
        <v>8000</v>
      </c>
      <c r="N47" t="s">
        <v>17</v>
      </c>
    </row>
    <row r="48" spans="1:14" x14ac:dyDescent="0.3">
      <c r="A48">
        <v>47</v>
      </c>
      <c r="B48" t="s">
        <v>13</v>
      </c>
      <c r="C48">
        <v>31</v>
      </c>
      <c r="D48" t="str" cm="1">
        <f t="array" ref="D48">_xlfn.IFS(C48 &lt;=25, "under 25 ", C48&lt;=35, "26-35", C48&lt;=45, "36-45", C48&lt;=60,"46-60", C48&gt;60,"60+")</f>
        <v>26-35</v>
      </c>
      <c r="E48" t="s">
        <v>18</v>
      </c>
      <c r="F48">
        <v>7.7</v>
      </c>
      <c r="G48">
        <v>7</v>
      </c>
      <c r="H48">
        <v>75</v>
      </c>
      <c r="I48">
        <v>6</v>
      </c>
      <c r="J48" t="s">
        <v>19</v>
      </c>
      <c r="K48" t="s">
        <v>27</v>
      </c>
      <c r="L48">
        <v>70</v>
      </c>
      <c r="M48">
        <v>8000</v>
      </c>
      <c r="N48" t="s">
        <v>17</v>
      </c>
    </row>
    <row r="49" spans="1:14" x14ac:dyDescent="0.3">
      <c r="A49">
        <v>48</v>
      </c>
      <c r="B49" t="s">
        <v>13</v>
      </c>
      <c r="C49">
        <v>31</v>
      </c>
      <c r="D49" t="str" cm="1">
        <f t="array" ref="D49">_xlfn.IFS(C49 &lt;=25, "under 25 ", C49&lt;=35, "26-35", C49&lt;=45, "36-45", C49&lt;=60,"46-60", C49&gt;60,"60+")</f>
        <v>26-35</v>
      </c>
      <c r="E49" t="s">
        <v>18</v>
      </c>
      <c r="F49">
        <v>7.8</v>
      </c>
      <c r="G49">
        <v>7</v>
      </c>
      <c r="H49">
        <v>75</v>
      </c>
      <c r="I49">
        <v>6</v>
      </c>
      <c r="J49" t="s">
        <v>19</v>
      </c>
      <c r="K49" t="s">
        <v>27</v>
      </c>
      <c r="L49">
        <v>70</v>
      </c>
      <c r="M49">
        <v>8000</v>
      </c>
      <c r="N49" t="s">
        <v>17</v>
      </c>
    </row>
    <row r="50" spans="1:14" x14ac:dyDescent="0.3">
      <c r="A50">
        <v>49</v>
      </c>
      <c r="B50" t="s">
        <v>13</v>
      </c>
      <c r="C50">
        <v>31</v>
      </c>
      <c r="D50" t="str" cm="1">
        <f t="array" ref="D50">_xlfn.IFS(C50 &lt;=25, "under 25 ", C50&lt;=35, "26-35", C50&lt;=45, "36-45", C50&lt;=60,"46-60", C50&gt;60,"60+")</f>
        <v>26-35</v>
      </c>
      <c r="E50" t="s">
        <v>18</v>
      </c>
      <c r="F50">
        <v>7.7</v>
      </c>
      <c r="G50">
        <v>7</v>
      </c>
      <c r="H50">
        <v>75</v>
      </c>
      <c r="I50">
        <v>6</v>
      </c>
      <c r="J50" t="s">
        <v>19</v>
      </c>
      <c r="K50" t="s">
        <v>27</v>
      </c>
      <c r="L50">
        <v>70</v>
      </c>
      <c r="M50">
        <v>8000</v>
      </c>
      <c r="N50" t="s">
        <v>17</v>
      </c>
    </row>
    <row r="51" spans="1:14" x14ac:dyDescent="0.3">
      <c r="A51">
        <v>50</v>
      </c>
      <c r="B51" t="s">
        <v>13</v>
      </c>
      <c r="C51">
        <v>31</v>
      </c>
      <c r="D51" t="str" cm="1">
        <f t="array" ref="D51">_xlfn.IFS(C51 &lt;=25, "under 25 ", C51&lt;=35, "26-35", C51&lt;=45, "36-45", C51&lt;=60,"46-60", C51&gt;60,"60+")</f>
        <v>26-35</v>
      </c>
      <c r="E51" t="s">
        <v>18</v>
      </c>
      <c r="F51">
        <v>7.7</v>
      </c>
      <c r="G51">
        <v>7</v>
      </c>
      <c r="H51">
        <v>75</v>
      </c>
      <c r="I51">
        <v>6</v>
      </c>
      <c r="J51" t="s">
        <v>19</v>
      </c>
      <c r="K51" t="s">
        <v>27</v>
      </c>
      <c r="L51">
        <v>70</v>
      </c>
      <c r="M51">
        <v>8000</v>
      </c>
      <c r="N51" t="s">
        <v>24</v>
      </c>
    </row>
    <row r="52" spans="1:14" x14ac:dyDescent="0.3">
      <c r="A52">
        <v>51</v>
      </c>
      <c r="B52" t="s">
        <v>13</v>
      </c>
      <c r="C52">
        <v>32</v>
      </c>
      <c r="D52" t="str" cm="1">
        <f t="array" ref="D52">_xlfn.IFS(C52 &lt;=25, "under 25 ", C52&lt;=35, "26-35", C52&lt;=45, "36-45", C52&lt;=60,"46-60", C52&gt;60,"60+")</f>
        <v>26-35</v>
      </c>
      <c r="E52" t="s">
        <v>34</v>
      </c>
      <c r="F52">
        <v>7.5</v>
      </c>
      <c r="G52">
        <v>8</v>
      </c>
      <c r="H52">
        <v>45</v>
      </c>
      <c r="I52">
        <v>3</v>
      </c>
      <c r="J52" t="s">
        <v>19</v>
      </c>
      <c r="K52" t="s">
        <v>27</v>
      </c>
      <c r="L52">
        <v>70</v>
      </c>
      <c r="M52">
        <v>8000</v>
      </c>
      <c r="N52" t="s">
        <v>17</v>
      </c>
    </row>
    <row r="53" spans="1:14" x14ac:dyDescent="0.3">
      <c r="A53">
        <v>52</v>
      </c>
      <c r="B53" t="s">
        <v>13</v>
      </c>
      <c r="C53">
        <v>32</v>
      </c>
      <c r="D53" t="str" cm="1">
        <f t="array" ref="D53">_xlfn.IFS(C53 &lt;=25, "under 25 ", C53&lt;=35, "26-35", C53&lt;=45, "36-45", C53&lt;=60,"46-60", C53&gt;60,"60+")</f>
        <v>26-35</v>
      </c>
      <c r="E53" t="s">
        <v>34</v>
      </c>
      <c r="F53">
        <v>7.5</v>
      </c>
      <c r="G53">
        <v>8</v>
      </c>
      <c r="H53">
        <v>45</v>
      </c>
      <c r="I53">
        <v>3</v>
      </c>
      <c r="J53" t="s">
        <v>19</v>
      </c>
      <c r="K53" t="s">
        <v>27</v>
      </c>
      <c r="L53">
        <v>70</v>
      </c>
      <c r="M53">
        <v>8000</v>
      </c>
      <c r="N53" t="s">
        <v>17</v>
      </c>
    </row>
    <row r="54" spans="1:14" x14ac:dyDescent="0.3">
      <c r="A54">
        <v>53</v>
      </c>
      <c r="B54" t="s">
        <v>13</v>
      </c>
      <c r="C54">
        <v>32</v>
      </c>
      <c r="D54" t="str" cm="1">
        <f t="array" ref="D54">_xlfn.IFS(C54 &lt;=25, "under 25 ", C54&lt;=35, "26-35", C54&lt;=45, "36-45", C54&lt;=60,"46-60", C54&gt;60,"60+")</f>
        <v>26-35</v>
      </c>
      <c r="E54" t="s">
        <v>18</v>
      </c>
      <c r="F54">
        <v>6</v>
      </c>
      <c r="G54">
        <v>6</v>
      </c>
      <c r="H54">
        <v>30</v>
      </c>
      <c r="I54">
        <v>8</v>
      </c>
      <c r="J54" t="s">
        <v>19</v>
      </c>
      <c r="K54" t="s">
        <v>20</v>
      </c>
      <c r="L54">
        <v>72</v>
      </c>
      <c r="M54">
        <v>5000</v>
      </c>
      <c r="N54" t="s">
        <v>17</v>
      </c>
    </row>
    <row r="55" spans="1:14" x14ac:dyDescent="0.3">
      <c r="A55">
        <v>54</v>
      </c>
      <c r="B55" t="s">
        <v>13</v>
      </c>
      <c r="C55">
        <v>32</v>
      </c>
      <c r="D55" t="str" cm="1">
        <f t="array" ref="D55">_xlfn.IFS(C55 &lt;=25, "under 25 ", C55&lt;=35, "26-35", C55&lt;=45, "36-45", C55&lt;=60,"46-60", C55&gt;60,"60+")</f>
        <v>26-35</v>
      </c>
      <c r="E55" t="s">
        <v>18</v>
      </c>
      <c r="F55">
        <v>7.6</v>
      </c>
      <c r="G55">
        <v>7</v>
      </c>
      <c r="H55">
        <v>75</v>
      </c>
      <c r="I55">
        <v>6</v>
      </c>
      <c r="J55" t="s">
        <v>19</v>
      </c>
      <c r="K55" t="s">
        <v>27</v>
      </c>
      <c r="L55">
        <v>70</v>
      </c>
      <c r="M55">
        <v>8000</v>
      </c>
      <c r="N55" t="s">
        <v>17</v>
      </c>
    </row>
    <row r="56" spans="1:14" x14ac:dyDescent="0.3">
      <c r="A56">
        <v>55</v>
      </c>
      <c r="B56" t="s">
        <v>13</v>
      </c>
      <c r="C56">
        <v>32</v>
      </c>
      <c r="D56" t="str" cm="1">
        <f t="array" ref="D56">_xlfn.IFS(C56 &lt;=25, "under 25 ", C56&lt;=35, "26-35", C56&lt;=45, "36-45", C56&lt;=60,"46-60", C56&gt;60,"60+")</f>
        <v>26-35</v>
      </c>
      <c r="E56" t="s">
        <v>18</v>
      </c>
      <c r="F56">
        <v>6</v>
      </c>
      <c r="G56">
        <v>6</v>
      </c>
      <c r="H56">
        <v>30</v>
      </c>
      <c r="I56">
        <v>8</v>
      </c>
      <c r="J56" t="s">
        <v>19</v>
      </c>
      <c r="K56" t="s">
        <v>20</v>
      </c>
      <c r="L56">
        <v>72</v>
      </c>
      <c r="M56">
        <v>5000</v>
      </c>
      <c r="N56" t="s">
        <v>17</v>
      </c>
    </row>
    <row r="57" spans="1:14" x14ac:dyDescent="0.3">
      <c r="A57">
        <v>56</v>
      </c>
      <c r="B57" t="s">
        <v>13</v>
      </c>
      <c r="C57">
        <v>32</v>
      </c>
      <c r="D57" t="str" cm="1">
        <f t="array" ref="D57">_xlfn.IFS(C57 &lt;=25, "under 25 ", C57&lt;=35, "26-35", C57&lt;=45, "36-45", C57&lt;=60,"46-60", C57&gt;60,"60+")</f>
        <v>26-35</v>
      </c>
      <c r="E57" t="s">
        <v>18</v>
      </c>
      <c r="F57">
        <v>6</v>
      </c>
      <c r="G57">
        <v>6</v>
      </c>
      <c r="H57">
        <v>30</v>
      </c>
      <c r="I57">
        <v>8</v>
      </c>
      <c r="J57" t="s">
        <v>19</v>
      </c>
      <c r="K57" t="s">
        <v>20</v>
      </c>
      <c r="L57">
        <v>72</v>
      </c>
      <c r="M57">
        <v>5000</v>
      </c>
      <c r="N57" t="s">
        <v>17</v>
      </c>
    </row>
    <row r="58" spans="1:14" x14ac:dyDescent="0.3">
      <c r="A58">
        <v>57</v>
      </c>
      <c r="B58" t="s">
        <v>13</v>
      </c>
      <c r="C58">
        <v>32</v>
      </c>
      <c r="D58" t="str" cm="1">
        <f t="array" ref="D58">_xlfn.IFS(C58 &lt;=25, "under 25 ", C58&lt;=35, "26-35", C58&lt;=45, "36-45", C58&lt;=60,"46-60", C58&gt;60,"60+")</f>
        <v>26-35</v>
      </c>
      <c r="E58" t="s">
        <v>18</v>
      </c>
      <c r="F58">
        <v>7.7</v>
      </c>
      <c r="G58">
        <v>7</v>
      </c>
      <c r="H58">
        <v>75</v>
      </c>
      <c r="I58">
        <v>6</v>
      </c>
      <c r="J58" t="s">
        <v>19</v>
      </c>
      <c r="K58" t="s">
        <v>27</v>
      </c>
      <c r="L58">
        <v>70</v>
      </c>
      <c r="M58">
        <v>8000</v>
      </c>
      <c r="N58" t="s">
        <v>17</v>
      </c>
    </row>
    <row r="59" spans="1:14" x14ac:dyDescent="0.3">
      <c r="A59">
        <v>58</v>
      </c>
      <c r="B59" t="s">
        <v>13</v>
      </c>
      <c r="C59">
        <v>32</v>
      </c>
      <c r="D59" t="str" cm="1">
        <f t="array" ref="D59">_xlfn.IFS(C59 &lt;=25, "under 25 ", C59&lt;=35, "26-35", C59&lt;=45, "36-45", C59&lt;=60,"46-60", C59&gt;60,"60+")</f>
        <v>26-35</v>
      </c>
      <c r="E59" t="s">
        <v>18</v>
      </c>
      <c r="F59">
        <v>6</v>
      </c>
      <c r="G59">
        <v>6</v>
      </c>
      <c r="H59">
        <v>30</v>
      </c>
      <c r="I59">
        <v>8</v>
      </c>
      <c r="J59" t="s">
        <v>19</v>
      </c>
      <c r="K59" t="s">
        <v>20</v>
      </c>
      <c r="L59">
        <v>72</v>
      </c>
      <c r="M59">
        <v>5000</v>
      </c>
      <c r="N59" t="s">
        <v>17</v>
      </c>
    </row>
    <row r="60" spans="1:14" x14ac:dyDescent="0.3">
      <c r="A60">
        <v>59</v>
      </c>
      <c r="B60" t="s">
        <v>13</v>
      </c>
      <c r="C60">
        <v>32</v>
      </c>
      <c r="D60" t="str" cm="1">
        <f t="array" ref="D60">_xlfn.IFS(C60 &lt;=25, "under 25 ", C60&lt;=35, "26-35", C60&lt;=45, "36-45", C60&lt;=60,"46-60", C60&gt;60,"60+")</f>
        <v>26-35</v>
      </c>
      <c r="E60" t="s">
        <v>18</v>
      </c>
      <c r="F60">
        <v>6</v>
      </c>
      <c r="G60">
        <v>6</v>
      </c>
      <c r="H60">
        <v>30</v>
      </c>
      <c r="I60">
        <v>8</v>
      </c>
      <c r="J60" t="s">
        <v>19</v>
      </c>
      <c r="K60" t="s">
        <v>20</v>
      </c>
      <c r="L60">
        <v>72</v>
      </c>
      <c r="M60">
        <v>5000</v>
      </c>
      <c r="N60" t="s">
        <v>17</v>
      </c>
    </row>
    <row r="61" spans="1:14" x14ac:dyDescent="0.3">
      <c r="A61">
        <v>60</v>
      </c>
      <c r="B61" t="s">
        <v>13</v>
      </c>
      <c r="C61">
        <v>32</v>
      </c>
      <c r="D61" t="str" cm="1">
        <f t="array" ref="D61">_xlfn.IFS(C61 &lt;=25, "under 25 ", C61&lt;=35, "26-35", C61&lt;=45, "36-45", C61&lt;=60,"46-60", C61&gt;60,"60+")</f>
        <v>26-35</v>
      </c>
      <c r="E61" t="s">
        <v>18</v>
      </c>
      <c r="F61">
        <v>7.7</v>
      </c>
      <c r="G61">
        <v>7</v>
      </c>
      <c r="H61">
        <v>75</v>
      </c>
      <c r="I61">
        <v>6</v>
      </c>
      <c r="J61" t="s">
        <v>19</v>
      </c>
      <c r="K61" t="s">
        <v>27</v>
      </c>
      <c r="L61">
        <v>70</v>
      </c>
      <c r="M61">
        <v>8000</v>
      </c>
      <c r="N61" t="s">
        <v>17</v>
      </c>
    </row>
    <row r="62" spans="1:14" x14ac:dyDescent="0.3">
      <c r="A62">
        <v>61</v>
      </c>
      <c r="B62" t="s">
        <v>13</v>
      </c>
      <c r="C62">
        <v>32</v>
      </c>
      <c r="D62" t="str" cm="1">
        <f t="array" ref="D62">_xlfn.IFS(C62 &lt;=25, "under 25 ", C62&lt;=35, "26-35", C62&lt;=45, "36-45", C62&lt;=60,"46-60", C62&gt;60,"60+")</f>
        <v>26-35</v>
      </c>
      <c r="E62" t="s">
        <v>18</v>
      </c>
      <c r="F62">
        <v>6</v>
      </c>
      <c r="G62">
        <v>6</v>
      </c>
      <c r="H62">
        <v>30</v>
      </c>
      <c r="I62">
        <v>8</v>
      </c>
      <c r="J62" t="s">
        <v>19</v>
      </c>
      <c r="K62" t="s">
        <v>20</v>
      </c>
      <c r="L62">
        <v>72</v>
      </c>
      <c r="M62">
        <v>5000</v>
      </c>
      <c r="N62" t="s">
        <v>17</v>
      </c>
    </row>
    <row r="63" spans="1:14" x14ac:dyDescent="0.3">
      <c r="A63">
        <v>62</v>
      </c>
      <c r="B63" t="s">
        <v>13</v>
      </c>
      <c r="C63">
        <v>32</v>
      </c>
      <c r="D63" t="str" cm="1">
        <f t="array" ref="D63">_xlfn.IFS(C63 &lt;=25, "under 25 ", C63&lt;=35, "26-35", C63&lt;=45, "36-45", C63&lt;=60,"46-60", C63&gt;60,"60+")</f>
        <v>26-35</v>
      </c>
      <c r="E63" t="s">
        <v>18</v>
      </c>
      <c r="F63">
        <v>6</v>
      </c>
      <c r="G63">
        <v>6</v>
      </c>
      <c r="H63">
        <v>30</v>
      </c>
      <c r="I63">
        <v>8</v>
      </c>
      <c r="J63" t="s">
        <v>19</v>
      </c>
      <c r="K63" t="s">
        <v>20</v>
      </c>
      <c r="L63">
        <v>72</v>
      </c>
      <c r="M63">
        <v>5000</v>
      </c>
      <c r="N63" t="s">
        <v>17</v>
      </c>
    </row>
    <row r="64" spans="1:14" x14ac:dyDescent="0.3">
      <c r="A64">
        <v>63</v>
      </c>
      <c r="B64" t="s">
        <v>13</v>
      </c>
      <c r="C64">
        <v>32</v>
      </c>
      <c r="D64" t="str" cm="1">
        <f t="array" ref="D64">_xlfn.IFS(C64 &lt;=25, "under 25 ", C64&lt;=35, "26-35", C64&lt;=45, "36-45", C64&lt;=60,"46-60", C64&gt;60,"60+")</f>
        <v>26-35</v>
      </c>
      <c r="E64" t="s">
        <v>18</v>
      </c>
      <c r="F64">
        <v>6.2</v>
      </c>
      <c r="G64">
        <v>6</v>
      </c>
      <c r="H64">
        <v>30</v>
      </c>
      <c r="I64">
        <v>8</v>
      </c>
      <c r="J64" t="s">
        <v>19</v>
      </c>
      <c r="K64" t="s">
        <v>20</v>
      </c>
      <c r="L64">
        <v>72</v>
      </c>
      <c r="M64">
        <v>5000</v>
      </c>
      <c r="N64" t="s">
        <v>17</v>
      </c>
    </row>
    <row r="65" spans="1:14" x14ac:dyDescent="0.3">
      <c r="A65">
        <v>64</v>
      </c>
      <c r="B65" t="s">
        <v>13</v>
      </c>
      <c r="C65">
        <v>32</v>
      </c>
      <c r="D65" t="str" cm="1">
        <f t="array" ref="D65">_xlfn.IFS(C65 &lt;=25, "under 25 ", C65&lt;=35, "26-35", C65&lt;=45, "36-45", C65&lt;=60,"46-60", C65&gt;60,"60+")</f>
        <v>26-35</v>
      </c>
      <c r="E65" t="s">
        <v>18</v>
      </c>
      <c r="F65">
        <v>6.2</v>
      </c>
      <c r="G65">
        <v>6</v>
      </c>
      <c r="H65">
        <v>30</v>
      </c>
      <c r="I65">
        <v>8</v>
      </c>
      <c r="J65" t="s">
        <v>19</v>
      </c>
      <c r="K65" t="s">
        <v>20</v>
      </c>
      <c r="L65">
        <v>72</v>
      </c>
      <c r="M65">
        <v>5000</v>
      </c>
      <c r="N65" t="s">
        <v>17</v>
      </c>
    </row>
    <row r="66" spans="1:14" x14ac:dyDescent="0.3">
      <c r="A66">
        <v>65</v>
      </c>
      <c r="B66" t="s">
        <v>13</v>
      </c>
      <c r="C66">
        <v>32</v>
      </c>
      <c r="D66" t="str" cm="1">
        <f t="array" ref="D66">_xlfn.IFS(C66 &lt;=25, "under 25 ", C66&lt;=35, "26-35", C66&lt;=45, "36-45", C66&lt;=60,"46-60", C66&gt;60,"60+")</f>
        <v>26-35</v>
      </c>
      <c r="E66" t="s">
        <v>18</v>
      </c>
      <c r="F66">
        <v>6.2</v>
      </c>
      <c r="G66">
        <v>6</v>
      </c>
      <c r="H66">
        <v>30</v>
      </c>
      <c r="I66">
        <v>8</v>
      </c>
      <c r="J66" t="s">
        <v>19</v>
      </c>
      <c r="K66" t="s">
        <v>20</v>
      </c>
      <c r="L66">
        <v>72</v>
      </c>
      <c r="M66">
        <v>5000</v>
      </c>
      <c r="N66" t="s">
        <v>17</v>
      </c>
    </row>
    <row r="67" spans="1:14" x14ac:dyDescent="0.3">
      <c r="A67">
        <v>66</v>
      </c>
      <c r="B67" t="s">
        <v>13</v>
      </c>
      <c r="C67">
        <v>32</v>
      </c>
      <c r="D67" t="str" cm="1">
        <f t="array" ref="D67">_xlfn.IFS(C67 &lt;=25, "under 25 ", C67&lt;=35, "26-35", C67&lt;=45, "36-45", C67&lt;=60,"46-60", C67&gt;60,"60+")</f>
        <v>26-35</v>
      </c>
      <c r="E67" t="s">
        <v>18</v>
      </c>
      <c r="F67">
        <v>6.2</v>
      </c>
      <c r="G67">
        <v>6</v>
      </c>
      <c r="H67">
        <v>30</v>
      </c>
      <c r="I67">
        <v>8</v>
      </c>
      <c r="J67" t="s">
        <v>19</v>
      </c>
      <c r="K67" t="s">
        <v>20</v>
      </c>
      <c r="L67">
        <v>72</v>
      </c>
      <c r="M67">
        <v>5000</v>
      </c>
      <c r="N67" t="s">
        <v>17</v>
      </c>
    </row>
    <row r="68" spans="1:14" x14ac:dyDescent="0.3">
      <c r="A68">
        <v>67</v>
      </c>
      <c r="B68" t="s">
        <v>13</v>
      </c>
      <c r="C68">
        <v>32</v>
      </c>
      <c r="D68" t="str" cm="1">
        <f t="array" ref="D68">_xlfn.IFS(C68 &lt;=25, "under 25 ", C68&lt;=35, "26-35", C68&lt;=45, "36-45", C68&lt;=60,"46-60", C68&gt;60,"60+")</f>
        <v>26-35</v>
      </c>
      <c r="E68" t="s">
        <v>35</v>
      </c>
      <c r="F68">
        <v>7.2</v>
      </c>
      <c r="G68">
        <v>8</v>
      </c>
      <c r="H68">
        <v>50</v>
      </c>
      <c r="I68">
        <v>6</v>
      </c>
      <c r="J68" t="s">
        <v>30</v>
      </c>
      <c r="K68" t="s">
        <v>36</v>
      </c>
      <c r="L68">
        <v>68</v>
      </c>
      <c r="M68">
        <v>7000</v>
      </c>
      <c r="N68" t="s">
        <v>17</v>
      </c>
    </row>
    <row r="69" spans="1:14" x14ac:dyDescent="0.3">
      <c r="A69">
        <v>68</v>
      </c>
      <c r="B69" t="s">
        <v>13</v>
      </c>
      <c r="C69">
        <v>33</v>
      </c>
      <c r="D69" t="str" cm="1">
        <f t="array" ref="D69">_xlfn.IFS(C69 &lt;=25, "under 25 ", C69&lt;=35, "26-35", C69&lt;=45, "36-45", C69&lt;=60,"46-60", C69&gt;60,"60+")</f>
        <v>26-35</v>
      </c>
      <c r="E69" t="s">
        <v>18</v>
      </c>
      <c r="F69">
        <v>6</v>
      </c>
      <c r="G69">
        <v>6</v>
      </c>
      <c r="H69">
        <v>30</v>
      </c>
      <c r="I69">
        <v>8</v>
      </c>
      <c r="J69" t="s">
        <v>19</v>
      </c>
      <c r="K69" t="s">
        <v>20</v>
      </c>
      <c r="L69">
        <v>72</v>
      </c>
      <c r="M69">
        <v>5000</v>
      </c>
      <c r="N69" t="s">
        <v>25</v>
      </c>
    </row>
    <row r="70" spans="1:14" x14ac:dyDescent="0.3">
      <c r="A70">
        <v>69</v>
      </c>
      <c r="B70" t="s">
        <v>28</v>
      </c>
      <c r="C70">
        <v>33</v>
      </c>
      <c r="D70" t="str" cm="1">
        <f t="array" ref="D70">_xlfn.IFS(C70 &lt;=25, "under 25 ", C70&lt;=35, "26-35", C70&lt;=45, "36-45", C70&lt;=60,"46-60", C70&gt;60,"60+")</f>
        <v>26-35</v>
      </c>
      <c r="E70" t="s">
        <v>37</v>
      </c>
      <c r="F70">
        <v>6.2</v>
      </c>
      <c r="G70">
        <v>6</v>
      </c>
      <c r="H70">
        <v>50</v>
      </c>
      <c r="I70">
        <v>6</v>
      </c>
      <c r="J70" t="s">
        <v>15</v>
      </c>
      <c r="K70" t="s">
        <v>38</v>
      </c>
      <c r="L70">
        <v>76</v>
      </c>
      <c r="M70">
        <v>5500</v>
      </c>
      <c r="N70" t="s">
        <v>17</v>
      </c>
    </row>
    <row r="71" spans="1:14" x14ac:dyDescent="0.3">
      <c r="A71">
        <v>70</v>
      </c>
      <c r="B71" t="s">
        <v>28</v>
      </c>
      <c r="C71">
        <v>33</v>
      </c>
      <c r="D71" t="str" cm="1">
        <f t="array" ref="D71">_xlfn.IFS(C71 &lt;=25, "under 25 ", C71&lt;=35, "26-35", C71&lt;=45, "36-45", C71&lt;=60,"46-60", C71&gt;60,"60+")</f>
        <v>26-35</v>
      </c>
      <c r="E71" t="s">
        <v>37</v>
      </c>
      <c r="F71">
        <v>6.2</v>
      </c>
      <c r="G71">
        <v>6</v>
      </c>
      <c r="H71">
        <v>50</v>
      </c>
      <c r="I71">
        <v>6</v>
      </c>
      <c r="J71" t="s">
        <v>15</v>
      </c>
      <c r="K71" t="s">
        <v>38</v>
      </c>
      <c r="L71">
        <v>76</v>
      </c>
      <c r="M71">
        <v>5500</v>
      </c>
      <c r="N71" t="s">
        <v>17</v>
      </c>
    </row>
    <row r="72" spans="1:14" x14ac:dyDescent="0.3">
      <c r="A72">
        <v>71</v>
      </c>
      <c r="B72" t="s">
        <v>13</v>
      </c>
      <c r="C72">
        <v>33</v>
      </c>
      <c r="D72" t="str" cm="1">
        <f t="array" ref="D72">_xlfn.IFS(C72 &lt;=25, "under 25 ", C72&lt;=35, "26-35", C72&lt;=45, "36-45", C72&lt;=60,"46-60", C72&gt;60,"60+")</f>
        <v>26-35</v>
      </c>
      <c r="E72" t="s">
        <v>18</v>
      </c>
      <c r="F72">
        <v>6.1</v>
      </c>
      <c r="G72">
        <v>6</v>
      </c>
      <c r="H72">
        <v>30</v>
      </c>
      <c r="I72">
        <v>8</v>
      </c>
      <c r="J72" t="s">
        <v>19</v>
      </c>
      <c r="K72" t="s">
        <v>20</v>
      </c>
      <c r="L72">
        <v>72</v>
      </c>
      <c r="M72">
        <v>5000</v>
      </c>
      <c r="N72" t="s">
        <v>17</v>
      </c>
    </row>
    <row r="73" spans="1:14" x14ac:dyDescent="0.3">
      <c r="A73">
        <v>72</v>
      </c>
      <c r="B73" t="s">
        <v>13</v>
      </c>
      <c r="C73">
        <v>33</v>
      </c>
      <c r="D73" t="str" cm="1">
        <f t="array" ref="D73">_xlfn.IFS(C73 &lt;=25, "under 25 ", C73&lt;=35, "26-35", C73&lt;=45, "36-45", C73&lt;=60,"46-60", C73&gt;60,"60+")</f>
        <v>26-35</v>
      </c>
      <c r="E73" t="s">
        <v>18</v>
      </c>
      <c r="F73">
        <v>6.1</v>
      </c>
      <c r="G73">
        <v>6</v>
      </c>
      <c r="H73">
        <v>30</v>
      </c>
      <c r="I73">
        <v>8</v>
      </c>
      <c r="J73" t="s">
        <v>19</v>
      </c>
      <c r="K73" t="s">
        <v>20</v>
      </c>
      <c r="L73">
        <v>72</v>
      </c>
      <c r="M73">
        <v>5000</v>
      </c>
      <c r="N73" t="s">
        <v>17</v>
      </c>
    </row>
    <row r="74" spans="1:14" x14ac:dyDescent="0.3">
      <c r="A74">
        <v>73</v>
      </c>
      <c r="B74" t="s">
        <v>13</v>
      </c>
      <c r="C74">
        <v>33</v>
      </c>
      <c r="D74" t="str" cm="1">
        <f t="array" ref="D74">_xlfn.IFS(C74 &lt;=25, "under 25 ", C74&lt;=35, "26-35", C74&lt;=45, "36-45", C74&lt;=60,"46-60", C74&gt;60,"60+")</f>
        <v>26-35</v>
      </c>
      <c r="E74" t="s">
        <v>18</v>
      </c>
      <c r="F74">
        <v>6.1</v>
      </c>
      <c r="G74">
        <v>6</v>
      </c>
      <c r="H74">
        <v>30</v>
      </c>
      <c r="I74">
        <v>8</v>
      </c>
      <c r="J74" t="s">
        <v>19</v>
      </c>
      <c r="K74" t="s">
        <v>20</v>
      </c>
      <c r="L74">
        <v>72</v>
      </c>
      <c r="M74">
        <v>5000</v>
      </c>
      <c r="N74" t="s">
        <v>17</v>
      </c>
    </row>
    <row r="75" spans="1:14" x14ac:dyDescent="0.3">
      <c r="A75">
        <v>74</v>
      </c>
      <c r="B75" t="s">
        <v>13</v>
      </c>
      <c r="C75">
        <v>33</v>
      </c>
      <c r="D75" t="str" cm="1">
        <f t="array" ref="D75">_xlfn.IFS(C75 &lt;=25, "under 25 ", C75&lt;=35, "26-35", C75&lt;=45, "36-45", C75&lt;=60,"46-60", C75&gt;60,"60+")</f>
        <v>26-35</v>
      </c>
      <c r="E75" t="s">
        <v>18</v>
      </c>
      <c r="F75">
        <v>6.1</v>
      </c>
      <c r="G75">
        <v>6</v>
      </c>
      <c r="H75">
        <v>30</v>
      </c>
      <c r="I75">
        <v>8</v>
      </c>
      <c r="J75" t="s">
        <v>19</v>
      </c>
      <c r="K75" t="s">
        <v>20</v>
      </c>
      <c r="L75">
        <v>72</v>
      </c>
      <c r="M75">
        <v>5000</v>
      </c>
      <c r="N75" t="s">
        <v>17</v>
      </c>
    </row>
    <row r="76" spans="1:14" x14ac:dyDescent="0.3">
      <c r="A76">
        <v>75</v>
      </c>
      <c r="B76" t="s">
        <v>13</v>
      </c>
      <c r="C76">
        <v>33</v>
      </c>
      <c r="D76" t="str" cm="1">
        <f t="array" ref="D76">_xlfn.IFS(C76 &lt;=25, "under 25 ", C76&lt;=35, "26-35", C76&lt;=45, "36-45", C76&lt;=60,"46-60", C76&gt;60,"60+")</f>
        <v>26-35</v>
      </c>
      <c r="E76" t="s">
        <v>18</v>
      </c>
      <c r="F76">
        <v>6</v>
      </c>
      <c r="G76">
        <v>6</v>
      </c>
      <c r="H76">
        <v>30</v>
      </c>
      <c r="I76">
        <v>8</v>
      </c>
      <c r="J76" t="s">
        <v>19</v>
      </c>
      <c r="K76" t="s">
        <v>20</v>
      </c>
      <c r="L76">
        <v>72</v>
      </c>
      <c r="M76">
        <v>5000</v>
      </c>
      <c r="N76" t="s">
        <v>17</v>
      </c>
    </row>
    <row r="77" spans="1:14" x14ac:dyDescent="0.3">
      <c r="A77">
        <v>76</v>
      </c>
      <c r="B77" t="s">
        <v>13</v>
      </c>
      <c r="C77">
        <v>33</v>
      </c>
      <c r="D77" t="str" cm="1">
        <f t="array" ref="D77">_xlfn.IFS(C77 &lt;=25, "under 25 ", C77&lt;=35, "26-35", C77&lt;=45, "36-45", C77&lt;=60,"46-60", C77&gt;60,"60+")</f>
        <v>26-35</v>
      </c>
      <c r="E77" t="s">
        <v>18</v>
      </c>
      <c r="F77">
        <v>6</v>
      </c>
      <c r="G77">
        <v>6</v>
      </c>
      <c r="H77">
        <v>30</v>
      </c>
      <c r="I77">
        <v>8</v>
      </c>
      <c r="J77" t="s">
        <v>19</v>
      </c>
      <c r="K77" t="s">
        <v>20</v>
      </c>
      <c r="L77">
        <v>72</v>
      </c>
      <c r="M77">
        <v>5000</v>
      </c>
      <c r="N77" t="s">
        <v>17</v>
      </c>
    </row>
    <row r="78" spans="1:14" x14ac:dyDescent="0.3">
      <c r="A78">
        <v>77</v>
      </c>
      <c r="B78" t="s">
        <v>13</v>
      </c>
      <c r="C78">
        <v>33</v>
      </c>
      <c r="D78" t="str" cm="1">
        <f t="array" ref="D78">_xlfn.IFS(C78 &lt;=25, "under 25 ", C78&lt;=35, "26-35", C78&lt;=45, "36-45", C78&lt;=60,"46-60", C78&gt;60,"60+")</f>
        <v>26-35</v>
      </c>
      <c r="E78" t="s">
        <v>18</v>
      </c>
      <c r="F78">
        <v>6</v>
      </c>
      <c r="G78">
        <v>6</v>
      </c>
      <c r="H78">
        <v>30</v>
      </c>
      <c r="I78">
        <v>8</v>
      </c>
      <c r="J78" t="s">
        <v>19</v>
      </c>
      <c r="K78" t="s">
        <v>20</v>
      </c>
      <c r="L78">
        <v>72</v>
      </c>
      <c r="M78">
        <v>5000</v>
      </c>
      <c r="N78" t="s">
        <v>17</v>
      </c>
    </row>
    <row r="79" spans="1:14" x14ac:dyDescent="0.3">
      <c r="A79">
        <v>78</v>
      </c>
      <c r="B79" t="s">
        <v>13</v>
      </c>
      <c r="C79">
        <v>33</v>
      </c>
      <c r="D79" t="str" cm="1">
        <f t="array" ref="D79">_xlfn.IFS(C79 &lt;=25, "under 25 ", C79&lt;=35, "26-35", C79&lt;=45, "36-45", C79&lt;=60,"46-60", C79&gt;60,"60+")</f>
        <v>26-35</v>
      </c>
      <c r="E79" t="s">
        <v>18</v>
      </c>
      <c r="F79">
        <v>6</v>
      </c>
      <c r="G79">
        <v>6</v>
      </c>
      <c r="H79">
        <v>30</v>
      </c>
      <c r="I79">
        <v>8</v>
      </c>
      <c r="J79" t="s">
        <v>19</v>
      </c>
      <c r="K79" t="s">
        <v>20</v>
      </c>
      <c r="L79">
        <v>72</v>
      </c>
      <c r="M79">
        <v>5000</v>
      </c>
      <c r="N79" t="s">
        <v>17</v>
      </c>
    </row>
    <row r="80" spans="1:14" x14ac:dyDescent="0.3">
      <c r="A80">
        <v>79</v>
      </c>
      <c r="B80" t="s">
        <v>13</v>
      </c>
      <c r="C80">
        <v>33</v>
      </c>
      <c r="D80" t="str" cm="1">
        <f t="array" ref="D80">_xlfn.IFS(C80 &lt;=25, "under 25 ", C80&lt;=35, "26-35", C80&lt;=45, "36-45", C80&lt;=60,"46-60", C80&gt;60,"60+")</f>
        <v>26-35</v>
      </c>
      <c r="E80" t="s">
        <v>18</v>
      </c>
      <c r="F80">
        <v>6</v>
      </c>
      <c r="G80">
        <v>6</v>
      </c>
      <c r="H80">
        <v>30</v>
      </c>
      <c r="I80">
        <v>8</v>
      </c>
      <c r="J80" t="s">
        <v>19</v>
      </c>
      <c r="K80" t="s">
        <v>20</v>
      </c>
      <c r="L80">
        <v>72</v>
      </c>
      <c r="M80">
        <v>5000</v>
      </c>
      <c r="N80" t="s">
        <v>17</v>
      </c>
    </row>
    <row r="81" spans="1:14" x14ac:dyDescent="0.3">
      <c r="A81">
        <v>80</v>
      </c>
      <c r="B81" t="s">
        <v>13</v>
      </c>
      <c r="C81">
        <v>33</v>
      </c>
      <c r="D81" t="str" cm="1">
        <f t="array" ref="D81">_xlfn.IFS(C81 &lt;=25, "under 25 ", C81&lt;=35, "26-35", C81&lt;=45, "36-45", C81&lt;=60,"46-60", C81&gt;60,"60+")</f>
        <v>26-35</v>
      </c>
      <c r="E81" t="s">
        <v>18</v>
      </c>
      <c r="F81">
        <v>6</v>
      </c>
      <c r="G81">
        <v>6</v>
      </c>
      <c r="H81">
        <v>30</v>
      </c>
      <c r="I81">
        <v>8</v>
      </c>
      <c r="J81" t="s">
        <v>19</v>
      </c>
      <c r="K81" t="s">
        <v>20</v>
      </c>
      <c r="L81">
        <v>72</v>
      </c>
      <c r="M81">
        <v>5000</v>
      </c>
      <c r="N81" t="s">
        <v>17</v>
      </c>
    </row>
    <row r="82" spans="1:14" x14ac:dyDescent="0.3">
      <c r="A82">
        <v>81</v>
      </c>
      <c r="B82" t="s">
        <v>28</v>
      </c>
      <c r="C82">
        <v>34</v>
      </c>
      <c r="D82" t="str" cm="1">
        <f t="array" ref="D82">_xlfn.IFS(C82 &lt;=25, "under 25 ", C82&lt;=35, "26-35", C82&lt;=45, "36-45", C82&lt;=60,"46-60", C82&gt;60,"60+")</f>
        <v>26-35</v>
      </c>
      <c r="E82" t="s">
        <v>37</v>
      </c>
      <c r="F82">
        <v>5.8</v>
      </c>
      <c r="G82">
        <v>4</v>
      </c>
      <c r="H82">
        <v>32</v>
      </c>
      <c r="I82">
        <v>8</v>
      </c>
      <c r="J82" t="s">
        <v>15</v>
      </c>
      <c r="K82" t="s">
        <v>39</v>
      </c>
      <c r="L82">
        <v>81</v>
      </c>
      <c r="M82">
        <v>5200</v>
      </c>
      <c r="N82" t="s">
        <v>24</v>
      </c>
    </row>
    <row r="83" spans="1:14" x14ac:dyDescent="0.3">
      <c r="A83">
        <v>82</v>
      </c>
      <c r="B83" t="s">
        <v>28</v>
      </c>
      <c r="C83">
        <v>34</v>
      </c>
      <c r="D83" t="str" cm="1">
        <f t="array" ref="D83">_xlfn.IFS(C83 &lt;=25, "under 25 ", C83&lt;=35, "26-35", C83&lt;=45, "36-45", C83&lt;=60,"46-60", C83&gt;60,"60+")</f>
        <v>26-35</v>
      </c>
      <c r="E83" t="s">
        <v>37</v>
      </c>
      <c r="F83">
        <v>5.8</v>
      </c>
      <c r="G83">
        <v>4</v>
      </c>
      <c r="H83">
        <v>32</v>
      </c>
      <c r="I83">
        <v>8</v>
      </c>
      <c r="J83" t="s">
        <v>15</v>
      </c>
      <c r="K83" t="s">
        <v>39</v>
      </c>
      <c r="L83">
        <v>81</v>
      </c>
      <c r="M83">
        <v>5200</v>
      </c>
      <c r="N83" t="s">
        <v>24</v>
      </c>
    </row>
    <row r="84" spans="1:14" x14ac:dyDescent="0.3">
      <c r="A84">
        <v>83</v>
      </c>
      <c r="B84" t="s">
        <v>13</v>
      </c>
      <c r="C84">
        <v>35</v>
      </c>
      <c r="D84" t="str" cm="1">
        <f t="array" ref="D84">_xlfn.IFS(C84 &lt;=25, "under 25 ", C84&lt;=35, "26-35", C84&lt;=45, "36-45", C84&lt;=60,"46-60", C84&gt;60,"60+")</f>
        <v>26-35</v>
      </c>
      <c r="E84" t="s">
        <v>26</v>
      </c>
      <c r="F84">
        <v>6.7</v>
      </c>
      <c r="G84">
        <v>7</v>
      </c>
      <c r="H84">
        <v>40</v>
      </c>
      <c r="I84">
        <v>5</v>
      </c>
      <c r="J84" t="s">
        <v>15</v>
      </c>
      <c r="K84" t="s">
        <v>40</v>
      </c>
      <c r="L84">
        <v>70</v>
      </c>
      <c r="M84">
        <v>5600</v>
      </c>
      <c r="N84" t="s">
        <v>17</v>
      </c>
    </row>
    <row r="85" spans="1:14" x14ac:dyDescent="0.3">
      <c r="A85">
        <v>84</v>
      </c>
      <c r="B85" t="s">
        <v>13</v>
      </c>
      <c r="C85">
        <v>35</v>
      </c>
      <c r="D85" t="str" cm="1">
        <f t="array" ref="D85">_xlfn.IFS(C85 &lt;=25, "under 25 ", C85&lt;=35, "26-35", C85&lt;=45, "36-45", C85&lt;=60,"46-60", C85&gt;60,"60+")</f>
        <v>26-35</v>
      </c>
      <c r="E85" t="s">
        <v>26</v>
      </c>
      <c r="F85">
        <v>6.7</v>
      </c>
      <c r="G85">
        <v>7</v>
      </c>
      <c r="H85">
        <v>40</v>
      </c>
      <c r="I85">
        <v>5</v>
      </c>
      <c r="J85" t="s">
        <v>15</v>
      </c>
      <c r="K85" t="s">
        <v>40</v>
      </c>
      <c r="L85">
        <v>70</v>
      </c>
      <c r="M85">
        <v>5600</v>
      </c>
      <c r="N85" t="s">
        <v>17</v>
      </c>
    </row>
    <row r="86" spans="1:14" x14ac:dyDescent="0.3">
      <c r="A86">
        <v>85</v>
      </c>
      <c r="B86" t="s">
        <v>13</v>
      </c>
      <c r="C86">
        <v>35</v>
      </c>
      <c r="D86" t="str" cm="1">
        <f t="array" ref="D86">_xlfn.IFS(C86 &lt;=25, "under 25 ", C86&lt;=35, "26-35", C86&lt;=45, "36-45", C86&lt;=60,"46-60", C86&gt;60,"60+")</f>
        <v>26-35</v>
      </c>
      <c r="E86" t="s">
        <v>14</v>
      </c>
      <c r="F86">
        <v>7.5</v>
      </c>
      <c r="G86">
        <v>8</v>
      </c>
      <c r="H86">
        <v>60</v>
      </c>
      <c r="I86">
        <v>5</v>
      </c>
      <c r="J86" t="s">
        <v>30</v>
      </c>
      <c r="K86" t="s">
        <v>27</v>
      </c>
      <c r="L86">
        <v>70</v>
      </c>
      <c r="M86">
        <v>8000</v>
      </c>
      <c r="N86" t="s">
        <v>17</v>
      </c>
    </row>
    <row r="87" spans="1:14" x14ac:dyDescent="0.3">
      <c r="A87">
        <v>86</v>
      </c>
      <c r="B87" t="s">
        <v>28</v>
      </c>
      <c r="C87">
        <v>35</v>
      </c>
      <c r="D87" t="str" cm="1">
        <f t="array" ref="D87">_xlfn.IFS(C87 &lt;=25, "under 25 ", C87&lt;=35, "26-35", C87&lt;=45, "36-45", C87&lt;=60,"46-60", C87&gt;60,"60+")</f>
        <v>26-35</v>
      </c>
      <c r="E87" t="s">
        <v>35</v>
      </c>
      <c r="F87">
        <v>7.2</v>
      </c>
      <c r="G87">
        <v>8</v>
      </c>
      <c r="H87">
        <v>60</v>
      </c>
      <c r="I87">
        <v>4</v>
      </c>
      <c r="J87" t="s">
        <v>19</v>
      </c>
      <c r="K87" t="s">
        <v>41</v>
      </c>
      <c r="L87">
        <v>68</v>
      </c>
      <c r="M87">
        <v>7000</v>
      </c>
      <c r="N87" t="s">
        <v>17</v>
      </c>
    </row>
    <row r="88" spans="1:14" x14ac:dyDescent="0.3">
      <c r="A88">
        <v>87</v>
      </c>
      <c r="B88" t="s">
        <v>13</v>
      </c>
      <c r="C88">
        <v>35</v>
      </c>
      <c r="D88" t="str" cm="1">
        <f t="array" ref="D88">_xlfn.IFS(C88 &lt;=25, "under 25 ", C88&lt;=35, "26-35", C88&lt;=45, "36-45", C88&lt;=60,"46-60", C88&gt;60,"60+")</f>
        <v>26-35</v>
      </c>
      <c r="E88" t="s">
        <v>34</v>
      </c>
      <c r="F88">
        <v>7.2</v>
      </c>
      <c r="G88">
        <v>8</v>
      </c>
      <c r="H88">
        <v>60</v>
      </c>
      <c r="I88">
        <v>4</v>
      </c>
      <c r="J88" t="s">
        <v>19</v>
      </c>
      <c r="K88" t="s">
        <v>20</v>
      </c>
      <c r="L88">
        <v>65</v>
      </c>
      <c r="M88">
        <v>5000</v>
      </c>
      <c r="N88" t="s">
        <v>17</v>
      </c>
    </row>
    <row r="89" spans="1:14" x14ac:dyDescent="0.3">
      <c r="A89">
        <v>88</v>
      </c>
      <c r="B89" t="s">
        <v>13</v>
      </c>
      <c r="C89">
        <v>35</v>
      </c>
      <c r="D89" t="str" cm="1">
        <f t="array" ref="D89">_xlfn.IFS(C89 &lt;=25, "under 25 ", C89&lt;=35, "26-35", C89&lt;=45, "36-45", C89&lt;=60,"46-60", C89&gt;60,"60+")</f>
        <v>26-35</v>
      </c>
      <c r="E89" t="s">
        <v>34</v>
      </c>
      <c r="F89">
        <v>7.2</v>
      </c>
      <c r="G89">
        <v>8</v>
      </c>
      <c r="H89">
        <v>60</v>
      </c>
      <c r="I89">
        <v>4</v>
      </c>
      <c r="J89" t="s">
        <v>19</v>
      </c>
      <c r="K89" t="s">
        <v>20</v>
      </c>
      <c r="L89">
        <v>65</v>
      </c>
      <c r="M89">
        <v>5000</v>
      </c>
      <c r="N89" t="s">
        <v>17</v>
      </c>
    </row>
    <row r="90" spans="1:14" x14ac:dyDescent="0.3">
      <c r="A90">
        <v>89</v>
      </c>
      <c r="B90" t="s">
        <v>13</v>
      </c>
      <c r="C90">
        <v>35</v>
      </c>
      <c r="D90" t="str" cm="1">
        <f t="array" ref="D90">_xlfn.IFS(C90 &lt;=25, "under 25 ", C90&lt;=35, "26-35", C90&lt;=45, "36-45", C90&lt;=60,"46-60", C90&gt;60,"60+")</f>
        <v>26-35</v>
      </c>
      <c r="E90" t="s">
        <v>34</v>
      </c>
      <c r="F90">
        <v>7.3</v>
      </c>
      <c r="G90">
        <v>8</v>
      </c>
      <c r="H90">
        <v>60</v>
      </c>
      <c r="I90">
        <v>4</v>
      </c>
      <c r="J90" t="s">
        <v>19</v>
      </c>
      <c r="K90" t="s">
        <v>20</v>
      </c>
      <c r="L90">
        <v>65</v>
      </c>
      <c r="M90">
        <v>5000</v>
      </c>
      <c r="N90" t="s">
        <v>17</v>
      </c>
    </row>
    <row r="91" spans="1:14" x14ac:dyDescent="0.3">
      <c r="A91">
        <v>90</v>
      </c>
      <c r="B91" t="s">
        <v>13</v>
      </c>
      <c r="C91">
        <v>35</v>
      </c>
      <c r="D91" t="str" cm="1">
        <f t="array" ref="D91">_xlfn.IFS(C91 &lt;=25, "under 25 ", C91&lt;=35, "26-35", C91&lt;=45, "36-45", C91&lt;=60,"46-60", C91&gt;60,"60+")</f>
        <v>26-35</v>
      </c>
      <c r="E91" t="s">
        <v>34</v>
      </c>
      <c r="F91">
        <v>7.3</v>
      </c>
      <c r="G91">
        <v>8</v>
      </c>
      <c r="H91">
        <v>60</v>
      </c>
      <c r="I91">
        <v>4</v>
      </c>
      <c r="J91" t="s">
        <v>19</v>
      </c>
      <c r="K91" t="s">
        <v>20</v>
      </c>
      <c r="L91">
        <v>65</v>
      </c>
      <c r="M91">
        <v>5000</v>
      </c>
      <c r="N91" t="s">
        <v>17</v>
      </c>
    </row>
    <row r="92" spans="1:14" x14ac:dyDescent="0.3">
      <c r="A92">
        <v>91</v>
      </c>
      <c r="B92" t="s">
        <v>13</v>
      </c>
      <c r="C92">
        <v>35</v>
      </c>
      <c r="D92" t="str" cm="1">
        <f t="array" ref="D92">_xlfn.IFS(C92 &lt;=25, "under 25 ", C92&lt;=35, "26-35", C92&lt;=45, "36-45", C92&lt;=60,"46-60", C92&gt;60,"60+")</f>
        <v>26-35</v>
      </c>
      <c r="E92" t="s">
        <v>34</v>
      </c>
      <c r="F92">
        <v>7.3</v>
      </c>
      <c r="G92">
        <v>8</v>
      </c>
      <c r="H92">
        <v>60</v>
      </c>
      <c r="I92">
        <v>4</v>
      </c>
      <c r="J92" t="s">
        <v>19</v>
      </c>
      <c r="K92" t="s">
        <v>20</v>
      </c>
      <c r="L92">
        <v>65</v>
      </c>
      <c r="M92">
        <v>5000</v>
      </c>
      <c r="N92" t="s">
        <v>17</v>
      </c>
    </row>
    <row r="93" spans="1:14" x14ac:dyDescent="0.3">
      <c r="A93">
        <v>92</v>
      </c>
      <c r="B93" t="s">
        <v>13</v>
      </c>
      <c r="C93">
        <v>35</v>
      </c>
      <c r="D93" t="str" cm="1">
        <f t="array" ref="D93">_xlfn.IFS(C93 &lt;=25, "under 25 ", C93&lt;=35, "26-35", C93&lt;=45, "36-45", C93&lt;=60,"46-60", C93&gt;60,"60+")</f>
        <v>26-35</v>
      </c>
      <c r="E93" t="s">
        <v>34</v>
      </c>
      <c r="F93">
        <v>7.3</v>
      </c>
      <c r="G93">
        <v>8</v>
      </c>
      <c r="H93">
        <v>60</v>
      </c>
      <c r="I93">
        <v>4</v>
      </c>
      <c r="J93" t="s">
        <v>19</v>
      </c>
      <c r="K93" t="s">
        <v>20</v>
      </c>
      <c r="L93">
        <v>65</v>
      </c>
      <c r="M93">
        <v>5000</v>
      </c>
      <c r="N93" t="s">
        <v>17</v>
      </c>
    </row>
    <row r="94" spans="1:14" x14ac:dyDescent="0.3">
      <c r="A94">
        <v>93</v>
      </c>
      <c r="B94" t="s">
        <v>13</v>
      </c>
      <c r="C94">
        <v>35</v>
      </c>
      <c r="D94" t="str" cm="1">
        <f t="array" ref="D94">_xlfn.IFS(C94 &lt;=25, "under 25 ", C94&lt;=35, "26-35", C94&lt;=45, "36-45", C94&lt;=60,"46-60", C94&gt;60,"60+")</f>
        <v>26-35</v>
      </c>
      <c r="E94" t="s">
        <v>14</v>
      </c>
      <c r="F94">
        <v>7.5</v>
      </c>
      <c r="G94">
        <v>8</v>
      </c>
      <c r="H94">
        <v>60</v>
      </c>
      <c r="I94">
        <v>5</v>
      </c>
      <c r="J94" t="s">
        <v>30</v>
      </c>
      <c r="K94" t="s">
        <v>27</v>
      </c>
      <c r="L94">
        <v>70</v>
      </c>
      <c r="M94">
        <v>8000</v>
      </c>
      <c r="N94" t="s">
        <v>17</v>
      </c>
    </row>
    <row r="95" spans="1:14" x14ac:dyDescent="0.3">
      <c r="A95">
        <v>94</v>
      </c>
      <c r="B95" t="s">
        <v>13</v>
      </c>
      <c r="C95">
        <v>35</v>
      </c>
      <c r="D95" t="str" cm="1">
        <f t="array" ref="D95">_xlfn.IFS(C95 &lt;=25, "under 25 ", C95&lt;=35, "26-35", C95&lt;=45, "36-45", C95&lt;=60,"46-60", C95&gt;60,"60+")</f>
        <v>26-35</v>
      </c>
      <c r="E95" t="s">
        <v>42</v>
      </c>
      <c r="F95">
        <v>7.4</v>
      </c>
      <c r="G95">
        <v>7</v>
      </c>
      <c r="H95">
        <v>60</v>
      </c>
      <c r="I95">
        <v>5</v>
      </c>
      <c r="J95" t="s">
        <v>22</v>
      </c>
      <c r="K95" t="s">
        <v>43</v>
      </c>
      <c r="L95">
        <v>84</v>
      </c>
      <c r="M95">
        <v>3300</v>
      </c>
      <c r="N95" t="s">
        <v>24</v>
      </c>
    </row>
    <row r="96" spans="1:14" x14ac:dyDescent="0.3">
      <c r="A96">
        <v>95</v>
      </c>
      <c r="B96" t="s">
        <v>28</v>
      </c>
      <c r="C96">
        <v>36</v>
      </c>
      <c r="D96" t="str" cm="1">
        <f t="array" ref="D96">_xlfn.IFS(C96 &lt;=25, "under 25 ", C96&lt;=35, "26-35", C96&lt;=45, "36-45", C96&lt;=60,"46-60", C96&gt;60,"60+")</f>
        <v>36-45</v>
      </c>
      <c r="E96" t="s">
        <v>35</v>
      </c>
      <c r="F96">
        <v>7.2</v>
      </c>
      <c r="G96">
        <v>8</v>
      </c>
      <c r="H96">
        <v>60</v>
      </c>
      <c r="I96">
        <v>4</v>
      </c>
      <c r="J96" t="s">
        <v>19</v>
      </c>
      <c r="K96" t="s">
        <v>41</v>
      </c>
      <c r="L96">
        <v>68</v>
      </c>
      <c r="M96">
        <v>7000</v>
      </c>
      <c r="N96" t="s">
        <v>25</v>
      </c>
    </row>
    <row r="97" spans="1:14" x14ac:dyDescent="0.3">
      <c r="A97">
        <v>96</v>
      </c>
      <c r="B97" t="s">
        <v>28</v>
      </c>
      <c r="C97">
        <v>36</v>
      </c>
      <c r="D97" t="str" cm="1">
        <f t="array" ref="D97">_xlfn.IFS(C97 &lt;=25, "under 25 ", C97&lt;=35, "26-35", C97&lt;=45, "36-45", C97&lt;=60,"46-60", C97&gt;60,"60+")</f>
        <v>36-45</v>
      </c>
      <c r="E97" t="s">
        <v>35</v>
      </c>
      <c r="F97">
        <v>7.1</v>
      </c>
      <c r="G97">
        <v>8</v>
      </c>
      <c r="H97">
        <v>60</v>
      </c>
      <c r="I97">
        <v>4</v>
      </c>
      <c r="J97" t="s">
        <v>19</v>
      </c>
      <c r="K97" t="s">
        <v>41</v>
      </c>
      <c r="L97">
        <v>68</v>
      </c>
      <c r="M97">
        <v>7000</v>
      </c>
      <c r="N97" t="s">
        <v>17</v>
      </c>
    </row>
    <row r="98" spans="1:14" x14ac:dyDescent="0.3">
      <c r="A98">
        <v>97</v>
      </c>
      <c r="B98" t="s">
        <v>28</v>
      </c>
      <c r="C98">
        <v>36</v>
      </c>
      <c r="D98" t="str" cm="1">
        <f t="array" ref="D98">_xlfn.IFS(C98 &lt;=25, "under 25 ", C98&lt;=35, "26-35", C98&lt;=45, "36-45", C98&lt;=60,"46-60", C98&gt;60,"60+")</f>
        <v>36-45</v>
      </c>
      <c r="E98" t="s">
        <v>35</v>
      </c>
      <c r="F98">
        <v>7.2</v>
      </c>
      <c r="G98">
        <v>8</v>
      </c>
      <c r="H98">
        <v>60</v>
      </c>
      <c r="I98">
        <v>4</v>
      </c>
      <c r="J98" t="s">
        <v>19</v>
      </c>
      <c r="K98" t="s">
        <v>41</v>
      </c>
      <c r="L98">
        <v>68</v>
      </c>
      <c r="M98">
        <v>7000</v>
      </c>
      <c r="N98" t="s">
        <v>17</v>
      </c>
    </row>
    <row r="99" spans="1:14" x14ac:dyDescent="0.3">
      <c r="A99">
        <v>98</v>
      </c>
      <c r="B99" t="s">
        <v>28</v>
      </c>
      <c r="C99">
        <v>36</v>
      </c>
      <c r="D99" t="str" cm="1">
        <f t="array" ref="D99">_xlfn.IFS(C99 &lt;=25, "under 25 ", C99&lt;=35, "26-35", C99&lt;=45, "36-45", C99&lt;=60,"46-60", C99&gt;60,"60+")</f>
        <v>36-45</v>
      </c>
      <c r="E99" t="s">
        <v>35</v>
      </c>
      <c r="F99">
        <v>7.1</v>
      </c>
      <c r="G99">
        <v>8</v>
      </c>
      <c r="H99">
        <v>60</v>
      </c>
      <c r="I99">
        <v>4</v>
      </c>
      <c r="J99" t="s">
        <v>19</v>
      </c>
      <c r="K99" t="s">
        <v>41</v>
      </c>
      <c r="L99">
        <v>68</v>
      </c>
      <c r="M99">
        <v>7000</v>
      </c>
      <c r="N99" t="s">
        <v>17</v>
      </c>
    </row>
    <row r="100" spans="1:14" x14ac:dyDescent="0.3">
      <c r="A100">
        <v>99</v>
      </c>
      <c r="B100" t="s">
        <v>28</v>
      </c>
      <c r="C100">
        <v>36</v>
      </c>
      <c r="D100" t="str" cm="1">
        <f t="array" ref="D100">_xlfn.IFS(C100 &lt;=25, "under 25 ", C100&lt;=35, "26-35", C100&lt;=45, "36-45", C100&lt;=60,"46-60", C100&gt;60,"60+")</f>
        <v>36-45</v>
      </c>
      <c r="E100" t="s">
        <v>26</v>
      </c>
      <c r="F100">
        <v>7.1</v>
      </c>
      <c r="G100">
        <v>8</v>
      </c>
      <c r="H100">
        <v>60</v>
      </c>
      <c r="I100">
        <v>4</v>
      </c>
      <c r="J100" t="s">
        <v>19</v>
      </c>
      <c r="K100" t="s">
        <v>41</v>
      </c>
      <c r="L100">
        <v>68</v>
      </c>
      <c r="M100">
        <v>7000</v>
      </c>
      <c r="N100" t="s">
        <v>17</v>
      </c>
    </row>
    <row r="101" spans="1:14" x14ac:dyDescent="0.3">
      <c r="A101">
        <v>100</v>
      </c>
      <c r="B101" t="s">
        <v>28</v>
      </c>
      <c r="C101">
        <v>36</v>
      </c>
      <c r="D101" t="str" cm="1">
        <f t="array" ref="D101">_xlfn.IFS(C101 &lt;=25, "under 25 ", C101&lt;=35, "26-35", C101&lt;=45, "36-45", C101&lt;=60,"46-60", C101&gt;60,"60+")</f>
        <v>36-45</v>
      </c>
      <c r="E101" t="s">
        <v>26</v>
      </c>
      <c r="F101">
        <v>7.1</v>
      </c>
      <c r="G101">
        <v>8</v>
      </c>
      <c r="H101">
        <v>60</v>
      </c>
      <c r="I101">
        <v>4</v>
      </c>
      <c r="J101" t="s">
        <v>19</v>
      </c>
      <c r="K101" t="s">
        <v>41</v>
      </c>
      <c r="L101">
        <v>68</v>
      </c>
      <c r="M101">
        <v>7000</v>
      </c>
      <c r="N101" t="s">
        <v>17</v>
      </c>
    </row>
    <row r="102" spans="1:14" x14ac:dyDescent="0.3">
      <c r="A102">
        <v>101</v>
      </c>
      <c r="B102" t="s">
        <v>28</v>
      </c>
      <c r="C102">
        <v>36</v>
      </c>
      <c r="D102" t="str" cm="1">
        <f t="array" ref="D102">_xlfn.IFS(C102 &lt;=25, "under 25 ", C102&lt;=35, "26-35", C102&lt;=45, "36-45", C102&lt;=60,"46-60", C102&gt;60,"60+")</f>
        <v>36-45</v>
      </c>
      <c r="E102" t="s">
        <v>26</v>
      </c>
      <c r="F102">
        <v>7.2</v>
      </c>
      <c r="G102">
        <v>8</v>
      </c>
      <c r="H102">
        <v>60</v>
      </c>
      <c r="I102">
        <v>4</v>
      </c>
      <c r="J102" t="s">
        <v>19</v>
      </c>
      <c r="K102" t="s">
        <v>41</v>
      </c>
      <c r="L102">
        <v>68</v>
      </c>
      <c r="M102">
        <v>7000</v>
      </c>
      <c r="N102" t="s">
        <v>17</v>
      </c>
    </row>
    <row r="103" spans="1:14" x14ac:dyDescent="0.3">
      <c r="A103">
        <v>102</v>
      </c>
      <c r="B103" t="s">
        <v>28</v>
      </c>
      <c r="C103">
        <v>36</v>
      </c>
      <c r="D103" t="str" cm="1">
        <f t="array" ref="D103">_xlfn.IFS(C103 &lt;=25, "under 25 ", C103&lt;=35, "26-35", C103&lt;=45, "36-45", C103&lt;=60,"46-60", C103&gt;60,"60+")</f>
        <v>36-45</v>
      </c>
      <c r="E103" t="s">
        <v>26</v>
      </c>
      <c r="F103">
        <v>7.2</v>
      </c>
      <c r="G103">
        <v>8</v>
      </c>
      <c r="H103">
        <v>60</v>
      </c>
      <c r="I103">
        <v>4</v>
      </c>
      <c r="J103" t="s">
        <v>19</v>
      </c>
      <c r="K103" t="s">
        <v>41</v>
      </c>
      <c r="L103">
        <v>68</v>
      </c>
      <c r="M103">
        <v>7000</v>
      </c>
      <c r="N103" t="s">
        <v>17</v>
      </c>
    </row>
    <row r="104" spans="1:14" x14ac:dyDescent="0.3">
      <c r="A104">
        <v>103</v>
      </c>
      <c r="B104" t="s">
        <v>28</v>
      </c>
      <c r="C104">
        <v>36</v>
      </c>
      <c r="D104" t="str" cm="1">
        <f t="array" ref="D104">_xlfn.IFS(C104 &lt;=25, "under 25 ", C104&lt;=35, "26-35", C104&lt;=45, "36-45", C104&lt;=60,"46-60", C104&gt;60,"60+")</f>
        <v>36-45</v>
      </c>
      <c r="E104" t="s">
        <v>26</v>
      </c>
      <c r="F104">
        <v>7.2</v>
      </c>
      <c r="G104">
        <v>8</v>
      </c>
      <c r="H104">
        <v>60</v>
      </c>
      <c r="I104">
        <v>4</v>
      </c>
      <c r="J104" t="s">
        <v>19</v>
      </c>
      <c r="K104" t="s">
        <v>41</v>
      </c>
      <c r="L104">
        <v>68</v>
      </c>
      <c r="M104">
        <v>7000</v>
      </c>
      <c r="N104" t="s">
        <v>17</v>
      </c>
    </row>
    <row r="105" spans="1:14" x14ac:dyDescent="0.3">
      <c r="A105">
        <v>104</v>
      </c>
      <c r="B105" t="s">
        <v>13</v>
      </c>
      <c r="C105">
        <v>36</v>
      </c>
      <c r="D105" t="str" cm="1">
        <f t="array" ref="D105">_xlfn.IFS(C105 &lt;=25, "under 25 ", C105&lt;=35, "26-35", C105&lt;=45, "36-45", C105&lt;=60,"46-60", C105&gt;60,"60+")</f>
        <v>36-45</v>
      </c>
      <c r="E105" t="s">
        <v>26</v>
      </c>
      <c r="F105">
        <v>6.6</v>
      </c>
      <c r="G105">
        <v>5</v>
      </c>
      <c r="H105">
        <v>35</v>
      </c>
      <c r="I105">
        <v>7</v>
      </c>
      <c r="J105" t="s">
        <v>15</v>
      </c>
      <c r="K105" t="s">
        <v>44</v>
      </c>
      <c r="L105">
        <v>74</v>
      </c>
      <c r="M105">
        <v>4800</v>
      </c>
      <c r="N105" t="s">
        <v>24</v>
      </c>
    </row>
    <row r="106" spans="1:14" x14ac:dyDescent="0.3">
      <c r="A106">
        <v>105</v>
      </c>
      <c r="B106" t="s">
        <v>28</v>
      </c>
      <c r="C106">
        <v>36</v>
      </c>
      <c r="D106" t="str" cm="1">
        <f t="array" ref="D106">_xlfn.IFS(C106 &lt;=25, "under 25 ", C106&lt;=35, "26-35", C106&lt;=45, "36-45", C106&lt;=60,"46-60", C106&gt;60,"60+")</f>
        <v>36-45</v>
      </c>
      <c r="E106" t="s">
        <v>26</v>
      </c>
      <c r="F106">
        <v>7.2</v>
      </c>
      <c r="G106">
        <v>8</v>
      </c>
      <c r="H106">
        <v>60</v>
      </c>
      <c r="I106">
        <v>4</v>
      </c>
      <c r="J106" t="s">
        <v>19</v>
      </c>
      <c r="K106" t="s">
        <v>41</v>
      </c>
      <c r="L106">
        <v>68</v>
      </c>
      <c r="M106">
        <v>7000</v>
      </c>
      <c r="N106" t="s">
        <v>24</v>
      </c>
    </row>
    <row r="107" spans="1:14" x14ac:dyDescent="0.3">
      <c r="A107">
        <v>106</v>
      </c>
      <c r="B107" t="s">
        <v>13</v>
      </c>
      <c r="C107">
        <v>36</v>
      </c>
      <c r="D107" t="str" cm="1">
        <f t="array" ref="D107">_xlfn.IFS(C107 &lt;=25, "under 25 ", C107&lt;=35, "26-35", C107&lt;=45, "36-45", C107&lt;=60,"46-60", C107&gt;60,"60+")</f>
        <v>36-45</v>
      </c>
      <c r="E107" t="s">
        <v>26</v>
      </c>
      <c r="F107">
        <v>6.6</v>
      </c>
      <c r="G107">
        <v>5</v>
      </c>
      <c r="H107">
        <v>35</v>
      </c>
      <c r="I107">
        <v>7</v>
      </c>
      <c r="J107" t="s">
        <v>15</v>
      </c>
      <c r="K107" t="s">
        <v>44</v>
      </c>
      <c r="L107">
        <v>74</v>
      </c>
      <c r="M107">
        <v>4800</v>
      </c>
      <c r="N107" t="s">
        <v>25</v>
      </c>
    </row>
    <row r="108" spans="1:14" x14ac:dyDescent="0.3">
      <c r="A108">
        <v>107</v>
      </c>
      <c r="B108" t="s">
        <v>28</v>
      </c>
      <c r="C108">
        <v>37</v>
      </c>
      <c r="D108" t="str" cm="1">
        <f t="array" ref="D108">_xlfn.IFS(C108 &lt;=25, "under 25 ", C108&lt;=35, "26-35", C108&lt;=45, "36-45", C108&lt;=60,"46-60", C108&gt;60,"60+")</f>
        <v>36-45</v>
      </c>
      <c r="E108" t="s">
        <v>29</v>
      </c>
      <c r="F108">
        <v>6.1</v>
      </c>
      <c r="G108">
        <v>6</v>
      </c>
      <c r="H108">
        <v>42</v>
      </c>
      <c r="I108">
        <v>6</v>
      </c>
      <c r="J108" t="s">
        <v>15</v>
      </c>
      <c r="K108" t="s">
        <v>16</v>
      </c>
      <c r="L108">
        <v>77</v>
      </c>
      <c r="M108">
        <v>4200</v>
      </c>
      <c r="N108" t="s">
        <v>17</v>
      </c>
    </row>
    <row r="109" spans="1:14" x14ac:dyDescent="0.3">
      <c r="A109">
        <v>108</v>
      </c>
      <c r="B109" t="s">
        <v>13</v>
      </c>
      <c r="C109">
        <v>37</v>
      </c>
      <c r="D109" t="str" cm="1">
        <f t="array" ref="D109">_xlfn.IFS(C109 &lt;=25, "under 25 ", C109&lt;=35, "26-35", C109&lt;=45, "36-45", C109&lt;=60,"46-60", C109&gt;60,"60+")</f>
        <v>36-45</v>
      </c>
      <c r="E109" t="s">
        <v>34</v>
      </c>
      <c r="F109">
        <v>7.8</v>
      </c>
      <c r="G109">
        <v>8</v>
      </c>
      <c r="H109">
        <v>70</v>
      </c>
      <c r="I109">
        <v>4</v>
      </c>
      <c r="J109" t="s">
        <v>30</v>
      </c>
      <c r="K109" t="s">
        <v>27</v>
      </c>
      <c r="L109">
        <v>68</v>
      </c>
      <c r="M109">
        <v>7000</v>
      </c>
      <c r="N109" t="s">
        <v>17</v>
      </c>
    </row>
    <row r="110" spans="1:14" x14ac:dyDescent="0.3">
      <c r="A110">
        <v>109</v>
      </c>
      <c r="B110" t="s">
        <v>13</v>
      </c>
      <c r="C110">
        <v>37</v>
      </c>
      <c r="D110" t="str" cm="1">
        <f t="array" ref="D110">_xlfn.IFS(C110 &lt;=25, "under 25 ", C110&lt;=35, "26-35", C110&lt;=45, "36-45", C110&lt;=60,"46-60", C110&gt;60,"60+")</f>
        <v>36-45</v>
      </c>
      <c r="E110" t="s">
        <v>34</v>
      </c>
      <c r="F110">
        <v>7.8</v>
      </c>
      <c r="G110">
        <v>8</v>
      </c>
      <c r="H110">
        <v>70</v>
      </c>
      <c r="I110">
        <v>4</v>
      </c>
      <c r="J110" t="s">
        <v>30</v>
      </c>
      <c r="K110" t="s">
        <v>27</v>
      </c>
      <c r="L110">
        <v>68</v>
      </c>
      <c r="M110">
        <v>7000</v>
      </c>
      <c r="N110" t="s">
        <v>17</v>
      </c>
    </row>
    <row r="111" spans="1:14" x14ac:dyDescent="0.3">
      <c r="A111">
        <v>110</v>
      </c>
      <c r="B111" t="s">
        <v>13</v>
      </c>
      <c r="C111">
        <v>37</v>
      </c>
      <c r="D111" t="str" cm="1">
        <f t="array" ref="D111">_xlfn.IFS(C111 &lt;=25, "under 25 ", C111&lt;=35, "26-35", C111&lt;=45, "36-45", C111&lt;=60,"46-60", C111&gt;60,"60+")</f>
        <v>36-45</v>
      </c>
      <c r="E111" t="s">
        <v>42</v>
      </c>
      <c r="F111">
        <v>7.4</v>
      </c>
      <c r="G111">
        <v>8</v>
      </c>
      <c r="H111">
        <v>60</v>
      </c>
      <c r="I111">
        <v>5</v>
      </c>
      <c r="J111" t="s">
        <v>19</v>
      </c>
      <c r="K111" t="s">
        <v>45</v>
      </c>
      <c r="L111">
        <v>68</v>
      </c>
      <c r="M111">
        <v>8000</v>
      </c>
      <c r="N111" t="s">
        <v>17</v>
      </c>
    </row>
    <row r="112" spans="1:14" x14ac:dyDescent="0.3">
      <c r="A112">
        <v>111</v>
      </c>
      <c r="B112" t="s">
        <v>28</v>
      </c>
      <c r="C112">
        <v>37</v>
      </c>
      <c r="D112" t="str" cm="1">
        <f t="array" ref="D112">_xlfn.IFS(C112 &lt;=25, "under 25 ", C112&lt;=35, "26-35", C112&lt;=45, "36-45", C112&lt;=60,"46-60", C112&gt;60,"60+")</f>
        <v>36-45</v>
      </c>
      <c r="E112" t="s">
        <v>35</v>
      </c>
      <c r="F112">
        <v>7.2</v>
      </c>
      <c r="G112">
        <v>8</v>
      </c>
      <c r="H112">
        <v>60</v>
      </c>
      <c r="I112">
        <v>4</v>
      </c>
      <c r="J112" t="s">
        <v>19</v>
      </c>
      <c r="K112" t="s">
        <v>41</v>
      </c>
      <c r="L112">
        <v>68</v>
      </c>
      <c r="M112">
        <v>7000</v>
      </c>
      <c r="N112" t="s">
        <v>17</v>
      </c>
    </row>
    <row r="113" spans="1:14" x14ac:dyDescent="0.3">
      <c r="A113">
        <v>112</v>
      </c>
      <c r="B113" t="s">
        <v>13</v>
      </c>
      <c r="C113">
        <v>37</v>
      </c>
      <c r="D113" t="str" cm="1">
        <f t="array" ref="D113">_xlfn.IFS(C113 &lt;=25, "under 25 ", C113&lt;=35, "26-35", C113&lt;=45, "36-45", C113&lt;=60,"46-60", C113&gt;60,"60+")</f>
        <v>36-45</v>
      </c>
      <c r="E113" t="s">
        <v>42</v>
      </c>
      <c r="F113">
        <v>7.4</v>
      </c>
      <c r="G113">
        <v>8</v>
      </c>
      <c r="H113">
        <v>60</v>
      </c>
      <c r="I113">
        <v>5</v>
      </c>
      <c r="J113" t="s">
        <v>19</v>
      </c>
      <c r="K113" t="s">
        <v>45</v>
      </c>
      <c r="L113">
        <v>68</v>
      </c>
      <c r="M113">
        <v>8000</v>
      </c>
      <c r="N113" t="s">
        <v>17</v>
      </c>
    </row>
    <row r="114" spans="1:14" x14ac:dyDescent="0.3">
      <c r="A114">
        <v>113</v>
      </c>
      <c r="B114" t="s">
        <v>28</v>
      </c>
      <c r="C114">
        <v>37</v>
      </c>
      <c r="D114" t="str" cm="1">
        <f t="array" ref="D114">_xlfn.IFS(C114 &lt;=25, "under 25 ", C114&lt;=35, "26-35", C114&lt;=45, "36-45", C114&lt;=60,"46-60", C114&gt;60,"60+")</f>
        <v>36-45</v>
      </c>
      <c r="E114" t="s">
        <v>35</v>
      </c>
      <c r="F114">
        <v>7.2</v>
      </c>
      <c r="G114">
        <v>8</v>
      </c>
      <c r="H114">
        <v>60</v>
      </c>
      <c r="I114">
        <v>4</v>
      </c>
      <c r="J114" t="s">
        <v>19</v>
      </c>
      <c r="K114" t="s">
        <v>41</v>
      </c>
      <c r="L114">
        <v>68</v>
      </c>
      <c r="M114">
        <v>7000</v>
      </c>
      <c r="N114" t="s">
        <v>17</v>
      </c>
    </row>
    <row r="115" spans="1:14" x14ac:dyDescent="0.3">
      <c r="A115">
        <v>114</v>
      </c>
      <c r="B115" t="s">
        <v>13</v>
      </c>
      <c r="C115">
        <v>37</v>
      </c>
      <c r="D115" t="str" cm="1">
        <f t="array" ref="D115">_xlfn.IFS(C115 &lt;=25, "under 25 ", C115&lt;=35, "26-35", C115&lt;=45, "36-45", C115&lt;=60,"46-60", C115&gt;60,"60+")</f>
        <v>36-45</v>
      </c>
      <c r="E115" t="s">
        <v>42</v>
      </c>
      <c r="F115">
        <v>7.4</v>
      </c>
      <c r="G115">
        <v>8</v>
      </c>
      <c r="H115">
        <v>60</v>
      </c>
      <c r="I115">
        <v>5</v>
      </c>
      <c r="J115" t="s">
        <v>19</v>
      </c>
      <c r="K115" t="s">
        <v>45</v>
      </c>
      <c r="L115">
        <v>68</v>
      </c>
      <c r="M115">
        <v>8000</v>
      </c>
      <c r="N115" t="s">
        <v>17</v>
      </c>
    </row>
    <row r="116" spans="1:14" x14ac:dyDescent="0.3">
      <c r="A116">
        <v>115</v>
      </c>
      <c r="B116" t="s">
        <v>28</v>
      </c>
      <c r="C116">
        <v>37</v>
      </c>
      <c r="D116" t="str" cm="1">
        <f t="array" ref="D116">_xlfn.IFS(C116 &lt;=25, "under 25 ", C116&lt;=35, "26-35", C116&lt;=45, "36-45", C116&lt;=60,"46-60", C116&gt;60,"60+")</f>
        <v>36-45</v>
      </c>
      <c r="E116" t="s">
        <v>35</v>
      </c>
      <c r="F116">
        <v>7.2</v>
      </c>
      <c r="G116">
        <v>8</v>
      </c>
      <c r="H116">
        <v>60</v>
      </c>
      <c r="I116">
        <v>4</v>
      </c>
      <c r="J116" t="s">
        <v>19</v>
      </c>
      <c r="K116" t="s">
        <v>41</v>
      </c>
      <c r="L116">
        <v>68</v>
      </c>
      <c r="M116">
        <v>7000</v>
      </c>
      <c r="N116" t="s">
        <v>17</v>
      </c>
    </row>
    <row r="117" spans="1:14" x14ac:dyDescent="0.3">
      <c r="A117">
        <v>116</v>
      </c>
      <c r="B117" t="s">
        <v>28</v>
      </c>
      <c r="C117">
        <v>37</v>
      </c>
      <c r="D117" t="str" cm="1">
        <f t="array" ref="D117">_xlfn.IFS(C117 &lt;=25, "under 25 ", C117&lt;=35, "26-35", C117&lt;=45, "36-45", C117&lt;=60,"46-60", C117&gt;60,"60+")</f>
        <v>36-45</v>
      </c>
      <c r="E117" t="s">
        <v>35</v>
      </c>
      <c r="F117">
        <v>7.2</v>
      </c>
      <c r="G117">
        <v>8</v>
      </c>
      <c r="H117">
        <v>60</v>
      </c>
      <c r="I117">
        <v>4</v>
      </c>
      <c r="J117" t="s">
        <v>19</v>
      </c>
      <c r="K117" t="s">
        <v>41</v>
      </c>
      <c r="L117">
        <v>68</v>
      </c>
      <c r="M117">
        <v>7000</v>
      </c>
      <c r="N117" t="s">
        <v>17</v>
      </c>
    </row>
    <row r="118" spans="1:14" x14ac:dyDescent="0.3">
      <c r="A118">
        <v>117</v>
      </c>
      <c r="B118" t="s">
        <v>28</v>
      </c>
      <c r="C118">
        <v>37</v>
      </c>
      <c r="D118" t="str" cm="1">
        <f t="array" ref="D118">_xlfn.IFS(C118 &lt;=25, "under 25 ", C118&lt;=35, "26-35", C118&lt;=45, "36-45", C118&lt;=60,"46-60", C118&gt;60,"60+")</f>
        <v>36-45</v>
      </c>
      <c r="E118" t="s">
        <v>35</v>
      </c>
      <c r="F118">
        <v>7.2</v>
      </c>
      <c r="G118">
        <v>8</v>
      </c>
      <c r="H118">
        <v>60</v>
      </c>
      <c r="I118">
        <v>4</v>
      </c>
      <c r="J118" t="s">
        <v>19</v>
      </c>
      <c r="K118" t="s">
        <v>41</v>
      </c>
      <c r="L118">
        <v>68</v>
      </c>
      <c r="M118">
        <v>7000</v>
      </c>
      <c r="N118" t="s">
        <v>17</v>
      </c>
    </row>
    <row r="119" spans="1:14" x14ac:dyDescent="0.3">
      <c r="A119">
        <v>118</v>
      </c>
      <c r="B119" t="s">
        <v>28</v>
      </c>
      <c r="C119">
        <v>37</v>
      </c>
      <c r="D119" t="str" cm="1">
        <f t="array" ref="D119">_xlfn.IFS(C119 &lt;=25, "under 25 ", C119&lt;=35, "26-35", C119&lt;=45, "36-45", C119&lt;=60,"46-60", C119&gt;60,"60+")</f>
        <v>36-45</v>
      </c>
      <c r="E119" t="s">
        <v>35</v>
      </c>
      <c r="F119">
        <v>7.2</v>
      </c>
      <c r="G119">
        <v>8</v>
      </c>
      <c r="H119">
        <v>60</v>
      </c>
      <c r="I119">
        <v>4</v>
      </c>
      <c r="J119" t="s">
        <v>19</v>
      </c>
      <c r="K119" t="s">
        <v>41</v>
      </c>
      <c r="L119">
        <v>68</v>
      </c>
      <c r="M119">
        <v>7000</v>
      </c>
      <c r="N119" t="s">
        <v>17</v>
      </c>
    </row>
    <row r="120" spans="1:14" x14ac:dyDescent="0.3">
      <c r="A120">
        <v>119</v>
      </c>
      <c r="B120" t="s">
        <v>28</v>
      </c>
      <c r="C120">
        <v>37</v>
      </c>
      <c r="D120" t="str" cm="1">
        <f t="array" ref="D120">_xlfn.IFS(C120 &lt;=25, "under 25 ", C120&lt;=35, "26-35", C120&lt;=45, "36-45", C120&lt;=60,"46-60", C120&gt;60,"60+")</f>
        <v>36-45</v>
      </c>
      <c r="E120" t="s">
        <v>35</v>
      </c>
      <c r="F120">
        <v>7.2</v>
      </c>
      <c r="G120">
        <v>8</v>
      </c>
      <c r="H120">
        <v>60</v>
      </c>
      <c r="I120">
        <v>4</v>
      </c>
      <c r="J120" t="s">
        <v>19</v>
      </c>
      <c r="K120" t="s">
        <v>41</v>
      </c>
      <c r="L120">
        <v>68</v>
      </c>
      <c r="M120">
        <v>7000</v>
      </c>
      <c r="N120" t="s">
        <v>17</v>
      </c>
    </row>
    <row r="121" spans="1:14" x14ac:dyDescent="0.3">
      <c r="A121">
        <v>120</v>
      </c>
      <c r="B121" t="s">
        <v>28</v>
      </c>
      <c r="C121">
        <v>37</v>
      </c>
      <c r="D121" t="str" cm="1">
        <f t="array" ref="D121">_xlfn.IFS(C121 &lt;=25, "under 25 ", C121&lt;=35, "26-35", C121&lt;=45, "36-45", C121&lt;=60,"46-60", C121&gt;60,"60+")</f>
        <v>36-45</v>
      </c>
      <c r="E121" t="s">
        <v>35</v>
      </c>
      <c r="F121">
        <v>7.2</v>
      </c>
      <c r="G121">
        <v>8</v>
      </c>
      <c r="H121">
        <v>60</v>
      </c>
      <c r="I121">
        <v>4</v>
      </c>
      <c r="J121" t="s">
        <v>19</v>
      </c>
      <c r="K121" t="s">
        <v>41</v>
      </c>
      <c r="L121">
        <v>68</v>
      </c>
      <c r="M121">
        <v>7000</v>
      </c>
      <c r="N121" t="s">
        <v>17</v>
      </c>
    </row>
    <row r="122" spans="1:14" x14ac:dyDescent="0.3">
      <c r="A122">
        <v>121</v>
      </c>
      <c r="B122" t="s">
        <v>28</v>
      </c>
      <c r="C122">
        <v>37</v>
      </c>
      <c r="D122" t="str" cm="1">
        <f t="array" ref="D122">_xlfn.IFS(C122 &lt;=25, "under 25 ", C122&lt;=35, "26-35", C122&lt;=45, "36-45", C122&lt;=60,"46-60", C122&gt;60,"60+")</f>
        <v>36-45</v>
      </c>
      <c r="E122" t="s">
        <v>35</v>
      </c>
      <c r="F122">
        <v>7.2</v>
      </c>
      <c r="G122">
        <v>8</v>
      </c>
      <c r="H122">
        <v>60</v>
      </c>
      <c r="I122">
        <v>4</v>
      </c>
      <c r="J122" t="s">
        <v>19</v>
      </c>
      <c r="K122" t="s">
        <v>41</v>
      </c>
      <c r="L122">
        <v>68</v>
      </c>
      <c r="M122">
        <v>7000</v>
      </c>
      <c r="N122" t="s">
        <v>17</v>
      </c>
    </row>
    <row r="123" spans="1:14" x14ac:dyDescent="0.3">
      <c r="A123">
        <v>122</v>
      </c>
      <c r="B123" t="s">
        <v>28</v>
      </c>
      <c r="C123">
        <v>37</v>
      </c>
      <c r="D123" t="str" cm="1">
        <f t="array" ref="D123">_xlfn.IFS(C123 &lt;=25, "under 25 ", C123&lt;=35, "26-35", C123&lt;=45, "36-45", C123&lt;=60,"46-60", C123&gt;60,"60+")</f>
        <v>36-45</v>
      </c>
      <c r="E123" t="s">
        <v>35</v>
      </c>
      <c r="F123">
        <v>7.2</v>
      </c>
      <c r="G123">
        <v>8</v>
      </c>
      <c r="H123">
        <v>60</v>
      </c>
      <c r="I123">
        <v>4</v>
      </c>
      <c r="J123" t="s">
        <v>19</v>
      </c>
      <c r="K123" t="s">
        <v>41</v>
      </c>
      <c r="L123">
        <v>68</v>
      </c>
      <c r="M123">
        <v>7000</v>
      </c>
      <c r="N123" t="s">
        <v>17</v>
      </c>
    </row>
    <row r="124" spans="1:14" x14ac:dyDescent="0.3">
      <c r="A124">
        <v>123</v>
      </c>
      <c r="B124" t="s">
        <v>28</v>
      </c>
      <c r="C124">
        <v>37</v>
      </c>
      <c r="D124" t="str" cm="1">
        <f t="array" ref="D124">_xlfn.IFS(C124 &lt;=25, "under 25 ", C124&lt;=35, "26-35", C124&lt;=45, "36-45", C124&lt;=60,"46-60", C124&gt;60,"60+")</f>
        <v>36-45</v>
      </c>
      <c r="E124" t="s">
        <v>35</v>
      </c>
      <c r="F124">
        <v>7.2</v>
      </c>
      <c r="G124">
        <v>8</v>
      </c>
      <c r="H124">
        <v>60</v>
      </c>
      <c r="I124">
        <v>4</v>
      </c>
      <c r="J124" t="s">
        <v>19</v>
      </c>
      <c r="K124" t="s">
        <v>41</v>
      </c>
      <c r="L124">
        <v>68</v>
      </c>
      <c r="M124">
        <v>7000</v>
      </c>
      <c r="N124" t="s">
        <v>17</v>
      </c>
    </row>
    <row r="125" spans="1:14" x14ac:dyDescent="0.3">
      <c r="A125">
        <v>124</v>
      </c>
      <c r="B125" t="s">
        <v>28</v>
      </c>
      <c r="C125">
        <v>37</v>
      </c>
      <c r="D125" t="str" cm="1">
        <f t="array" ref="D125">_xlfn.IFS(C125 &lt;=25, "under 25 ", C125&lt;=35, "26-35", C125&lt;=45, "36-45", C125&lt;=60,"46-60", C125&gt;60,"60+")</f>
        <v>36-45</v>
      </c>
      <c r="E125" t="s">
        <v>35</v>
      </c>
      <c r="F125">
        <v>7.2</v>
      </c>
      <c r="G125">
        <v>8</v>
      </c>
      <c r="H125">
        <v>60</v>
      </c>
      <c r="I125">
        <v>4</v>
      </c>
      <c r="J125" t="s">
        <v>19</v>
      </c>
      <c r="K125" t="s">
        <v>41</v>
      </c>
      <c r="L125">
        <v>68</v>
      </c>
      <c r="M125">
        <v>7000</v>
      </c>
      <c r="N125" t="s">
        <v>17</v>
      </c>
    </row>
    <row r="126" spans="1:14" x14ac:dyDescent="0.3">
      <c r="A126">
        <v>125</v>
      </c>
      <c r="B126" t="s">
        <v>28</v>
      </c>
      <c r="C126">
        <v>37</v>
      </c>
      <c r="D126" t="str" cm="1">
        <f t="array" ref="D126">_xlfn.IFS(C126 &lt;=25, "under 25 ", C126&lt;=35, "26-35", C126&lt;=45, "36-45", C126&lt;=60,"46-60", C126&gt;60,"60+")</f>
        <v>36-45</v>
      </c>
      <c r="E126" t="s">
        <v>35</v>
      </c>
      <c r="F126">
        <v>7.2</v>
      </c>
      <c r="G126">
        <v>8</v>
      </c>
      <c r="H126">
        <v>60</v>
      </c>
      <c r="I126">
        <v>4</v>
      </c>
      <c r="J126" t="s">
        <v>19</v>
      </c>
      <c r="K126" t="s">
        <v>41</v>
      </c>
      <c r="L126">
        <v>68</v>
      </c>
      <c r="M126">
        <v>7000</v>
      </c>
      <c r="N126" t="s">
        <v>17</v>
      </c>
    </row>
    <row r="127" spans="1:14" x14ac:dyDescent="0.3">
      <c r="A127">
        <v>126</v>
      </c>
      <c r="B127" t="s">
        <v>28</v>
      </c>
      <c r="C127">
        <v>37</v>
      </c>
      <c r="D127" t="str" cm="1">
        <f t="array" ref="D127">_xlfn.IFS(C127 &lt;=25, "under 25 ", C127&lt;=35, "26-35", C127&lt;=45, "36-45", C127&lt;=60,"46-60", C127&gt;60,"60+")</f>
        <v>36-45</v>
      </c>
      <c r="E127" t="s">
        <v>29</v>
      </c>
      <c r="F127">
        <v>7.5</v>
      </c>
      <c r="G127">
        <v>8</v>
      </c>
      <c r="H127">
        <v>60</v>
      </c>
      <c r="I127">
        <v>4</v>
      </c>
      <c r="J127" t="s">
        <v>30</v>
      </c>
      <c r="K127" t="s">
        <v>27</v>
      </c>
      <c r="L127">
        <v>70</v>
      </c>
      <c r="M127">
        <v>8000</v>
      </c>
      <c r="N127" t="s">
        <v>17</v>
      </c>
    </row>
    <row r="128" spans="1:14" x14ac:dyDescent="0.3">
      <c r="A128">
        <v>127</v>
      </c>
      <c r="B128" t="s">
        <v>13</v>
      </c>
      <c r="C128">
        <v>38</v>
      </c>
      <c r="D128" t="str" cm="1">
        <f t="array" ref="D128">_xlfn.IFS(C128 &lt;=25, "under 25 ", C128&lt;=35, "26-35", C128&lt;=45, "36-45", C128&lt;=60,"46-60", C128&gt;60,"60+")</f>
        <v>36-45</v>
      </c>
      <c r="E128" t="s">
        <v>42</v>
      </c>
      <c r="F128">
        <v>7.3</v>
      </c>
      <c r="G128">
        <v>8</v>
      </c>
      <c r="H128">
        <v>60</v>
      </c>
      <c r="I128">
        <v>5</v>
      </c>
      <c r="J128" t="s">
        <v>19</v>
      </c>
      <c r="K128" t="s">
        <v>45</v>
      </c>
      <c r="L128">
        <v>68</v>
      </c>
      <c r="M128">
        <v>8000</v>
      </c>
      <c r="N128" t="s">
        <v>17</v>
      </c>
    </row>
    <row r="129" spans="1:14" x14ac:dyDescent="0.3">
      <c r="A129">
        <v>128</v>
      </c>
      <c r="B129" t="s">
        <v>28</v>
      </c>
      <c r="C129">
        <v>38</v>
      </c>
      <c r="D129" t="str" cm="1">
        <f t="array" ref="D129">_xlfn.IFS(C129 &lt;=25, "under 25 ", C129&lt;=35, "26-35", C129&lt;=45, "36-45", C129&lt;=60,"46-60", C129&gt;60,"60+")</f>
        <v>36-45</v>
      </c>
      <c r="E129" t="s">
        <v>35</v>
      </c>
      <c r="F129">
        <v>7.1</v>
      </c>
      <c r="G129">
        <v>8</v>
      </c>
      <c r="H129">
        <v>60</v>
      </c>
      <c r="I129">
        <v>4</v>
      </c>
      <c r="J129" t="s">
        <v>19</v>
      </c>
      <c r="K129" t="s">
        <v>41</v>
      </c>
      <c r="L129">
        <v>68</v>
      </c>
      <c r="M129">
        <v>7000</v>
      </c>
      <c r="N129" t="s">
        <v>17</v>
      </c>
    </row>
    <row r="130" spans="1:14" x14ac:dyDescent="0.3">
      <c r="A130">
        <v>129</v>
      </c>
      <c r="B130" t="s">
        <v>13</v>
      </c>
      <c r="C130">
        <v>38</v>
      </c>
      <c r="D130" t="str" cm="1">
        <f t="array" ref="D130">_xlfn.IFS(C130 &lt;=25, "under 25 ", C130&lt;=35, "26-35", C130&lt;=45, "36-45", C130&lt;=60,"46-60", C130&gt;60,"60+")</f>
        <v>36-45</v>
      </c>
      <c r="E130" t="s">
        <v>42</v>
      </c>
      <c r="F130">
        <v>7.3</v>
      </c>
      <c r="G130">
        <v>8</v>
      </c>
      <c r="H130">
        <v>60</v>
      </c>
      <c r="I130">
        <v>5</v>
      </c>
      <c r="J130" t="s">
        <v>19</v>
      </c>
      <c r="K130" t="s">
        <v>45</v>
      </c>
      <c r="L130">
        <v>68</v>
      </c>
      <c r="M130">
        <v>8000</v>
      </c>
      <c r="N130" t="s">
        <v>17</v>
      </c>
    </row>
    <row r="131" spans="1:14" x14ac:dyDescent="0.3">
      <c r="A131">
        <v>130</v>
      </c>
      <c r="B131" t="s">
        <v>13</v>
      </c>
      <c r="C131">
        <v>38</v>
      </c>
      <c r="D131" t="str" cm="1">
        <f t="array" ref="D131">_xlfn.IFS(C131 &lt;=25, "under 25 ", C131&lt;=35, "26-35", C131&lt;=45, "36-45", C131&lt;=60,"46-60", C131&gt;60,"60+")</f>
        <v>36-45</v>
      </c>
      <c r="E131" t="s">
        <v>42</v>
      </c>
      <c r="F131">
        <v>7.3</v>
      </c>
      <c r="G131">
        <v>8</v>
      </c>
      <c r="H131">
        <v>60</v>
      </c>
      <c r="I131">
        <v>5</v>
      </c>
      <c r="J131" t="s">
        <v>19</v>
      </c>
      <c r="K131" t="s">
        <v>45</v>
      </c>
      <c r="L131">
        <v>68</v>
      </c>
      <c r="M131">
        <v>8000</v>
      </c>
      <c r="N131" t="s">
        <v>17</v>
      </c>
    </row>
    <row r="132" spans="1:14" x14ac:dyDescent="0.3">
      <c r="A132">
        <v>131</v>
      </c>
      <c r="B132" t="s">
        <v>28</v>
      </c>
      <c r="C132">
        <v>38</v>
      </c>
      <c r="D132" t="str" cm="1">
        <f t="array" ref="D132">_xlfn.IFS(C132 &lt;=25, "under 25 ", C132&lt;=35, "26-35", C132&lt;=45, "36-45", C132&lt;=60,"46-60", C132&gt;60,"60+")</f>
        <v>36-45</v>
      </c>
      <c r="E132" t="s">
        <v>35</v>
      </c>
      <c r="F132">
        <v>7.1</v>
      </c>
      <c r="G132">
        <v>8</v>
      </c>
      <c r="H132">
        <v>60</v>
      </c>
      <c r="I132">
        <v>4</v>
      </c>
      <c r="J132" t="s">
        <v>19</v>
      </c>
      <c r="K132" t="s">
        <v>41</v>
      </c>
      <c r="L132">
        <v>68</v>
      </c>
      <c r="M132">
        <v>7000</v>
      </c>
      <c r="N132" t="s">
        <v>17</v>
      </c>
    </row>
    <row r="133" spans="1:14" x14ac:dyDescent="0.3">
      <c r="A133">
        <v>132</v>
      </c>
      <c r="B133" t="s">
        <v>13</v>
      </c>
      <c r="C133">
        <v>38</v>
      </c>
      <c r="D133" t="str" cm="1">
        <f t="array" ref="D133">_xlfn.IFS(C133 &lt;=25, "under 25 ", C133&lt;=35, "26-35", C133&lt;=45, "36-45", C133&lt;=60,"46-60", C133&gt;60,"60+")</f>
        <v>36-45</v>
      </c>
      <c r="E133" t="s">
        <v>42</v>
      </c>
      <c r="F133">
        <v>7.3</v>
      </c>
      <c r="G133">
        <v>8</v>
      </c>
      <c r="H133">
        <v>60</v>
      </c>
      <c r="I133">
        <v>5</v>
      </c>
      <c r="J133" t="s">
        <v>19</v>
      </c>
      <c r="K133" t="s">
        <v>45</v>
      </c>
      <c r="L133">
        <v>68</v>
      </c>
      <c r="M133">
        <v>8000</v>
      </c>
      <c r="N133" t="s">
        <v>17</v>
      </c>
    </row>
    <row r="134" spans="1:14" x14ac:dyDescent="0.3">
      <c r="A134">
        <v>133</v>
      </c>
      <c r="B134" t="s">
        <v>13</v>
      </c>
      <c r="C134">
        <v>38</v>
      </c>
      <c r="D134" t="str" cm="1">
        <f t="array" ref="D134">_xlfn.IFS(C134 &lt;=25, "under 25 ", C134&lt;=35, "26-35", C134&lt;=45, "36-45", C134&lt;=60,"46-60", C134&gt;60,"60+")</f>
        <v>36-45</v>
      </c>
      <c r="E134" t="s">
        <v>42</v>
      </c>
      <c r="F134">
        <v>7.3</v>
      </c>
      <c r="G134">
        <v>8</v>
      </c>
      <c r="H134">
        <v>60</v>
      </c>
      <c r="I134">
        <v>5</v>
      </c>
      <c r="J134" t="s">
        <v>19</v>
      </c>
      <c r="K134" t="s">
        <v>45</v>
      </c>
      <c r="L134">
        <v>68</v>
      </c>
      <c r="M134">
        <v>8000</v>
      </c>
      <c r="N134" t="s">
        <v>17</v>
      </c>
    </row>
    <row r="135" spans="1:14" x14ac:dyDescent="0.3">
      <c r="A135">
        <v>134</v>
      </c>
      <c r="B135" t="s">
        <v>28</v>
      </c>
      <c r="C135">
        <v>38</v>
      </c>
      <c r="D135" t="str" cm="1">
        <f t="array" ref="D135">_xlfn.IFS(C135 &lt;=25, "under 25 ", C135&lt;=35, "26-35", C135&lt;=45, "36-45", C135&lt;=60,"46-60", C135&gt;60,"60+")</f>
        <v>36-45</v>
      </c>
      <c r="E135" t="s">
        <v>35</v>
      </c>
      <c r="F135">
        <v>7.1</v>
      </c>
      <c r="G135">
        <v>8</v>
      </c>
      <c r="H135">
        <v>60</v>
      </c>
      <c r="I135">
        <v>4</v>
      </c>
      <c r="J135" t="s">
        <v>19</v>
      </c>
      <c r="K135" t="s">
        <v>41</v>
      </c>
      <c r="L135">
        <v>68</v>
      </c>
      <c r="M135">
        <v>7000</v>
      </c>
      <c r="N135" t="s">
        <v>17</v>
      </c>
    </row>
    <row r="136" spans="1:14" x14ac:dyDescent="0.3">
      <c r="A136">
        <v>135</v>
      </c>
      <c r="B136" t="s">
        <v>13</v>
      </c>
      <c r="C136">
        <v>38</v>
      </c>
      <c r="D136" t="str" cm="1">
        <f t="array" ref="D136">_xlfn.IFS(C136 &lt;=25, "under 25 ", C136&lt;=35, "26-35", C136&lt;=45, "36-45", C136&lt;=60,"46-60", C136&gt;60,"60+")</f>
        <v>36-45</v>
      </c>
      <c r="E136" t="s">
        <v>42</v>
      </c>
      <c r="F136">
        <v>7.3</v>
      </c>
      <c r="G136">
        <v>8</v>
      </c>
      <c r="H136">
        <v>60</v>
      </c>
      <c r="I136">
        <v>5</v>
      </c>
      <c r="J136" t="s">
        <v>19</v>
      </c>
      <c r="K136" t="s">
        <v>45</v>
      </c>
      <c r="L136">
        <v>68</v>
      </c>
      <c r="M136">
        <v>8000</v>
      </c>
      <c r="N136" t="s">
        <v>17</v>
      </c>
    </row>
    <row r="137" spans="1:14" x14ac:dyDescent="0.3">
      <c r="A137">
        <v>136</v>
      </c>
      <c r="B137" t="s">
        <v>13</v>
      </c>
      <c r="C137">
        <v>38</v>
      </c>
      <c r="D137" t="str" cm="1">
        <f t="array" ref="D137">_xlfn.IFS(C137 &lt;=25, "under 25 ", C137&lt;=35, "26-35", C137&lt;=45, "36-45", C137&lt;=60,"46-60", C137&gt;60,"60+")</f>
        <v>36-45</v>
      </c>
      <c r="E137" t="s">
        <v>42</v>
      </c>
      <c r="F137">
        <v>7.3</v>
      </c>
      <c r="G137">
        <v>8</v>
      </c>
      <c r="H137">
        <v>60</v>
      </c>
      <c r="I137">
        <v>5</v>
      </c>
      <c r="J137" t="s">
        <v>19</v>
      </c>
      <c r="K137" t="s">
        <v>45</v>
      </c>
      <c r="L137">
        <v>68</v>
      </c>
      <c r="M137">
        <v>8000</v>
      </c>
      <c r="N137" t="s">
        <v>17</v>
      </c>
    </row>
    <row r="138" spans="1:14" x14ac:dyDescent="0.3">
      <c r="A138">
        <v>137</v>
      </c>
      <c r="B138" t="s">
        <v>28</v>
      </c>
      <c r="C138">
        <v>38</v>
      </c>
      <c r="D138" t="str" cm="1">
        <f t="array" ref="D138">_xlfn.IFS(C138 &lt;=25, "under 25 ", C138&lt;=35, "26-35", C138&lt;=45, "36-45", C138&lt;=60,"46-60", C138&gt;60,"60+")</f>
        <v>36-45</v>
      </c>
      <c r="E138" t="s">
        <v>35</v>
      </c>
      <c r="F138">
        <v>7.1</v>
      </c>
      <c r="G138">
        <v>8</v>
      </c>
      <c r="H138">
        <v>60</v>
      </c>
      <c r="I138">
        <v>4</v>
      </c>
      <c r="J138" t="s">
        <v>19</v>
      </c>
      <c r="K138" t="s">
        <v>41</v>
      </c>
      <c r="L138">
        <v>68</v>
      </c>
      <c r="M138">
        <v>7000</v>
      </c>
      <c r="N138" t="s">
        <v>17</v>
      </c>
    </row>
    <row r="139" spans="1:14" x14ac:dyDescent="0.3">
      <c r="A139">
        <v>138</v>
      </c>
      <c r="B139" t="s">
        <v>13</v>
      </c>
      <c r="C139">
        <v>38</v>
      </c>
      <c r="D139" t="str" cm="1">
        <f t="array" ref="D139">_xlfn.IFS(C139 &lt;=25, "under 25 ", C139&lt;=35, "26-35", C139&lt;=45, "36-45", C139&lt;=60,"46-60", C139&gt;60,"60+")</f>
        <v>36-45</v>
      </c>
      <c r="E139" t="s">
        <v>42</v>
      </c>
      <c r="F139">
        <v>7.1</v>
      </c>
      <c r="G139">
        <v>8</v>
      </c>
      <c r="H139">
        <v>60</v>
      </c>
      <c r="I139">
        <v>5</v>
      </c>
      <c r="J139" t="s">
        <v>19</v>
      </c>
      <c r="K139" t="s">
        <v>45</v>
      </c>
      <c r="L139">
        <v>68</v>
      </c>
      <c r="M139">
        <v>8000</v>
      </c>
      <c r="N139" t="s">
        <v>17</v>
      </c>
    </row>
    <row r="140" spans="1:14" x14ac:dyDescent="0.3">
      <c r="A140">
        <v>139</v>
      </c>
      <c r="B140" t="s">
        <v>28</v>
      </c>
      <c r="C140">
        <v>38</v>
      </c>
      <c r="D140" t="str" cm="1">
        <f t="array" ref="D140">_xlfn.IFS(C140 &lt;=25, "under 25 ", C140&lt;=35, "26-35", C140&lt;=45, "36-45", C140&lt;=60,"46-60", C140&gt;60,"60+")</f>
        <v>36-45</v>
      </c>
      <c r="E140" t="s">
        <v>35</v>
      </c>
      <c r="F140">
        <v>7.1</v>
      </c>
      <c r="G140">
        <v>8</v>
      </c>
      <c r="H140">
        <v>60</v>
      </c>
      <c r="I140">
        <v>4</v>
      </c>
      <c r="J140" t="s">
        <v>19</v>
      </c>
      <c r="K140" t="s">
        <v>41</v>
      </c>
      <c r="L140">
        <v>68</v>
      </c>
      <c r="M140">
        <v>7000</v>
      </c>
      <c r="N140" t="s">
        <v>17</v>
      </c>
    </row>
    <row r="141" spans="1:14" x14ac:dyDescent="0.3">
      <c r="A141">
        <v>140</v>
      </c>
      <c r="B141" t="s">
        <v>13</v>
      </c>
      <c r="C141">
        <v>38</v>
      </c>
      <c r="D141" t="str" cm="1">
        <f t="array" ref="D141">_xlfn.IFS(C141 &lt;=25, "under 25 ", C141&lt;=35, "26-35", C141&lt;=45, "36-45", C141&lt;=60,"46-60", C141&gt;60,"60+")</f>
        <v>36-45</v>
      </c>
      <c r="E141" t="s">
        <v>42</v>
      </c>
      <c r="F141">
        <v>7.1</v>
      </c>
      <c r="G141">
        <v>8</v>
      </c>
      <c r="H141">
        <v>60</v>
      </c>
      <c r="I141">
        <v>5</v>
      </c>
      <c r="J141" t="s">
        <v>19</v>
      </c>
      <c r="K141" t="s">
        <v>45</v>
      </c>
      <c r="L141">
        <v>68</v>
      </c>
      <c r="M141">
        <v>8000</v>
      </c>
      <c r="N141" t="s">
        <v>17</v>
      </c>
    </row>
    <row r="142" spans="1:14" x14ac:dyDescent="0.3">
      <c r="A142">
        <v>141</v>
      </c>
      <c r="B142" t="s">
        <v>28</v>
      </c>
      <c r="C142">
        <v>38</v>
      </c>
      <c r="D142" t="str" cm="1">
        <f t="array" ref="D142">_xlfn.IFS(C142 &lt;=25, "under 25 ", C142&lt;=35, "26-35", C142&lt;=45, "36-45", C142&lt;=60,"46-60", C142&gt;60,"60+")</f>
        <v>36-45</v>
      </c>
      <c r="E142" t="s">
        <v>35</v>
      </c>
      <c r="F142">
        <v>7.1</v>
      </c>
      <c r="G142">
        <v>8</v>
      </c>
      <c r="H142">
        <v>60</v>
      </c>
      <c r="I142">
        <v>4</v>
      </c>
      <c r="J142" t="s">
        <v>19</v>
      </c>
      <c r="K142" t="s">
        <v>41</v>
      </c>
      <c r="L142">
        <v>68</v>
      </c>
      <c r="M142">
        <v>7000</v>
      </c>
      <c r="N142" t="s">
        <v>17</v>
      </c>
    </row>
    <row r="143" spans="1:14" x14ac:dyDescent="0.3">
      <c r="A143">
        <v>142</v>
      </c>
      <c r="B143" t="s">
        <v>13</v>
      </c>
      <c r="C143">
        <v>38</v>
      </c>
      <c r="D143" t="str" cm="1">
        <f t="array" ref="D143">_xlfn.IFS(C143 &lt;=25, "under 25 ", C143&lt;=35, "26-35", C143&lt;=45, "36-45", C143&lt;=60,"46-60", C143&gt;60,"60+")</f>
        <v>36-45</v>
      </c>
      <c r="E143" t="s">
        <v>42</v>
      </c>
      <c r="F143">
        <v>7.1</v>
      </c>
      <c r="G143">
        <v>8</v>
      </c>
      <c r="H143">
        <v>60</v>
      </c>
      <c r="I143">
        <v>5</v>
      </c>
      <c r="J143" t="s">
        <v>19</v>
      </c>
      <c r="K143" t="s">
        <v>45</v>
      </c>
      <c r="L143">
        <v>68</v>
      </c>
      <c r="M143">
        <v>8000</v>
      </c>
      <c r="N143" t="s">
        <v>17</v>
      </c>
    </row>
    <row r="144" spans="1:14" x14ac:dyDescent="0.3">
      <c r="A144">
        <v>143</v>
      </c>
      <c r="B144" t="s">
        <v>28</v>
      </c>
      <c r="C144">
        <v>38</v>
      </c>
      <c r="D144" t="str" cm="1">
        <f t="array" ref="D144">_xlfn.IFS(C144 &lt;=25, "under 25 ", C144&lt;=35, "26-35", C144&lt;=45, "36-45", C144&lt;=60,"46-60", C144&gt;60,"60+")</f>
        <v>36-45</v>
      </c>
      <c r="E144" t="s">
        <v>35</v>
      </c>
      <c r="F144">
        <v>7.1</v>
      </c>
      <c r="G144">
        <v>8</v>
      </c>
      <c r="H144">
        <v>60</v>
      </c>
      <c r="I144">
        <v>4</v>
      </c>
      <c r="J144" t="s">
        <v>19</v>
      </c>
      <c r="K144" t="s">
        <v>41</v>
      </c>
      <c r="L144">
        <v>68</v>
      </c>
      <c r="M144">
        <v>7000</v>
      </c>
      <c r="N144" t="s">
        <v>17</v>
      </c>
    </row>
    <row r="145" spans="1:14" x14ac:dyDescent="0.3">
      <c r="A145">
        <v>144</v>
      </c>
      <c r="B145" t="s">
        <v>28</v>
      </c>
      <c r="C145">
        <v>38</v>
      </c>
      <c r="D145" t="str" cm="1">
        <f t="array" ref="D145">_xlfn.IFS(C145 &lt;=25, "under 25 ", C145&lt;=35, "26-35", C145&lt;=45, "36-45", C145&lt;=60,"46-60", C145&gt;60,"60+")</f>
        <v>36-45</v>
      </c>
      <c r="E145" t="s">
        <v>35</v>
      </c>
      <c r="F145">
        <v>7.1</v>
      </c>
      <c r="G145">
        <v>8</v>
      </c>
      <c r="H145">
        <v>60</v>
      </c>
      <c r="I145">
        <v>4</v>
      </c>
      <c r="J145" t="s">
        <v>19</v>
      </c>
      <c r="K145" t="s">
        <v>41</v>
      </c>
      <c r="L145">
        <v>68</v>
      </c>
      <c r="M145">
        <v>7000</v>
      </c>
      <c r="N145" t="s">
        <v>17</v>
      </c>
    </row>
    <row r="146" spans="1:14" x14ac:dyDescent="0.3">
      <c r="A146">
        <v>145</v>
      </c>
      <c r="B146" t="s">
        <v>13</v>
      </c>
      <c r="C146">
        <v>38</v>
      </c>
      <c r="D146" t="str" cm="1">
        <f t="array" ref="D146">_xlfn.IFS(C146 &lt;=25, "under 25 ", C146&lt;=35, "26-35", C146&lt;=45, "36-45", C146&lt;=60,"46-60", C146&gt;60,"60+")</f>
        <v>36-45</v>
      </c>
      <c r="E146" t="s">
        <v>42</v>
      </c>
      <c r="F146">
        <v>7.1</v>
      </c>
      <c r="G146">
        <v>8</v>
      </c>
      <c r="H146">
        <v>60</v>
      </c>
      <c r="I146">
        <v>5</v>
      </c>
      <c r="J146" t="s">
        <v>19</v>
      </c>
      <c r="K146" t="s">
        <v>45</v>
      </c>
      <c r="L146">
        <v>68</v>
      </c>
      <c r="M146">
        <v>8000</v>
      </c>
      <c r="N146" t="s">
        <v>24</v>
      </c>
    </row>
    <row r="147" spans="1:14" x14ac:dyDescent="0.3">
      <c r="A147">
        <v>146</v>
      </c>
      <c r="B147" t="s">
        <v>28</v>
      </c>
      <c r="C147">
        <v>38</v>
      </c>
      <c r="D147" t="str" cm="1">
        <f t="array" ref="D147">_xlfn.IFS(C147 &lt;=25, "under 25 ", C147&lt;=35, "26-35", C147&lt;=45, "36-45", C147&lt;=60,"46-60", C147&gt;60,"60+")</f>
        <v>36-45</v>
      </c>
      <c r="E147" t="s">
        <v>42</v>
      </c>
      <c r="F147">
        <v>7.4</v>
      </c>
      <c r="G147">
        <v>7</v>
      </c>
      <c r="H147">
        <v>60</v>
      </c>
      <c r="I147">
        <v>5</v>
      </c>
      <c r="J147" t="s">
        <v>22</v>
      </c>
      <c r="K147" t="s">
        <v>43</v>
      </c>
      <c r="L147">
        <v>84</v>
      </c>
      <c r="M147">
        <v>3300</v>
      </c>
      <c r="N147" t="s">
        <v>24</v>
      </c>
    </row>
    <row r="148" spans="1:14" x14ac:dyDescent="0.3">
      <c r="A148">
        <v>147</v>
      </c>
      <c r="B148" t="s">
        <v>13</v>
      </c>
      <c r="C148">
        <v>39</v>
      </c>
      <c r="D148" t="str" cm="1">
        <f t="array" ref="D148">_xlfn.IFS(C148 &lt;=25, "under 25 ", C148&lt;=35, "26-35", C148&lt;=45, "36-45", C148&lt;=60,"46-60", C148&gt;60,"60+")</f>
        <v>36-45</v>
      </c>
      <c r="E148" t="s">
        <v>42</v>
      </c>
      <c r="F148">
        <v>7.2</v>
      </c>
      <c r="G148">
        <v>8</v>
      </c>
      <c r="H148">
        <v>60</v>
      </c>
      <c r="I148">
        <v>5</v>
      </c>
      <c r="J148" t="s">
        <v>19</v>
      </c>
      <c r="K148" t="s">
        <v>45</v>
      </c>
      <c r="L148">
        <v>68</v>
      </c>
      <c r="M148">
        <v>8000</v>
      </c>
      <c r="N148" t="s">
        <v>25</v>
      </c>
    </row>
    <row r="149" spans="1:14" x14ac:dyDescent="0.3">
      <c r="A149">
        <v>148</v>
      </c>
      <c r="B149" t="s">
        <v>13</v>
      </c>
      <c r="C149">
        <v>39</v>
      </c>
      <c r="D149" t="str" cm="1">
        <f t="array" ref="D149">_xlfn.IFS(C149 &lt;=25, "under 25 ", C149&lt;=35, "26-35", C149&lt;=45, "36-45", C149&lt;=60,"46-60", C149&gt;60,"60+")</f>
        <v>36-45</v>
      </c>
      <c r="E149" t="s">
        <v>34</v>
      </c>
      <c r="F149">
        <v>6.5</v>
      </c>
      <c r="G149">
        <v>5</v>
      </c>
      <c r="H149">
        <v>40</v>
      </c>
      <c r="I149">
        <v>7</v>
      </c>
      <c r="J149" t="s">
        <v>15</v>
      </c>
      <c r="K149" t="s">
        <v>31</v>
      </c>
      <c r="L149">
        <v>80</v>
      </c>
      <c r="M149">
        <v>4000</v>
      </c>
      <c r="N149" t="s">
        <v>25</v>
      </c>
    </row>
    <row r="150" spans="1:14" x14ac:dyDescent="0.3">
      <c r="A150">
        <v>149</v>
      </c>
      <c r="B150" t="s">
        <v>28</v>
      </c>
      <c r="C150">
        <v>39</v>
      </c>
      <c r="D150" t="str" cm="1">
        <f t="array" ref="D150">_xlfn.IFS(C150 &lt;=25, "under 25 ", C150&lt;=35, "26-35", C150&lt;=45, "36-45", C150&lt;=60,"46-60", C150&gt;60,"60+")</f>
        <v>36-45</v>
      </c>
      <c r="E150" t="s">
        <v>42</v>
      </c>
      <c r="F150">
        <v>6.9</v>
      </c>
      <c r="G150">
        <v>7</v>
      </c>
      <c r="H150">
        <v>50</v>
      </c>
      <c r="I150">
        <v>6</v>
      </c>
      <c r="J150" t="s">
        <v>30</v>
      </c>
      <c r="K150" t="s">
        <v>38</v>
      </c>
      <c r="L150">
        <v>75</v>
      </c>
      <c r="M150">
        <v>5500</v>
      </c>
      <c r="N150" t="s">
        <v>17</v>
      </c>
    </row>
    <row r="151" spans="1:14" x14ac:dyDescent="0.3">
      <c r="A151">
        <v>150</v>
      </c>
      <c r="B151" t="s">
        <v>28</v>
      </c>
      <c r="C151">
        <v>39</v>
      </c>
      <c r="D151" t="str" cm="1">
        <f t="array" ref="D151">_xlfn.IFS(C151 &lt;=25, "under 25 ", C151&lt;=35, "26-35", C151&lt;=45, "36-45", C151&lt;=60,"46-60", C151&gt;60,"60+")</f>
        <v>36-45</v>
      </c>
      <c r="E151" t="s">
        <v>35</v>
      </c>
      <c r="F151">
        <v>8</v>
      </c>
      <c r="G151">
        <v>9</v>
      </c>
      <c r="H151">
        <v>80</v>
      </c>
      <c r="I151">
        <v>3</v>
      </c>
      <c r="J151" t="s">
        <v>30</v>
      </c>
      <c r="K151" t="s">
        <v>46</v>
      </c>
      <c r="L151">
        <v>67</v>
      </c>
      <c r="M151">
        <v>7500</v>
      </c>
      <c r="N151" t="s">
        <v>17</v>
      </c>
    </row>
    <row r="152" spans="1:14" x14ac:dyDescent="0.3">
      <c r="A152">
        <v>151</v>
      </c>
      <c r="B152" t="s">
        <v>28</v>
      </c>
      <c r="C152">
        <v>39</v>
      </c>
      <c r="D152" t="str" cm="1">
        <f t="array" ref="D152">_xlfn.IFS(C152 &lt;=25, "under 25 ", C152&lt;=35, "26-35", C152&lt;=45, "36-45", C152&lt;=60,"46-60", C152&gt;60,"60+")</f>
        <v>36-45</v>
      </c>
      <c r="E152" t="s">
        <v>35</v>
      </c>
      <c r="F152">
        <v>8</v>
      </c>
      <c r="G152">
        <v>9</v>
      </c>
      <c r="H152">
        <v>80</v>
      </c>
      <c r="I152">
        <v>3</v>
      </c>
      <c r="J152" t="s">
        <v>30</v>
      </c>
      <c r="K152" t="s">
        <v>46</v>
      </c>
      <c r="L152">
        <v>67</v>
      </c>
      <c r="M152">
        <v>7500</v>
      </c>
      <c r="N152" t="s">
        <v>17</v>
      </c>
    </row>
    <row r="153" spans="1:14" x14ac:dyDescent="0.3">
      <c r="A153">
        <v>152</v>
      </c>
      <c r="B153" t="s">
        <v>13</v>
      </c>
      <c r="C153">
        <v>39</v>
      </c>
      <c r="D153" t="str" cm="1">
        <f t="array" ref="D153">_xlfn.IFS(C153 &lt;=25, "under 25 ", C153&lt;=35, "26-35", C153&lt;=45, "36-45", C153&lt;=60,"46-60", C153&gt;60,"60+")</f>
        <v>36-45</v>
      </c>
      <c r="E153" t="s">
        <v>42</v>
      </c>
      <c r="F153">
        <v>7.2</v>
      </c>
      <c r="G153">
        <v>8</v>
      </c>
      <c r="H153">
        <v>60</v>
      </c>
      <c r="I153">
        <v>5</v>
      </c>
      <c r="J153" t="s">
        <v>19</v>
      </c>
      <c r="K153" t="s">
        <v>45</v>
      </c>
      <c r="L153">
        <v>68</v>
      </c>
      <c r="M153">
        <v>8000</v>
      </c>
      <c r="N153" t="s">
        <v>17</v>
      </c>
    </row>
    <row r="154" spans="1:14" x14ac:dyDescent="0.3">
      <c r="A154">
        <v>153</v>
      </c>
      <c r="B154" t="s">
        <v>13</v>
      </c>
      <c r="C154">
        <v>39</v>
      </c>
      <c r="D154" t="str" cm="1">
        <f t="array" ref="D154">_xlfn.IFS(C154 &lt;=25, "under 25 ", C154&lt;=35, "26-35", C154&lt;=45, "36-45", C154&lt;=60,"46-60", C154&gt;60,"60+")</f>
        <v>36-45</v>
      </c>
      <c r="E154" t="s">
        <v>42</v>
      </c>
      <c r="F154">
        <v>7.2</v>
      </c>
      <c r="G154">
        <v>8</v>
      </c>
      <c r="H154">
        <v>60</v>
      </c>
      <c r="I154">
        <v>5</v>
      </c>
      <c r="J154" t="s">
        <v>19</v>
      </c>
      <c r="K154" t="s">
        <v>45</v>
      </c>
      <c r="L154">
        <v>68</v>
      </c>
      <c r="M154">
        <v>8000</v>
      </c>
      <c r="N154" t="s">
        <v>17</v>
      </c>
    </row>
    <row r="155" spans="1:14" x14ac:dyDescent="0.3">
      <c r="A155">
        <v>154</v>
      </c>
      <c r="B155" t="s">
        <v>13</v>
      </c>
      <c r="C155">
        <v>39</v>
      </c>
      <c r="D155" t="str" cm="1">
        <f t="array" ref="D155">_xlfn.IFS(C155 &lt;=25, "under 25 ", C155&lt;=35, "26-35", C155&lt;=45, "36-45", C155&lt;=60,"46-60", C155&gt;60,"60+")</f>
        <v>36-45</v>
      </c>
      <c r="E155" t="s">
        <v>42</v>
      </c>
      <c r="F155">
        <v>7.2</v>
      </c>
      <c r="G155">
        <v>8</v>
      </c>
      <c r="H155">
        <v>60</v>
      </c>
      <c r="I155">
        <v>5</v>
      </c>
      <c r="J155" t="s">
        <v>19</v>
      </c>
      <c r="K155" t="s">
        <v>45</v>
      </c>
      <c r="L155">
        <v>68</v>
      </c>
      <c r="M155">
        <v>8000</v>
      </c>
      <c r="N155" t="s">
        <v>17</v>
      </c>
    </row>
    <row r="156" spans="1:14" x14ac:dyDescent="0.3">
      <c r="A156">
        <v>155</v>
      </c>
      <c r="B156" t="s">
        <v>13</v>
      </c>
      <c r="C156">
        <v>39</v>
      </c>
      <c r="D156" t="str" cm="1">
        <f t="array" ref="D156">_xlfn.IFS(C156 &lt;=25, "under 25 ", C156&lt;=35, "26-35", C156&lt;=45, "36-45", C156&lt;=60,"46-60", C156&gt;60,"60+")</f>
        <v>36-45</v>
      </c>
      <c r="E156" t="s">
        <v>42</v>
      </c>
      <c r="F156">
        <v>7.2</v>
      </c>
      <c r="G156">
        <v>8</v>
      </c>
      <c r="H156">
        <v>60</v>
      </c>
      <c r="I156">
        <v>5</v>
      </c>
      <c r="J156" t="s">
        <v>19</v>
      </c>
      <c r="K156" t="s">
        <v>45</v>
      </c>
      <c r="L156">
        <v>68</v>
      </c>
      <c r="M156">
        <v>8000</v>
      </c>
      <c r="N156" t="s">
        <v>17</v>
      </c>
    </row>
    <row r="157" spans="1:14" x14ac:dyDescent="0.3">
      <c r="A157">
        <v>156</v>
      </c>
      <c r="B157" t="s">
        <v>13</v>
      </c>
      <c r="C157">
        <v>39</v>
      </c>
      <c r="D157" t="str" cm="1">
        <f t="array" ref="D157">_xlfn.IFS(C157 &lt;=25, "under 25 ", C157&lt;=35, "26-35", C157&lt;=45, "36-45", C157&lt;=60,"46-60", C157&gt;60,"60+")</f>
        <v>36-45</v>
      </c>
      <c r="E157" t="s">
        <v>42</v>
      </c>
      <c r="F157">
        <v>7.2</v>
      </c>
      <c r="G157">
        <v>8</v>
      </c>
      <c r="H157">
        <v>60</v>
      </c>
      <c r="I157">
        <v>5</v>
      </c>
      <c r="J157" t="s">
        <v>19</v>
      </c>
      <c r="K157" t="s">
        <v>45</v>
      </c>
      <c r="L157">
        <v>68</v>
      </c>
      <c r="M157">
        <v>8000</v>
      </c>
      <c r="N157" t="s">
        <v>17</v>
      </c>
    </row>
    <row r="158" spans="1:14" x14ac:dyDescent="0.3">
      <c r="A158">
        <v>157</v>
      </c>
      <c r="B158" t="s">
        <v>13</v>
      </c>
      <c r="C158">
        <v>39</v>
      </c>
      <c r="D158" t="str" cm="1">
        <f t="array" ref="D158">_xlfn.IFS(C158 &lt;=25, "under 25 ", C158&lt;=35, "26-35", C158&lt;=45, "36-45", C158&lt;=60,"46-60", C158&gt;60,"60+")</f>
        <v>36-45</v>
      </c>
      <c r="E158" t="s">
        <v>42</v>
      </c>
      <c r="F158">
        <v>7.2</v>
      </c>
      <c r="G158">
        <v>8</v>
      </c>
      <c r="H158">
        <v>60</v>
      </c>
      <c r="I158">
        <v>5</v>
      </c>
      <c r="J158" t="s">
        <v>19</v>
      </c>
      <c r="K158" t="s">
        <v>45</v>
      </c>
      <c r="L158">
        <v>68</v>
      </c>
      <c r="M158">
        <v>8000</v>
      </c>
      <c r="N158" t="s">
        <v>17</v>
      </c>
    </row>
    <row r="159" spans="1:14" x14ac:dyDescent="0.3">
      <c r="A159">
        <v>158</v>
      </c>
      <c r="B159" t="s">
        <v>13</v>
      </c>
      <c r="C159">
        <v>39</v>
      </c>
      <c r="D159" t="str" cm="1">
        <f t="array" ref="D159">_xlfn.IFS(C159 &lt;=25, "under 25 ", C159&lt;=35, "26-35", C159&lt;=45, "36-45", C159&lt;=60,"46-60", C159&gt;60,"60+")</f>
        <v>36-45</v>
      </c>
      <c r="E159" t="s">
        <v>42</v>
      </c>
      <c r="F159">
        <v>7.2</v>
      </c>
      <c r="G159">
        <v>8</v>
      </c>
      <c r="H159">
        <v>60</v>
      </c>
      <c r="I159">
        <v>5</v>
      </c>
      <c r="J159" t="s">
        <v>19</v>
      </c>
      <c r="K159" t="s">
        <v>45</v>
      </c>
      <c r="L159">
        <v>68</v>
      </c>
      <c r="M159">
        <v>8000</v>
      </c>
      <c r="N159" t="s">
        <v>17</v>
      </c>
    </row>
    <row r="160" spans="1:14" x14ac:dyDescent="0.3">
      <c r="A160">
        <v>159</v>
      </c>
      <c r="B160" t="s">
        <v>13</v>
      </c>
      <c r="C160">
        <v>39</v>
      </c>
      <c r="D160" t="str" cm="1">
        <f t="array" ref="D160">_xlfn.IFS(C160 &lt;=25, "under 25 ", C160&lt;=35, "26-35", C160&lt;=45, "36-45", C160&lt;=60,"46-60", C160&gt;60,"60+")</f>
        <v>36-45</v>
      </c>
      <c r="E160" t="s">
        <v>42</v>
      </c>
      <c r="F160">
        <v>7.2</v>
      </c>
      <c r="G160">
        <v>8</v>
      </c>
      <c r="H160">
        <v>60</v>
      </c>
      <c r="I160">
        <v>5</v>
      </c>
      <c r="J160" t="s">
        <v>19</v>
      </c>
      <c r="K160" t="s">
        <v>45</v>
      </c>
      <c r="L160">
        <v>68</v>
      </c>
      <c r="M160">
        <v>8000</v>
      </c>
      <c r="N160" t="s">
        <v>17</v>
      </c>
    </row>
    <row r="161" spans="1:14" x14ac:dyDescent="0.3">
      <c r="A161">
        <v>160</v>
      </c>
      <c r="B161" t="s">
        <v>13</v>
      </c>
      <c r="C161">
        <v>39</v>
      </c>
      <c r="D161" t="str" cm="1">
        <f t="array" ref="D161">_xlfn.IFS(C161 &lt;=25, "under 25 ", C161&lt;=35, "26-35", C161&lt;=45, "36-45", C161&lt;=60,"46-60", C161&gt;60,"60+")</f>
        <v>36-45</v>
      </c>
      <c r="E161" t="s">
        <v>42</v>
      </c>
      <c r="F161">
        <v>7.2</v>
      </c>
      <c r="G161">
        <v>8</v>
      </c>
      <c r="H161">
        <v>60</v>
      </c>
      <c r="I161">
        <v>5</v>
      </c>
      <c r="J161" t="s">
        <v>19</v>
      </c>
      <c r="K161" t="s">
        <v>45</v>
      </c>
      <c r="L161">
        <v>68</v>
      </c>
      <c r="M161">
        <v>8000</v>
      </c>
      <c r="N161" t="s">
        <v>17</v>
      </c>
    </row>
    <row r="162" spans="1:14" x14ac:dyDescent="0.3">
      <c r="A162">
        <v>161</v>
      </c>
      <c r="B162" t="s">
        <v>13</v>
      </c>
      <c r="C162">
        <v>39</v>
      </c>
      <c r="D162" t="str" cm="1">
        <f t="array" ref="D162">_xlfn.IFS(C162 &lt;=25, "under 25 ", C162&lt;=35, "26-35", C162&lt;=45, "36-45", C162&lt;=60,"46-60", C162&gt;60,"60+")</f>
        <v>36-45</v>
      </c>
      <c r="E162" t="s">
        <v>42</v>
      </c>
      <c r="F162">
        <v>7.2</v>
      </c>
      <c r="G162">
        <v>8</v>
      </c>
      <c r="H162">
        <v>60</v>
      </c>
      <c r="I162">
        <v>5</v>
      </c>
      <c r="J162" t="s">
        <v>19</v>
      </c>
      <c r="K162" t="s">
        <v>45</v>
      </c>
      <c r="L162">
        <v>68</v>
      </c>
      <c r="M162">
        <v>8000</v>
      </c>
      <c r="N162" t="s">
        <v>17</v>
      </c>
    </row>
    <row r="163" spans="1:14" x14ac:dyDescent="0.3">
      <c r="A163">
        <v>162</v>
      </c>
      <c r="B163" t="s">
        <v>28</v>
      </c>
      <c r="C163">
        <v>40</v>
      </c>
      <c r="D163" t="str" cm="1">
        <f t="array" ref="D163">_xlfn.IFS(C163 &lt;=25, "under 25 ", C163&lt;=35, "26-35", C163&lt;=45, "36-45", C163&lt;=60,"46-60", C163&gt;60,"60+")</f>
        <v>36-45</v>
      </c>
      <c r="E163" t="s">
        <v>35</v>
      </c>
      <c r="F163">
        <v>7.2</v>
      </c>
      <c r="G163">
        <v>8</v>
      </c>
      <c r="H163">
        <v>55</v>
      </c>
      <c r="I163">
        <v>6</v>
      </c>
      <c r="J163" t="s">
        <v>30</v>
      </c>
      <c r="K163" t="s">
        <v>47</v>
      </c>
      <c r="L163">
        <v>73</v>
      </c>
      <c r="M163">
        <v>7300</v>
      </c>
      <c r="N163" t="s">
        <v>17</v>
      </c>
    </row>
    <row r="164" spans="1:14" x14ac:dyDescent="0.3">
      <c r="A164">
        <v>163</v>
      </c>
      <c r="B164" t="s">
        <v>28</v>
      </c>
      <c r="C164">
        <v>40</v>
      </c>
      <c r="D164" t="str" cm="1">
        <f t="array" ref="D164">_xlfn.IFS(C164 &lt;=25, "under 25 ", C164&lt;=35, "26-35", C164&lt;=45, "36-45", C164&lt;=60,"46-60", C164&gt;60,"60+")</f>
        <v>36-45</v>
      </c>
      <c r="E164" t="s">
        <v>35</v>
      </c>
      <c r="F164">
        <v>7.2</v>
      </c>
      <c r="G164">
        <v>8</v>
      </c>
      <c r="H164">
        <v>55</v>
      </c>
      <c r="I164">
        <v>6</v>
      </c>
      <c r="J164" t="s">
        <v>30</v>
      </c>
      <c r="K164" t="s">
        <v>47</v>
      </c>
      <c r="L164">
        <v>73</v>
      </c>
      <c r="M164">
        <v>7300</v>
      </c>
      <c r="N164" t="s">
        <v>17</v>
      </c>
    </row>
    <row r="165" spans="1:14" x14ac:dyDescent="0.3">
      <c r="A165">
        <v>164</v>
      </c>
      <c r="B165" t="s">
        <v>13</v>
      </c>
      <c r="C165">
        <v>40</v>
      </c>
      <c r="D165" t="str" cm="1">
        <f t="array" ref="D165">_xlfn.IFS(C165 &lt;=25, "under 25 ", C165&lt;=35, "26-35", C165&lt;=45, "36-45", C165&lt;=60,"46-60", C165&gt;60,"60+")</f>
        <v>36-45</v>
      </c>
      <c r="E165" t="s">
        <v>42</v>
      </c>
      <c r="F165">
        <v>7.9</v>
      </c>
      <c r="G165">
        <v>8</v>
      </c>
      <c r="H165">
        <v>90</v>
      </c>
      <c r="I165">
        <v>5</v>
      </c>
      <c r="J165" t="s">
        <v>19</v>
      </c>
      <c r="K165" t="s">
        <v>45</v>
      </c>
      <c r="L165">
        <v>68</v>
      </c>
      <c r="M165">
        <v>8000</v>
      </c>
      <c r="N165" t="s">
        <v>17</v>
      </c>
    </row>
    <row r="166" spans="1:14" x14ac:dyDescent="0.3">
      <c r="A166">
        <v>165</v>
      </c>
      <c r="B166" t="s">
        <v>13</v>
      </c>
      <c r="C166">
        <v>40</v>
      </c>
      <c r="D166" t="str" cm="1">
        <f t="array" ref="D166">_xlfn.IFS(C166 &lt;=25, "under 25 ", C166&lt;=35, "26-35", C166&lt;=45, "36-45", C166&lt;=60,"46-60", C166&gt;60,"60+")</f>
        <v>36-45</v>
      </c>
      <c r="E166" t="s">
        <v>42</v>
      </c>
      <c r="F166">
        <v>7.9</v>
      </c>
      <c r="G166">
        <v>8</v>
      </c>
      <c r="H166">
        <v>90</v>
      </c>
      <c r="I166">
        <v>5</v>
      </c>
      <c r="J166" t="s">
        <v>19</v>
      </c>
      <c r="K166" t="s">
        <v>45</v>
      </c>
      <c r="L166">
        <v>68</v>
      </c>
      <c r="M166">
        <v>8000</v>
      </c>
      <c r="N166" t="s">
        <v>17</v>
      </c>
    </row>
    <row r="167" spans="1:14" x14ac:dyDescent="0.3">
      <c r="A167">
        <v>166</v>
      </c>
      <c r="B167" t="s">
        <v>13</v>
      </c>
      <c r="C167">
        <v>41</v>
      </c>
      <c r="D167" t="str" cm="1">
        <f t="array" ref="D167">_xlfn.IFS(C167 &lt;=25, "under 25 ", C167&lt;=35, "26-35", C167&lt;=45, "36-45", C167&lt;=60,"46-60", C167&gt;60,"60+")</f>
        <v>36-45</v>
      </c>
      <c r="E167" t="s">
        <v>42</v>
      </c>
      <c r="F167">
        <v>7.6</v>
      </c>
      <c r="G167">
        <v>8</v>
      </c>
      <c r="H167">
        <v>90</v>
      </c>
      <c r="I167">
        <v>5</v>
      </c>
      <c r="J167" t="s">
        <v>19</v>
      </c>
      <c r="K167" t="s">
        <v>45</v>
      </c>
      <c r="L167">
        <v>70</v>
      </c>
      <c r="M167">
        <v>8000</v>
      </c>
      <c r="N167" t="s">
        <v>25</v>
      </c>
    </row>
    <row r="168" spans="1:14" x14ac:dyDescent="0.3">
      <c r="A168">
        <v>167</v>
      </c>
      <c r="B168" t="s">
        <v>13</v>
      </c>
      <c r="C168">
        <v>41</v>
      </c>
      <c r="D168" t="str" cm="1">
        <f t="array" ref="D168">_xlfn.IFS(C168 &lt;=25, "under 25 ", C168&lt;=35, "26-35", C168&lt;=45, "36-45", C168&lt;=60,"46-60", C168&gt;60,"60+")</f>
        <v>36-45</v>
      </c>
      <c r="E168" t="s">
        <v>34</v>
      </c>
      <c r="F168">
        <v>7.3</v>
      </c>
      <c r="G168">
        <v>8</v>
      </c>
      <c r="H168">
        <v>70</v>
      </c>
      <c r="I168">
        <v>6</v>
      </c>
      <c r="J168" t="s">
        <v>30</v>
      </c>
      <c r="K168" t="s">
        <v>48</v>
      </c>
      <c r="L168">
        <v>72</v>
      </c>
      <c r="M168">
        <v>6200</v>
      </c>
      <c r="N168" t="s">
        <v>17</v>
      </c>
    </row>
    <row r="169" spans="1:14" x14ac:dyDescent="0.3">
      <c r="A169">
        <v>168</v>
      </c>
      <c r="B169" t="s">
        <v>13</v>
      </c>
      <c r="C169">
        <v>41</v>
      </c>
      <c r="D169" t="str" cm="1">
        <f t="array" ref="D169">_xlfn.IFS(C169 &lt;=25, "under 25 ", C169&lt;=35, "26-35", C169&lt;=45, "36-45", C169&lt;=60,"46-60", C169&gt;60,"60+")</f>
        <v>36-45</v>
      </c>
      <c r="E169" t="s">
        <v>42</v>
      </c>
      <c r="F169">
        <v>7.1</v>
      </c>
      <c r="G169">
        <v>7</v>
      </c>
      <c r="H169">
        <v>55</v>
      </c>
      <c r="I169">
        <v>6</v>
      </c>
      <c r="J169" t="s">
        <v>15</v>
      </c>
      <c r="K169" t="s">
        <v>49</v>
      </c>
      <c r="L169">
        <v>72</v>
      </c>
      <c r="M169">
        <v>6000</v>
      </c>
      <c r="N169" t="s">
        <v>17</v>
      </c>
    </row>
    <row r="170" spans="1:14" x14ac:dyDescent="0.3">
      <c r="A170">
        <v>169</v>
      </c>
      <c r="B170" t="s">
        <v>13</v>
      </c>
      <c r="C170">
        <v>41</v>
      </c>
      <c r="D170" t="str" cm="1">
        <f t="array" ref="D170">_xlfn.IFS(C170 &lt;=25, "under 25 ", C170&lt;=35, "26-35", C170&lt;=45, "36-45", C170&lt;=60,"46-60", C170&gt;60,"60+")</f>
        <v>36-45</v>
      </c>
      <c r="E170" t="s">
        <v>42</v>
      </c>
      <c r="F170">
        <v>7.1</v>
      </c>
      <c r="G170">
        <v>7</v>
      </c>
      <c r="H170">
        <v>55</v>
      </c>
      <c r="I170">
        <v>6</v>
      </c>
      <c r="J170" t="s">
        <v>15</v>
      </c>
      <c r="K170" t="s">
        <v>49</v>
      </c>
      <c r="L170">
        <v>72</v>
      </c>
      <c r="M170">
        <v>6000</v>
      </c>
      <c r="N170" t="s">
        <v>17</v>
      </c>
    </row>
    <row r="171" spans="1:14" x14ac:dyDescent="0.3">
      <c r="A171">
        <v>170</v>
      </c>
      <c r="B171" t="s">
        <v>13</v>
      </c>
      <c r="C171">
        <v>41</v>
      </c>
      <c r="D171" t="str" cm="1">
        <f t="array" ref="D171">_xlfn.IFS(C171 &lt;=25, "under 25 ", C171&lt;=35, "26-35", C171&lt;=45, "36-45", C171&lt;=60,"46-60", C171&gt;60,"60+")</f>
        <v>36-45</v>
      </c>
      <c r="E171" t="s">
        <v>42</v>
      </c>
      <c r="F171">
        <v>7.7</v>
      </c>
      <c r="G171">
        <v>8</v>
      </c>
      <c r="H171">
        <v>90</v>
      </c>
      <c r="I171">
        <v>5</v>
      </c>
      <c r="J171" t="s">
        <v>19</v>
      </c>
      <c r="K171" t="s">
        <v>45</v>
      </c>
      <c r="L171">
        <v>70</v>
      </c>
      <c r="M171">
        <v>8000</v>
      </c>
      <c r="N171" t="s">
        <v>17</v>
      </c>
    </row>
    <row r="172" spans="1:14" x14ac:dyDescent="0.3">
      <c r="A172">
        <v>171</v>
      </c>
      <c r="B172" t="s">
        <v>13</v>
      </c>
      <c r="C172">
        <v>41</v>
      </c>
      <c r="D172" t="str" cm="1">
        <f t="array" ref="D172">_xlfn.IFS(C172 &lt;=25, "under 25 ", C172&lt;=35, "26-35", C172&lt;=45, "36-45", C172&lt;=60,"46-60", C172&gt;60,"60+")</f>
        <v>36-45</v>
      </c>
      <c r="E172" t="s">
        <v>42</v>
      </c>
      <c r="F172">
        <v>7.7</v>
      </c>
      <c r="G172">
        <v>8</v>
      </c>
      <c r="H172">
        <v>90</v>
      </c>
      <c r="I172">
        <v>5</v>
      </c>
      <c r="J172" t="s">
        <v>19</v>
      </c>
      <c r="K172" t="s">
        <v>45</v>
      </c>
      <c r="L172">
        <v>70</v>
      </c>
      <c r="M172">
        <v>8000</v>
      </c>
      <c r="N172" t="s">
        <v>17</v>
      </c>
    </row>
    <row r="173" spans="1:14" x14ac:dyDescent="0.3">
      <c r="A173">
        <v>172</v>
      </c>
      <c r="B173" t="s">
        <v>13</v>
      </c>
      <c r="C173">
        <v>41</v>
      </c>
      <c r="D173" t="str" cm="1">
        <f t="array" ref="D173">_xlfn.IFS(C173 &lt;=25, "under 25 ", C173&lt;=35, "26-35", C173&lt;=45, "36-45", C173&lt;=60,"46-60", C173&gt;60,"60+")</f>
        <v>36-45</v>
      </c>
      <c r="E173" t="s">
        <v>42</v>
      </c>
      <c r="F173">
        <v>7.7</v>
      </c>
      <c r="G173">
        <v>8</v>
      </c>
      <c r="H173">
        <v>90</v>
      </c>
      <c r="I173">
        <v>5</v>
      </c>
      <c r="J173" t="s">
        <v>19</v>
      </c>
      <c r="K173" t="s">
        <v>45</v>
      </c>
      <c r="L173">
        <v>70</v>
      </c>
      <c r="M173">
        <v>8000</v>
      </c>
      <c r="N173" t="s">
        <v>17</v>
      </c>
    </row>
    <row r="174" spans="1:14" x14ac:dyDescent="0.3">
      <c r="A174">
        <v>173</v>
      </c>
      <c r="B174" t="s">
        <v>13</v>
      </c>
      <c r="C174">
        <v>41</v>
      </c>
      <c r="D174" t="str" cm="1">
        <f t="array" ref="D174">_xlfn.IFS(C174 &lt;=25, "under 25 ", C174&lt;=35, "26-35", C174&lt;=45, "36-45", C174&lt;=60,"46-60", C174&gt;60,"60+")</f>
        <v>36-45</v>
      </c>
      <c r="E174" t="s">
        <v>42</v>
      </c>
      <c r="F174">
        <v>7.7</v>
      </c>
      <c r="G174">
        <v>8</v>
      </c>
      <c r="H174">
        <v>90</v>
      </c>
      <c r="I174">
        <v>5</v>
      </c>
      <c r="J174" t="s">
        <v>19</v>
      </c>
      <c r="K174" t="s">
        <v>45</v>
      </c>
      <c r="L174">
        <v>70</v>
      </c>
      <c r="M174">
        <v>8000</v>
      </c>
      <c r="N174" t="s">
        <v>17</v>
      </c>
    </row>
    <row r="175" spans="1:14" x14ac:dyDescent="0.3">
      <c r="A175">
        <v>174</v>
      </c>
      <c r="B175" t="s">
        <v>13</v>
      </c>
      <c r="C175">
        <v>41</v>
      </c>
      <c r="D175" t="str" cm="1">
        <f t="array" ref="D175">_xlfn.IFS(C175 &lt;=25, "under 25 ", C175&lt;=35, "26-35", C175&lt;=45, "36-45", C175&lt;=60,"46-60", C175&gt;60,"60+")</f>
        <v>36-45</v>
      </c>
      <c r="E175" t="s">
        <v>42</v>
      </c>
      <c r="F175">
        <v>7.7</v>
      </c>
      <c r="G175">
        <v>8</v>
      </c>
      <c r="H175">
        <v>90</v>
      </c>
      <c r="I175">
        <v>5</v>
      </c>
      <c r="J175" t="s">
        <v>19</v>
      </c>
      <c r="K175" t="s">
        <v>45</v>
      </c>
      <c r="L175">
        <v>70</v>
      </c>
      <c r="M175">
        <v>8000</v>
      </c>
      <c r="N175" t="s">
        <v>17</v>
      </c>
    </row>
    <row r="176" spans="1:14" x14ac:dyDescent="0.3">
      <c r="A176">
        <v>175</v>
      </c>
      <c r="B176" t="s">
        <v>13</v>
      </c>
      <c r="C176">
        <v>41</v>
      </c>
      <c r="D176" t="str" cm="1">
        <f t="array" ref="D176">_xlfn.IFS(C176 &lt;=25, "under 25 ", C176&lt;=35, "26-35", C176&lt;=45, "36-45", C176&lt;=60,"46-60", C176&gt;60,"60+")</f>
        <v>36-45</v>
      </c>
      <c r="E176" t="s">
        <v>42</v>
      </c>
      <c r="F176">
        <v>7.6</v>
      </c>
      <c r="G176">
        <v>8</v>
      </c>
      <c r="H176">
        <v>90</v>
      </c>
      <c r="I176">
        <v>5</v>
      </c>
      <c r="J176" t="s">
        <v>19</v>
      </c>
      <c r="K176" t="s">
        <v>45</v>
      </c>
      <c r="L176">
        <v>70</v>
      </c>
      <c r="M176">
        <v>8000</v>
      </c>
      <c r="N176" t="s">
        <v>17</v>
      </c>
    </row>
    <row r="177" spans="1:14" x14ac:dyDescent="0.3">
      <c r="A177">
        <v>176</v>
      </c>
      <c r="B177" t="s">
        <v>13</v>
      </c>
      <c r="C177">
        <v>41</v>
      </c>
      <c r="D177" t="str" cm="1">
        <f t="array" ref="D177">_xlfn.IFS(C177 &lt;=25, "under 25 ", C177&lt;=35, "26-35", C177&lt;=45, "36-45", C177&lt;=60,"46-60", C177&gt;60,"60+")</f>
        <v>36-45</v>
      </c>
      <c r="E177" t="s">
        <v>42</v>
      </c>
      <c r="F177">
        <v>7.6</v>
      </c>
      <c r="G177">
        <v>8</v>
      </c>
      <c r="H177">
        <v>90</v>
      </c>
      <c r="I177">
        <v>5</v>
      </c>
      <c r="J177" t="s">
        <v>19</v>
      </c>
      <c r="K177" t="s">
        <v>45</v>
      </c>
      <c r="L177">
        <v>70</v>
      </c>
      <c r="M177">
        <v>8000</v>
      </c>
      <c r="N177" t="s">
        <v>17</v>
      </c>
    </row>
    <row r="178" spans="1:14" x14ac:dyDescent="0.3">
      <c r="A178">
        <v>177</v>
      </c>
      <c r="B178" t="s">
        <v>13</v>
      </c>
      <c r="C178">
        <v>41</v>
      </c>
      <c r="D178" t="str" cm="1">
        <f t="array" ref="D178">_xlfn.IFS(C178 &lt;=25, "under 25 ", C178&lt;=35, "26-35", C178&lt;=45, "36-45", C178&lt;=60,"46-60", C178&gt;60,"60+")</f>
        <v>36-45</v>
      </c>
      <c r="E178" t="s">
        <v>42</v>
      </c>
      <c r="F178">
        <v>7.6</v>
      </c>
      <c r="G178">
        <v>8</v>
      </c>
      <c r="H178">
        <v>90</v>
      </c>
      <c r="I178">
        <v>5</v>
      </c>
      <c r="J178" t="s">
        <v>19</v>
      </c>
      <c r="K178" t="s">
        <v>45</v>
      </c>
      <c r="L178">
        <v>70</v>
      </c>
      <c r="M178">
        <v>8000</v>
      </c>
      <c r="N178" t="s">
        <v>17</v>
      </c>
    </row>
    <row r="179" spans="1:14" x14ac:dyDescent="0.3">
      <c r="A179">
        <v>178</v>
      </c>
      <c r="B179" t="s">
        <v>13</v>
      </c>
      <c r="C179">
        <v>42</v>
      </c>
      <c r="D179" t="str" cm="1">
        <f t="array" ref="D179">_xlfn.IFS(C179 &lt;=25, "under 25 ", C179&lt;=35, "26-35", C179&lt;=45, "36-45", C179&lt;=60,"46-60", C179&gt;60,"60+")</f>
        <v>36-45</v>
      </c>
      <c r="E179" t="s">
        <v>50</v>
      </c>
      <c r="F179">
        <v>6.5</v>
      </c>
      <c r="G179">
        <v>6</v>
      </c>
      <c r="H179">
        <v>45</v>
      </c>
      <c r="I179">
        <v>7</v>
      </c>
      <c r="J179" t="s">
        <v>15</v>
      </c>
      <c r="K179" t="s">
        <v>45</v>
      </c>
      <c r="L179">
        <v>72</v>
      </c>
      <c r="M179">
        <v>6000</v>
      </c>
      <c r="N179" t="s">
        <v>25</v>
      </c>
    </row>
    <row r="180" spans="1:14" x14ac:dyDescent="0.3">
      <c r="A180">
        <v>179</v>
      </c>
      <c r="B180" t="s">
        <v>13</v>
      </c>
      <c r="C180">
        <v>42</v>
      </c>
      <c r="D180" t="str" cm="1">
        <f t="array" ref="D180">_xlfn.IFS(C180 &lt;=25, "under 25 ", C180&lt;=35, "26-35", C180&lt;=45, "36-45", C180&lt;=60,"46-60", C180&gt;60,"60+")</f>
        <v>36-45</v>
      </c>
      <c r="E180" t="s">
        <v>42</v>
      </c>
      <c r="F180">
        <v>7.8</v>
      </c>
      <c r="G180">
        <v>8</v>
      </c>
      <c r="H180">
        <v>90</v>
      </c>
      <c r="I180">
        <v>5</v>
      </c>
      <c r="J180" t="s">
        <v>19</v>
      </c>
      <c r="K180" t="s">
        <v>45</v>
      </c>
      <c r="L180">
        <v>70</v>
      </c>
      <c r="M180">
        <v>8000</v>
      </c>
      <c r="N180" t="s">
        <v>17</v>
      </c>
    </row>
    <row r="181" spans="1:14" x14ac:dyDescent="0.3">
      <c r="A181">
        <v>180</v>
      </c>
      <c r="B181" t="s">
        <v>13</v>
      </c>
      <c r="C181">
        <v>42</v>
      </c>
      <c r="D181" t="str" cm="1">
        <f t="array" ref="D181">_xlfn.IFS(C181 &lt;=25, "under 25 ", C181&lt;=35, "26-35", C181&lt;=45, "36-45", C181&lt;=60,"46-60", C181&gt;60,"60+")</f>
        <v>36-45</v>
      </c>
      <c r="E181" t="s">
        <v>42</v>
      </c>
      <c r="F181">
        <v>7.8</v>
      </c>
      <c r="G181">
        <v>8</v>
      </c>
      <c r="H181">
        <v>90</v>
      </c>
      <c r="I181">
        <v>5</v>
      </c>
      <c r="J181" t="s">
        <v>19</v>
      </c>
      <c r="K181" t="s">
        <v>45</v>
      </c>
      <c r="L181">
        <v>70</v>
      </c>
      <c r="M181">
        <v>8000</v>
      </c>
      <c r="N181" t="s">
        <v>17</v>
      </c>
    </row>
    <row r="182" spans="1:14" x14ac:dyDescent="0.3">
      <c r="A182">
        <v>181</v>
      </c>
      <c r="B182" t="s">
        <v>13</v>
      </c>
      <c r="C182">
        <v>42</v>
      </c>
      <c r="D182" t="str" cm="1">
        <f t="array" ref="D182">_xlfn.IFS(C182 &lt;=25, "under 25 ", C182&lt;=35, "26-35", C182&lt;=45, "36-45", C182&lt;=60,"46-60", C182&gt;60,"60+")</f>
        <v>36-45</v>
      </c>
      <c r="E182" t="s">
        <v>42</v>
      </c>
      <c r="F182">
        <v>7.8</v>
      </c>
      <c r="G182">
        <v>8</v>
      </c>
      <c r="H182">
        <v>90</v>
      </c>
      <c r="I182">
        <v>5</v>
      </c>
      <c r="J182" t="s">
        <v>19</v>
      </c>
      <c r="K182" t="s">
        <v>45</v>
      </c>
      <c r="L182">
        <v>70</v>
      </c>
      <c r="M182">
        <v>8000</v>
      </c>
      <c r="N182" t="s">
        <v>17</v>
      </c>
    </row>
    <row r="183" spans="1:14" x14ac:dyDescent="0.3">
      <c r="A183">
        <v>182</v>
      </c>
      <c r="B183" t="s">
        <v>13</v>
      </c>
      <c r="C183">
        <v>42</v>
      </c>
      <c r="D183" t="str" cm="1">
        <f t="array" ref="D183">_xlfn.IFS(C183 &lt;=25, "under 25 ", C183&lt;=35, "26-35", C183&lt;=45, "36-45", C183&lt;=60,"46-60", C183&gt;60,"60+")</f>
        <v>36-45</v>
      </c>
      <c r="E183" t="s">
        <v>42</v>
      </c>
      <c r="F183">
        <v>7.8</v>
      </c>
      <c r="G183">
        <v>8</v>
      </c>
      <c r="H183">
        <v>90</v>
      </c>
      <c r="I183">
        <v>5</v>
      </c>
      <c r="J183" t="s">
        <v>19</v>
      </c>
      <c r="K183" t="s">
        <v>45</v>
      </c>
      <c r="L183">
        <v>70</v>
      </c>
      <c r="M183">
        <v>8000</v>
      </c>
      <c r="N183" t="s">
        <v>17</v>
      </c>
    </row>
    <row r="184" spans="1:14" x14ac:dyDescent="0.3">
      <c r="A184">
        <v>183</v>
      </c>
      <c r="B184" t="s">
        <v>13</v>
      </c>
      <c r="C184">
        <v>42</v>
      </c>
      <c r="D184" t="str" cm="1">
        <f t="array" ref="D184">_xlfn.IFS(C184 &lt;=25, "under 25 ", C184&lt;=35, "26-35", C184&lt;=45, "36-45", C184&lt;=60,"46-60", C184&gt;60,"60+")</f>
        <v>36-45</v>
      </c>
      <c r="E184" t="s">
        <v>42</v>
      </c>
      <c r="F184">
        <v>7.8</v>
      </c>
      <c r="G184">
        <v>8</v>
      </c>
      <c r="H184">
        <v>90</v>
      </c>
      <c r="I184">
        <v>5</v>
      </c>
      <c r="J184" t="s">
        <v>19</v>
      </c>
      <c r="K184" t="s">
        <v>45</v>
      </c>
      <c r="L184">
        <v>70</v>
      </c>
      <c r="M184">
        <v>8000</v>
      </c>
      <c r="N184" t="s">
        <v>17</v>
      </c>
    </row>
    <row r="185" spans="1:14" x14ac:dyDescent="0.3">
      <c r="A185">
        <v>184</v>
      </c>
      <c r="B185" t="s">
        <v>13</v>
      </c>
      <c r="C185">
        <v>42</v>
      </c>
      <c r="D185" t="str" cm="1">
        <f t="array" ref="D185">_xlfn.IFS(C185 &lt;=25, "under 25 ", C185&lt;=35, "26-35", C185&lt;=45, "36-45", C185&lt;=60,"46-60", C185&gt;60,"60+")</f>
        <v>36-45</v>
      </c>
      <c r="E185" t="s">
        <v>42</v>
      </c>
      <c r="F185">
        <v>7.8</v>
      </c>
      <c r="G185">
        <v>8</v>
      </c>
      <c r="H185">
        <v>90</v>
      </c>
      <c r="I185">
        <v>5</v>
      </c>
      <c r="J185" t="s">
        <v>19</v>
      </c>
      <c r="K185" t="s">
        <v>45</v>
      </c>
      <c r="L185">
        <v>70</v>
      </c>
      <c r="M185">
        <v>8000</v>
      </c>
      <c r="N185" t="s">
        <v>17</v>
      </c>
    </row>
    <row r="186" spans="1:14" x14ac:dyDescent="0.3">
      <c r="A186">
        <v>185</v>
      </c>
      <c r="B186" t="s">
        <v>28</v>
      </c>
      <c r="C186">
        <v>42</v>
      </c>
      <c r="D186" t="str" cm="1">
        <f t="array" ref="D186">_xlfn.IFS(C186 &lt;=25, "under 25 ", C186&lt;=35, "26-35", C186&lt;=45, "36-45", C186&lt;=60,"46-60", C186&gt;60,"60+")</f>
        <v>36-45</v>
      </c>
      <c r="E186" t="s">
        <v>26</v>
      </c>
      <c r="F186">
        <v>6.8</v>
      </c>
      <c r="G186">
        <v>6</v>
      </c>
      <c r="H186">
        <v>45</v>
      </c>
      <c r="I186">
        <v>7</v>
      </c>
      <c r="J186" t="s">
        <v>15</v>
      </c>
      <c r="K186" t="s">
        <v>45</v>
      </c>
      <c r="L186">
        <v>78</v>
      </c>
      <c r="M186">
        <v>5000</v>
      </c>
      <c r="N186" t="s">
        <v>24</v>
      </c>
    </row>
    <row r="187" spans="1:14" x14ac:dyDescent="0.3">
      <c r="A187">
        <v>186</v>
      </c>
      <c r="B187" t="s">
        <v>28</v>
      </c>
      <c r="C187">
        <v>42</v>
      </c>
      <c r="D187" t="str" cm="1">
        <f t="array" ref="D187">_xlfn.IFS(C187 &lt;=25, "under 25 ", C187&lt;=35, "26-35", C187&lt;=45, "36-45", C187&lt;=60,"46-60", C187&gt;60,"60+")</f>
        <v>36-45</v>
      </c>
      <c r="E187" t="s">
        <v>26</v>
      </c>
      <c r="F187">
        <v>6.8</v>
      </c>
      <c r="G187">
        <v>6</v>
      </c>
      <c r="H187">
        <v>45</v>
      </c>
      <c r="I187">
        <v>7</v>
      </c>
      <c r="J187" t="s">
        <v>15</v>
      </c>
      <c r="K187" t="s">
        <v>45</v>
      </c>
      <c r="L187">
        <v>78</v>
      </c>
      <c r="M187">
        <v>5000</v>
      </c>
      <c r="N187" t="s">
        <v>24</v>
      </c>
    </row>
    <row r="188" spans="1:14" x14ac:dyDescent="0.3">
      <c r="A188">
        <v>187</v>
      </c>
      <c r="B188" t="s">
        <v>28</v>
      </c>
      <c r="C188">
        <v>43</v>
      </c>
      <c r="D188" t="str" cm="1">
        <f t="array" ref="D188">_xlfn.IFS(C188 &lt;=25, "under 25 ", C188&lt;=35, "26-35", C188&lt;=45, "36-45", C188&lt;=60,"46-60", C188&gt;60,"60+")</f>
        <v>36-45</v>
      </c>
      <c r="E188" t="s">
        <v>26</v>
      </c>
      <c r="F188">
        <v>6.7</v>
      </c>
      <c r="G188">
        <v>7</v>
      </c>
      <c r="H188">
        <v>45</v>
      </c>
      <c r="I188">
        <v>4</v>
      </c>
      <c r="J188" t="s">
        <v>15</v>
      </c>
      <c r="K188" t="s">
        <v>51</v>
      </c>
      <c r="L188">
        <v>65</v>
      </c>
      <c r="M188">
        <v>6000</v>
      </c>
      <c r="N188" t="s">
        <v>25</v>
      </c>
    </row>
    <row r="189" spans="1:14" x14ac:dyDescent="0.3">
      <c r="A189">
        <v>188</v>
      </c>
      <c r="B189" t="s">
        <v>13</v>
      </c>
      <c r="C189">
        <v>43</v>
      </c>
      <c r="D189" t="str" cm="1">
        <f t="array" ref="D189">_xlfn.IFS(C189 &lt;=25, "under 25 ", C189&lt;=35, "26-35", C189&lt;=45, "36-45", C189&lt;=60,"46-60", C189&gt;60,"60+")</f>
        <v>36-45</v>
      </c>
      <c r="E189" t="s">
        <v>50</v>
      </c>
      <c r="F189">
        <v>6.3</v>
      </c>
      <c r="G189">
        <v>6</v>
      </c>
      <c r="H189">
        <v>45</v>
      </c>
      <c r="I189">
        <v>7</v>
      </c>
      <c r="J189" t="s">
        <v>15</v>
      </c>
      <c r="K189" t="s">
        <v>45</v>
      </c>
      <c r="L189">
        <v>72</v>
      </c>
      <c r="M189">
        <v>6000</v>
      </c>
      <c r="N189" t="s">
        <v>25</v>
      </c>
    </row>
    <row r="190" spans="1:14" x14ac:dyDescent="0.3">
      <c r="A190">
        <v>189</v>
      </c>
      <c r="B190" t="s">
        <v>28</v>
      </c>
      <c r="C190">
        <v>43</v>
      </c>
      <c r="D190" t="str" cm="1">
        <f t="array" ref="D190">_xlfn.IFS(C190 &lt;=25, "under 25 ", C190&lt;=35, "26-35", C190&lt;=45, "36-45", C190&lt;=60,"46-60", C190&gt;60,"60+")</f>
        <v>36-45</v>
      </c>
      <c r="E190" t="s">
        <v>26</v>
      </c>
      <c r="F190">
        <v>6.7</v>
      </c>
      <c r="G190">
        <v>7</v>
      </c>
      <c r="H190">
        <v>45</v>
      </c>
      <c r="I190">
        <v>4</v>
      </c>
      <c r="J190" t="s">
        <v>15</v>
      </c>
      <c r="K190" t="s">
        <v>51</v>
      </c>
      <c r="L190">
        <v>65</v>
      </c>
      <c r="M190">
        <v>6000</v>
      </c>
      <c r="N190" t="s">
        <v>25</v>
      </c>
    </row>
    <row r="191" spans="1:14" x14ac:dyDescent="0.3">
      <c r="A191">
        <v>190</v>
      </c>
      <c r="B191" t="s">
        <v>13</v>
      </c>
      <c r="C191">
        <v>43</v>
      </c>
      <c r="D191" t="str" cm="1">
        <f t="array" ref="D191">_xlfn.IFS(C191 &lt;=25, "under 25 ", C191&lt;=35, "26-35", C191&lt;=45, "36-45", C191&lt;=60,"46-60", C191&gt;60,"60+")</f>
        <v>36-45</v>
      </c>
      <c r="E191" t="s">
        <v>50</v>
      </c>
      <c r="F191">
        <v>6.5</v>
      </c>
      <c r="G191">
        <v>6</v>
      </c>
      <c r="H191">
        <v>45</v>
      </c>
      <c r="I191">
        <v>7</v>
      </c>
      <c r="J191" t="s">
        <v>15</v>
      </c>
      <c r="K191" t="s">
        <v>45</v>
      </c>
      <c r="L191">
        <v>72</v>
      </c>
      <c r="M191">
        <v>6000</v>
      </c>
      <c r="N191" t="s">
        <v>25</v>
      </c>
    </row>
    <row r="192" spans="1:14" x14ac:dyDescent="0.3">
      <c r="A192">
        <v>191</v>
      </c>
      <c r="B192" t="s">
        <v>28</v>
      </c>
      <c r="C192">
        <v>43</v>
      </c>
      <c r="D192" t="str" cm="1">
        <f t="array" ref="D192">_xlfn.IFS(C192 &lt;=25, "under 25 ", C192&lt;=35, "26-35", C192&lt;=45, "36-45", C192&lt;=60,"46-60", C192&gt;60,"60+")</f>
        <v>36-45</v>
      </c>
      <c r="E192" t="s">
        <v>26</v>
      </c>
      <c r="F192">
        <v>6.7</v>
      </c>
      <c r="G192">
        <v>7</v>
      </c>
      <c r="H192">
        <v>45</v>
      </c>
      <c r="I192">
        <v>4</v>
      </c>
      <c r="J192" t="s">
        <v>15</v>
      </c>
      <c r="K192" t="s">
        <v>51</v>
      </c>
      <c r="L192">
        <v>65</v>
      </c>
      <c r="M192">
        <v>6000</v>
      </c>
      <c r="N192" t="s">
        <v>25</v>
      </c>
    </row>
    <row r="193" spans="1:14" x14ac:dyDescent="0.3">
      <c r="A193">
        <v>192</v>
      </c>
      <c r="B193" t="s">
        <v>13</v>
      </c>
      <c r="C193">
        <v>43</v>
      </c>
      <c r="D193" t="str" cm="1">
        <f t="array" ref="D193">_xlfn.IFS(C193 &lt;=25, "under 25 ", C193&lt;=35, "26-35", C193&lt;=45, "36-45", C193&lt;=60,"46-60", C193&gt;60,"60+")</f>
        <v>36-45</v>
      </c>
      <c r="E193" t="s">
        <v>50</v>
      </c>
      <c r="F193">
        <v>6.4</v>
      </c>
      <c r="G193">
        <v>6</v>
      </c>
      <c r="H193">
        <v>45</v>
      </c>
      <c r="I193">
        <v>7</v>
      </c>
      <c r="J193" t="s">
        <v>15</v>
      </c>
      <c r="K193" t="s">
        <v>45</v>
      </c>
      <c r="L193">
        <v>72</v>
      </c>
      <c r="M193">
        <v>6000</v>
      </c>
      <c r="N193" t="s">
        <v>25</v>
      </c>
    </row>
    <row r="194" spans="1:14" x14ac:dyDescent="0.3">
      <c r="A194">
        <v>193</v>
      </c>
      <c r="B194" t="s">
        <v>13</v>
      </c>
      <c r="C194">
        <v>43</v>
      </c>
      <c r="D194" t="str" cm="1">
        <f t="array" ref="D194">_xlfn.IFS(C194 &lt;=25, "under 25 ", C194&lt;=35, "26-35", C194&lt;=45, "36-45", C194&lt;=60,"46-60", C194&gt;60,"60+")</f>
        <v>36-45</v>
      </c>
      <c r="E194" t="s">
        <v>50</v>
      </c>
      <c r="F194">
        <v>6.5</v>
      </c>
      <c r="G194">
        <v>6</v>
      </c>
      <c r="H194">
        <v>45</v>
      </c>
      <c r="I194">
        <v>7</v>
      </c>
      <c r="J194" t="s">
        <v>15</v>
      </c>
      <c r="K194" t="s">
        <v>45</v>
      </c>
      <c r="L194">
        <v>72</v>
      </c>
      <c r="M194">
        <v>6000</v>
      </c>
      <c r="N194" t="s">
        <v>25</v>
      </c>
    </row>
    <row r="195" spans="1:14" x14ac:dyDescent="0.3">
      <c r="A195">
        <v>194</v>
      </c>
      <c r="B195" t="s">
        <v>13</v>
      </c>
      <c r="C195">
        <v>43</v>
      </c>
      <c r="D195" t="str" cm="1">
        <f t="array" ref="D195">_xlfn.IFS(C195 &lt;=25, "under 25 ", C195&lt;=35, "26-35", C195&lt;=45, "36-45", C195&lt;=60,"46-60", C195&gt;60,"60+")</f>
        <v>36-45</v>
      </c>
      <c r="E195" t="s">
        <v>50</v>
      </c>
      <c r="F195">
        <v>6.5</v>
      </c>
      <c r="G195">
        <v>6</v>
      </c>
      <c r="H195">
        <v>45</v>
      </c>
      <c r="I195">
        <v>7</v>
      </c>
      <c r="J195" t="s">
        <v>15</v>
      </c>
      <c r="K195" t="s">
        <v>45</v>
      </c>
      <c r="L195">
        <v>72</v>
      </c>
      <c r="M195">
        <v>6000</v>
      </c>
      <c r="N195" t="s">
        <v>25</v>
      </c>
    </row>
    <row r="196" spans="1:14" x14ac:dyDescent="0.3">
      <c r="A196">
        <v>195</v>
      </c>
      <c r="B196" t="s">
        <v>13</v>
      </c>
      <c r="C196">
        <v>43</v>
      </c>
      <c r="D196" t="str" cm="1">
        <f t="array" ref="D196">_xlfn.IFS(C196 &lt;=25, "under 25 ", C196&lt;=35, "26-35", C196&lt;=45, "36-45", C196&lt;=60,"46-60", C196&gt;60,"60+")</f>
        <v>36-45</v>
      </c>
      <c r="E196" t="s">
        <v>50</v>
      </c>
      <c r="F196">
        <v>6.5</v>
      </c>
      <c r="G196">
        <v>6</v>
      </c>
      <c r="H196">
        <v>45</v>
      </c>
      <c r="I196">
        <v>7</v>
      </c>
      <c r="J196" t="s">
        <v>15</v>
      </c>
      <c r="K196" t="s">
        <v>45</v>
      </c>
      <c r="L196">
        <v>72</v>
      </c>
      <c r="M196">
        <v>6000</v>
      </c>
      <c r="N196" t="s">
        <v>25</v>
      </c>
    </row>
    <row r="197" spans="1:14" x14ac:dyDescent="0.3">
      <c r="A197">
        <v>196</v>
      </c>
      <c r="B197" t="s">
        <v>13</v>
      </c>
      <c r="C197">
        <v>43</v>
      </c>
      <c r="D197" t="str" cm="1">
        <f t="array" ref="D197">_xlfn.IFS(C197 &lt;=25, "under 25 ", C197&lt;=35, "26-35", C197&lt;=45, "36-45", C197&lt;=60,"46-60", C197&gt;60,"60+")</f>
        <v>36-45</v>
      </c>
      <c r="E197" t="s">
        <v>50</v>
      </c>
      <c r="F197">
        <v>6.5</v>
      </c>
      <c r="G197">
        <v>6</v>
      </c>
      <c r="H197">
        <v>45</v>
      </c>
      <c r="I197">
        <v>7</v>
      </c>
      <c r="J197" t="s">
        <v>15</v>
      </c>
      <c r="K197" t="s">
        <v>45</v>
      </c>
      <c r="L197">
        <v>72</v>
      </c>
      <c r="M197">
        <v>6000</v>
      </c>
      <c r="N197" t="s">
        <v>25</v>
      </c>
    </row>
    <row r="198" spans="1:14" x14ac:dyDescent="0.3">
      <c r="A198">
        <v>197</v>
      </c>
      <c r="B198" t="s">
        <v>13</v>
      </c>
      <c r="C198">
        <v>43</v>
      </c>
      <c r="D198" t="str" cm="1">
        <f t="array" ref="D198">_xlfn.IFS(C198 &lt;=25, "under 25 ", C198&lt;=35, "26-35", C198&lt;=45, "36-45", C198&lt;=60,"46-60", C198&gt;60,"60+")</f>
        <v>36-45</v>
      </c>
      <c r="E198" t="s">
        <v>50</v>
      </c>
      <c r="F198">
        <v>6.5</v>
      </c>
      <c r="G198">
        <v>6</v>
      </c>
      <c r="H198">
        <v>45</v>
      </c>
      <c r="I198">
        <v>7</v>
      </c>
      <c r="J198" t="s">
        <v>15</v>
      </c>
      <c r="K198" t="s">
        <v>45</v>
      </c>
      <c r="L198">
        <v>72</v>
      </c>
      <c r="M198">
        <v>6000</v>
      </c>
      <c r="N198" t="s">
        <v>25</v>
      </c>
    </row>
    <row r="199" spans="1:14" x14ac:dyDescent="0.3">
      <c r="A199">
        <v>198</v>
      </c>
      <c r="B199" t="s">
        <v>13</v>
      </c>
      <c r="C199">
        <v>43</v>
      </c>
      <c r="D199" t="str" cm="1">
        <f t="array" ref="D199">_xlfn.IFS(C199 &lt;=25, "under 25 ", C199&lt;=35, "26-35", C199&lt;=45, "36-45", C199&lt;=60,"46-60", C199&gt;60,"60+")</f>
        <v>36-45</v>
      </c>
      <c r="E199" t="s">
        <v>50</v>
      </c>
      <c r="F199">
        <v>6.5</v>
      </c>
      <c r="G199">
        <v>6</v>
      </c>
      <c r="H199">
        <v>45</v>
      </c>
      <c r="I199">
        <v>7</v>
      </c>
      <c r="J199" t="s">
        <v>15</v>
      </c>
      <c r="K199" t="s">
        <v>45</v>
      </c>
      <c r="L199">
        <v>72</v>
      </c>
      <c r="M199">
        <v>6000</v>
      </c>
      <c r="N199" t="s">
        <v>25</v>
      </c>
    </row>
    <row r="200" spans="1:14" x14ac:dyDescent="0.3">
      <c r="A200">
        <v>199</v>
      </c>
      <c r="B200" t="s">
        <v>13</v>
      </c>
      <c r="C200">
        <v>43</v>
      </c>
      <c r="D200" t="str" cm="1">
        <f t="array" ref="D200">_xlfn.IFS(C200 &lt;=25, "under 25 ", C200&lt;=35, "26-35", C200&lt;=45, "36-45", C200&lt;=60,"46-60", C200&gt;60,"60+")</f>
        <v>36-45</v>
      </c>
      <c r="E200" t="s">
        <v>50</v>
      </c>
      <c r="F200">
        <v>6.5</v>
      </c>
      <c r="G200">
        <v>6</v>
      </c>
      <c r="H200">
        <v>45</v>
      </c>
      <c r="I200">
        <v>7</v>
      </c>
      <c r="J200" t="s">
        <v>15</v>
      </c>
      <c r="K200" t="s">
        <v>45</v>
      </c>
      <c r="L200">
        <v>72</v>
      </c>
      <c r="M200">
        <v>6000</v>
      </c>
      <c r="N200" t="s">
        <v>25</v>
      </c>
    </row>
    <row r="201" spans="1:14" x14ac:dyDescent="0.3">
      <c r="A201">
        <v>200</v>
      </c>
      <c r="B201" t="s">
        <v>13</v>
      </c>
      <c r="C201">
        <v>43</v>
      </c>
      <c r="D201" t="str" cm="1">
        <f t="array" ref="D201">_xlfn.IFS(C201 &lt;=25, "under 25 ", C201&lt;=35, "26-35", C201&lt;=45, "36-45", C201&lt;=60,"46-60", C201&gt;60,"60+")</f>
        <v>36-45</v>
      </c>
      <c r="E201" t="s">
        <v>50</v>
      </c>
      <c r="F201">
        <v>6.5</v>
      </c>
      <c r="G201">
        <v>6</v>
      </c>
      <c r="H201">
        <v>45</v>
      </c>
      <c r="I201">
        <v>7</v>
      </c>
      <c r="J201" t="s">
        <v>15</v>
      </c>
      <c r="K201" t="s">
        <v>45</v>
      </c>
      <c r="L201">
        <v>72</v>
      </c>
      <c r="M201">
        <v>6000</v>
      </c>
      <c r="N201" t="s">
        <v>25</v>
      </c>
    </row>
    <row r="202" spans="1:14" x14ac:dyDescent="0.3">
      <c r="A202">
        <v>201</v>
      </c>
      <c r="B202" t="s">
        <v>13</v>
      </c>
      <c r="C202">
        <v>43</v>
      </c>
      <c r="D202" t="str" cm="1">
        <f t="array" ref="D202">_xlfn.IFS(C202 &lt;=25, "under 25 ", C202&lt;=35, "26-35", C202&lt;=45, "36-45", C202&lt;=60,"46-60", C202&gt;60,"60+")</f>
        <v>36-45</v>
      </c>
      <c r="E202" t="s">
        <v>50</v>
      </c>
      <c r="F202">
        <v>6.5</v>
      </c>
      <c r="G202">
        <v>6</v>
      </c>
      <c r="H202">
        <v>45</v>
      </c>
      <c r="I202">
        <v>7</v>
      </c>
      <c r="J202" t="s">
        <v>15</v>
      </c>
      <c r="K202" t="s">
        <v>45</v>
      </c>
      <c r="L202">
        <v>72</v>
      </c>
      <c r="M202">
        <v>6000</v>
      </c>
      <c r="N202" t="s">
        <v>25</v>
      </c>
    </row>
    <row r="203" spans="1:14" x14ac:dyDescent="0.3">
      <c r="A203">
        <v>202</v>
      </c>
      <c r="B203" t="s">
        <v>13</v>
      </c>
      <c r="C203">
        <v>43</v>
      </c>
      <c r="D203" t="str" cm="1">
        <f t="array" ref="D203">_xlfn.IFS(C203 &lt;=25, "under 25 ", C203&lt;=35, "26-35", C203&lt;=45, "36-45", C203&lt;=60,"46-60", C203&gt;60,"60+")</f>
        <v>36-45</v>
      </c>
      <c r="E203" t="s">
        <v>34</v>
      </c>
      <c r="F203">
        <v>7.8</v>
      </c>
      <c r="G203">
        <v>8</v>
      </c>
      <c r="H203">
        <v>90</v>
      </c>
      <c r="I203">
        <v>5</v>
      </c>
      <c r="J203" t="s">
        <v>19</v>
      </c>
      <c r="K203" t="s">
        <v>45</v>
      </c>
      <c r="L203">
        <v>70</v>
      </c>
      <c r="M203">
        <v>8000</v>
      </c>
      <c r="N203" t="s">
        <v>25</v>
      </c>
    </row>
    <row r="204" spans="1:14" x14ac:dyDescent="0.3">
      <c r="A204">
        <v>203</v>
      </c>
      <c r="B204" t="s">
        <v>13</v>
      </c>
      <c r="C204">
        <v>43</v>
      </c>
      <c r="D204" t="str" cm="1">
        <f t="array" ref="D204">_xlfn.IFS(C204 &lt;=25, "under 25 ", C204&lt;=35, "26-35", C204&lt;=45, "36-45", C204&lt;=60,"46-60", C204&gt;60,"60+")</f>
        <v>36-45</v>
      </c>
      <c r="E204" t="s">
        <v>34</v>
      </c>
      <c r="F204">
        <v>7.8</v>
      </c>
      <c r="G204">
        <v>8</v>
      </c>
      <c r="H204">
        <v>90</v>
      </c>
      <c r="I204">
        <v>5</v>
      </c>
      <c r="J204" t="s">
        <v>19</v>
      </c>
      <c r="K204" t="s">
        <v>45</v>
      </c>
      <c r="L204">
        <v>70</v>
      </c>
      <c r="M204">
        <v>8000</v>
      </c>
      <c r="N204" t="s">
        <v>25</v>
      </c>
    </row>
    <row r="205" spans="1:14" x14ac:dyDescent="0.3">
      <c r="A205">
        <v>204</v>
      </c>
      <c r="B205" t="s">
        <v>13</v>
      </c>
      <c r="C205">
        <v>43</v>
      </c>
      <c r="D205" t="str" cm="1">
        <f t="array" ref="D205">_xlfn.IFS(C205 &lt;=25, "under 25 ", C205&lt;=35, "26-35", C205&lt;=45, "36-45", C205&lt;=60,"46-60", C205&gt;60,"60+")</f>
        <v>36-45</v>
      </c>
      <c r="E205" t="s">
        <v>34</v>
      </c>
      <c r="F205">
        <v>6.9</v>
      </c>
      <c r="G205">
        <v>6</v>
      </c>
      <c r="H205">
        <v>47</v>
      </c>
      <c r="I205">
        <v>7</v>
      </c>
      <c r="J205" t="s">
        <v>30</v>
      </c>
      <c r="K205" t="s">
        <v>33</v>
      </c>
      <c r="L205">
        <v>69</v>
      </c>
      <c r="M205">
        <v>6800</v>
      </c>
      <c r="N205" t="s">
        <v>17</v>
      </c>
    </row>
    <row r="206" spans="1:14" x14ac:dyDescent="0.3">
      <c r="A206">
        <v>205</v>
      </c>
      <c r="B206" t="s">
        <v>13</v>
      </c>
      <c r="C206">
        <v>43</v>
      </c>
      <c r="D206" t="str" cm="1">
        <f t="array" ref="D206">_xlfn.IFS(C206 &lt;=25, "under 25 ", C206&lt;=35, "26-35", C206&lt;=45, "36-45", C206&lt;=60,"46-60", C206&gt;60,"60+")</f>
        <v>36-45</v>
      </c>
      <c r="E206" t="s">
        <v>34</v>
      </c>
      <c r="F206">
        <v>7.6</v>
      </c>
      <c r="G206">
        <v>8</v>
      </c>
      <c r="H206">
        <v>75</v>
      </c>
      <c r="I206">
        <v>4</v>
      </c>
      <c r="J206" t="s">
        <v>15</v>
      </c>
      <c r="K206" t="s">
        <v>52</v>
      </c>
      <c r="L206">
        <v>68</v>
      </c>
      <c r="M206">
        <v>6800</v>
      </c>
      <c r="N206" t="s">
        <v>17</v>
      </c>
    </row>
    <row r="207" spans="1:14" x14ac:dyDescent="0.3">
      <c r="A207">
        <v>206</v>
      </c>
      <c r="B207" t="s">
        <v>13</v>
      </c>
      <c r="C207">
        <v>43</v>
      </c>
      <c r="D207" t="str" cm="1">
        <f t="array" ref="D207">_xlfn.IFS(C207 &lt;=25, "under 25 ", C207&lt;=35, "26-35", C207&lt;=45, "36-45", C207&lt;=60,"46-60", C207&gt;60,"60+")</f>
        <v>36-45</v>
      </c>
      <c r="E207" t="s">
        <v>34</v>
      </c>
      <c r="F207">
        <v>7.7</v>
      </c>
      <c r="G207">
        <v>8</v>
      </c>
      <c r="H207">
        <v>90</v>
      </c>
      <c r="I207">
        <v>5</v>
      </c>
      <c r="J207" t="s">
        <v>19</v>
      </c>
      <c r="K207" t="s">
        <v>45</v>
      </c>
      <c r="L207">
        <v>70</v>
      </c>
      <c r="M207">
        <v>8000</v>
      </c>
      <c r="N207" t="s">
        <v>17</v>
      </c>
    </row>
    <row r="208" spans="1:14" x14ac:dyDescent="0.3">
      <c r="A208">
        <v>207</v>
      </c>
      <c r="B208" t="s">
        <v>13</v>
      </c>
      <c r="C208">
        <v>43</v>
      </c>
      <c r="D208" t="str" cm="1">
        <f t="array" ref="D208">_xlfn.IFS(C208 &lt;=25, "under 25 ", C208&lt;=35, "26-35", C208&lt;=45, "36-45", C208&lt;=60,"46-60", C208&gt;60,"60+")</f>
        <v>36-45</v>
      </c>
      <c r="E208" t="s">
        <v>34</v>
      </c>
      <c r="F208">
        <v>7.7</v>
      </c>
      <c r="G208">
        <v>8</v>
      </c>
      <c r="H208">
        <v>90</v>
      </c>
      <c r="I208">
        <v>5</v>
      </c>
      <c r="J208" t="s">
        <v>19</v>
      </c>
      <c r="K208" t="s">
        <v>45</v>
      </c>
      <c r="L208">
        <v>70</v>
      </c>
      <c r="M208">
        <v>8000</v>
      </c>
      <c r="N208" t="s">
        <v>17</v>
      </c>
    </row>
    <row r="209" spans="1:14" x14ac:dyDescent="0.3">
      <c r="A209">
        <v>208</v>
      </c>
      <c r="B209" t="s">
        <v>13</v>
      </c>
      <c r="C209">
        <v>43</v>
      </c>
      <c r="D209" t="str" cm="1">
        <f t="array" ref="D209">_xlfn.IFS(C209 &lt;=25, "under 25 ", C209&lt;=35, "26-35", C209&lt;=45, "36-45", C209&lt;=60,"46-60", C209&gt;60,"60+")</f>
        <v>36-45</v>
      </c>
      <c r="E209" t="s">
        <v>34</v>
      </c>
      <c r="F209">
        <v>7.7</v>
      </c>
      <c r="G209">
        <v>8</v>
      </c>
      <c r="H209">
        <v>90</v>
      </c>
      <c r="I209">
        <v>5</v>
      </c>
      <c r="J209" t="s">
        <v>19</v>
      </c>
      <c r="K209" t="s">
        <v>45</v>
      </c>
      <c r="L209">
        <v>70</v>
      </c>
      <c r="M209">
        <v>8000</v>
      </c>
      <c r="N209" t="s">
        <v>17</v>
      </c>
    </row>
    <row r="210" spans="1:14" x14ac:dyDescent="0.3">
      <c r="A210">
        <v>209</v>
      </c>
      <c r="B210" t="s">
        <v>13</v>
      </c>
      <c r="C210">
        <v>43</v>
      </c>
      <c r="D210" t="str" cm="1">
        <f t="array" ref="D210">_xlfn.IFS(C210 &lt;=25, "under 25 ", C210&lt;=35, "26-35", C210&lt;=45, "36-45", C210&lt;=60,"46-60", C210&gt;60,"60+")</f>
        <v>36-45</v>
      </c>
      <c r="E210" t="s">
        <v>34</v>
      </c>
      <c r="F210">
        <v>7.7</v>
      </c>
      <c r="G210">
        <v>8</v>
      </c>
      <c r="H210">
        <v>90</v>
      </c>
      <c r="I210">
        <v>5</v>
      </c>
      <c r="J210" t="s">
        <v>19</v>
      </c>
      <c r="K210" t="s">
        <v>45</v>
      </c>
      <c r="L210">
        <v>70</v>
      </c>
      <c r="M210">
        <v>8000</v>
      </c>
      <c r="N210" t="s">
        <v>17</v>
      </c>
    </row>
    <row r="211" spans="1:14" x14ac:dyDescent="0.3">
      <c r="A211">
        <v>210</v>
      </c>
      <c r="B211" t="s">
        <v>13</v>
      </c>
      <c r="C211">
        <v>43</v>
      </c>
      <c r="D211" t="str" cm="1">
        <f t="array" ref="D211">_xlfn.IFS(C211 &lt;=25, "under 25 ", C211&lt;=35, "26-35", C211&lt;=45, "36-45", C211&lt;=60,"46-60", C211&gt;60,"60+")</f>
        <v>36-45</v>
      </c>
      <c r="E211" t="s">
        <v>34</v>
      </c>
      <c r="F211">
        <v>7.8</v>
      </c>
      <c r="G211">
        <v>8</v>
      </c>
      <c r="H211">
        <v>90</v>
      </c>
      <c r="I211">
        <v>5</v>
      </c>
      <c r="J211" t="s">
        <v>19</v>
      </c>
      <c r="K211" t="s">
        <v>45</v>
      </c>
      <c r="L211">
        <v>70</v>
      </c>
      <c r="M211">
        <v>8000</v>
      </c>
      <c r="N211" t="s">
        <v>17</v>
      </c>
    </row>
    <row r="212" spans="1:14" x14ac:dyDescent="0.3">
      <c r="A212">
        <v>211</v>
      </c>
      <c r="B212" t="s">
        <v>13</v>
      </c>
      <c r="C212">
        <v>43</v>
      </c>
      <c r="D212" t="str" cm="1">
        <f t="array" ref="D212">_xlfn.IFS(C212 &lt;=25, "under 25 ", C212&lt;=35, "26-35", C212&lt;=45, "36-45", C212&lt;=60,"46-60", C212&gt;60,"60+")</f>
        <v>36-45</v>
      </c>
      <c r="E212" t="s">
        <v>34</v>
      </c>
      <c r="F212">
        <v>7.7</v>
      </c>
      <c r="G212">
        <v>8</v>
      </c>
      <c r="H212">
        <v>90</v>
      </c>
      <c r="I212">
        <v>5</v>
      </c>
      <c r="J212" t="s">
        <v>19</v>
      </c>
      <c r="K212" t="s">
        <v>45</v>
      </c>
      <c r="L212">
        <v>70</v>
      </c>
      <c r="M212">
        <v>8000</v>
      </c>
      <c r="N212" t="s">
        <v>17</v>
      </c>
    </row>
    <row r="213" spans="1:14" x14ac:dyDescent="0.3">
      <c r="A213">
        <v>212</v>
      </c>
      <c r="B213" t="s">
        <v>13</v>
      </c>
      <c r="C213">
        <v>43</v>
      </c>
      <c r="D213" t="str" cm="1">
        <f t="array" ref="D213">_xlfn.IFS(C213 &lt;=25, "under 25 ", C213&lt;=35, "26-35", C213&lt;=45, "36-45", C213&lt;=60,"46-60", C213&gt;60,"60+")</f>
        <v>36-45</v>
      </c>
      <c r="E213" t="s">
        <v>34</v>
      </c>
      <c r="F213">
        <v>7.8</v>
      </c>
      <c r="G213">
        <v>8</v>
      </c>
      <c r="H213">
        <v>90</v>
      </c>
      <c r="I213">
        <v>5</v>
      </c>
      <c r="J213" t="s">
        <v>19</v>
      </c>
      <c r="K213" t="s">
        <v>45</v>
      </c>
      <c r="L213">
        <v>70</v>
      </c>
      <c r="M213">
        <v>8000</v>
      </c>
      <c r="N213" t="s">
        <v>17</v>
      </c>
    </row>
    <row r="214" spans="1:14" x14ac:dyDescent="0.3">
      <c r="A214">
        <v>213</v>
      </c>
      <c r="B214" t="s">
        <v>13</v>
      </c>
      <c r="C214">
        <v>43</v>
      </c>
      <c r="D214" t="str" cm="1">
        <f t="array" ref="D214">_xlfn.IFS(C214 &lt;=25, "under 25 ", C214&lt;=35, "26-35", C214&lt;=45, "36-45", C214&lt;=60,"46-60", C214&gt;60,"60+")</f>
        <v>36-45</v>
      </c>
      <c r="E214" t="s">
        <v>34</v>
      </c>
      <c r="F214">
        <v>7.8</v>
      </c>
      <c r="G214">
        <v>8</v>
      </c>
      <c r="H214">
        <v>90</v>
      </c>
      <c r="I214">
        <v>5</v>
      </c>
      <c r="J214" t="s">
        <v>19</v>
      </c>
      <c r="K214" t="s">
        <v>45</v>
      </c>
      <c r="L214">
        <v>70</v>
      </c>
      <c r="M214">
        <v>8000</v>
      </c>
      <c r="N214" t="s">
        <v>17</v>
      </c>
    </row>
    <row r="215" spans="1:14" x14ac:dyDescent="0.3">
      <c r="A215">
        <v>214</v>
      </c>
      <c r="B215" t="s">
        <v>13</v>
      </c>
      <c r="C215">
        <v>43</v>
      </c>
      <c r="D215" t="str" cm="1">
        <f t="array" ref="D215">_xlfn.IFS(C215 &lt;=25, "under 25 ", C215&lt;=35, "26-35", C215&lt;=45, "36-45", C215&lt;=60,"46-60", C215&gt;60,"60+")</f>
        <v>36-45</v>
      </c>
      <c r="E215" t="s">
        <v>34</v>
      </c>
      <c r="F215">
        <v>7.8</v>
      </c>
      <c r="G215">
        <v>8</v>
      </c>
      <c r="H215">
        <v>90</v>
      </c>
      <c r="I215">
        <v>5</v>
      </c>
      <c r="J215" t="s">
        <v>19</v>
      </c>
      <c r="K215" t="s">
        <v>45</v>
      </c>
      <c r="L215">
        <v>70</v>
      </c>
      <c r="M215">
        <v>8000</v>
      </c>
      <c r="N215" t="s">
        <v>17</v>
      </c>
    </row>
    <row r="216" spans="1:14" x14ac:dyDescent="0.3">
      <c r="A216">
        <v>215</v>
      </c>
      <c r="B216" t="s">
        <v>13</v>
      </c>
      <c r="C216">
        <v>43</v>
      </c>
      <c r="D216" t="str" cm="1">
        <f t="array" ref="D216">_xlfn.IFS(C216 &lt;=25, "under 25 ", C216&lt;=35, "26-35", C216&lt;=45, "36-45", C216&lt;=60,"46-60", C216&gt;60,"60+")</f>
        <v>36-45</v>
      </c>
      <c r="E216" t="s">
        <v>34</v>
      </c>
      <c r="F216">
        <v>7.8</v>
      </c>
      <c r="G216">
        <v>8</v>
      </c>
      <c r="H216">
        <v>90</v>
      </c>
      <c r="I216">
        <v>5</v>
      </c>
      <c r="J216" t="s">
        <v>19</v>
      </c>
      <c r="K216" t="s">
        <v>45</v>
      </c>
      <c r="L216">
        <v>70</v>
      </c>
      <c r="M216">
        <v>8000</v>
      </c>
      <c r="N216" t="s">
        <v>17</v>
      </c>
    </row>
    <row r="217" spans="1:14" x14ac:dyDescent="0.3">
      <c r="A217">
        <v>216</v>
      </c>
      <c r="B217" t="s">
        <v>13</v>
      </c>
      <c r="C217">
        <v>43</v>
      </c>
      <c r="D217" t="str" cm="1">
        <f t="array" ref="D217">_xlfn.IFS(C217 &lt;=25, "under 25 ", C217&lt;=35, "26-35", C217&lt;=45, "36-45", C217&lt;=60,"46-60", C217&gt;60,"60+")</f>
        <v>36-45</v>
      </c>
      <c r="E217" t="s">
        <v>34</v>
      </c>
      <c r="F217">
        <v>7.8</v>
      </c>
      <c r="G217">
        <v>8</v>
      </c>
      <c r="H217">
        <v>90</v>
      </c>
      <c r="I217">
        <v>5</v>
      </c>
      <c r="J217" t="s">
        <v>19</v>
      </c>
      <c r="K217" t="s">
        <v>45</v>
      </c>
      <c r="L217">
        <v>70</v>
      </c>
      <c r="M217">
        <v>8000</v>
      </c>
      <c r="N217" t="s">
        <v>17</v>
      </c>
    </row>
    <row r="218" spans="1:14" x14ac:dyDescent="0.3">
      <c r="A218">
        <v>217</v>
      </c>
      <c r="B218" t="s">
        <v>13</v>
      </c>
      <c r="C218">
        <v>43</v>
      </c>
      <c r="D218" t="str" cm="1">
        <f t="array" ref="D218">_xlfn.IFS(C218 &lt;=25, "under 25 ", C218&lt;=35, "26-35", C218&lt;=45, "36-45", C218&lt;=60,"46-60", C218&gt;60,"60+")</f>
        <v>36-45</v>
      </c>
      <c r="E218" t="s">
        <v>34</v>
      </c>
      <c r="F218">
        <v>7.8</v>
      </c>
      <c r="G218">
        <v>8</v>
      </c>
      <c r="H218">
        <v>90</v>
      </c>
      <c r="I218">
        <v>5</v>
      </c>
      <c r="J218" t="s">
        <v>19</v>
      </c>
      <c r="K218" t="s">
        <v>45</v>
      </c>
      <c r="L218">
        <v>70</v>
      </c>
      <c r="M218">
        <v>8000</v>
      </c>
      <c r="N218" t="s">
        <v>17</v>
      </c>
    </row>
    <row r="219" spans="1:14" x14ac:dyDescent="0.3">
      <c r="A219">
        <v>218</v>
      </c>
      <c r="B219" t="s">
        <v>13</v>
      </c>
      <c r="C219">
        <v>43</v>
      </c>
      <c r="D219" t="str" cm="1">
        <f t="array" ref="D219">_xlfn.IFS(C219 &lt;=25, "under 25 ", C219&lt;=35, "26-35", C219&lt;=45, "36-45", C219&lt;=60,"46-60", C219&gt;60,"60+")</f>
        <v>36-45</v>
      </c>
      <c r="E219" t="s">
        <v>34</v>
      </c>
      <c r="F219">
        <v>7.8</v>
      </c>
      <c r="G219">
        <v>8</v>
      </c>
      <c r="H219">
        <v>90</v>
      </c>
      <c r="I219">
        <v>5</v>
      </c>
      <c r="J219" t="s">
        <v>19</v>
      </c>
      <c r="K219" t="s">
        <v>45</v>
      </c>
      <c r="L219">
        <v>70</v>
      </c>
      <c r="M219">
        <v>8000</v>
      </c>
      <c r="N219" t="s">
        <v>17</v>
      </c>
    </row>
    <row r="220" spans="1:14" x14ac:dyDescent="0.3">
      <c r="A220">
        <v>219</v>
      </c>
      <c r="B220" t="s">
        <v>13</v>
      </c>
      <c r="C220">
        <v>43</v>
      </c>
      <c r="D220" t="str" cm="1">
        <f t="array" ref="D220">_xlfn.IFS(C220 &lt;=25, "under 25 ", C220&lt;=35, "26-35", C220&lt;=45, "36-45", C220&lt;=60,"46-60", C220&gt;60,"60+")</f>
        <v>36-45</v>
      </c>
      <c r="E220" t="s">
        <v>34</v>
      </c>
      <c r="F220">
        <v>7.8</v>
      </c>
      <c r="G220">
        <v>8</v>
      </c>
      <c r="H220">
        <v>90</v>
      </c>
      <c r="I220">
        <v>5</v>
      </c>
      <c r="J220" t="s">
        <v>19</v>
      </c>
      <c r="K220" t="s">
        <v>45</v>
      </c>
      <c r="L220">
        <v>70</v>
      </c>
      <c r="M220">
        <v>8000</v>
      </c>
      <c r="N220" t="s">
        <v>24</v>
      </c>
    </row>
    <row r="221" spans="1:14" x14ac:dyDescent="0.3">
      <c r="A221">
        <v>220</v>
      </c>
      <c r="B221" t="s">
        <v>13</v>
      </c>
      <c r="C221">
        <v>43</v>
      </c>
      <c r="D221" t="str" cm="1">
        <f t="array" ref="D221">_xlfn.IFS(C221 &lt;=25, "under 25 ", C221&lt;=35, "26-35", C221&lt;=45, "36-45", C221&lt;=60,"46-60", C221&gt;60,"60+")</f>
        <v>36-45</v>
      </c>
      <c r="E221" t="s">
        <v>50</v>
      </c>
      <c r="F221">
        <v>6.5</v>
      </c>
      <c r="G221">
        <v>6</v>
      </c>
      <c r="H221">
        <v>45</v>
      </c>
      <c r="I221">
        <v>7</v>
      </c>
      <c r="J221" t="s">
        <v>15</v>
      </c>
      <c r="K221" t="s">
        <v>45</v>
      </c>
      <c r="L221">
        <v>72</v>
      </c>
      <c r="M221">
        <v>6000</v>
      </c>
      <c r="N221" t="s">
        <v>24</v>
      </c>
    </row>
    <row r="222" spans="1:14" x14ac:dyDescent="0.3">
      <c r="A222">
        <v>221</v>
      </c>
      <c r="B222" t="s">
        <v>28</v>
      </c>
      <c r="C222">
        <v>44</v>
      </c>
      <c r="D222" t="str" cm="1">
        <f t="array" ref="D222">_xlfn.IFS(C222 &lt;=25, "under 25 ", C222&lt;=35, "26-35", C222&lt;=45, "36-45", C222&lt;=60,"46-60", C222&gt;60,"60+")</f>
        <v>36-45</v>
      </c>
      <c r="E222" t="s">
        <v>26</v>
      </c>
      <c r="F222">
        <v>6.6</v>
      </c>
      <c r="G222">
        <v>7</v>
      </c>
      <c r="H222">
        <v>45</v>
      </c>
      <c r="I222">
        <v>4</v>
      </c>
      <c r="J222" t="s">
        <v>15</v>
      </c>
      <c r="K222" t="s">
        <v>51</v>
      </c>
      <c r="L222">
        <v>65</v>
      </c>
      <c r="M222">
        <v>6000</v>
      </c>
      <c r="N222" t="s">
        <v>25</v>
      </c>
    </row>
    <row r="223" spans="1:14" x14ac:dyDescent="0.3">
      <c r="A223">
        <v>222</v>
      </c>
      <c r="B223" t="s">
        <v>13</v>
      </c>
      <c r="C223">
        <v>44</v>
      </c>
      <c r="D223" t="str" cm="1">
        <f t="array" ref="D223">_xlfn.IFS(C223 &lt;=25, "under 25 ", C223&lt;=35, "26-35", C223&lt;=45, "36-45", C223&lt;=60,"46-60", C223&gt;60,"60+")</f>
        <v>36-45</v>
      </c>
      <c r="E223" t="s">
        <v>50</v>
      </c>
      <c r="F223">
        <v>6.4</v>
      </c>
      <c r="G223">
        <v>6</v>
      </c>
      <c r="H223">
        <v>45</v>
      </c>
      <c r="I223">
        <v>7</v>
      </c>
      <c r="J223" t="s">
        <v>15</v>
      </c>
      <c r="K223" t="s">
        <v>45</v>
      </c>
      <c r="L223">
        <v>72</v>
      </c>
      <c r="M223">
        <v>6000</v>
      </c>
      <c r="N223" t="s">
        <v>25</v>
      </c>
    </row>
    <row r="224" spans="1:14" x14ac:dyDescent="0.3">
      <c r="A224">
        <v>223</v>
      </c>
      <c r="B224" t="s">
        <v>13</v>
      </c>
      <c r="C224">
        <v>44</v>
      </c>
      <c r="D224" t="str" cm="1">
        <f t="array" ref="D224">_xlfn.IFS(C224 &lt;=25, "under 25 ", C224&lt;=35, "26-35", C224&lt;=45, "36-45", C224&lt;=60,"46-60", C224&gt;60,"60+")</f>
        <v>36-45</v>
      </c>
      <c r="E224" t="s">
        <v>50</v>
      </c>
      <c r="F224">
        <v>6.3</v>
      </c>
      <c r="G224">
        <v>6</v>
      </c>
      <c r="H224">
        <v>45</v>
      </c>
      <c r="I224">
        <v>7</v>
      </c>
      <c r="J224" t="s">
        <v>15</v>
      </c>
      <c r="K224" t="s">
        <v>45</v>
      </c>
      <c r="L224">
        <v>72</v>
      </c>
      <c r="M224">
        <v>6000</v>
      </c>
      <c r="N224" t="s">
        <v>25</v>
      </c>
    </row>
    <row r="225" spans="1:14" x14ac:dyDescent="0.3">
      <c r="A225">
        <v>224</v>
      </c>
      <c r="B225" t="s">
        <v>13</v>
      </c>
      <c r="C225">
        <v>44</v>
      </c>
      <c r="D225" t="str" cm="1">
        <f t="array" ref="D225">_xlfn.IFS(C225 &lt;=25, "under 25 ", C225&lt;=35, "26-35", C225&lt;=45, "36-45", C225&lt;=60,"46-60", C225&gt;60,"60+")</f>
        <v>36-45</v>
      </c>
      <c r="E225" t="s">
        <v>50</v>
      </c>
      <c r="F225">
        <v>6.4</v>
      </c>
      <c r="G225">
        <v>6</v>
      </c>
      <c r="H225">
        <v>45</v>
      </c>
      <c r="I225">
        <v>7</v>
      </c>
      <c r="J225" t="s">
        <v>15</v>
      </c>
      <c r="K225" t="s">
        <v>45</v>
      </c>
      <c r="L225">
        <v>72</v>
      </c>
      <c r="M225">
        <v>6000</v>
      </c>
      <c r="N225" t="s">
        <v>25</v>
      </c>
    </row>
    <row r="226" spans="1:14" x14ac:dyDescent="0.3">
      <c r="A226">
        <v>225</v>
      </c>
      <c r="B226" t="s">
        <v>28</v>
      </c>
      <c r="C226">
        <v>44</v>
      </c>
      <c r="D226" t="str" cm="1">
        <f t="array" ref="D226">_xlfn.IFS(C226 &lt;=25, "under 25 ", C226&lt;=35, "26-35", C226&lt;=45, "36-45", C226&lt;=60,"46-60", C226&gt;60,"60+")</f>
        <v>36-45</v>
      </c>
      <c r="E226" t="s">
        <v>26</v>
      </c>
      <c r="F226">
        <v>6.6</v>
      </c>
      <c r="G226">
        <v>7</v>
      </c>
      <c r="H226">
        <v>45</v>
      </c>
      <c r="I226">
        <v>4</v>
      </c>
      <c r="J226" t="s">
        <v>15</v>
      </c>
      <c r="K226" t="s">
        <v>51</v>
      </c>
      <c r="L226">
        <v>65</v>
      </c>
      <c r="M226">
        <v>6000</v>
      </c>
      <c r="N226" t="s">
        <v>25</v>
      </c>
    </row>
    <row r="227" spans="1:14" x14ac:dyDescent="0.3">
      <c r="A227">
        <v>226</v>
      </c>
      <c r="B227" t="s">
        <v>13</v>
      </c>
      <c r="C227">
        <v>44</v>
      </c>
      <c r="D227" t="str" cm="1">
        <f t="array" ref="D227">_xlfn.IFS(C227 &lt;=25, "under 25 ", C227&lt;=35, "26-35", C227&lt;=45, "36-45", C227&lt;=60,"46-60", C227&gt;60,"60+")</f>
        <v>36-45</v>
      </c>
      <c r="E227" t="s">
        <v>50</v>
      </c>
      <c r="F227">
        <v>6.3</v>
      </c>
      <c r="G227">
        <v>6</v>
      </c>
      <c r="H227">
        <v>45</v>
      </c>
      <c r="I227">
        <v>7</v>
      </c>
      <c r="J227" t="s">
        <v>15</v>
      </c>
      <c r="K227" t="s">
        <v>45</v>
      </c>
      <c r="L227">
        <v>72</v>
      </c>
      <c r="M227">
        <v>6000</v>
      </c>
      <c r="N227" t="s">
        <v>25</v>
      </c>
    </row>
    <row r="228" spans="1:14" x14ac:dyDescent="0.3">
      <c r="A228">
        <v>227</v>
      </c>
      <c r="B228" t="s">
        <v>28</v>
      </c>
      <c r="C228">
        <v>44</v>
      </c>
      <c r="D228" t="str" cm="1">
        <f t="array" ref="D228">_xlfn.IFS(C228 &lt;=25, "under 25 ", C228&lt;=35, "26-35", C228&lt;=45, "36-45", C228&lt;=60,"46-60", C228&gt;60,"60+")</f>
        <v>36-45</v>
      </c>
      <c r="E228" t="s">
        <v>26</v>
      </c>
      <c r="F228">
        <v>6.6</v>
      </c>
      <c r="G228">
        <v>7</v>
      </c>
      <c r="H228">
        <v>45</v>
      </c>
      <c r="I228">
        <v>4</v>
      </c>
      <c r="J228" t="s">
        <v>15</v>
      </c>
      <c r="K228" t="s">
        <v>51</v>
      </c>
      <c r="L228">
        <v>65</v>
      </c>
      <c r="M228">
        <v>6000</v>
      </c>
      <c r="N228" t="s">
        <v>25</v>
      </c>
    </row>
    <row r="229" spans="1:14" x14ac:dyDescent="0.3">
      <c r="A229">
        <v>228</v>
      </c>
      <c r="B229" t="s">
        <v>13</v>
      </c>
      <c r="C229">
        <v>44</v>
      </c>
      <c r="D229" t="str" cm="1">
        <f t="array" ref="D229">_xlfn.IFS(C229 &lt;=25, "under 25 ", C229&lt;=35, "26-35", C229&lt;=45, "36-45", C229&lt;=60,"46-60", C229&gt;60,"60+")</f>
        <v>36-45</v>
      </c>
      <c r="E229" t="s">
        <v>50</v>
      </c>
      <c r="F229">
        <v>6.3</v>
      </c>
      <c r="G229">
        <v>6</v>
      </c>
      <c r="H229">
        <v>45</v>
      </c>
      <c r="I229">
        <v>7</v>
      </c>
      <c r="J229" t="s">
        <v>15</v>
      </c>
      <c r="K229" t="s">
        <v>45</v>
      </c>
      <c r="L229">
        <v>72</v>
      </c>
      <c r="M229">
        <v>6000</v>
      </c>
      <c r="N229" t="s">
        <v>25</v>
      </c>
    </row>
    <row r="230" spans="1:14" x14ac:dyDescent="0.3">
      <c r="A230">
        <v>229</v>
      </c>
      <c r="B230" t="s">
        <v>28</v>
      </c>
      <c r="C230">
        <v>44</v>
      </c>
      <c r="D230" t="str" cm="1">
        <f t="array" ref="D230">_xlfn.IFS(C230 &lt;=25, "under 25 ", C230&lt;=35, "26-35", C230&lt;=45, "36-45", C230&lt;=60,"46-60", C230&gt;60,"60+")</f>
        <v>36-45</v>
      </c>
      <c r="E230" t="s">
        <v>26</v>
      </c>
      <c r="F230">
        <v>6.6</v>
      </c>
      <c r="G230">
        <v>7</v>
      </c>
      <c r="H230">
        <v>45</v>
      </c>
      <c r="I230">
        <v>4</v>
      </c>
      <c r="J230" t="s">
        <v>15</v>
      </c>
      <c r="K230" t="s">
        <v>51</v>
      </c>
      <c r="L230">
        <v>65</v>
      </c>
      <c r="M230">
        <v>6000</v>
      </c>
      <c r="N230" t="s">
        <v>25</v>
      </c>
    </row>
    <row r="231" spans="1:14" x14ac:dyDescent="0.3">
      <c r="A231">
        <v>230</v>
      </c>
      <c r="B231" t="s">
        <v>13</v>
      </c>
      <c r="C231">
        <v>44</v>
      </c>
      <c r="D231" t="str" cm="1">
        <f t="array" ref="D231">_xlfn.IFS(C231 &lt;=25, "under 25 ", C231&lt;=35, "26-35", C231&lt;=45, "36-45", C231&lt;=60,"46-60", C231&gt;60,"60+")</f>
        <v>36-45</v>
      </c>
      <c r="E231" t="s">
        <v>50</v>
      </c>
      <c r="F231">
        <v>6.3</v>
      </c>
      <c r="G231">
        <v>6</v>
      </c>
      <c r="H231">
        <v>45</v>
      </c>
      <c r="I231">
        <v>7</v>
      </c>
      <c r="J231" t="s">
        <v>15</v>
      </c>
      <c r="K231" t="s">
        <v>45</v>
      </c>
      <c r="L231">
        <v>72</v>
      </c>
      <c r="M231">
        <v>6000</v>
      </c>
      <c r="N231" t="s">
        <v>25</v>
      </c>
    </row>
    <row r="232" spans="1:14" x14ac:dyDescent="0.3">
      <c r="A232">
        <v>231</v>
      </c>
      <c r="B232" t="s">
        <v>28</v>
      </c>
      <c r="C232">
        <v>44</v>
      </c>
      <c r="D232" t="str" cm="1">
        <f t="array" ref="D232">_xlfn.IFS(C232 &lt;=25, "under 25 ", C232&lt;=35, "26-35", C232&lt;=45, "36-45", C232&lt;=60,"46-60", C232&gt;60,"60+")</f>
        <v>36-45</v>
      </c>
      <c r="E232" t="s">
        <v>26</v>
      </c>
      <c r="F232">
        <v>6.6</v>
      </c>
      <c r="G232">
        <v>7</v>
      </c>
      <c r="H232">
        <v>45</v>
      </c>
      <c r="I232">
        <v>4</v>
      </c>
      <c r="J232" t="s">
        <v>15</v>
      </c>
      <c r="K232" t="s">
        <v>51</v>
      </c>
      <c r="L232">
        <v>65</v>
      </c>
      <c r="M232">
        <v>6000</v>
      </c>
      <c r="N232" t="s">
        <v>25</v>
      </c>
    </row>
    <row r="233" spans="1:14" x14ac:dyDescent="0.3">
      <c r="A233">
        <v>232</v>
      </c>
      <c r="B233" t="s">
        <v>13</v>
      </c>
      <c r="C233">
        <v>44</v>
      </c>
      <c r="D233" t="str" cm="1">
        <f t="array" ref="D233">_xlfn.IFS(C233 &lt;=25, "under 25 ", C233&lt;=35, "26-35", C233&lt;=45, "36-45", C233&lt;=60,"46-60", C233&gt;60,"60+")</f>
        <v>36-45</v>
      </c>
      <c r="E233" t="s">
        <v>50</v>
      </c>
      <c r="F233">
        <v>6.3</v>
      </c>
      <c r="G233">
        <v>6</v>
      </c>
      <c r="H233">
        <v>45</v>
      </c>
      <c r="I233">
        <v>7</v>
      </c>
      <c r="J233" t="s">
        <v>15</v>
      </c>
      <c r="K233" t="s">
        <v>45</v>
      </c>
      <c r="L233">
        <v>72</v>
      </c>
      <c r="M233">
        <v>6000</v>
      </c>
      <c r="N233" t="s">
        <v>25</v>
      </c>
    </row>
    <row r="234" spans="1:14" x14ac:dyDescent="0.3">
      <c r="A234">
        <v>233</v>
      </c>
      <c r="B234" t="s">
        <v>28</v>
      </c>
      <c r="C234">
        <v>44</v>
      </c>
      <c r="D234" t="str" cm="1">
        <f t="array" ref="D234">_xlfn.IFS(C234 &lt;=25, "under 25 ", C234&lt;=35, "26-35", C234&lt;=45, "36-45", C234&lt;=60,"46-60", C234&gt;60,"60+")</f>
        <v>36-45</v>
      </c>
      <c r="E234" t="s">
        <v>26</v>
      </c>
      <c r="F234">
        <v>6.6</v>
      </c>
      <c r="G234">
        <v>7</v>
      </c>
      <c r="H234">
        <v>45</v>
      </c>
      <c r="I234">
        <v>4</v>
      </c>
      <c r="J234" t="s">
        <v>15</v>
      </c>
      <c r="K234" t="s">
        <v>51</v>
      </c>
      <c r="L234">
        <v>65</v>
      </c>
      <c r="M234">
        <v>6000</v>
      </c>
      <c r="N234" t="s">
        <v>25</v>
      </c>
    </row>
    <row r="235" spans="1:14" x14ac:dyDescent="0.3">
      <c r="A235">
        <v>234</v>
      </c>
      <c r="B235" t="s">
        <v>13</v>
      </c>
      <c r="C235">
        <v>44</v>
      </c>
      <c r="D235" t="str" cm="1">
        <f t="array" ref="D235">_xlfn.IFS(C235 &lt;=25, "under 25 ", C235&lt;=35, "26-35", C235&lt;=45, "36-45", C235&lt;=60,"46-60", C235&gt;60,"60+")</f>
        <v>36-45</v>
      </c>
      <c r="E235" t="s">
        <v>50</v>
      </c>
      <c r="F235">
        <v>6.3</v>
      </c>
      <c r="G235">
        <v>6</v>
      </c>
      <c r="H235">
        <v>45</v>
      </c>
      <c r="I235">
        <v>7</v>
      </c>
      <c r="J235" t="s">
        <v>15</v>
      </c>
      <c r="K235" t="s">
        <v>45</v>
      </c>
      <c r="L235">
        <v>72</v>
      </c>
      <c r="M235">
        <v>6000</v>
      </c>
      <c r="N235" t="s">
        <v>25</v>
      </c>
    </row>
    <row r="236" spans="1:14" x14ac:dyDescent="0.3">
      <c r="A236">
        <v>235</v>
      </c>
      <c r="B236" t="s">
        <v>28</v>
      </c>
      <c r="C236">
        <v>44</v>
      </c>
      <c r="D236" t="str" cm="1">
        <f t="array" ref="D236">_xlfn.IFS(C236 &lt;=25, "under 25 ", C236&lt;=35, "26-35", C236&lt;=45, "36-45", C236&lt;=60,"46-60", C236&gt;60,"60+")</f>
        <v>36-45</v>
      </c>
      <c r="E236" t="s">
        <v>26</v>
      </c>
      <c r="F236">
        <v>6.6</v>
      </c>
      <c r="G236">
        <v>7</v>
      </c>
      <c r="H236">
        <v>45</v>
      </c>
      <c r="I236">
        <v>4</v>
      </c>
      <c r="J236" t="s">
        <v>15</v>
      </c>
      <c r="K236" t="s">
        <v>51</v>
      </c>
      <c r="L236">
        <v>65</v>
      </c>
      <c r="M236">
        <v>6000</v>
      </c>
      <c r="N236" t="s">
        <v>25</v>
      </c>
    </row>
    <row r="237" spans="1:14" x14ac:dyDescent="0.3">
      <c r="A237">
        <v>236</v>
      </c>
      <c r="B237" t="s">
        <v>13</v>
      </c>
      <c r="C237">
        <v>44</v>
      </c>
      <c r="D237" t="str" cm="1">
        <f t="array" ref="D237">_xlfn.IFS(C237 &lt;=25, "under 25 ", C237&lt;=35, "26-35", C237&lt;=45, "36-45", C237&lt;=60,"46-60", C237&gt;60,"60+")</f>
        <v>36-45</v>
      </c>
      <c r="E237" t="s">
        <v>50</v>
      </c>
      <c r="F237">
        <v>6.3</v>
      </c>
      <c r="G237">
        <v>6</v>
      </c>
      <c r="H237">
        <v>45</v>
      </c>
      <c r="I237">
        <v>7</v>
      </c>
      <c r="J237" t="s">
        <v>15</v>
      </c>
      <c r="K237" t="s">
        <v>45</v>
      </c>
      <c r="L237">
        <v>72</v>
      </c>
      <c r="M237">
        <v>6000</v>
      </c>
      <c r="N237" t="s">
        <v>25</v>
      </c>
    </row>
    <row r="238" spans="1:14" x14ac:dyDescent="0.3">
      <c r="A238">
        <v>237</v>
      </c>
      <c r="B238" t="s">
        <v>13</v>
      </c>
      <c r="C238">
        <v>44</v>
      </c>
      <c r="D238" t="str" cm="1">
        <f t="array" ref="D238">_xlfn.IFS(C238 &lt;=25, "under 25 ", C238&lt;=35, "26-35", C238&lt;=45, "36-45", C238&lt;=60,"46-60", C238&gt;60,"60+")</f>
        <v>36-45</v>
      </c>
      <c r="E238" t="s">
        <v>50</v>
      </c>
      <c r="F238">
        <v>6.4</v>
      </c>
      <c r="G238">
        <v>6</v>
      </c>
      <c r="H238">
        <v>45</v>
      </c>
      <c r="I238">
        <v>7</v>
      </c>
      <c r="J238" t="s">
        <v>15</v>
      </c>
      <c r="K238" t="s">
        <v>45</v>
      </c>
      <c r="L238">
        <v>72</v>
      </c>
      <c r="M238">
        <v>6000</v>
      </c>
      <c r="N238" t="s">
        <v>25</v>
      </c>
    </row>
    <row r="239" spans="1:14" x14ac:dyDescent="0.3">
      <c r="A239">
        <v>238</v>
      </c>
      <c r="B239" t="s">
        <v>28</v>
      </c>
      <c r="C239">
        <v>44</v>
      </c>
      <c r="D239" t="str" cm="1">
        <f t="array" ref="D239">_xlfn.IFS(C239 &lt;=25, "under 25 ", C239&lt;=35, "26-35", C239&lt;=45, "36-45", C239&lt;=60,"46-60", C239&gt;60,"60+")</f>
        <v>36-45</v>
      </c>
      <c r="E239" t="s">
        <v>26</v>
      </c>
      <c r="F239">
        <v>6.5</v>
      </c>
      <c r="G239">
        <v>7</v>
      </c>
      <c r="H239">
        <v>45</v>
      </c>
      <c r="I239">
        <v>4</v>
      </c>
      <c r="J239" t="s">
        <v>15</v>
      </c>
      <c r="K239" t="s">
        <v>51</v>
      </c>
      <c r="L239">
        <v>65</v>
      </c>
      <c r="M239">
        <v>6000</v>
      </c>
      <c r="N239" t="s">
        <v>25</v>
      </c>
    </row>
    <row r="240" spans="1:14" x14ac:dyDescent="0.3">
      <c r="A240">
        <v>239</v>
      </c>
      <c r="B240" t="s">
        <v>13</v>
      </c>
      <c r="C240">
        <v>44</v>
      </c>
      <c r="D240" t="str" cm="1">
        <f t="array" ref="D240">_xlfn.IFS(C240 &lt;=25, "under 25 ", C240&lt;=35, "26-35", C240&lt;=45, "36-45", C240&lt;=60,"46-60", C240&gt;60,"60+")</f>
        <v>36-45</v>
      </c>
      <c r="E240" t="s">
        <v>50</v>
      </c>
      <c r="F240">
        <v>6.3</v>
      </c>
      <c r="G240">
        <v>6</v>
      </c>
      <c r="H240">
        <v>45</v>
      </c>
      <c r="I240">
        <v>7</v>
      </c>
      <c r="J240" t="s">
        <v>15</v>
      </c>
      <c r="K240" t="s">
        <v>45</v>
      </c>
      <c r="L240">
        <v>72</v>
      </c>
      <c r="M240">
        <v>6000</v>
      </c>
      <c r="N240" t="s">
        <v>25</v>
      </c>
    </row>
    <row r="241" spans="1:14" x14ac:dyDescent="0.3">
      <c r="A241">
        <v>240</v>
      </c>
      <c r="B241" t="s">
        <v>13</v>
      </c>
      <c r="C241">
        <v>44</v>
      </c>
      <c r="D241" t="str" cm="1">
        <f t="array" ref="D241">_xlfn.IFS(C241 &lt;=25, "under 25 ", C241&lt;=35, "26-35", C241&lt;=45, "36-45", C241&lt;=60,"46-60", C241&gt;60,"60+")</f>
        <v>36-45</v>
      </c>
      <c r="E241" t="s">
        <v>50</v>
      </c>
      <c r="F241">
        <v>6.4</v>
      </c>
      <c r="G241">
        <v>6</v>
      </c>
      <c r="H241">
        <v>45</v>
      </c>
      <c r="I241">
        <v>7</v>
      </c>
      <c r="J241" t="s">
        <v>15</v>
      </c>
      <c r="K241" t="s">
        <v>45</v>
      </c>
      <c r="L241">
        <v>72</v>
      </c>
      <c r="M241">
        <v>6000</v>
      </c>
      <c r="N241" t="s">
        <v>25</v>
      </c>
    </row>
    <row r="242" spans="1:14" x14ac:dyDescent="0.3">
      <c r="A242">
        <v>241</v>
      </c>
      <c r="B242" t="s">
        <v>28</v>
      </c>
      <c r="C242">
        <v>44</v>
      </c>
      <c r="D242" t="str" cm="1">
        <f t="array" ref="D242">_xlfn.IFS(C242 &lt;=25, "under 25 ", C242&lt;=35, "26-35", C242&lt;=45, "36-45", C242&lt;=60,"46-60", C242&gt;60,"60+")</f>
        <v>36-45</v>
      </c>
      <c r="E242" t="s">
        <v>26</v>
      </c>
      <c r="F242">
        <v>6.5</v>
      </c>
      <c r="G242">
        <v>7</v>
      </c>
      <c r="H242">
        <v>45</v>
      </c>
      <c r="I242">
        <v>4</v>
      </c>
      <c r="J242" t="s">
        <v>15</v>
      </c>
      <c r="K242" t="s">
        <v>51</v>
      </c>
      <c r="L242">
        <v>65</v>
      </c>
      <c r="M242">
        <v>6000</v>
      </c>
      <c r="N242" t="s">
        <v>25</v>
      </c>
    </row>
    <row r="243" spans="1:14" x14ac:dyDescent="0.3">
      <c r="A243">
        <v>242</v>
      </c>
      <c r="B243" t="s">
        <v>13</v>
      </c>
      <c r="C243">
        <v>44</v>
      </c>
      <c r="D243" t="str" cm="1">
        <f t="array" ref="D243">_xlfn.IFS(C243 &lt;=25, "under 25 ", C243&lt;=35, "26-35", C243&lt;=45, "36-45", C243&lt;=60,"46-60", C243&gt;60,"60+")</f>
        <v>36-45</v>
      </c>
      <c r="E243" t="s">
        <v>50</v>
      </c>
      <c r="F243">
        <v>6.3</v>
      </c>
      <c r="G243">
        <v>6</v>
      </c>
      <c r="H243">
        <v>45</v>
      </c>
      <c r="I243">
        <v>7</v>
      </c>
      <c r="J243" t="s">
        <v>15</v>
      </c>
      <c r="K243" t="s">
        <v>45</v>
      </c>
      <c r="L243">
        <v>72</v>
      </c>
      <c r="M243">
        <v>6000</v>
      </c>
      <c r="N243" t="s">
        <v>25</v>
      </c>
    </row>
    <row r="244" spans="1:14" x14ac:dyDescent="0.3">
      <c r="A244">
        <v>243</v>
      </c>
      <c r="B244" t="s">
        <v>13</v>
      </c>
      <c r="C244">
        <v>44</v>
      </c>
      <c r="D244" t="str" cm="1">
        <f t="array" ref="D244">_xlfn.IFS(C244 &lt;=25, "under 25 ", C244&lt;=35, "26-35", C244&lt;=45, "36-45", C244&lt;=60,"46-60", C244&gt;60,"60+")</f>
        <v>36-45</v>
      </c>
      <c r="E244" t="s">
        <v>50</v>
      </c>
      <c r="F244">
        <v>6.4</v>
      </c>
      <c r="G244">
        <v>6</v>
      </c>
      <c r="H244">
        <v>45</v>
      </c>
      <c r="I244">
        <v>7</v>
      </c>
      <c r="J244" t="s">
        <v>15</v>
      </c>
      <c r="K244" t="s">
        <v>45</v>
      </c>
      <c r="L244">
        <v>72</v>
      </c>
      <c r="M244">
        <v>6000</v>
      </c>
      <c r="N244" t="s">
        <v>25</v>
      </c>
    </row>
    <row r="245" spans="1:14" x14ac:dyDescent="0.3">
      <c r="A245">
        <v>244</v>
      </c>
      <c r="B245" t="s">
        <v>28</v>
      </c>
      <c r="C245">
        <v>44</v>
      </c>
      <c r="D245" t="str" cm="1">
        <f t="array" ref="D245">_xlfn.IFS(C245 &lt;=25, "under 25 ", C245&lt;=35, "26-35", C245&lt;=45, "36-45", C245&lt;=60,"46-60", C245&gt;60,"60+")</f>
        <v>36-45</v>
      </c>
      <c r="E245" t="s">
        <v>26</v>
      </c>
      <c r="F245">
        <v>6.5</v>
      </c>
      <c r="G245">
        <v>7</v>
      </c>
      <c r="H245">
        <v>45</v>
      </c>
      <c r="I245">
        <v>4</v>
      </c>
      <c r="J245" t="s">
        <v>15</v>
      </c>
      <c r="K245" t="s">
        <v>51</v>
      </c>
      <c r="L245">
        <v>65</v>
      </c>
      <c r="M245">
        <v>6000</v>
      </c>
      <c r="N245" t="s">
        <v>25</v>
      </c>
    </row>
    <row r="246" spans="1:14" x14ac:dyDescent="0.3">
      <c r="A246">
        <v>245</v>
      </c>
      <c r="B246" t="s">
        <v>13</v>
      </c>
      <c r="C246">
        <v>44</v>
      </c>
      <c r="D246" t="str" cm="1">
        <f t="array" ref="D246">_xlfn.IFS(C246 &lt;=25, "under 25 ", C246&lt;=35, "26-35", C246&lt;=45, "36-45", C246&lt;=60,"46-60", C246&gt;60,"60+")</f>
        <v>36-45</v>
      </c>
      <c r="E246" t="s">
        <v>50</v>
      </c>
      <c r="F246">
        <v>6.3</v>
      </c>
      <c r="G246">
        <v>6</v>
      </c>
      <c r="H246">
        <v>45</v>
      </c>
      <c r="I246">
        <v>7</v>
      </c>
      <c r="J246" t="s">
        <v>15</v>
      </c>
      <c r="K246" t="s">
        <v>45</v>
      </c>
      <c r="L246">
        <v>72</v>
      </c>
      <c r="M246">
        <v>6000</v>
      </c>
      <c r="N246" t="s">
        <v>25</v>
      </c>
    </row>
    <row r="247" spans="1:14" x14ac:dyDescent="0.3">
      <c r="A247">
        <v>246</v>
      </c>
      <c r="B247" t="s">
        <v>28</v>
      </c>
      <c r="C247">
        <v>44</v>
      </c>
      <c r="D247" t="str" cm="1">
        <f t="array" ref="D247">_xlfn.IFS(C247 &lt;=25, "under 25 ", C247&lt;=35, "26-35", C247&lt;=45, "36-45", C247&lt;=60,"46-60", C247&gt;60,"60+")</f>
        <v>36-45</v>
      </c>
      <c r="E247" t="s">
        <v>26</v>
      </c>
      <c r="F247">
        <v>6.5</v>
      </c>
      <c r="G247">
        <v>7</v>
      </c>
      <c r="H247">
        <v>45</v>
      </c>
      <c r="I247">
        <v>4</v>
      </c>
      <c r="J247" t="s">
        <v>15</v>
      </c>
      <c r="K247" t="s">
        <v>51</v>
      </c>
      <c r="L247">
        <v>65</v>
      </c>
      <c r="M247">
        <v>6000</v>
      </c>
      <c r="N247" t="s">
        <v>25</v>
      </c>
    </row>
    <row r="248" spans="1:14" x14ac:dyDescent="0.3">
      <c r="A248">
        <v>247</v>
      </c>
      <c r="B248" t="s">
        <v>13</v>
      </c>
      <c r="C248">
        <v>44</v>
      </c>
      <c r="D248" t="str" cm="1">
        <f t="array" ref="D248">_xlfn.IFS(C248 &lt;=25, "under 25 ", C248&lt;=35, "26-35", C248&lt;=45, "36-45", C248&lt;=60,"46-60", C248&gt;60,"60+")</f>
        <v>36-45</v>
      </c>
      <c r="E248" t="s">
        <v>50</v>
      </c>
      <c r="F248">
        <v>6.3</v>
      </c>
      <c r="G248">
        <v>6</v>
      </c>
      <c r="H248">
        <v>45</v>
      </c>
      <c r="I248">
        <v>7</v>
      </c>
      <c r="J248" t="s">
        <v>15</v>
      </c>
      <c r="K248" t="s">
        <v>45</v>
      </c>
      <c r="L248">
        <v>72</v>
      </c>
      <c r="M248">
        <v>6000</v>
      </c>
      <c r="N248" t="s">
        <v>25</v>
      </c>
    </row>
    <row r="249" spans="1:14" x14ac:dyDescent="0.3">
      <c r="A249">
        <v>248</v>
      </c>
      <c r="B249" t="s">
        <v>13</v>
      </c>
      <c r="C249">
        <v>44</v>
      </c>
      <c r="D249" t="str" cm="1">
        <f t="array" ref="D249">_xlfn.IFS(C249 &lt;=25, "under 25 ", C249&lt;=35, "26-35", C249&lt;=45, "36-45", C249&lt;=60,"46-60", C249&gt;60,"60+")</f>
        <v>36-45</v>
      </c>
      <c r="E249" t="s">
        <v>34</v>
      </c>
      <c r="F249">
        <v>6.8</v>
      </c>
      <c r="G249">
        <v>7</v>
      </c>
      <c r="H249">
        <v>45</v>
      </c>
      <c r="I249">
        <v>7</v>
      </c>
      <c r="J249" t="s">
        <v>15</v>
      </c>
      <c r="K249" t="s">
        <v>45</v>
      </c>
      <c r="L249">
        <v>78</v>
      </c>
      <c r="M249">
        <v>5000</v>
      </c>
      <c r="N249" t="s">
        <v>25</v>
      </c>
    </row>
    <row r="250" spans="1:14" x14ac:dyDescent="0.3">
      <c r="A250">
        <v>249</v>
      </c>
      <c r="B250" t="s">
        <v>13</v>
      </c>
      <c r="C250">
        <v>44</v>
      </c>
      <c r="D250" t="str" cm="1">
        <f t="array" ref="D250">_xlfn.IFS(C250 &lt;=25, "under 25 ", C250&lt;=35, "26-35", C250&lt;=45, "36-45", C250&lt;=60,"46-60", C250&gt;60,"60+")</f>
        <v>36-45</v>
      </c>
      <c r="E250" t="s">
        <v>50</v>
      </c>
      <c r="F250">
        <v>6.4</v>
      </c>
      <c r="G250">
        <v>6</v>
      </c>
      <c r="H250">
        <v>45</v>
      </c>
      <c r="I250">
        <v>7</v>
      </c>
      <c r="J250" t="s">
        <v>15</v>
      </c>
      <c r="K250" t="s">
        <v>45</v>
      </c>
      <c r="L250">
        <v>72</v>
      </c>
      <c r="M250">
        <v>6000</v>
      </c>
      <c r="N250" t="s">
        <v>17</v>
      </c>
    </row>
    <row r="251" spans="1:14" x14ac:dyDescent="0.3">
      <c r="A251">
        <v>250</v>
      </c>
      <c r="B251" t="s">
        <v>13</v>
      </c>
      <c r="C251">
        <v>44</v>
      </c>
      <c r="D251" t="str" cm="1">
        <f t="array" ref="D251">_xlfn.IFS(C251 &lt;=25, "under 25 ", C251&lt;=35, "26-35", C251&lt;=45, "36-45", C251&lt;=60,"46-60", C251&gt;60,"60+")</f>
        <v>36-45</v>
      </c>
      <c r="E251" t="s">
        <v>50</v>
      </c>
      <c r="F251">
        <v>6.5</v>
      </c>
      <c r="G251">
        <v>6</v>
      </c>
      <c r="H251">
        <v>45</v>
      </c>
      <c r="I251">
        <v>7</v>
      </c>
      <c r="J251" t="s">
        <v>15</v>
      </c>
      <c r="K251" t="s">
        <v>45</v>
      </c>
      <c r="L251">
        <v>72</v>
      </c>
      <c r="M251">
        <v>6000</v>
      </c>
      <c r="N251" t="s">
        <v>17</v>
      </c>
    </row>
    <row r="252" spans="1:14" x14ac:dyDescent="0.3">
      <c r="A252">
        <v>251</v>
      </c>
      <c r="B252" t="s">
        <v>28</v>
      </c>
      <c r="C252">
        <v>45</v>
      </c>
      <c r="D252" t="str" cm="1">
        <f t="array" ref="D252">_xlfn.IFS(C252 &lt;=25, "under 25 ", C252&lt;=35, "26-35", C252&lt;=45, "36-45", C252&lt;=60,"46-60", C252&gt;60,"60+")</f>
        <v>36-45</v>
      </c>
      <c r="E252" t="s">
        <v>26</v>
      </c>
      <c r="F252">
        <v>6.8</v>
      </c>
      <c r="G252">
        <v>7</v>
      </c>
      <c r="H252">
        <v>30</v>
      </c>
      <c r="I252">
        <v>6</v>
      </c>
      <c r="J252" t="s">
        <v>15</v>
      </c>
      <c r="K252" t="s">
        <v>51</v>
      </c>
      <c r="L252">
        <v>65</v>
      </c>
      <c r="M252">
        <v>6000</v>
      </c>
      <c r="N252" t="s">
        <v>25</v>
      </c>
    </row>
    <row r="253" spans="1:14" x14ac:dyDescent="0.3">
      <c r="A253">
        <v>252</v>
      </c>
      <c r="B253" t="s">
        <v>28</v>
      </c>
      <c r="C253">
        <v>45</v>
      </c>
      <c r="D253" t="str" cm="1">
        <f t="array" ref="D253">_xlfn.IFS(C253 &lt;=25, "under 25 ", C253&lt;=35, "26-35", C253&lt;=45, "36-45", C253&lt;=60,"46-60", C253&gt;60,"60+")</f>
        <v>36-45</v>
      </c>
      <c r="E253" t="s">
        <v>26</v>
      </c>
      <c r="F253">
        <v>6.8</v>
      </c>
      <c r="G253">
        <v>7</v>
      </c>
      <c r="H253">
        <v>30</v>
      </c>
      <c r="I253">
        <v>6</v>
      </c>
      <c r="J253" t="s">
        <v>15</v>
      </c>
      <c r="K253" t="s">
        <v>51</v>
      </c>
      <c r="L253">
        <v>65</v>
      </c>
      <c r="M253">
        <v>6000</v>
      </c>
      <c r="N253" t="s">
        <v>25</v>
      </c>
    </row>
    <row r="254" spans="1:14" x14ac:dyDescent="0.3">
      <c r="A254">
        <v>253</v>
      </c>
      <c r="B254" t="s">
        <v>28</v>
      </c>
      <c r="C254">
        <v>45</v>
      </c>
      <c r="D254" t="str" cm="1">
        <f t="array" ref="D254">_xlfn.IFS(C254 &lt;=25, "under 25 ", C254&lt;=35, "26-35", C254&lt;=45, "36-45", C254&lt;=60,"46-60", C254&gt;60,"60+")</f>
        <v>36-45</v>
      </c>
      <c r="E254" t="s">
        <v>26</v>
      </c>
      <c r="F254">
        <v>6.5</v>
      </c>
      <c r="G254">
        <v>7</v>
      </c>
      <c r="H254">
        <v>45</v>
      </c>
      <c r="I254">
        <v>4</v>
      </c>
      <c r="J254" t="s">
        <v>15</v>
      </c>
      <c r="K254" t="s">
        <v>51</v>
      </c>
      <c r="L254">
        <v>65</v>
      </c>
      <c r="M254">
        <v>6000</v>
      </c>
      <c r="N254" t="s">
        <v>25</v>
      </c>
    </row>
    <row r="255" spans="1:14" x14ac:dyDescent="0.3">
      <c r="A255">
        <v>254</v>
      </c>
      <c r="B255" t="s">
        <v>28</v>
      </c>
      <c r="C255">
        <v>45</v>
      </c>
      <c r="D255" t="str" cm="1">
        <f t="array" ref="D255">_xlfn.IFS(C255 &lt;=25, "under 25 ", C255&lt;=35, "26-35", C255&lt;=45, "36-45", C255&lt;=60,"46-60", C255&gt;60,"60+")</f>
        <v>36-45</v>
      </c>
      <c r="E255" t="s">
        <v>26</v>
      </c>
      <c r="F255">
        <v>6.5</v>
      </c>
      <c r="G255">
        <v>7</v>
      </c>
      <c r="H255">
        <v>45</v>
      </c>
      <c r="I255">
        <v>4</v>
      </c>
      <c r="J255" t="s">
        <v>15</v>
      </c>
      <c r="K255" t="s">
        <v>51</v>
      </c>
      <c r="L255">
        <v>65</v>
      </c>
      <c r="M255">
        <v>6000</v>
      </c>
      <c r="N255" t="s">
        <v>25</v>
      </c>
    </row>
    <row r="256" spans="1:14" x14ac:dyDescent="0.3">
      <c r="A256">
        <v>255</v>
      </c>
      <c r="B256" t="s">
        <v>28</v>
      </c>
      <c r="C256">
        <v>45</v>
      </c>
      <c r="D256" t="str" cm="1">
        <f t="array" ref="D256">_xlfn.IFS(C256 &lt;=25, "under 25 ", C256&lt;=35, "26-35", C256&lt;=45, "36-45", C256&lt;=60,"46-60", C256&gt;60,"60+")</f>
        <v>36-45</v>
      </c>
      <c r="E256" t="s">
        <v>26</v>
      </c>
      <c r="F256">
        <v>6.5</v>
      </c>
      <c r="G256">
        <v>7</v>
      </c>
      <c r="H256">
        <v>45</v>
      </c>
      <c r="I256">
        <v>4</v>
      </c>
      <c r="J256" t="s">
        <v>15</v>
      </c>
      <c r="K256" t="s">
        <v>51</v>
      </c>
      <c r="L256">
        <v>65</v>
      </c>
      <c r="M256">
        <v>6000</v>
      </c>
      <c r="N256" t="s">
        <v>25</v>
      </c>
    </row>
    <row r="257" spans="1:15" x14ac:dyDescent="0.3">
      <c r="A257">
        <v>256</v>
      </c>
      <c r="B257" t="s">
        <v>28</v>
      </c>
      <c r="C257">
        <v>45</v>
      </c>
      <c r="D257" t="str" cm="1">
        <f t="array" ref="D257">_xlfn.IFS(C257 &lt;=25, "under 25 ", C257&lt;=35, "26-35", C257&lt;=45, "36-45", C257&lt;=60,"46-60", C257&gt;60,"60+")</f>
        <v>36-45</v>
      </c>
      <c r="E257" t="s">
        <v>26</v>
      </c>
      <c r="F257">
        <v>6.5</v>
      </c>
      <c r="G257">
        <v>7</v>
      </c>
      <c r="H257">
        <v>45</v>
      </c>
      <c r="I257">
        <v>4</v>
      </c>
      <c r="J257" t="s">
        <v>15</v>
      </c>
      <c r="K257" t="s">
        <v>51</v>
      </c>
      <c r="L257">
        <v>65</v>
      </c>
      <c r="M257">
        <v>6000</v>
      </c>
      <c r="N257" t="s">
        <v>25</v>
      </c>
    </row>
    <row r="258" spans="1:15" x14ac:dyDescent="0.3">
      <c r="A258">
        <v>257</v>
      </c>
      <c r="B258" t="s">
        <v>28</v>
      </c>
      <c r="C258">
        <v>45</v>
      </c>
      <c r="D258" t="str" cm="1">
        <f t="array" ref="D258">_xlfn.IFS(C258 &lt;=25, "under 25 ", C258&lt;=35, "26-35", C258&lt;=45, "36-45", C258&lt;=60,"46-60", C258&gt;60,"60+")</f>
        <v>36-45</v>
      </c>
      <c r="E258" t="s">
        <v>26</v>
      </c>
      <c r="F258">
        <v>6.6</v>
      </c>
      <c r="G258">
        <v>7</v>
      </c>
      <c r="H258">
        <v>45</v>
      </c>
      <c r="I258">
        <v>4</v>
      </c>
      <c r="J258" t="s">
        <v>15</v>
      </c>
      <c r="K258" t="s">
        <v>51</v>
      </c>
      <c r="L258">
        <v>65</v>
      </c>
      <c r="M258">
        <v>6000</v>
      </c>
      <c r="N258" t="s">
        <v>25</v>
      </c>
    </row>
    <row r="259" spans="1:15" x14ac:dyDescent="0.3">
      <c r="A259">
        <v>258</v>
      </c>
      <c r="B259" t="s">
        <v>28</v>
      </c>
      <c r="C259">
        <v>45</v>
      </c>
      <c r="D259" t="str" cm="1">
        <f t="array" ref="D259">_xlfn.IFS(C259 &lt;=25, "under 25 ", C259&lt;=35, "26-35", C259&lt;=45, "36-45", C259&lt;=60,"46-60", C259&gt;60,"60+")</f>
        <v>36-45</v>
      </c>
      <c r="E259" t="s">
        <v>26</v>
      </c>
      <c r="F259">
        <v>6.6</v>
      </c>
      <c r="G259">
        <v>7</v>
      </c>
      <c r="H259">
        <v>45</v>
      </c>
      <c r="I259">
        <v>4</v>
      </c>
      <c r="J259" t="s">
        <v>15</v>
      </c>
      <c r="K259" t="s">
        <v>51</v>
      </c>
      <c r="L259">
        <v>65</v>
      </c>
      <c r="M259">
        <v>6000</v>
      </c>
      <c r="N259" t="s">
        <v>25</v>
      </c>
    </row>
    <row r="260" spans="1:15" x14ac:dyDescent="0.3">
      <c r="A260">
        <v>259</v>
      </c>
      <c r="B260" t="s">
        <v>28</v>
      </c>
      <c r="C260">
        <v>45</v>
      </c>
      <c r="D260" t="str" cm="1">
        <f t="array" ref="D260">_xlfn.IFS(C260 &lt;=25, "under 25 ", C260&lt;=35, "26-35", C260&lt;=45, "36-45", C260&lt;=60,"46-60", C260&gt;60,"60+")</f>
        <v>36-45</v>
      </c>
      <c r="E260" t="s">
        <v>26</v>
      </c>
      <c r="F260">
        <v>6.6</v>
      </c>
      <c r="G260">
        <v>7</v>
      </c>
      <c r="H260">
        <v>45</v>
      </c>
      <c r="I260">
        <v>4</v>
      </c>
      <c r="J260" t="s">
        <v>15</v>
      </c>
      <c r="K260" t="s">
        <v>51</v>
      </c>
      <c r="L260">
        <v>65</v>
      </c>
      <c r="M260">
        <v>6000</v>
      </c>
      <c r="N260" t="s">
        <v>25</v>
      </c>
    </row>
    <row r="261" spans="1:15" x14ac:dyDescent="0.3">
      <c r="A261">
        <v>260</v>
      </c>
      <c r="B261" t="s">
        <v>28</v>
      </c>
      <c r="C261">
        <v>45</v>
      </c>
      <c r="D261" t="str" cm="1">
        <f t="array" ref="D261">_xlfn.IFS(C261 &lt;=25, "under 25 ", C261&lt;=35, "26-35", C261&lt;=45, "36-45", C261&lt;=60,"46-60", C261&gt;60,"60+")</f>
        <v>36-45</v>
      </c>
      <c r="E261" t="s">
        <v>26</v>
      </c>
      <c r="F261">
        <v>6.6</v>
      </c>
      <c r="G261">
        <v>7</v>
      </c>
      <c r="H261">
        <v>45</v>
      </c>
      <c r="I261">
        <v>4</v>
      </c>
      <c r="J261" t="s">
        <v>15</v>
      </c>
      <c r="K261" t="s">
        <v>51</v>
      </c>
      <c r="L261">
        <v>65</v>
      </c>
      <c r="M261">
        <v>6000</v>
      </c>
      <c r="N261" t="s">
        <v>25</v>
      </c>
    </row>
    <row r="262" spans="1:15" x14ac:dyDescent="0.3">
      <c r="A262">
        <v>261</v>
      </c>
      <c r="B262" t="s">
        <v>28</v>
      </c>
      <c r="C262">
        <v>45</v>
      </c>
      <c r="D262" t="str" cm="1">
        <f t="array" ref="D262">_xlfn.IFS(C262 &lt;=25, "under 25 ", C262&lt;=35, "26-35", C262&lt;=45, "36-45", C262&lt;=60,"46-60", C262&gt;60,"60+")</f>
        <v>36-45</v>
      </c>
      <c r="E262" t="s">
        <v>26</v>
      </c>
      <c r="F262">
        <v>6.6</v>
      </c>
      <c r="G262">
        <v>7</v>
      </c>
      <c r="H262">
        <v>45</v>
      </c>
      <c r="I262">
        <v>4</v>
      </c>
      <c r="J262" t="s">
        <v>15</v>
      </c>
      <c r="K262" t="s">
        <v>51</v>
      </c>
      <c r="L262">
        <v>65</v>
      </c>
      <c r="M262">
        <v>6000</v>
      </c>
      <c r="N262" t="s">
        <v>25</v>
      </c>
    </row>
    <row r="263" spans="1:15" x14ac:dyDescent="0.3">
      <c r="A263">
        <v>262</v>
      </c>
      <c r="B263" t="s">
        <v>28</v>
      </c>
      <c r="C263">
        <v>45</v>
      </c>
      <c r="D263" t="str" cm="1">
        <f t="array" ref="D263">_xlfn.IFS(C263 &lt;=25, "under 25 ", C263&lt;=35, "26-35", C263&lt;=45, "36-45", C263&lt;=60,"46-60", C263&gt;60,"60+")</f>
        <v>36-45</v>
      </c>
      <c r="E263" t="s">
        <v>26</v>
      </c>
      <c r="F263">
        <v>6.6</v>
      </c>
      <c r="G263">
        <v>7</v>
      </c>
      <c r="H263">
        <v>45</v>
      </c>
      <c r="I263">
        <v>4</v>
      </c>
      <c r="J263" t="s">
        <v>15</v>
      </c>
      <c r="K263" t="s">
        <v>51</v>
      </c>
      <c r="L263">
        <v>65</v>
      </c>
      <c r="M263">
        <v>6000</v>
      </c>
      <c r="N263" t="s">
        <v>17</v>
      </c>
    </row>
    <row r="264" spans="1:15" x14ac:dyDescent="0.3">
      <c r="A264">
        <v>263</v>
      </c>
      <c r="B264" t="s">
        <v>28</v>
      </c>
      <c r="C264">
        <v>45</v>
      </c>
      <c r="D264" t="str" cm="1">
        <f t="array" ref="D264">_xlfn.IFS(C264 &lt;=25, "under 25 ", C264&lt;=35, "26-35", C264&lt;=45, "36-45", C264&lt;=60,"46-60", C264&gt;60,"60+")</f>
        <v>36-45</v>
      </c>
      <c r="E264" t="s">
        <v>26</v>
      </c>
      <c r="F264">
        <v>6.6</v>
      </c>
      <c r="G264">
        <v>7</v>
      </c>
      <c r="H264">
        <v>45</v>
      </c>
      <c r="I264">
        <v>4</v>
      </c>
      <c r="J264" t="s">
        <v>15</v>
      </c>
      <c r="K264" t="s">
        <v>51</v>
      </c>
      <c r="L264">
        <v>65</v>
      </c>
      <c r="M264">
        <v>6000</v>
      </c>
      <c r="N264" t="s">
        <v>17</v>
      </c>
    </row>
    <row r="265" spans="1:15" x14ac:dyDescent="0.3">
      <c r="A265">
        <v>264</v>
      </c>
      <c r="B265" t="s">
        <v>28</v>
      </c>
      <c r="C265">
        <v>45</v>
      </c>
      <c r="D265" t="str" cm="1">
        <f t="array" ref="D265">_xlfn.IFS(C265 &lt;=25, "under 25 ", C265&lt;=35, "26-35", C265&lt;=45, "36-45", C265&lt;=60,"46-60", C265&gt;60,"60+")</f>
        <v>36-45</v>
      </c>
      <c r="E265" t="s">
        <v>53</v>
      </c>
      <c r="F265">
        <v>6.9</v>
      </c>
      <c r="G265">
        <v>7</v>
      </c>
      <c r="H265">
        <v>55</v>
      </c>
      <c r="I265">
        <v>5</v>
      </c>
      <c r="J265" t="s">
        <v>15</v>
      </c>
      <c r="K265" t="s">
        <v>49</v>
      </c>
      <c r="L265">
        <v>75</v>
      </c>
      <c r="M265">
        <v>5500</v>
      </c>
      <c r="N265" t="s">
        <v>17</v>
      </c>
    </row>
    <row r="266" spans="1:15" x14ac:dyDescent="0.3">
      <c r="A266">
        <v>265</v>
      </c>
      <c r="B266" t="s">
        <v>13</v>
      </c>
      <c r="C266">
        <v>48</v>
      </c>
      <c r="D266" t="str" cm="1">
        <f t="array" ref="D266">_xlfn.IFS(C266 &lt;=25, "under 25 ", C266&lt;=35, "26-35", C266&lt;=45, "36-45", C266&lt;=60,"46-60", C266&gt;60,"60+")</f>
        <v>46-60</v>
      </c>
      <c r="E266" t="s">
        <v>18</v>
      </c>
      <c r="F266">
        <v>7.3</v>
      </c>
      <c r="G266">
        <v>7</v>
      </c>
      <c r="H266">
        <v>65</v>
      </c>
      <c r="I266">
        <v>5</v>
      </c>
      <c r="J266" t="s">
        <v>22</v>
      </c>
      <c r="K266" t="s">
        <v>54</v>
      </c>
      <c r="L266">
        <v>83</v>
      </c>
      <c r="M266">
        <v>3500</v>
      </c>
      <c r="N266" t="s">
        <v>25</v>
      </c>
    </row>
    <row r="267" spans="1:15" x14ac:dyDescent="0.3">
      <c r="A267">
        <v>266</v>
      </c>
      <c r="B267" t="s">
        <v>28</v>
      </c>
      <c r="C267">
        <v>48</v>
      </c>
      <c r="D267" t="str" cm="1">
        <f t="array" ref="D267">_xlfn.IFS(C267 &lt;=25, "under 25 ", C267&lt;=35, "26-35", C267&lt;=45, "36-45", C267&lt;=60,"46-60", C267&gt;60,"60+")</f>
        <v>46-60</v>
      </c>
      <c r="E267" t="s">
        <v>29</v>
      </c>
      <c r="F267">
        <v>5.9</v>
      </c>
      <c r="G267">
        <v>6</v>
      </c>
      <c r="H267">
        <v>90</v>
      </c>
      <c r="I267">
        <v>8</v>
      </c>
      <c r="J267" t="s">
        <v>15</v>
      </c>
      <c r="K267" t="s">
        <v>55</v>
      </c>
      <c r="L267">
        <v>75</v>
      </c>
      <c r="M267">
        <v>10000</v>
      </c>
      <c r="N267" t="s">
        <v>24</v>
      </c>
      <c r="O267" cm="1">
        <f t="array" ref="O267">COUNTIFS(B2, Female)</f>
        <v>0</v>
      </c>
    </row>
    <row r="268" spans="1:15" x14ac:dyDescent="0.3">
      <c r="A268">
        <v>267</v>
      </c>
      <c r="B268" t="s">
        <v>13</v>
      </c>
      <c r="C268">
        <v>48</v>
      </c>
      <c r="D268" t="str" cm="1">
        <f t="array" ref="D268">_xlfn.IFS(C268 &lt;=25, "under 25 ", C268&lt;=35, "26-35", C268&lt;=45, "36-45", C268&lt;=60,"46-60", C268&gt;60,"60+")</f>
        <v>46-60</v>
      </c>
      <c r="E268" t="s">
        <v>18</v>
      </c>
      <c r="F268">
        <v>7.3</v>
      </c>
      <c r="G268">
        <v>7</v>
      </c>
      <c r="H268">
        <v>65</v>
      </c>
      <c r="I268">
        <v>5</v>
      </c>
      <c r="J268" t="s">
        <v>22</v>
      </c>
      <c r="K268" t="s">
        <v>54</v>
      </c>
      <c r="L268">
        <v>83</v>
      </c>
      <c r="M268">
        <v>3500</v>
      </c>
      <c r="N268" t="s">
        <v>25</v>
      </c>
    </row>
    <row r="269" spans="1:15" x14ac:dyDescent="0.3">
      <c r="A269">
        <v>268</v>
      </c>
      <c r="B269" t="s">
        <v>28</v>
      </c>
      <c r="C269">
        <v>49</v>
      </c>
      <c r="D269" t="str" cm="1">
        <f t="array" ref="D269">_xlfn.IFS(C269 &lt;=25, "under 25 ", C269&lt;=35, "26-35", C269&lt;=45, "36-45", C269&lt;=60,"46-60", C269&gt;60,"60+")</f>
        <v>46-60</v>
      </c>
      <c r="E269" t="s">
        <v>29</v>
      </c>
      <c r="F269">
        <v>6.2</v>
      </c>
      <c r="G269">
        <v>6</v>
      </c>
      <c r="H269">
        <v>90</v>
      </c>
      <c r="I269">
        <v>8</v>
      </c>
      <c r="J269" t="s">
        <v>15</v>
      </c>
      <c r="K269" t="s">
        <v>55</v>
      </c>
      <c r="L269">
        <v>75</v>
      </c>
      <c r="M269">
        <v>10000</v>
      </c>
      <c r="N269" t="s">
        <v>17</v>
      </c>
    </row>
    <row r="270" spans="1:15" x14ac:dyDescent="0.3">
      <c r="A270">
        <v>269</v>
      </c>
      <c r="B270" t="s">
        <v>28</v>
      </c>
      <c r="C270">
        <v>49</v>
      </c>
      <c r="D270" t="str" cm="1">
        <f t="array" ref="D270">_xlfn.IFS(C270 &lt;=25, "under 25 ", C270&lt;=35, "26-35", C270&lt;=45, "36-45", C270&lt;=60,"46-60", C270&gt;60,"60+")</f>
        <v>46-60</v>
      </c>
      <c r="E270" t="s">
        <v>29</v>
      </c>
      <c r="F270">
        <v>6</v>
      </c>
      <c r="G270">
        <v>6</v>
      </c>
      <c r="H270">
        <v>90</v>
      </c>
      <c r="I270">
        <v>8</v>
      </c>
      <c r="J270" t="s">
        <v>15</v>
      </c>
      <c r="K270" t="s">
        <v>55</v>
      </c>
      <c r="L270">
        <v>75</v>
      </c>
      <c r="M270">
        <v>10000</v>
      </c>
      <c r="N270" t="s">
        <v>24</v>
      </c>
    </row>
    <row r="271" spans="1:15" x14ac:dyDescent="0.3">
      <c r="A271">
        <v>270</v>
      </c>
      <c r="B271" t="s">
        <v>28</v>
      </c>
      <c r="C271">
        <v>49</v>
      </c>
      <c r="D271" t="str" cm="1">
        <f t="array" ref="D271">_xlfn.IFS(C271 &lt;=25, "under 25 ", C271&lt;=35, "26-35", C271&lt;=45, "36-45", C271&lt;=60,"46-60", C271&gt;60,"60+")</f>
        <v>46-60</v>
      </c>
      <c r="E271" t="s">
        <v>29</v>
      </c>
      <c r="F271">
        <v>6.1</v>
      </c>
      <c r="G271">
        <v>6</v>
      </c>
      <c r="H271">
        <v>90</v>
      </c>
      <c r="I271">
        <v>8</v>
      </c>
      <c r="J271" t="s">
        <v>15</v>
      </c>
      <c r="K271" t="s">
        <v>55</v>
      </c>
      <c r="L271">
        <v>75</v>
      </c>
      <c r="M271">
        <v>10000</v>
      </c>
      <c r="N271" t="s">
        <v>24</v>
      </c>
    </row>
    <row r="272" spans="1:15" x14ac:dyDescent="0.3">
      <c r="A272">
        <v>271</v>
      </c>
      <c r="B272" t="s">
        <v>28</v>
      </c>
      <c r="C272">
        <v>49</v>
      </c>
      <c r="D272" t="str" cm="1">
        <f t="array" ref="D272">_xlfn.IFS(C272 &lt;=25, "under 25 ", C272&lt;=35, "26-35", C272&lt;=45, "36-45", C272&lt;=60,"46-60", C272&gt;60,"60+")</f>
        <v>46-60</v>
      </c>
      <c r="E272" t="s">
        <v>29</v>
      </c>
      <c r="F272">
        <v>6.1</v>
      </c>
      <c r="G272">
        <v>6</v>
      </c>
      <c r="H272">
        <v>90</v>
      </c>
      <c r="I272">
        <v>8</v>
      </c>
      <c r="J272" t="s">
        <v>15</v>
      </c>
      <c r="K272" t="s">
        <v>55</v>
      </c>
      <c r="L272">
        <v>75</v>
      </c>
      <c r="M272">
        <v>10000</v>
      </c>
      <c r="N272" t="s">
        <v>24</v>
      </c>
    </row>
    <row r="273" spans="1:14" x14ac:dyDescent="0.3">
      <c r="A273">
        <v>272</v>
      </c>
      <c r="B273" t="s">
        <v>28</v>
      </c>
      <c r="C273">
        <v>49</v>
      </c>
      <c r="D273" t="str" cm="1">
        <f t="array" ref="D273">_xlfn.IFS(C273 &lt;=25, "under 25 ", C273&lt;=35, "26-35", C273&lt;=45, "36-45", C273&lt;=60,"46-60", C273&gt;60,"60+")</f>
        <v>46-60</v>
      </c>
      <c r="E273" t="s">
        <v>29</v>
      </c>
      <c r="F273">
        <v>6.1</v>
      </c>
      <c r="G273">
        <v>6</v>
      </c>
      <c r="H273">
        <v>90</v>
      </c>
      <c r="I273">
        <v>8</v>
      </c>
      <c r="J273" t="s">
        <v>15</v>
      </c>
      <c r="K273" t="s">
        <v>55</v>
      </c>
      <c r="L273">
        <v>75</v>
      </c>
      <c r="M273">
        <v>10000</v>
      </c>
      <c r="N273" t="s">
        <v>24</v>
      </c>
    </row>
    <row r="274" spans="1:14" x14ac:dyDescent="0.3">
      <c r="A274">
        <v>273</v>
      </c>
      <c r="B274" t="s">
        <v>28</v>
      </c>
      <c r="C274">
        <v>49</v>
      </c>
      <c r="D274" t="str" cm="1">
        <f t="array" ref="D274">_xlfn.IFS(C274 &lt;=25, "under 25 ", C274&lt;=35, "26-35", C274&lt;=45, "36-45", C274&lt;=60,"46-60", C274&gt;60,"60+")</f>
        <v>46-60</v>
      </c>
      <c r="E274" t="s">
        <v>29</v>
      </c>
      <c r="F274">
        <v>6.1</v>
      </c>
      <c r="G274">
        <v>6</v>
      </c>
      <c r="H274">
        <v>90</v>
      </c>
      <c r="I274">
        <v>8</v>
      </c>
      <c r="J274" t="s">
        <v>15</v>
      </c>
      <c r="K274" t="s">
        <v>55</v>
      </c>
      <c r="L274">
        <v>75</v>
      </c>
      <c r="M274">
        <v>10000</v>
      </c>
      <c r="N274" t="s">
        <v>24</v>
      </c>
    </row>
    <row r="275" spans="1:14" x14ac:dyDescent="0.3">
      <c r="A275">
        <v>274</v>
      </c>
      <c r="B275" t="s">
        <v>28</v>
      </c>
      <c r="C275">
        <v>49</v>
      </c>
      <c r="D275" t="str" cm="1">
        <f t="array" ref="D275">_xlfn.IFS(C275 &lt;=25, "under 25 ", C275&lt;=35, "26-35", C275&lt;=45, "36-45", C275&lt;=60,"46-60", C275&gt;60,"60+")</f>
        <v>46-60</v>
      </c>
      <c r="E275" t="s">
        <v>29</v>
      </c>
      <c r="F275">
        <v>6.2</v>
      </c>
      <c r="G275">
        <v>6</v>
      </c>
      <c r="H275">
        <v>90</v>
      </c>
      <c r="I275">
        <v>8</v>
      </c>
      <c r="J275" t="s">
        <v>15</v>
      </c>
      <c r="K275" t="s">
        <v>55</v>
      </c>
      <c r="L275">
        <v>75</v>
      </c>
      <c r="M275">
        <v>10000</v>
      </c>
      <c r="N275" t="s">
        <v>24</v>
      </c>
    </row>
    <row r="276" spans="1:14" x14ac:dyDescent="0.3">
      <c r="A276">
        <v>275</v>
      </c>
      <c r="B276" t="s">
        <v>28</v>
      </c>
      <c r="C276">
        <v>49</v>
      </c>
      <c r="D276" t="str" cm="1">
        <f t="array" ref="D276">_xlfn.IFS(C276 &lt;=25, "under 25 ", C276&lt;=35, "26-35", C276&lt;=45, "36-45", C276&lt;=60,"46-60", C276&gt;60,"60+")</f>
        <v>46-60</v>
      </c>
      <c r="E276" t="s">
        <v>29</v>
      </c>
      <c r="F276">
        <v>6.2</v>
      </c>
      <c r="G276">
        <v>6</v>
      </c>
      <c r="H276">
        <v>90</v>
      </c>
      <c r="I276">
        <v>8</v>
      </c>
      <c r="J276" t="s">
        <v>15</v>
      </c>
      <c r="K276" t="s">
        <v>55</v>
      </c>
      <c r="L276">
        <v>75</v>
      </c>
      <c r="M276">
        <v>10000</v>
      </c>
      <c r="N276" t="s">
        <v>24</v>
      </c>
    </row>
    <row r="277" spans="1:14" x14ac:dyDescent="0.3">
      <c r="A277">
        <v>276</v>
      </c>
      <c r="B277" t="s">
        <v>28</v>
      </c>
      <c r="C277">
        <v>49</v>
      </c>
      <c r="D277" t="str" cm="1">
        <f t="array" ref="D277">_xlfn.IFS(C277 &lt;=25, "under 25 ", C277&lt;=35, "26-35", C277&lt;=45, "36-45", C277&lt;=60,"46-60", C277&gt;60,"60+")</f>
        <v>46-60</v>
      </c>
      <c r="E277" t="s">
        <v>29</v>
      </c>
      <c r="F277">
        <v>6.2</v>
      </c>
      <c r="G277">
        <v>6</v>
      </c>
      <c r="H277">
        <v>90</v>
      </c>
      <c r="I277">
        <v>8</v>
      </c>
      <c r="J277" t="s">
        <v>15</v>
      </c>
      <c r="K277" t="s">
        <v>55</v>
      </c>
      <c r="L277">
        <v>75</v>
      </c>
      <c r="M277">
        <v>10000</v>
      </c>
      <c r="N277" t="s">
        <v>24</v>
      </c>
    </row>
    <row r="278" spans="1:14" x14ac:dyDescent="0.3">
      <c r="A278">
        <v>277</v>
      </c>
      <c r="B278" t="s">
        <v>13</v>
      </c>
      <c r="C278">
        <v>49</v>
      </c>
      <c r="D278" t="str" cm="1">
        <f t="array" ref="D278">_xlfn.IFS(C278 &lt;=25, "under 25 ", C278&lt;=35, "26-35", C278&lt;=45, "36-45", C278&lt;=60,"46-60", C278&gt;60,"60+")</f>
        <v>46-60</v>
      </c>
      <c r="E278" t="s">
        <v>18</v>
      </c>
      <c r="F278">
        <v>8.1</v>
      </c>
      <c r="G278">
        <v>9</v>
      </c>
      <c r="H278">
        <v>85</v>
      </c>
      <c r="I278">
        <v>3</v>
      </c>
      <c r="J278" t="s">
        <v>22</v>
      </c>
      <c r="K278" t="s">
        <v>56</v>
      </c>
      <c r="L278">
        <v>86</v>
      </c>
      <c r="M278">
        <v>3700</v>
      </c>
      <c r="N278" t="s">
        <v>24</v>
      </c>
    </row>
    <row r="279" spans="1:14" x14ac:dyDescent="0.3">
      <c r="A279">
        <v>278</v>
      </c>
      <c r="B279" t="s">
        <v>13</v>
      </c>
      <c r="C279">
        <v>49</v>
      </c>
      <c r="D279" t="str" cm="1">
        <f t="array" ref="D279">_xlfn.IFS(C279 &lt;=25, "under 25 ", C279&lt;=35, "26-35", C279&lt;=45, "36-45", C279&lt;=60,"46-60", C279&gt;60,"60+")</f>
        <v>46-60</v>
      </c>
      <c r="E279" t="s">
        <v>18</v>
      </c>
      <c r="F279">
        <v>8.1</v>
      </c>
      <c r="G279">
        <v>9</v>
      </c>
      <c r="H279">
        <v>85</v>
      </c>
      <c r="I279">
        <v>3</v>
      </c>
      <c r="J279" t="s">
        <v>22</v>
      </c>
      <c r="K279" t="s">
        <v>56</v>
      </c>
      <c r="L279">
        <v>86</v>
      </c>
      <c r="M279">
        <v>3700</v>
      </c>
      <c r="N279" t="s">
        <v>24</v>
      </c>
    </row>
    <row r="280" spans="1:14" x14ac:dyDescent="0.3">
      <c r="A280">
        <v>279</v>
      </c>
      <c r="B280" t="s">
        <v>28</v>
      </c>
      <c r="C280">
        <v>50</v>
      </c>
      <c r="D280" t="str" cm="1">
        <f t="array" ref="D280">_xlfn.IFS(C280 &lt;=25, "under 25 ", C280&lt;=35, "26-35", C280&lt;=45, "36-45", C280&lt;=60,"46-60", C280&gt;60,"60+")</f>
        <v>46-60</v>
      </c>
      <c r="E280" t="s">
        <v>29</v>
      </c>
      <c r="F280">
        <v>6.1</v>
      </c>
      <c r="G280">
        <v>6</v>
      </c>
      <c r="H280">
        <v>90</v>
      </c>
      <c r="I280">
        <v>8</v>
      </c>
      <c r="J280" t="s">
        <v>15</v>
      </c>
      <c r="K280" t="s">
        <v>55</v>
      </c>
      <c r="L280">
        <v>75</v>
      </c>
      <c r="M280">
        <v>10000</v>
      </c>
      <c r="N280" t="s">
        <v>25</v>
      </c>
    </row>
    <row r="281" spans="1:14" x14ac:dyDescent="0.3">
      <c r="A281">
        <v>280</v>
      </c>
      <c r="B281" t="s">
        <v>28</v>
      </c>
      <c r="C281">
        <v>50</v>
      </c>
      <c r="D281" t="str" cm="1">
        <f t="array" ref="D281">_xlfn.IFS(C281 &lt;=25, "under 25 ", C281&lt;=35, "26-35", C281&lt;=45, "36-45", C281&lt;=60,"46-60", C281&gt;60,"60+")</f>
        <v>46-60</v>
      </c>
      <c r="E281" t="s">
        <v>34</v>
      </c>
      <c r="F281">
        <v>8.3000000000000007</v>
      </c>
      <c r="G281">
        <v>9</v>
      </c>
      <c r="H281">
        <v>30</v>
      </c>
      <c r="I281">
        <v>3</v>
      </c>
      <c r="J281" t="s">
        <v>19</v>
      </c>
      <c r="K281" t="s">
        <v>20</v>
      </c>
      <c r="L281">
        <v>65</v>
      </c>
      <c r="M281">
        <v>5000</v>
      </c>
      <c r="N281" t="s">
        <v>17</v>
      </c>
    </row>
    <row r="282" spans="1:14" x14ac:dyDescent="0.3">
      <c r="A282">
        <v>281</v>
      </c>
      <c r="B282" t="s">
        <v>28</v>
      </c>
      <c r="C282">
        <v>50</v>
      </c>
      <c r="D282" t="str" cm="1">
        <f t="array" ref="D282">_xlfn.IFS(C282 &lt;=25, "under 25 ", C282&lt;=35, "26-35", C282&lt;=45, "36-45", C282&lt;=60,"46-60", C282&gt;60,"60+")</f>
        <v>46-60</v>
      </c>
      <c r="E282" t="s">
        <v>29</v>
      </c>
      <c r="F282">
        <v>6</v>
      </c>
      <c r="G282">
        <v>6</v>
      </c>
      <c r="H282">
        <v>90</v>
      </c>
      <c r="I282">
        <v>8</v>
      </c>
      <c r="J282" t="s">
        <v>15</v>
      </c>
      <c r="K282" t="s">
        <v>55</v>
      </c>
      <c r="L282">
        <v>75</v>
      </c>
      <c r="M282">
        <v>10000</v>
      </c>
      <c r="N282" t="s">
        <v>17</v>
      </c>
    </row>
    <row r="283" spans="1:14" x14ac:dyDescent="0.3">
      <c r="A283">
        <v>282</v>
      </c>
      <c r="B283" t="s">
        <v>28</v>
      </c>
      <c r="C283">
        <v>50</v>
      </c>
      <c r="D283" t="str" cm="1">
        <f t="array" ref="D283">_xlfn.IFS(C283 &lt;=25, "under 25 ", C283&lt;=35, "26-35", C283&lt;=45, "36-45", C283&lt;=60,"46-60", C283&gt;60,"60+")</f>
        <v>46-60</v>
      </c>
      <c r="E283" t="s">
        <v>29</v>
      </c>
      <c r="F283">
        <v>6.1</v>
      </c>
      <c r="G283">
        <v>6</v>
      </c>
      <c r="H283">
        <v>90</v>
      </c>
      <c r="I283">
        <v>8</v>
      </c>
      <c r="J283" t="s">
        <v>15</v>
      </c>
      <c r="K283" t="s">
        <v>55</v>
      </c>
      <c r="L283">
        <v>75</v>
      </c>
      <c r="M283">
        <v>10000</v>
      </c>
      <c r="N283" t="s">
        <v>24</v>
      </c>
    </row>
    <row r="284" spans="1:14" x14ac:dyDescent="0.3">
      <c r="A284">
        <v>283</v>
      </c>
      <c r="B284" t="s">
        <v>28</v>
      </c>
      <c r="C284">
        <v>50</v>
      </c>
      <c r="D284" t="str" cm="1">
        <f t="array" ref="D284">_xlfn.IFS(C284 &lt;=25, "under 25 ", C284&lt;=35, "26-35", C284&lt;=45, "36-45", C284&lt;=60,"46-60", C284&gt;60,"60+")</f>
        <v>46-60</v>
      </c>
      <c r="E284" t="s">
        <v>29</v>
      </c>
      <c r="F284">
        <v>6</v>
      </c>
      <c r="G284">
        <v>6</v>
      </c>
      <c r="H284">
        <v>90</v>
      </c>
      <c r="I284">
        <v>8</v>
      </c>
      <c r="J284" t="s">
        <v>15</v>
      </c>
      <c r="K284" t="s">
        <v>55</v>
      </c>
      <c r="L284">
        <v>75</v>
      </c>
      <c r="M284">
        <v>10000</v>
      </c>
      <c r="N284" t="s">
        <v>24</v>
      </c>
    </row>
    <row r="285" spans="1:14" x14ac:dyDescent="0.3">
      <c r="A285">
        <v>284</v>
      </c>
      <c r="B285" t="s">
        <v>28</v>
      </c>
      <c r="C285">
        <v>50</v>
      </c>
      <c r="D285" t="str" cm="1">
        <f t="array" ref="D285">_xlfn.IFS(C285 &lt;=25, "under 25 ", C285&lt;=35, "26-35", C285&lt;=45, "36-45", C285&lt;=60,"46-60", C285&gt;60,"60+")</f>
        <v>46-60</v>
      </c>
      <c r="E285" t="s">
        <v>29</v>
      </c>
      <c r="F285">
        <v>6</v>
      </c>
      <c r="G285">
        <v>6</v>
      </c>
      <c r="H285">
        <v>90</v>
      </c>
      <c r="I285">
        <v>8</v>
      </c>
      <c r="J285" t="s">
        <v>15</v>
      </c>
      <c r="K285" t="s">
        <v>55</v>
      </c>
      <c r="L285">
        <v>75</v>
      </c>
      <c r="M285">
        <v>10000</v>
      </c>
      <c r="N285" t="s">
        <v>24</v>
      </c>
    </row>
    <row r="286" spans="1:14" x14ac:dyDescent="0.3">
      <c r="A286">
        <v>285</v>
      </c>
      <c r="B286" t="s">
        <v>28</v>
      </c>
      <c r="C286">
        <v>50</v>
      </c>
      <c r="D286" t="str" cm="1">
        <f t="array" ref="D286">_xlfn.IFS(C286 &lt;=25, "under 25 ", C286&lt;=35, "26-35", C286&lt;=45, "36-45", C286&lt;=60,"46-60", C286&gt;60,"60+")</f>
        <v>46-60</v>
      </c>
      <c r="E286" t="s">
        <v>29</v>
      </c>
      <c r="F286">
        <v>6</v>
      </c>
      <c r="G286">
        <v>6</v>
      </c>
      <c r="H286">
        <v>90</v>
      </c>
      <c r="I286">
        <v>8</v>
      </c>
      <c r="J286" t="s">
        <v>15</v>
      </c>
      <c r="K286" t="s">
        <v>55</v>
      </c>
      <c r="L286">
        <v>75</v>
      </c>
      <c r="M286">
        <v>10000</v>
      </c>
      <c r="N286" t="s">
        <v>24</v>
      </c>
    </row>
    <row r="287" spans="1:14" x14ac:dyDescent="0.3">
      <c r="A287">
        <v>286</v>
      </c>
      <c r="B287" t="s">
        <v>28</v>
      </c>
      <c r="C287">
        <v>50</v>
      </c>
      <c r="D287" t="str" cm="1">
        <f t="array" ref="D287">_xlfn.IFS(C287 &lt;=25, "under 25 ", C287&lt;=35, "26-35", C287&lt;=45, "36-45", C287&lt;=60,"46-60", C287&gt;60,"60+")</f>
        <v>46-60</v>
      </c>
      <c r="E287" t="s">
        <v>29</v>
      </c>
      <c r="F287">
        <v>6</v>
      </c>
      <c r="G287">
        <v>6</v>
      </c>
      <c r="H287">
        <v>90</v>
      </c>
      <c r="I287">
        <v>8</v>
      </c>
      <c r="J287" t="s">
        <v>15</v>
      </c>
      <c r="K287" t="s">
        <v>55</v>
      </c>
      <c r="L287">
        <v>75</v>
      </c>
      <c r="M287">
        <v>10000</v>
      </c>
      <c r="N287" t="s">
        <v>24</v>
      </c>
    </row>
    <row r="288" spans="1:14" x14ac:dyDescent="0.3">
      <c r="A288">
        <v>287</v>
      </c>
      <c r="B288" t="s">
        <v>28</v>
      </c>
      <c r="C288">
        <v>50</v>
      </c>
      <c r="D288" t="str" cm="1">
        <f t="array" ref="D288">_xlfn.IFS(C288 &lt;=25, "under 25 ", C288&lt;=35, "26-35", C288&lt;=45, "36-45", C288&lt;=60,"46-60", C288&gt;60,"60+")</f>
        <v>46-60</v>
      </c>
      <c r="E288" t="s">
        <v>29</v>
      </c>
      <c r="F288">
        <v>6</v>
      </c>
      <c r="G288">
        <v>6</v>
      </c>
      <c r="H288">
        <v>90</v>
      </c>
      <c r="I288">
        <v>8</v>
      </c>
      <c r="J288" t="s">
        <v>15</v>
      </c>
      <c r="K288" t="s">
        <v>55</v>
      </c>
      <c r="L288">
        <v>75</v>
      </c>
      <c r="M288">
        <v>10000</v>
      </c>
      <c r="N288" t="s">
        <v>24</v>
      </c>
    </row>
    <row r="289" spans="1:14" x14ac:dyDescent="0.3">
      <c r="A289">
        <v>288</v>
      </c>
      <c r="B289" t="s">
        <v>28</v>
      </c>
      <c r="C289">
        <v>50</v>
      </c>
      <c r="D289" t="str" cm="1">
        <f t="array" ref="D289">_xlfn.IFS(C289 &lt;=25, "under 25 ", C289&lt;=35, "26-35", C289&lt;=45, "36-45", C289&lt;=60,"46-60", C289&gt;60,"60+")</f>
        <v>46-60</v>
      </c>
      <c r="E289" t="s">
        <v>29</v>
      </c>
      <c r="F289">
        <v>6</v>
      </c>
      <c r="G289">
        <v>6</v>
      </c>
      <c r="H289">
        <v>90</v>
      </c>
      <c r="I289">
        <v>8</v>
      </c>
      <c r="J289" t="s">
        <v>15</v>
      </c>
      <c r="K289" t="s">
        <v>55</v>
      </c>
      <c r="L289">
        <v>75</v>
      </c>
      <c r="M289">
        <v>10000</v>
      </c>
      <c r="N289" t="s">
        <v>24</v>
      </c>
    </row>
    <row r="290" spans="1:14" x14ac:dyDescent="0.3">
      <c r="A290">
        <v>289</v>
      </c>
      <c r="B290" t="s">
        <v>28</v>
      </c>
      <c r="C290">
        <v>50</v>
      </c>
      <c r="D290" t="str" cm="1">
        <f t="array" ref="D290">_xlfn.IFS(C290 &lt;=25, "under 25 ", C290&lt;=35, "26-35", C290&lt;=45, "36-45", C290&lt;=60,"46-60", C290&gt;60,"60+")</f>
        <v>46-60</v>
      </c>
      <c r="E290" t="s">
        <v>29</v>
      </c>
      <c r="F290">
        <v>6</v>
      </c>
      <c r="G290">
        <v>6</v>
      </c>
      <c r="H290">
        <v>90</v>
      </c>
      <c r="I290">
        <v>8</v>
      </c>
      <c r="J290" t="s">
        <v>15</v>
      </c>
      <c r="K290" t="s">
        <v>55</v>
      </c>
      <c r="L290">
        <v>75</v>
      </c>
      <c r="M290">
        <v>10000</v>
      </c>
      <c r="N290" t="s">
        <v>24</v>
      </c>
    </row>
    <row r="291" spans="1:14" x14ac:dyDescent="0.3">
      <c r="A291">
        <v>290</v>
      </c>
      <c r="B291" t="s">
        <v>28</v>
      </c>
      <c r="C291">
        <v>50</v>
      </c>
      <c r="D291" t="str" cm="1">
        <f t="array" ref="D291">_xlfn.IFS(C291 &lt;=25, "under 25 ", C291&lt;=35, "26-35", C291&lt;=45, "36-45", C291&lt;=60,"46-60", C291&gt;60,"60+")</f>
        <v>46-60</v>
      </c>
      <c r="E291" t="s">
        <v>29</v>
      </c>
      <c r="F291">
        <v>6.1</v>
      </c>
      <c r="G291">
        <v>6</v>
      </c>
      <c r="H291">
        <v>90</v>
      </c>
      <c r="I291">
        <v>8</v>
      </c>
      <c r="J291" t="s">
        <v>15</v>
      </c>
      <c r="K291" t="s">
        <v>55</v>
      </c>
      <c r="L291">
        <v>75</v>
      </c>
      <c r="M291">
        <v>10000</v>
      </c>
      <c r="N291" t="s">
        <v>24</v>
      </c>
    </row>
    <row r="292" spans="1:14" x14ac:dyDescent="0.3">
      <c r="A292">
        <v>291</v>
      </c>
      <c r="B292" t="s">
        <v>28</v>
      </c>
      <c r="C292">
        <v>50</v>
      </c>
      <c r="D292" t="str" cm="1">
        <f t="array" ref="D292">_xlfn.IFS(C292 &lt;=25, "under 25 ", C292&lt;=35, "26-35", C292&lt;=45, "36-45", C292&lt;=60,"46-60", C292&gt;60,"60+")</f>
        <v>46-60</v>
      </c>
      <c r="E292" t="s">
        <v>29</v>
      </c>
      <c r="F292">
        <v>6</v>
      </c>
      <c r="G292">
        <v>6</v>
      </c>
      <c r="H292">
        <v>90</v>
      </c>
      <c r="I292">
        <v>8</v>
      </c>
      <c r="J292" t="s">
        <v>15</v>
      </c>
      <c r="K292" t="s">
        <v>55</v>
      </c>
      <c r="L292">
        <v>75</v>
      </c>
      <c r="M292">
        <v>10000</v>
      </c>
      <c r="N292" t="s">
        <v>24</v>
      </c>
    </row>
    <row r="293" spans="1:14" x14ac:dyDescent="0.3">
      <c r="A293">
        <v>292</v>
      </c>
      <c r="B293" t="s">
        <v>28</v>
      </c>
      <c r="C293">
        <v>50</v>
      </c>
      <c r="D293" t="str" cm="1">
        <f t="array" ref="D293">_xlfn.IFS(C293 &lt;=25, "under 25 ", C293&lt;=35, "26-35", C293&lt;=45, "36-45", C293&lt;=60,"46-60", C293&gt;60,"60+")</f>
        <v>46-60</v>
      </c>
      <c r="E293" t="s">
        <v>29</v>
      </c>
      <c r="F293">
        <v>6.1</v>
      </c>
      <c r="G293">
        <v>6</v>
      </c>
      <c r="H293">
        <v>90</v>
      </c>
      <c r="I293">
        <v>8</v>
      </c>
      <c r="J293" t="s">
        <v>15</v>
      </c>
      <c r="K293" t="s">
        <v>55</v>
      </c>
      <c r="L293">
        <v>75</v>
      </c>
      <c r="M293">
        <v>10000</v>
      </c>
      <c r="N293" t="s">
        <v>24</v>
      </c>
    </row>
    <row r="294" spans="1:14" x14ac:dyDescent="0.3">
      <c r="A294">
        <v>293</v>
      </c>
      <c r="B294" t="s">
        <v>28</v>
      </c>
      <c r="C294">
        <v>50</v>
      </c>
      <c r="D294" t="str" cm="1">
        <f t="array" ref="D294">_xlfn.IFS(C294 &lt;=25, "under 25 ", C294&lt;=35, "26-35", C294&lt;=45, "36-45", C294&lt;=60,"46-60", C294&gt;60,"60+")</f>
        <v>46-60</v>
      </c>
      <c r="E294" t="s">
        <v>29</v>
      </c>
      <c r="F294">
        <v>6.1</v>
      </c>
      <c r="G294">
        <v>6</v>
      </c>
      <c r="H294">
        <v>90</v>
      </c>
      <c r="I294">
        <v>8</v>
      </c>
      <c r="J294" t="s">
        <v>15</v>
      </c>
      <c r="K294" t="s">
        <v>55</v>
      </c>
      <c r="L294">
        <v>75</v>
      </c>
      <c r="M294">
        <v>10000</v>
      </c>
      <c r="N294" t="s">
        <v>24</v>
      </c>
    </row>
    <row r="295" spans="1:14" x14ac:dyDescent="0.3">
      <c r="A295">
        <v>294</v>
      </c>
      <c r="B295" t="s">
        <v>28</v>
      </c>
      <c r="C295">
        <v>50</v>
      </c>
      <c r="D295" t="str" cm="1">
        <f t="array" ref="D295">_xlfn.IFS(C295 &lt;=25, "under 25 ", C295&lt;=35, "26-35", C295&lt;=45, "36-45", C295&lt;=60,"46-60", C295&gt;60,"60+")</f>
        <v>46-60</v>
      </c>
      <c r="E295" t="s">
        <v>29</v>
      </c>
      <c r="F295">
        <v>6</v>
      </c>
      <c r="G295">
        <v>6</v>
      </c>
      <c r="H295">
        <v>90</v>
      </c>
      <c r="I295">
        <v>8</v>
      </c>
      <c r="J295" t="s">
        <v>15</v>
      </c>
      <c r="K295" t="s">
        <v>55</v>
      </c>
      <c r="L295">
        <v>75</v>
      </c>
      <c r="M295">
        <v>10000</v>
      </c>
      <c r="N295" t="s">
        <v>24</v>
      </c>
    </row>
    <row r="296" spans="1:14" x14ac:dyDescent="0.3">
      <c r="A296">
        <v>295</v>
      </c>
      <c r="B296" t="s">
        <v>28</v>
      </c>
      <c r="C296">
        <v>50</v>
      </c>
      <c r="D296" t="str" cm="1">
        <f t="array" ref="D296">_xlfn.IFS(C296 &lt;=25, "under 25 ", C296&lt;=35, "26-35", C296&lt;=45, "36-45", C296&lt;=60,"46-60", C296&gt;60,"60+")</f>
        <v>46-60</v>
      </c>
      <c r="E296" t="s">
        <v>29</v>
      </c>
      <c r="F296">
        <v>6.1</v>
      </c>
      <c r="G296">
        <v>6</v>
      </c>
      <c r="H296">
        <v>90</v>
      </c>
      <c r="I296">
        <v>8</v>
      </c>
      <c r="J296" t="s">
        <v>15</v>
      </c>
      <c r="K296" t="s">
        <v>55</v>
      </c>
      <c r="L296">
        <v>75</v>
      </c>
      <c r="M296">
        <v>10000</v>
      </c>
      <c r="N296" t="s">
        <v>24</v>
      </c>
    </row>
    <row r="297" spans="1:14" x14ac:dyDescent="0.3">
      <c r="A297">
        <v>296</v>
      </c>
      <c r="B297" t="s">
        <v>28</v>
      </c>
      <c r="C297">
        <v>50</v>
      </c>
      <c r="D297" t="str" cm="1">
        <f t="array" ref="D297">_xlfn.IFS(C297 &lt;=25, "under 25 ", C297&lt;=35, "26-35", C297&lt;=45, "36-45", C297&lt;=60,"46-60", C297&gt;60,"60+")</f>
        <v>46-60</v>
      </c>
      <c r="E297" t="s">
        <v>29</v>
      </c>
      <c r="F297">
        <v>6</v>
      </c>
      <c r="G297">
        <v>6</v>
      </c>
      <c r="H297">
        <v>90</v>
      </c>
      <c r="I297">
        <v>8</v>
      </c>
      <c r="J297" t="s">
        <v>15</v>
      </c>
      <c r="K297" t="s">
        <v>55</v>
      </c>
      <c r="L297">
        <v>75</v>
      </c>
      <c r="M297">
        <v>10000</v>
      </c>
      <c r="N297" t="s">
        <v>24</v>
      </c>
    </row>
    <row r="298" spans="1:14" x14ac:dyDescent="0.3">
      <c r="A298">
        <v>297</v>
      </c>
      <c r="B298" t="s">
        <v>28</v>
      </c>
      <c r="C298">
        <v>50</v>
      </c>
      <c r="D298" t="str" cm="1">
        <f t="array" ref="D298">_xlfn.IFS(C298 &lt;=25, "under 25 ", C298&lt;=35, "26-35", C298&lt;=45, "36-45", C298&lt;=60,"46-60", C298&gt;60,"60+")</f>
        <v>46-60</v>
      </c>
      <c r="E298" t="s">
        <v>29</v>
      </c>
      <c r="F298">
        <v>6.1</v>
      </c>
      <c r="G298">
        <v>6</v>
      </c>
      <c r="H298">
        <v>90</v>
      </c>
      <c r="I298">
        <v>8</v>
      </c>
      <c r="J298" t="s">
        <v>15</v>
      </c>
      <c r="K298" t="s">
        <v>55</v>
      </c>
      <c r="L298">
        <v>75</v>
      </c>
      <c r="M298">
        <v>10000</v>
      </c>
      <c r="N298" t="s">
        <v>24</v>
      </c>
    </row>
    <row r="299" spans="1:14" x14ac:dyDescent="0.3">
      <c r="A299">
        <v>298</v>
      </c>
      <c r="B299" t="s">
        <v>28</v>
      </c>
      <c r="C299">
        <v>50</v>
      </c>
      <c r="D299" t="str" cm="1">
        <f t="array" ref="D299">_xlfn.IFS(C299 &lt;=25, "under 25 ", C299&lt;=35, "26-35", C299&lt;=45, "36-45", C299&lt;=60,"46-60", C299&gt;60,"60+")</f>
        <v>46-60</v>
      </c>
      <c r="E299" t="s">
        <v>29</v>
      </c>
      <c r="F299">
        <v>6.1</v>
      </c>
      <c r="G299">
        <v>6</v>
      </c>
      <c r="H299">
        <v>90</v>
      </c>
      <c r="I299">
        <v>8</v>
      </c>
      <c r="J299" t="s">
        <v>15</v>
      </c>
      <c r="K299" t="s">
        <v>55</v>
      </c>
      <c r="L299">
        <v>75</v>
      </c>
      <c r="M299">
        <v>10000</v>
      </c>
      <c r="N299" t="s">
        <v>24</v>
      </c>
    </row>
    <row r="300" spans="1:14" x14ac:dyDescent="0.3">
      <c r="A300">
        <v>299</v>
      </c>
      <c r="B300" t="s">
        <v>28</v>
      </c>
      <c r="C300">
        <v>51</v>
      </c>
      <c r="D300" t="str" cm="1">
        <f t="array" ref="D300">_xlfn.IFS(C300 &lt;=25, "under 25 ", C300&lt;=35, "26-35", C300&lt;=45, "36-45", C300&lt;=60,"46-60", C300&gt;60,"60+")</f>
        <v>46-60</v>
      </c>
      <c r="E300" t="s">
        <v>34</v>
      </c>
      <c r="F300">
        <v>8.5</v>
      </c>
      <c r="G300">
        <v>9</v>
      </c>
      <c r="H300">
        <v>30</v>
      </c>
      <c r="I300">
        <v>3</v>
      </c>
      <c r="J300" t="s">
        <v>19</v>
      </c>
      <c r="K300" t="s">
        <v>20</v>
      </c>
      <c r="L300">
        <v>65</v>
      </c>
      <c r="M300">
        <v>5000</v>
      </c>
      <c r="N300" t="s">
        <v>17</v>
      </c>
    </row>
    <row r="301" spans="1:14" x14ac:dyDescent="0.3">
      <c r="A301">
        <v>300</v>
      </c>
      <c r="B301" t="s">
        <v>28</v>
      </c>
      <c r="C301">
        <v>51</v>
      </c>
      <c r="D301" t="str" cm="1">
        <f t="array" ref="D301">_xlfn.IFS(C301 &lt;=25, "under 25 ", C301&lt;=35, "26-35", C301&lt;=45, "36-45", C301&lt;=60,"46-60", C301&gt;60,"60+")</f>
        <v>46-60</v>
      </c>
      <c r="E301" t="s">
        <v>34</v>
      </c>
      <c r="F301">
        <v>8.5</v>
      </c>
      <c r="G301">
        <v>9</v>
      </c>
      <c r="H301">
        <v>30</v>
      </c>
      <c r="I301">
        <v>3</v>
      </c>
      <c r="J301" t="s">
        <v>19</v>
      </c>
      <c r="K301" t="s">
        <v>20</v>
      </c>
      <c r="L301">
        <v>65</v>
      </c>
      <c r="M301">
        <v>5000</v>
      </c>
      <c r="N301" t="s">
        <v>17</v>
      </c>
    </row>
    <row r="302" spans="1:14" x14ac:dyDescent="0.3">
      <c r="A302">
        <v>301</v>
      </c>
      <c r="B302" t="s">
        <v>28</v>
      </c>
      <c r="C302">
        <v>51</v>
      </c>
      <c r="D302" t="str" cm="1">
        <f t="array" ref="D302">_xlfn.IFS(C302 &lt;=25, "under 25 ", C302&lt;=35, "26-35", C302&lt;=45, "36-45", C302&lt;=60,"46-60", C302&gt;60,"60+")</f>
        <v>46-60</v>
      </c>
      <c r="E302" t="s">
        <v>34</v>
      </c>
      <c r="F302">
        <v>8.5</v>
      </c>
      <c r="G302">
        <v>9</v>
      </c>
      <c r="H302">
        <v>30</v>
      </c>
      <c r="I302">
        <v>3</v>
      </c>
      <c r="J302" t="s">
        <v>19</v>
      </c>
      <c r="K302" t="s">
        <v>20</v>
      </c>
      <c r="L302">
        <v>65</v>
      </c>
      <c r="M302">
        <v>5000</v>
      </c>
      <c r="N302" t="s">
        <v>17</v>
      </c>
    </row>
    <row r="303" spans="1:14" x14ac:dyDescent="0.3">
      <c r="A303">
        <v>302</v>
      </c>
      <c r="B303" t="s">
        <v>28</v>
      </c>
      <c r="C303">
        <v>51</v>
      </c>
      <c r="D303" t="str" cm="1">
        <f t="array" ref="D303">_xlfn.IFS(C303 &lt;=25, "under 25 ", C303&lt;=35, "26-35", C303&lt;=45, "36-45", C303&lt;=60,"46-60", C303&gt;60,"60+")</f>
        <v>46-60</v>
      </c>
      <c r="E303" t="s">
        <v>34</v>
      </c>
      <c r="F303">
        <v>8.5</v>
      </c>
      <c r="G303">
        <v>9</v>
      </c>
      <c r="H303">
        <v>30</v>
      </c>
      <c r="I303">
        <v>3</v>
      </c>
      <c r="J303" t="s">
        <v>19</v>
      </c>
      <c r="K303" t="s">
        <v>20</v>
      </c>
      <c r="L303">
        <v>65</v>
      </c>
      <c r="M303">
        <v>5000</v>
      </c>
      <c r="N303" t="s">
        <v>17</v>
      </c>
    </row>
    <row r="304" spans="1:14" x14ac:dyDescent="0.3">
      <c r="A304">
        <v>303</v>
      </c>
      <c r="B304" t="s">
        <v>28</v>
      </c>
      <c r="C304">
        <v>51</v>
      </c>
      <c r="D304" t="str" cm="1">
        <f t="array" ref="D304">_xlfn.IFS(C304 &lt;=25, "under 25 ", C304&lt;=35, "26-35", C304&lt;=45, "36-45", C304&lt;=60,"46-60", C304&gt;60,"60+")</f>
        <v>46-60</v>
      </c>
      <c r="E304" t="s">
        <v>29</v>
      </c>
      <c r="F304">
        <v>7.1</v>
      </c>
      <c r="G304">
        <v>7</v>
      </c>
      <c r="H304">
        <v>55</v>
      </c>
      <c r="I304">
        <v>6</v>
      </c>
      <c r="J304" t="s">
        <v>30</v>
      </c>
      <c r="K304" t="s">
        <v>49</v>
      </c>
      <c r="L304">
        <v>72</v>
      </c>
      <c r="M304">
        <v>6000</v>
      </c>
      <c r="N304" t="s">
        <v>17</v>
      </c>
    </row>
    <row r="305" spans="1:14" x14ac:dyDescent="0.3">
      <c r="A305">
        <v>304</v>
      </c>
      <c r="B305" t="s">
        <v>28</v>
      </c>
      <c r="C305">
        <v>51</v>
      </c>
      <c r="D305" t="str" cm="1">
        <f t="array" ref="D305">_xlfn.IFS(C305 &lt;=25, "under 25 ", C305&lt;=35, "26-35", C305&lt;=45, "36-45", C305&lt;=60,"46-60", C305&gt;60,"60+")</f>
        <v>46-60</v>
      </c>
      <c r="E305" t="s">
        <v>29</v>
      </c>
      <c r="F305">
        <v>6</v>
      </c>
      <c r="G305">
        <v>6</v>
      </c>
      <c r="H305">
        <v>90</v>
      </c>
      <c r="I305">
        <v>8</v>
      </c>
      <c r="J305" t="s">
        <v>15</v>
      </c>
      <c r="K305" t="s">
        <v>55</v>
      </c>
      <c r="L305">
        <v>75</v>
      </c>
      <c r="M305">
        <v>10000</v>
      </c>
      <c r="N305" t="s">
        <v>24</v>
      </c>
    </row>
    <row r="306" spans="1:14" x14ac:dyDescent="0.3">
      <c r="A306">
        <v>305</v>
      </c>
      <c r="B306" t="s">
        <v>28</v>
      </c>
      <c r="C306">
        <v>51</v>
      </c>
      <c r="D306" t="str" cm="1">
        <f t="array" ref="D306">_xlfn.IFS(C306 &lt;=25, "under 25 ", C306&lt;=35, "26-35", C306&lt;=45, "36-45", C306&lt;=60,"46-60", C306&gt;60,"60+")</f>
        <v>46-60</v>
      </c>
      <c r="E306" t="s">
        <v>29</v>
      </c>
      <c r="F306">
        <v>6.1</v>
      </c>
      <c r="G306">
        <v>6</v>
      </c>
      <c r="H306">
        <v>90</v>
      </c>
      <c r="I306">
        <v>8</v>
      </c>
      <c r="J306" t="s">
        <v>15</v>
      </c>
      <c r="K306" t="s">
        <v>55</v>
      </c>
      <c r="L306">
        <v>75</v>
      </c>
      <c r="M306">
        <v>10000</v>
      </c>
      <c r="N306" t="s">
        <v>24</v>
      </c>
    </row>
    <row r="307" spans="1:14" x14ac:dyDescent="0.3">
      <c r="A307">
        <v>306</v>
      </c>
      <c r="B307" t="s">
        <v>28</v>
      </c>
      <c r="C307">
        <v>51</v>
      </c>
      <c r="D307" t="str" cm="1">
        <f t="array" ref="D307">_xlfn.IFS(C307 &lt;=25, "under 25 ", C307&lt;=35, "26-35", C307&lt;=45, "36-45", C307&lt;=60,"46-60", C307&gt;60,"60+")</f>
        <v>46-60</v>
      </c>
      <c r="E307" t="s">
        <v>29</v>
      </c>
      <c r="F307">
        <v>6.1</v>
      </c>
      <c r="G307">
        <v>6</v>
      </c>
      <c r="H307">
        <v>90</v>
      </c>
      <c r="I307">
        <v>8</v>
      </c>
      <c r="J307" t="s">
        <v>15</v>
      </c>
      <c r="K307" t="s">
        <v>55</v>
      </c>
      <c r="L307">
        <v>75</v>
      </c>
      <c r="M307">
        <v>10000</v>
      </c>
      <c r="N307" t="s">
        <v>24</v>
      </c>
    </row>
    <row r="308" spans="1:14" x14ac:dyDescent="0.3">
      <c r="A308">
        <v>307</v>
      </c>
      <c r="B308" t="s">
        <v>28</v>
      </c>
      <c r="C308">
        <v>52</v>
      </c>
      <c r="D308" t="str" cm="1">
        <f t="array" ref="D308">_xlfn.IFS(C308 &lt;=25, "under 25 ", C308&lt;=35, "26-35", C308&lt;=45, "36-45", C308&lt;=60,"46-60", C308&gt;60,"60+")</f>
        <v>46-60</v>
      </c>
      <c r="E308" t="s">
        <v>35</v>
      </c>
      <c r="F308">
        <v>6.5</v>
      </c>
      <c r="G308">
        <v>7</v>
      </c>
      <c r="H308">
        <v>45</v>
      </c>
      <c r="I308">
        <v>7</v>
      </c>
      <c r="J308" t="s">
        <v>15</v>
      </c>
      <c r="K308" t="s">
        <v>45</v>
      </c>
      <c r="L308">
        <v>72</v>
      </c>
      <c r="M308">
        <v>6000</v>
      </c>
      <c r="N308" t="s">
        <v>25</v>
      </c>
    </row>
    <row r="309" spans="1:14" x14ac:dyDescent="0.3">
      <c r="A309">
        <v>308</v>
      </c>
      <c r="B309" t="s">
        <v>28</v>
      </c>
      <c r="C309">
        <v>52</v>
      </c>
      <c r="D309" t="str" cm="1">
        <f t="array" ref="D309">_xlfn.IFS(C309 &lt;=25, "under 25 ", C309&lt;=35, "26-35", C309&lt;=45, "36-45", C309&lt;=60,"46-60", C309&gt;60,"60+")</f>
        <v>46-60</v>
      </c>
      <c r="E309" t="s">
        <v>35</v>
      </c>
      <c r="F309">
        <v>6.5</v>
      </c>
      <c r="G309">
        <v>7</v>
      </c>
      <c r="H309">
        <v>45</v>
      </c>
      <c r="I309">
        <v>7</v>
      </c>
      <c r="J309" t="s">
        <v>15</v>
      </c>
      <c r="K309" t="s">
        <v>45</v>
      </c>
      <c r="L309">
        <v>72</v>
      </c>
      <c r="M309">
        <v>6000</v>
      </c>
      <c r="N309" t="s">
        <v>25</v>
      </c>
    </row>
    <row r="310" spans="1:14" x14ac:dyDescent="0.3">
      <c r="A310">
        <v>309</v>
      </c>
      <c r="B310" t="s">
        <v>28</v>
      </c>
      <c r="C310">
        <v>52</v>
      </c>
      <c r="D310" t="str" cm="1">
        <f t="array" ref="D310">_xlfn.IFS(C310 &lt;=25, "under 25 ", C310&lt;=35, "26-35", C310&lt;=45, "36-45", C310&lt;=60,"46-60", C310&gt;60,"60+")</f>
        <v>46-60</v>
      </c>
      <c r="E310" t="s">
        <v>35</v>
      </c>
      <c r="F310">
        <v>6.6</v>
      </c>
      <c r="G310">
        <v>7</v>
      </c>
      <c r="H310">
        <v>45</v>
      </c>
      <c r="I310">
        <v>7</v>
      </c>
      <c r="J310" t="s">
        <v>15</v>
      </c>
      <c r="K310" t="s">
        <v>45</v>
      </c>
      <c r="L310">
        <v>72</v>
      </c>
      <c r="M310">
        <v>6000</v>
      </c>
      <c r="N310" t="s">
        <v>25</v>
      </c>
    </row>
    <row r="311" spans="1:14" x14ac:dyDescent="0.3">
      <c r="A311">
        <v>310</v>
      </c>
      <c r="B311" t="s">
        <v>28</v>
      </c>
      <c r="C311">
        <v>52</v>
      </c>
      <c r="D311" t="str" cm="1">
        <f t="array" ref="D311">_xlfn.IFS(C311 &lt;=25, "under 25 ", C311&lt;=35, "26-35", C311&lt;=45, "36-45", C311&lt;=60,"46-60", C311&gt;60,"60+")</f>
        <v>46-60</v>
      </c>
      <c r="E311" t="s">
        <v>35</v>
      </c>
      <c r="F311">
        <v>6.6</v>
      </c>
      <c r="G311">
        <v>7</v>
      </c>
      <c r="H311">
        <v>45</v>
      </c>
      <c r="I311">
        <v>7</v>
      </c>
      <c r="J311" t="s">
        <v>15</v>
      </c>
      <c r="K311" t="s">
        <v>45</v>
      </c>
      <c r="L311">
        <v>72</v>
      </c>
      <c r="M311">
        <v>6000</v>
      </c>
      <c r="N311" t="s">
        <v>25</v>
      </c>
    </row>
    <row r="312" spans="1:14" x14ac:dyDescent="0.3">
      <c r="A312">
        <v>311</v>
      </c>
      <c r="B312" t="s">
        <v>28</v>
      </c>
      <c r="C312">
        <v>52</v>
      </c>
      <c r="D312" t="str" cm="1">
        <f t="array" ref="D312">_xlfn.IFS(C312 &lt;=25, "under 25 ", C312&lt;=35, "26-35", C312&lt;=45, "36-45", C312&lt;=60,"46-60", C312&gt;60,"60+")</f>
        <v>46-60</v>
      </c>
      <c r="E312" t="s">
        <v>35</v>
      </c>
      <c r="F312">
        <v>6.6</v>
      </c>
      <c r="G312">
        <v>7</v>
      </c>
      <c r="H312">
        <v>45</v>
      </c>
      <c r="I312">
        <v>7</v>
      </c>
      <c r="J312" t="s">
        <v>15</v>
      </c>
      <c r="K312" t="s">
        <v>45</v>
      </c>
      <c r="L312">
        <v>72</v>
      </c>
      <c r="M312">
        <v>6000</v>
      </c>
      <c r="N312" t="s">
        <v>25</v>
      </c>
    </row>
    <row r="313" spans="1:14" x14ac:dyDescent="0.3">
      <c r="A313">
        <v>312</v>
      </c>
      <c r="B313" t="s">
        <v>28</v>
      </c>
      <c r="C313">
        <v>52</v>
      </c>
      <c r="D313" t="str" cm="1">
        <f t="array" ref="D313">_xlfn.IFS(C313 &lt;=25, "under 25 ", C313&lt;=35, "26-35", C313&lt;=45, "36-45", C313&lt;=60,"46-60", C313&gt;60,"60+")</f>
        <v>46-60</v>
      </c>
      <c r="E313" t="s">
        <v>35</v>
      </c>
      <c r="F313">
        <v>6.6</v>
      </c>
      <c r="G313">
        <v>7</v>
      </c>
      <c r="H313">
        <v>45</v>
      </c>
      <c r="I313">
        <v>7</v>
      </c>
      <c r="J313" t="s">
        <v>15</v>
      </c>
      <c r="K313" t="s">
        <v>45</v>
      </c>
      <c r="L313">
        <v>72</v>
      </c>
      <c r="M313">
        <v>6000</v>
      </c>
      <c r="N313" t="s">
        <v>25</v>
      </c>
    </row>
    <row r="314" spans="1:14" x14ac:dyDescent="0.3">
      <c r="A314">
        <v>313</v>
      </c>
      <c r="B314" t="s">
        <v>28</v>
      </c>
      <c r="C314">
        <v>52</v>
      </c>
      <c r="D314" t="str" cm="1">
        <f t="array" ref="D314">_xlfn.IFS(C314 &lt;=25, "under 25 ", C314&lt;=35, "26-35", C314&lt;=45, "36-45", C314&lt;=60,"46-60", C314&gt;60,"60+")</f>
        <v>46-60</v>
      </c>
      <c r="E314" t="s">
        <v>34</v>
      </c>
      <c r="F314">
        <v>8.4</v>
      </c>
      <c r="G314">
        <v>9</v>
      </c>
      <c r="H314">
        <v>30</v>
      </c>
      <c r="I314">
        <v>3</v>
      </c>
      <c r="J314" t="s">
        <v>19</v>
      </c>
      <c r="K314" t="s">
        <v>20</v>
      </c>
      <c r="L314">
        <v>65</v>
      </c>
      <c r="M314">
        <v>5000</v>
      </c>
      <c r="N314" t="s">
        <v>17</v>
      </c>
    </row>
    <row r="315" spans="1:14" x14ac:dyDescent="0.3">
      <c r="A315">
        <v>314</v>
      </c>
      <c r="B315" t="s">
        <v>28</v>
      </c>
      <c r="C315">
        <v>52</v>
      </c>
      <c r="D315" t="str" cm="1">
        <f t="array" ref="D315">_xlfn.IFS(C315 &lt;=25, "under 25 ", C315&lt;=35, "26-35", C315&lt;=45, "36-45", C315&lt;=60,"46-60", C315&gt;60,"60+")</f>
        <v>46-60</v>
      </c>
      <c r="E315" t="s">
        <v>34</v>
      </c>
      <c r="F315">
        <v>8.4</v>
      </c>
      <c r="G315">
        <v>9</v>
      </c>
      <c r="H315">
        <v>30</v>
      </c>
      <c r="I315">
        <v>3</v>
      </c>
      <c r="J315" t="s">
        <v>19</v>
      </c>
      <c r="K315" t="s">
        <v>20</v>
      </c>
      <c r="L315">
        <v>65</v>
      </c>
      <c r="M315">
        <v>5000</v>
      </c>
      <c r="N315" t="s">
        <v>17</v>
      </c>
    </row>
    <row r="316" spans="1:14" x14ac:dyDescent="0.3">
      <c r="A316">
        <v>315</v>
      </c>
      <c r="B316" t="s">
        <v>28</v>
      </c>
      <c r="C316">
        <v>52</v>
      </c>
      <c r="D316" t="str" cm="1">
        <f t="array" ref="D316">_xlfn.IFS(C316 &lt;=25, "under 25 ", C316&lt;=35, "26-35", C316&lt;=45, "36-45", C316&lt;=60,"46-60", C316&gt;60,"60+")</f>
        <v>46-60</v>
      </c>
      <c r="E316" t="s">
        <v>34</v>
      </c>
      <c r="F316">
        <v>8.4</v>
      </c>
      <c r="G316">
        <v>9</v>
      </c>
      <c r="H316">
        <v>30</v>
      </c>
      <c r="I316">
        <v>3</v>
      </c>
      <c r="J316" t="s">
        <v>19</v>
      </c>
      <c r="K316" t="s">
        <v>20</v>
      </c>
      <c r="L316">
        <v>65</v>
      </c>
      <c r="M316">
        <v>5000</v>
      </c>
      <c r="N316" t="s">
        <v>17</v>
      </c>
    </row>
    <row r="317" spans="1:14" x14ac:dyDescent="0.3">
      <c r="A317">
        <v>316</v>
      </c>
      <c r="B317" t="s">
        <v>28</v>
      </c>
      <c r="C317">
        <v>53</v>
      </c>
      <c r="D317" t="str" cm="1">
        <f t="array" ref="D317">_xlfn.IFS(C317 &lt;=25, "under 25 ", C317&lt;=35, "26-35", C317&lt;=45, "36-45", C317&lt;=60,"46-60", C317&gt;60,"60+")</f>
        <v>46-60</v>
      </c>
      <c r="E317" t="s">
        <v>34</v>
      </c>
      <c r="F317">
        <v>8.3000000000000007</v>
      </c>
      <c r="G317">
        <v>9</v>
      </c>
      <c r="H317">
        <v>30</v>
      </c>
      <c r="I317">
        <v>3</v>
      </c>
      <c r="J317" t="s">
        <v>19</v>
      </c>
      <c r="K317" t="s">
        <v>20</v>
      </c>
      <c r="L317">
        <v>65</v>
      </c>
      <c r="M317">
        <v>5000</v>
      </c>
      <c r="N317" t="s">
        <v>25</v>
      </c>
    </row>
    <row r="318" spans="1:14" x14ac:dyDescent="0.3">
      <c r="A318">
        <v>317</v>
      </c>
      <c r="B318" t="s">
        <v>28</v>
      </c>
      <c r="C318">
        <v>53</v>
      </c>
      <c r="D318" t="str" cm="1">
        <f t="array" ref="D318">_xlfn.IFS(C318 &lt;=25, "under 25 ", C318&lt;=35, "26-35", C318&lt;=45, "36-45", C318&lt;=60,"46-60", C318&gt;60,"60+")</f>
        <v>46-60</v>
      </c>
      <c r="E318" t="s">
        <v>34</v>
      </c>
      <c r="F318">
        <v>8.5</v>
      </c>
      <c r="G318">
        <v>9</v>
      </c>
      <c r="H318">
        <v>30</v>
      </c>
      <c r="I318">
        <v>3</v>
      </c>
      <c r="J318" t="s">
        <v>19</v>
      </c>
      <c r="K318" t="s">
        <v>20</v>
      </c>
      <c r="L318">
        <v>65</v>
      </c>
      <c r="M318">
        <v>5000</v>
      </c>
      <c r="N318" t="s">
        <v>17</v>
      </c>
    </row>
    <row r="319" spans="1:14" x14ac:dyDescent="0.3">
      <c r="A319">
        <v>318</v>
      </c>
      <c r="B319" t="s">
        <v>28</v>
      </c>
      <c r="C319">
        <v>53</v>
      </c>
      <c r="D319" t="str" cm="1">
        <f t="array" ref="D319">_xlfn.IFS(C319 &lt;=25, "under 25 ", C319&lt;=35, "26-35", C319&lt;=45, "36-45", C319&lt;=60,"46-60", C319&gt;60,"60+")</f>
        <v>46-60</v>
      </c>
      <c r="E319" t="s">
        <v>34</v>
      </c>
      <c r="F319">
        <v>8.5</v>
      </c>
      <c r="G319">
        <v>9</v>
      </c>
      <c r="H319">
        <v>30</v>
      </c>
      <c r="I319">
        <v>3</v>
      </c>
      <c r="J319" t="s">
        <v>19</v>
      </c>
      <c r="K319" t="s">
        <v>20</v>
      </c>
      <c r="L319">
        <v>65</v>
      </c>
      <c r="M319">
        <v>5000</v>
      </c>
      <c r="N319" t="s">
        <v>17</v>
      </c>
    </row>
    <row r="320" spans="1:14" x14ac:dyDescent="0.3">
      <c r="A320">
        <v>319</v>
      </c>
      <c r="B320" t="s">
        <v>28</v>
      </c>
      <c r="C320">
        <v>53</v>
      </c>
      <c r="D320" t="str" cm="1">
        <f t="array" ref="D320">_xlfn.IFS(C320 &lt;=25, "under 25 ", C320&lt;=35, "26-35", C320&lt;=45, "36-45", C320&lt;=60,"46-60", C320&gt;60,"60+")</f>
        <v>46-60</v>
      </c>
      <c r="E320" t="s">
        <v>34</v>
      </c>
      <c r="F320">
        <v>8.4</v>
      </c>
      <c r="G320">
        <v>9</v>
      </c>
      <c r="H320">
        <v>30</v>
      </c>
      <c r="I320">
        <v>3</v>
      </c>
      <c r="J320" t="s">
        <v>19</v>
      </c>
      <c r="K320" t="s">
        <v>20</v>
      </c>
      <c r="L320">
        <v>65</v>
      </c>
      <c r="M320">
        <v>5000</v>
      </c>
      <c r="N320" t="s">
        <v>17</v>
      </c>
    </row>
    <row r="321" spans="1:14" x14ac:dyDescent="0.3">
      <c r="A321">
        <v>320</v>
      </c>
      <c r="B321" t="s">
        <v>28</v>
      </c>
      <c r="C321">
        <v>53</v>
      </c>
      <c r="D321" t="str" cm="1">
        <f t="array" ref="D321">_xlfn.IFS(C321 &lt;=25, "under 25 ", C321&lt;=35, "26-35", C321&lt;=45, "36-45", C321&lt;=60,"46-60", C321&gt;60,"60+")</f>
        <v>46-60</v>
      </c>
      <c r="E321" t="s">
        <v>34</v>
      </c>
      <c r="F321">
        <v>8.4</v>
      </c>
      <c r="G321">
        <v>9</v>
      </c>
      <c r="H321">
        <v>30</v>
      </c>
      <c r="I321">
        <v>3</v>
      </c>
      <c r="J321" t="s">
        <v>19</v>
      </c>
      <c r="K321" t="s">
        <v>20</v>
      </c>
      <c r="L321">
        <v>65</v>
      </c>
      <c r="M321">
        <v>5000</v>
      </c>
      <c r="N321" t="s">
        <v>17</v>
      </c>
    </row>
    <row r="322" spans="1:14" x14ac:dyDescent="0.3">
      <c r="A322">
        <v>321</v>
      </c>
      <c r="B322" t="s">
        <v>28</v>
      </c>
      <c r="C322">
        <v>53</v>
      </c>
      <c r="D322" t="str" cm="1">
        <f t="array" ref="D322">_xlfn.IFS(C322 &lt;=25, "under 25 ", C322&lt;=35, "26-35", C322&lt;=45, "36-45", C322&lt;=60,"46-60", C322&gt;60,"60+")</f>
        <v>46-60</v>
      </c>
      <c r="E322" t="s">
        <v>34</v>
      </c>
      <c r="F322">
        <v>8.5</v>
      </c>
      <c r="G322">
        <v>9</v>
      </c>
      <c r="H322">
        <v>30</v>
      </c>
      <c r="I322">
        <v>3</v>
      </c>
      <c r="J322" t="s">
        <v>19</v>
      </c>
      <c r="K322" t="s">
        <v>20</v>
      </c>
      <c r="L322">
        <v>65</v>
      </c>
      <c r="M322">
        <v>5000</v>
      </c>
      <c r="N322" t="s">
        <v>17</v>
      </c>
    </row>
    <row r="323" spans="1:14" x14ac:dyDescent="0.3">
      <c r="A323">
        <v>322</v>
      </c>
      <c r="B323" t="s">
        <v>28</v>
      </c>
      <c r="C323">
        <v>53</v>
      </c>
      <c r="D323" t="str" cm="1">
        <f t="array" ref="D323">_xlfn.IFS(C323 &lt;=25, "under 25 ", C323&lt;=35, "26-35", C323&lt;=45, "36-45", C323&lt;=60,"46-60", C323&gt;60,"60+")</f>
        <v>46-60</v>
      </c>
      <c r="E323" t="s">
        <v>34</v>
      </c>
      <c r="F323">
        <v>8.4</v>
      </c>
      <c r="G323">
        <v>9</v>
      </c>
      <c r="H323">
        <v>30</v>
      </c>
      <c r="I323">
        <v>3</v>
      </c>
      <c r="J323" t="s">
        <v>19</v>
      </c>
      <c r="K323" t="s">
        <v>20</v>
      </c>
      <c r="L323">
        <v>65</v>
      </c>
      <c r="M323">
        <v>5000</v>
      </c>
      <c r="N323" t="s">
        <v>17</v>
      </c>
    </row>
    <row r="324" spans="1:14" x14ac:dyDescent="0.3">
      <c r="A324">
        <v>323</v>
      </c>
      <c r="B324" t="s">
        <v>28</v>
      </c>
      <c r="C324">
        <v>53</v>
      </c>
      <c r="D324" t="str" cm="1">
        <f t="array" ref="D324">_xlfn.IFS(C324 &lt;=25, "under 25 ", C324&lt;=35, "26-35", C324&lt;=45, "36-45", C324&lt;=60,"46-60", C324&gt;60,"60+")</f>
        <v>46-60</v>
      </c>
      <c r="E324" t="s">
        <v>34</v>
      </c>
      <c r="F324">
        <v>8.4</v>
      </c>
      <c r="G324">
        <v>9</v>
      </c>
      <c r="H324">
        <v>30</v>
      </c>
      <c r="I324">
        <v>3</v>
      </c>
      <c r="J324" t="s">
        <v>19</v>
      </c>
      <c r="K324" t="s">
        <v>20</v>
      </c>
      <c r="L324">
        <v>65</v>
      </c>
      <c r="M324">
        <v>5000</v>
      </c>
      <c r="N324" t="s">
        <v>17</v>
      </c>
    </row>
    <row r="325" spans="1:14" x14ac:dyDescent="0.3">
      <c r="A325">
        <v>324</v>
      </c>
      <c r="B325" t="s">
        <v>28</v>
      </c>
      <c r="C325">
        <v>53</v>
      </c>
      <c r="D325" t="str" cm="1">
        <f t="array" ref="D325">_xlfn.IFS(C325 &lt;=25, "under 25 ", C325&lt;=35, "26-35", C325&lt;=45, "36-45", C325&lt;=60,"46-60", C325&gt;60,"60+")</f>
        <v>46-60</v>
      </c>
      <c r="E325" t="s">
        <v>34</v>
      </c>
      <c r="F325">
        <v>8.5</v>
      </c>
      <c r="G325">
        <v>9</v>
      </c>
      <c r="H325">
        <v>30</v>
      </c>
      <c r="I325">
        <v>3</v>
      </c>
      <c r="J325" t="s">
        <v>19</v>
      </c>
      <c r="K325" t="s">
        <v>20</v>
      </c>
      <c r="L325">
        <v>65</v>
      </c>
      <c r="M325">
        <v>5000</v>
      </c>
      <c r="N325" t="s">
        <v>17</v>
      </c>
    </row>
    <row r="326" spans="1:14" x14ac:dyDescent="0.3">
      <c r="A326">
        <v>325</v>
      </c>
      <c r="B326" t="s">
        <v>28</v>
      </c>
      <c r="C326">
        <v>53</v>
      </c>
      <c r="D326" t="str" cm="1">
        <f t="array" ref="D326">_xlfn.IFS(C326 &lt;=25, "under 25 ", C326&lt;=35, "26-35", C326&lt;=45, "36-45", C326&lt;=60,"46-60", C326&gt;60,"60+")</f>
        <v>46-60</v>
      </c>
      <c r="E326" t="s">
        <v>34</v>
      </c>
      <c r="F326">
        <v>8.3000000000000007</v>
      </c>
      <c r="G326">
        <v>9</v>
      </c>
      <c r="H326">
        <v>30</v>
      </c>
      <c r="I326">
        <v>3</v>
      </c>
      <c r="J326" t="s">
        <v>19</v>
      </c>
      <c r="K326" t="s">
        <v>20</v>
      </c>
      <c r="L326">
        <v>65</v>
      </c>
      <c r="M326">
        <v>5000</v>
      </c>
      <c r="N326" t="s">
        <v>17</v>
      </c>
    </row>
    <row r="327" spans="1:14" x14ac:dyDescent="0.3">
      <c r="A327">
        <v>326</v>
      </c>
      <c r="B327" t="s">
        <v>28</v>
      </c>
      <c r="C327">
        <v>53</v>
      </c>
      <c r="D327" t="str" cm="1">
        <f t="array" ref="D327">_xlfn.IFS(C327 &lt;=25, "under 25 ", C327&lt;=35, "26-35", C327&lt;=45, "36-45", C327&lt;=60,"46-60", C327&gt;60,"60+")</f>
        <v>46-60</v>
      </c>
      <c r="E327" t="s">
        <v>34</v>
      </c>
      <c r="F327">
        <v>8.5</v>
      </c>
      <c r="G327">
        <v>9</v>
      </c>
      <c r="H327">
        <v>30</v>
      </c>
      <c r="I327">
        <v>3</v>
      </c>
      <c r="J327" t="s">
        <v>19</v>
      </c>
      <c r="K327" t="s">
        <v>20</v>
      </c>
      <c r="L327">
        <v>65</v>
      </c>
      <c r="M327">
        <v>5000</v>
      </c>
      <c r="N327" t="s">
        <v>17</v>
      </c>
    </row>
    <row r="328" spans="1:14" x14ac:dyDescent="0.3">
      <c r="A328">
        <v>327</v>
      </c>
      <c r="B328" t="s">
        <v>28</v>
      </c>
      <c r="C328">
        <v>53</v>
      </c>
      <c r="D328" t="str" cm="1">
        <f t="array" ref="D328">_xlfn.IFS(C328 &lt;=25, "under 25 ", C328&lt;=35, "26-35", C328&lt;=45, "36-45", C328&lt;=60,"46-60", C328&gt;60,"60+")</f>
        <v>46-60</v>
      </c>
      <c r="E328" t="s">
        <v>34</v>
      </c>
      <c r="F328">
        <v>8.3000000000000007</v>
      </c>
      <c r="G328">
        <v>9</v>
      </c>
      <c r="H328">
        <v>30</v>
      </c>
      <c r="I328">
        <v>3</v>
      </c>
      <c r="J328" t="s">
        <v>19</v>
      </c>
      <c r="K328" t="s">
        <v>20</v>
      </c>
      <c r="L328">
        <v>65</v>
      </c>
      <c r="M328">
        <v>5000</v>
      </c>
      <c r="N328" t="s">
        <v>17</v>
      </c>
    </row>
    <row r="329" spans="1:14" x14ac:dyDescent="0.3">
      <c r="A329">
        <v>328</v>
      </c>
      <c r="B329" t="s">
        <v>28</v>
      </c>
      <c r="C329">
        <v>53</v>
      </c>
      <c r="D329" t="str" cm="1">
        <f t="array" ref="D329">_xlfn.IFS(C329 &lt;=25, "under 25 ", C329&lt;=35, "26-35", C329&lt;=45, "36-45", C329&lt;=60,"46-60", C329&gt;60,"60+")</f>
        <v>46-60</v>
      </c>
      <c r="E329" t="s">
        <v>34</v>
      </c>
      <c r="F329">
        <v>8.5</v>
      </c>
      <c r="G329">
        <v>9</v>
      </c>
      <c r="H329">
        <v>30</v>
      </c>
      <c r="I329">
        <v>3</v>
      </c>
      <c r="J329" t="s">
        <v>19</v>
      </c>
      <c r="K329" t="s">
        <v>20</v>
      </c>
      <c r="L329">
        <v>65</v>
      </c>
      <c r="M329">
        <v>5000</v>
      </c>
      <c r="N329" t="s">
        <v>17</v>
      </c>
    </row>
    <row r="330" spans="1:14" x14ac:dyDescent="0.3">
      <c r="A330">
        <v>329</v>
      </c>
      <c r="B330" t="s">
        <v>28</v>
      </c>
      <c r="C330">
        <v>53</v>
      </c>
      <c r="D330" t="str" cm="1">
        <f t="array" ref="D330">_xlfn.IFS(C330 &lt;=25, "under 25 ", C330&lt;=35, "26-35", C330&lt;=45, "36-45", C330&lt;=60,"46-60", C330&gt;60,"60+")</f>
        <v>46-60</v>
      </c>
      <c r="E330" t="s">
        <v>34</v>
      </c>
      <c r="F330">
        <v>8.3000000000000007</v>
      </c>
      <c r="G330">
        <v>9</v>
      </c>
      <c r="H330">
        <v>30</v>
      </c>
      <c r="I330">
        <v>3</v>
      </c>
      <c r="J330" t="s">
        <v>19</v>
      </c>
      <c r="K330" t="s">
        <v>20</v>
      </c>
      <c r="L330">
        <v>65</v>
      </c>
      <c r="M330">
        <v>5000</v>
      </c>
      <c r="N330" t="s">
        <v>17</v>
      </c>
    </row>
    <row r="331" spans="1:14" x14ac:dyDescent="0.3">
      <c r="A331">
        <v>330</v>
      </c>
      <c r="B331" t="s">
        <v>28</v>
      </c>
      <c r="C331">
        <v>53</v>
      </c>
      <c r="D331" t="str" cm="1">
        <f t="array" ref="D331">_xlfn.IFS(C331 &lt;=25, "under 25 ", C331&lt;=35, "26-35", C331&lt;=45, "36-45", C331&lt;=60,"46-60", C331&gt;60,"60+")</f>
        <v>46-60</v>
      </c>
      <c r="E331" t="s">
        <v>34</v>
      </c>
      <c r="F331">
        <v>8.5</v>
      </c>
      <c r="G331">
        <v>9</v>
      </c>
      <c r="H331">
        <v>30</v>
      </c>
      <c r="I331">
        <v>3</v>
      </c>
      <c r="J331" t="s">
        <v>19</v>
      </c>
      <c r="K331" t="s">
        <v>20</v>
      </c>
      <c r="L331">
        <v>65</v>
      </c>
      <c r="M331">
        <v>5000</v>
      </c>
      <c r="N331" t="s">
        <v>17</v>
      </c>
    </row>
    <row r="332" spans="1:14" x14ac:dyDescent="0.3">
      <c r="A332">
        <v>331</v>
      </c>
      <c r="B332" t="s">
        <v>28</v>
      </c>
      <c r="C332">
        <v>53</v>
      </c>
      <c r="D332" t="str" cm="1">
        <f t="array" ref="D332">_xlfn.IFS(C332 &lt;=25, "under 25 ", C332&lt;=35, "26-35", C332&lt;=45, "36-45", C332&lt;=60,"46-60", C332&gt;60,"60+")</f>
        <v>46-60</v>
      </c>
      <c r="E332" t="s">
        <v>34</v>
      </c>
      <c r="F332">
        <v>8.5</v>
      </c>
      <c r="G332">
        <v>9</v>
      </c>
      <c r="H332">
        <v>30</v>
      </c>
      <c r="I332">
        <v>3</v>
      </c>
      <c r="J332" t="s">
        <v>19</v>
      </c>
      <c r="K332" t="s">
        <v>20</v>
      </c>
      <c r="L332">
        <v>65</v>
      </c>
      <c r="M332">
        <v>5000</v>
      </c>
      <c r="N332" t="s">
        <v>17</v>
      </c>
    </row>
    <row r="333" spans="1:14" x14ac:dyDescent="0.3">
      <c r="A333">
        <v>332</v>
      </c>
      <c r="B333" t="s">
        <v>28</v>
      </c>
      <c r="C333">
        <v>53</v>
      </c>
      <c r="D333" t="str" cm="1">
        <f t="array" ref="D333">_xlfn.IFS(C333 &lt;=25, "under 25 ", C333&lt;=35, "26-35", C333&lt;=45, "36-45", C333&lt;=60,"46-60", C333&gt;60,"60+")</f>
        <v>46-60</v>
      </c>
      <c r="E333" t="s">
        <v>34</v>
      </c>
      <c r="F333">
        <v>8.4</v>
      </c>
      <c r="G333">
        <v>9</v>
      </c>
      <c r="H333">
        <v>30</v>
      </c>
      <c r="I333">
        <v>3</v>
      </c>
      <c r="J333" t="s">
        <v>19</v>
      </c>
      <c r="K333" t="s">
        <v>20</v>
      </c>
      <c r="L333">
        <v>65</v>
      </c>
      <c r="M333">
        <v>5000</v>
      </c>
      <c r="N333" t="s">
        <v>17</v>
      </c>
    </row>
    <row r="334" spans="1:14" x14ac:dyDescent="0.3">
      <c r="A334">
        <v>333</v>
      </c>
      <c r="B334" t="s">
        <v>28</v>
      </c>
      <c r="C334">
        <v>54</v>
      </c>
      <c r="D334" t="str" cm="1">
        <f t="array" ref="D334">_xlfn.IFS(C334 &lt;=25, "under 25 ", C334&lt;=35, "26-35", C334&lt;=45, "36-45", C334&lt;=60,"46-60", C334&gt;60,"60+")</f>
        <v>46-60</v>
      </c>
      <c r="E334" t="s">
        <v>34</v>
      </c>
      <c r="F334">
        <v>8.4</v>
      </c>
      <c r="G334">
        <v>9</v>
      </c>
      <c r="H334">
        <v>30</v>
      </c>
      <c r="I334">
        <v>3</v>
      </c>
      <c r="J334" t="s">
        <v>19</v>
      </c>
      <c r="K334" t="s">
        <v>20</v>
      </c>
      <c r="L334">
        <v>65</v>
      </c>
      <c r="M334">
        <v>5000</v>
      </c>
      <c r="N334" t="s">
        <v>17</v>
      </c>
    </row>
    <row r="335" spans="1:14" x14ac:dyDescent="0.3">
      <c r="A335">
        <v>334</v>
      </c>
      <c r="B335" t="s">
        <v>28</v>
      </c>
      <c r="C335">
        <v>54</v>
      </c>
      <c r="D335" t="str" cm="1">
        <f t="array" ref="D335">_xlfn.IFS(C335 &lt;=25, "under 25 ", C335&lt;=35, "26-35", C335&lt;=45, "36-45", C335&lt;=60,"46-60", C335&gt;60,"60+")</f>
        <v>46-60</v>
      </c>
      <c r="E335" t="s">
        <v>34</v>
      </c>
      <c r="F335">
        <v>8.4</v>
      </c>
      <c r="G335">
        <v>9</v>
      </c>
      <c r="H335">
        <v>30</v>
      </c>
      <c r="I335">
        <v>3</v>
      </c>
      <c r="J335" t="s">
        <v>19</v>
      </c>
      <c r="K335" t="s">
        <v>20</v>
      </c>
      <c r="L335">
        <v>65</v>
      </c>
      <c r="M335">
        <v>5000</v>
      </c>
      <c r="N335" t="s">
        <v>17</v>
      </c>
    </row>
    <row r="336" spans="1:14" x14ac:dyDescent="0.3">
      <c r="A336">
        <v>335</v>
      </c>
      <c r="B336" t="s">
        <v>28</v>
      </c>
      <c r="C336">
        <v>54</v>
      </c>
      <c r="D336" t="str" cm="1">
        <f t="array" ref="D336">_xlfn.IFS(C336 &lt;=25, "under 25 ", C336&lt;=35, "26-35", C336&lt;=45, "36-45", C336&lt;=60,"46-60", C336&gt;60,"60+")</f>
        <v>46-60</v>
      </c>
      <c r="E336" t="s">
        <v>34</v>
      </c>
      <c r="F336">
        <v>8.4</v>
      </c>
      <c r="G336">
        <v>9</v>
      </c>
      <c r="H336">
        <v>30</v>
      </c>
      <c r="I336">
        <v>3</v>
      </c>
      <c r="J336" t="s">
        <v>19</v>
      </c>
      <c r="K336" t="s">
        <v>20</v>
      </c>
      <c r="L336">
        <v>65</v>
      </c>
      <c r="M336">
        <v>5000</v>
      </c>
      <c r="N336" t="s">
        <v>17</v>
      </c>
    </row>
    <row r="337" spans="1:14" x14ac:dyDescent="0.3">
      <c r="A337">
        <v>336</v>
      </c>
      <c r="B337" t="s">
        <v>28</v>
      </c>
      <c r="C337">
        <v>54</v>
      </c>
      <c r="D337" t="str" cm="1">
        <f t="array" ref="D337">_xlfn.IFS(C337 &lt;=25, "under 25 ", C337&lt;=35, "26-35", C337&lt;=45, "36-45", C337&lt;=60,"46-60", C337&gt;60,"60+")</f>
        <v>46-60</v>
      </c>
      <c r="E337" t="s">
        <v>34</v>
      </c>
      <c r="F337">
        <v>8.4</v>
      </c>
      <c r="G337">
        <v>9</v>
      </c>
      <c r="H337">
        <v>30</v>
      </c>
      <c r="I337">
        <v>3</v>
      </c>
      <c r="J337" t="s">
        <v>19</v>
      </c>
      <c r="K337" t="s">
        <v>20</v>
      </c>
      <c r="L337">
        <v>65</v>
      </c>
      <c r="M337">
        <v>5000</v>
      </c>
      <c r="N337" t="s">
        <v>17</v>
      </c>
    </row>
    <row r="338" spans="1:14" x14ac:dyDescent="0.3">
      <c r="A338">
        <v>337</v>
      </c>
      <c r="B338" t="s">
        <v>28</v>
      </c>
      <c r="C338">
        <v>54</v>
      </c>
      <c r="D338" t="str" cm="1">
        <f t="array" ref="D338">_xlfn.IFS(C338 &lt;=25, "under 25 ", C338&lt;=35, "26-35", C338&lt;=45, "36-45", C338&lt;=60,"46-60", C338&gt;60,"60+")</f>
        <v>46-60</v>
      </c>
      <c r="E338" t="s">
        <v>34</v>
      </c>
      <c r="F338">
        <v>8.4</v>
      </c>
      <c r="G338">
        <v>9</v>
      </c>
      <c r="H338">
        <v>30</v>
      </c>
      <c r="I338">
        <v>3</v>
      </c>
      <c r="J338" t="s">
        <v>19</v>
      </c>
      <c r="K338" t="s">
        <v>20</v>
      </c>
      <c r="L338">
        <v>65</v>
      </c>
      <c r="M338">
        <v>5000</v>
      </c>
      <c r="N338" t="s">
        <v>17</v>
      </c>
    </row>
    <row r="339" spans="1:14" x14ac:dyDescent="0.3">
      <c r="A339">
        <v>338</v>
      </c>
      <c r="B339" t="s">
        <v>28</v>
      </c>
      <c r="C339">
        <v>54</v>
      </c>
      <c r="D339" t="str" cm="1">
        <f t="array" ref="D339">_xlfn.IFS(C339 &lt;=25, "under 25 ", C339&lt;=35, "26-35", C339&lt;=45, "36-45", C339&lt;=60,"46-60", C339&gt;60,"60+")</f>
        <v>46-60</v>
      </c>
      <c r="E339" t="s">
        <v>34</v>
      </c>
      <c r="F339">
        <v>8.4</v>
      </c>
      <c r="G339">
        <v>9</v>
      </c>
      <c r="H339">
        <v>30</v>
      </c>
      <c r="I339">
        <v>3</v>
      </c>
      <c r="J339" t="s">
        <v>19</v>
      </c>
      <c r="K339" t="s">
        <v>20</v>
      </c>
      <c r="L339">
        <v>65</v>
      </c>
      <c r="M339">
        <v>5000</v>
      </c>
      <c r="N339" t="s">
        <v>17</v>
      </c>
    </row>
    <row r="340" spans="1:14" x14ac:dyDescent="0.3">
      <c r="A340">
        <v>339</v>
      </c>
      <c r="B340" t="s">
        <v>28</v>
      </c>
      <c r="C340">
        <v>54</v>
      </c>
      <c r="D340" t="str" cm="1">
        <f t="array" ref="D340">_xlfn.IFS(C340 &lt;=25, "under 25 ", C340&lt;=35, "26-35", C340&lt;=45, "36-45", C340&lt;=60,"46-60", C340&gt;60,"60+")</f>
        <v>46-60</v>
      </c>
      <c r="E340" t="s">
        <v>34</v>
      </c>
      <c r="F340">
        <v>8.5</v>
      </c>
      <c r="G340">
        <v>9</v>
      </c>
      <c r="H340">
        <v>30</v>
      </c>
      <c r="I340">
        <v>3</v>
      </c>
      <c r="J340" t="s">
        <v>19</v>
      </c>
      <c r="K340" t="s">
        <v>20</v>
      </c>
      <c r="L340">
        <v>65</v>
      </c>
      <c r="M340">
        <v>5000</v>
      </c>
      <c r="N340" t="s">
        <v>17</v>
      </c>
    </row>
    <row r="341" spans="1:14" x14ac:dyDescent="0.3">
      <c r="A341">
        <v>340</v>
      </c>
      <c r="B341" t="s">
        <v>28</v>
      </c>
      <c r="C341">
        <v>55</v>
      </c>
      <c r="D341" t="str" cm="1">
        <f t="array" ref="D341">_xlfn.IFS(C341 &lt;=25, "under 25 ", C341&lt;=35, "26-35", C341&lt;=45, "36-45", C341&lt;=60,"46-60", C341&gt;60,"60+")</f>
        <v>46-60</v>
      </c>
      <c r="E341" t="s">
        <v>29</v>
      </c>
      <c r="F341">
        <v>8.1</v>
      </c>
      <c r="G341">
        <v>9</v>
      </c>
      <c r="H341">
        <v>75</v>
      </c>
      <c r="I341">
        <v>4</v>
      </c>
      <c r="J341" t="s">
        <v>15</v>
      </c>
      <c r="K341" t="s">
        <v>55</v>
      </c>
      <c r="L341">
        <v>72</v>
      </c>
      <c r="M341">
        <v>5000</v>
      </c>
      <c r="N341" t="s">
        <v>24</v>
      </c>
    </row>
    <row r="342" spans="1:14" x14ac:dyDescent="0.3">
      <c r="A342">
        <v>341</v>
      </c>
      <c r="B342" t="s">
        <v>28</v>
      </c>
      <c r="C342">
        <v>55</v>
      </c>
      <c r="D342" t="str" cm="1">
        <f t="array" ref="D342">_xlfn.IFS(C342 &lt;=25, "under 25 ", C342&lt;=35, "26-35", C342&lt;=45, "36-45", C342&lt;=60,"46-60", C342&gt;60,"60+")</f>
        <v>46-60</v>
      </c>
      <c r="E342" t="s">
        <v>29</v>
      </c>
      <c r="F342">
        <v>8.1</v>
      </c>
      <c r="G342">
        <v>9</v>
      </c>
      <c r="H342">
        <v>75</v>
      </c>
      <c r="I342">
        <v>4</v>
      </c>
      <c r="J342" t="s">
        <v>15</v>
      </c>
      <c r="K342" t="s">
        <v>55</v>
      </c>
      <c r="L342">
        <v>72</v>
      </c>
      <c r="M342">
        <v>5000</v>
      </c>
      <c r="N342" t="s">
        <v>24</v>
      </c>
    </row>
    <row r="343" spans="1:14" x14ac:dyDescent="0.3">
      <c r="A343">
        <v>342</v>
      </c>
      <c r="B343" t="s">
        <v>28</v>
      </c>
      <c r="C343">
        <v>56</v>
      </c>
      <c r="D343" t="str" cm="1">
        <f t="array" ref="D343">_xlfn.IFS(C343 &lt;=25, "under 25 ", C343&lt;=35, "26-35", C343&lt;=45, "36-45", C343&lt;=60,"46-60", C343&gt;60,"60+")</f>
        <v>46-60</v>
      </c>
      <c r="E343" t="s">
        <v>18</v>
      </c>
      <c r="F343">
        <v>8.1999999999999993</v>
      </c>
      <c r="G343">
        <v>9</v>
      </c>
      <c r="H343">
        <v>90</v>
      </c>
      <c r="I343">
        <v>3</v>
      </c>
      <c r="J343" t="s">
        <v>30</v>
      </c>
      <c r="K343" t="s">
        <v>57</v>
      </c>
      <c r="L343">
        <v>65</v>
      </c>
      <c r="M343">
        <v>10000</v>
      </c>
      <c r="N343" t="s">
        <v>17</v>
      </c>
    </row>
    <row r="344" spans="1:14" x14ac:dyDescent="0.3">
      <c r="A344">
        <v>343</v>
      </c>
      <c r="B344" t="s">
        <v>28</v>
      </c>
      <c r="C344">
        <v>56</v>
      </c>
      <c r="D344" t="str" cm="1">
        <f t="array" ref="D344">_xlfn.IFS(C344 &lt;=25, "under 25 ", C344&lt;=35, "26-35", C344&lt;=45, "36-45", C344&lt;=60,"46-60", C344&gt;60,"60+")</f>
        <v>46-60</v>
      </c>
      <c r="E344" t="s">
        <v>18</v>
      </c>
      <c r="F344">
        <v>8.1999999999999993</v>
      </c>
      <c r="G344">
        <v>9</v>
      </c>
      <c r="H344">
        <v>90</v>
      </c>
      <c r="I344">
        <v>3</v>
      </c>
      <c r="J344" t="s">
        <v>30</v>
      </c>
      <c r="K344" t="s">
        <v>57</v>
      </c>
      <c r="L344">
        <v>65</v>
      </c>
      <c r="M344">
        <v>10000</v>
      </c>
      <c r="N344" t="s">
        <v>17</v>
      </c>
    </row>
    <row r="345" spans="1:14" x14ac:dyDescent="0.3">
      <c r="A345">
        <v>344</v>
      </c>
      <c r="B345" t="s">
        <v>28</v>
      </c>
      <c r="C345">
        <v>57</v>
      </c>
      <c r="D345" t="str" cm="1">
        <f t="array" ref="D345">_xlfn.IFS(C345 &lt;=25, "under 25 ", C345&lt;=35, "26-35", C345&lt;=45, "36-45", C345&lt;=60,"46-60", C345&gt;60,"60+")</f>
        <v>46-60</v>
      </c>
      <c r="E345" t="s">
        <v>29</v>
      </c>
      <c r="F345">
        <v>8.1</v>
      </c>
      <c r="G345">
        <v>9</v>
      </c>
      <c r="H345">
        <v>75</v>
      </c>
      <c r="I345">
        <v>3</v>
      </c>
      <c r="J345" t="s">
        <v>15</v>
      </c>
      <c r="K345" t="s">
        <v>55</v>
      </c>
      <c r="L345">
        <v>68</v>
      </c>
      <c r="M345">
        <v>7000</v>
      </c>
      <c r="N345" t="s">
        <v>17</v>
      </c>
    </row>
    <row r="346" spans="1:14" x14ac:dyDescent="0.3">
      <c r="A346">
        <v>345</v>
      </c>
      <c r="B346" t="s">
        <v>28</v>
      </c>
      <c r="C346">
        <v>57</v>
      </c>
      <c r="D346" t="str" cm="1">
        <f t="array" ref="D346">_xlfn.IFS(C346 &lt;=25, "under 25 ", C346&lt;=35, "26-35", C346&lt;=45, "36-45", C346&lt;=60,"46-60", C346&gt;60,"60+")</f>
        <v>46-60</v>
      </c>
      <c r="E346" t="s">
        <v>29</v>
      </c>
      <c r="F346">
        <v>8.1999999999999993</v>
      </c>
      <c r="G346">
        <v>9</v>
      </c>
      <c r="H346">
        <v>75</v>
      </c>
      <c r="I346">
        <v>3</v>
      </c>
      <c r="J346" t="s">
        <v>15</v>
      </c>
      <c r="K346" t="s">
        <v>55</v>
      </c>
      <c r="L346">
        <v>68</v>
      </c>
      <c r="M346">
        <v>7000</v>
      </c>
      <c r="N346" t="s">
        <v>24</v>
      </c>
    </row>
    <row r="347" spans="1:14" x14ac:dyDescent="0.3">
      <c r="A347">
        <v>346</v>
      </c>
      <c r="B347" t="s">
        <v>28</v>
      </c>
      <c r="C347">
        <v>57</v>
      </c>
      <c r="D347" t="str" cm="1">
        <f t="array" ref="D347">_xlfn.IFS(C347 &lt;=25, "under 25 ", C347&lt;=35, "26-35", C347&lt;=45, "36-45", C347&lt;=60,"46-60", C347&gt;60,"60+")</f>
        <v>46-60</v>
      </c>
      <c r="E347" t="s">
        <v>29</v>
      </c>
      <c r="F347">
        <v>8.1999999999999993</v>
      </c>
      <c r="G347">
        <v>9</v>
      </c>
      <c r="H347">
        <v>75</v>
      </c>
      <c r="I347">
        <v>3</v>
      </c>
      <c r="J347" t="s">
        <v>15</v>
      </c>
      <c r="K347" t="s">
        <v>55</v>
      </c>
      <c r="L347">
        <v>68</v>
      </c>
      <c r="M347">
        <v>7000</v>
      </c>
      <c r="N347" t="s">
        <v>24</v>
      </c>
    </row>
    <row r="348" spans="1:14" x14ac:dyDescent="0.3">
      <c r="A348">
        <v>347</v>
      </c>
      <c r="B348" t="s">
        <v>28</v>
      </c>
      <c r="C348">
        <v>57</v>
      </c>
      <c r="D348" t="str" cm="1">
        <f t="array" ref="D348">_xlfn.IFS(C348 &lt;=25, "under 25 ", C348&lt;=35, "26-35", C348&lt;=45, "36-45", C348&lt;=60,"46-60", C348&gt;60,"60+")</f>
        <v>46-60</v>
      </c>
      <c r="E348" t="s">
        <v>29</v>
      </c>
      <c r="F348">
        <v>8.1999999999999993</v>
      </c>
      <c r="G348">
        <v>9</v>
      </c>
      <c r="H348">
        <v>75</v>
      </c>
      <c r="I348">
        <v>3</v>
      </c>
      <c r="J348" t="s">
        <v>15</v>
      </c>
      <c r="K348" t="s">
        <v>55</v>
      </c>
      <c r="L348">
        <v>68</v>
      </c>
      <c r="M348">
        <v>7000</v>
      </c>
      <c r="N348" t="s">
        <v>24</v>
      </c>
    </row>
    <row r="349" spans="1:14" x14ac:dyDescent="0.3">
      <c r="A349">
        <v>348</v>
      </c>
      <c r="B349" t="s">
        <v>28</v>
      </c>
      <c r="C349">
        <v>57</v>
      </c>
      <c r="D349" t="str" cm="1">
        <f t="array" ref="D349">_xlfn.IFS(C349 &lt;=25, "under 25 ", C349&lt;=35, "26-35", C349&lt;=45, "36-45", C349&lt;=60,"46-60", C349&gt;60,"60+")</f>
        <v>46-60</v>
      </c>
      <c r="E349" t="s">
        <v>29</v>
      </c>
      <c r="F349">
        <v>8.1999999999999993</v>
      </c>
      <c r="G349">
        <v>9</v>
      </c>
      <c r="H349">
        <v>75</v>
      </c>
      <c r="I349">
        <v>3</v>
      </c>
      <c r="J349" t="s">
        <v>15</v>
      </c>
      <c r="K349" t="s">
        <v>55</v>
      </c>
      <c r="L349">
        <v>68</v>
      </c>
      <c r="M349">
        <v>7000</v>
      </c>
      <c r="N349" t="s">
        <v>24</v>
      </c>
    </row>
    <row r="350" spans="1:14" x14ac:dyDescent="0.3">
      <c r="A350">
        <v>349</v>
      </c>
      <c r="B350" t="s">
        <v>28</v>
      </c>
      <c r="C350">
        <v>57</v>
      </c>
      <c r="D350" t="str" cm="1">
        <f t="array" ref="D350">_xlfn.IFS(C350 &lt;=25, "under 25 ", C350&lt;=35, "26-35", C350&lt;=45, "36-45", C350&lt;=60,"46-60", C350&gt;60,"60+")</f>
        <v>46-60</v>
      </c>
      <c r="E350" t="s">
        <v>29</v>
      </c>
      <c r="F350">
        <v>8.1999999999999993</v>
      </c>
      <c r="G350">
        <v>9</v>
      </c>
      <c r="H350">
        <v>75</v>
      </c>
      <c r="I350">
        <v>3</v>
      </c>
      <c r="J350" t="s">
        <v>15</v>
      </c>
      <c r="K350" t="s">
        <v>55</v>
      </c>
      <c r="L350">
        <v>68</v>
      </c>
      <c r="M350">
        <v>7000</v>
      </c>
      <c r="N350" t="s">
        <v>24</v>
      </c>
    </row>
    <row r="351" spans="1:14" x14ac:dyDescent="0.3">
      <c r="A351">
        <v>350</v>
      </c>
      <c r="B351" t="s">
        <v>28</v>
      </c>
      <c r="C351">
        <v>57</v>
      </c>
      <c r="D351" t="str" cm="1">
        <f t="array" ref="D351">_xlfn.IFS(C351 &lt;=25, "under 25 ", C351&lt;=35, "26-35", C351&lt;=45, "36-45", C351&lt;=60,"46-60", C351&gt;60,"60+")</f>
        <v>46-60</v>
      </c>
      <c r="E351" t="s">
        <v>29</v>
      </c>
      <c r="F351">
        <v>8.1</v>
      </c>
      <c r="G351">
        <v>9</v>
      </c>
      <c r="H351">
        <v>75</v>
      </c>
      <c r="I351">
        <v>3</v>
      </c>
      <c r="J351" t="s">
        <v>15</v>
      </c>
      <c r="K351" t="s">
        <v>55</v>
      </c>
      <c r="L351">
        <v>68</v>
      </c>
      <c r="M351">
        <v>7000</v>
      </c>
      <c r="N351" t="s">
        <v>24</v>
      </c>
    </row>
    <row r="352" spans="1:14" x14ac:dyDescent="0.3">
      <c r="A352">
        <v>351</v>
      </c>
      <c r="B352" t="s">
        <v>28</v>
      </c>
      <c r="C352">
        <v>57</v>
      </c>
      <c r="D352" t="str" cm="1">
        <f t="array" ref="D352">_xlfn.IFS(C352 &lt;=25, "under 25 ", C352&lt;=35, "26-35", C352&lt;=45, "36-45", C352&lt;=60,"46-60", C352&gt;60,"60+")</f>
        <v>46-60</v>
      </c>
      <c r="E352" t="s">
        <v>29</v>
      </c>
      <c r="F352">
        <v>8.1</v>
      </c>
      <c r="G352">
        <v>9</v>
      </c>
      <c r="H352">
        <v>75</v>
      </c>
      <c r="I352">
        <v>3</v>
      </c>
      <c r="J352" t="s">
        <v>15</v>
      </c>
      <c r="K352" t="s">
        <v>55</v>
      </c>
      <c r="L352">
        <v>68</v>
      </c>
      <c r="M352">
        <v>7000</v>
      </c>
      <c r="N352" t="s">
        <v>24</v>
      </c>
    </row>
    <row r="353" spans="1:14" x14ac:dyDescent="0.3">
      <c r="A353">
        <v>352</v>
      </c>
      <c r="B353" t="s">
        <v>28</v>
      </c>
      <c r="C353">
        <v>57</v>
      </c>
      <c r="D353" t="str" cm="1">
        <f t="array" ref="D353">_xlfn.IFS(C353 &lt;=25, "under 25 ", C353&lt;=35, "26-35", C353&lt;=45, "36-45", C353&lt;=60,"46-60", C353&gt;60,"60+")</f>
        <v>46-60</v>
      </c>
      <c r="E353" t="s">
        <v>29</v>
      </c>
      <c r="F353">
        <v>8.1</v>
      </c>
      <c r="G353">
        <v>9</v>
      </c>
      <c r="H353">
        <v>75</v>
      </c>
      <c r="I353">
        <v>3</v>
      </c>
      <c r="J353" t="s">
        <v>15</v>
      </c>
      <c r="K353" t="s">
        <v>55</v>
      </c>
      <c r="L353">
        <v>68</v>
      </c>
      <c r="M353">
        <v>7000</v>
      </c>
      <c r="N353" t="s">
        <v>24</v>
      </c>
    </row>
    <row r="354" spans="1:14" x14ac:dyDescent="0.3">
      <c r="A354">
        <v>353</v>
      </c>
      <c r="B354" t="s">
        <v>28</v>
      </c>
      <c r="C354">
        <v>58</v>
      </c>
      <c r="D354" t="str" cm="1">
        <f t="array" ref="D354">_xlfn.IFS(C354 &lt;=25, "under 25 ", C354&lt;=35, "26-35", C354&lt;=45, "36-45", C354&lt;=60,"46-60", C354&gt;60,"60+")</f>
        <v>46-60</v>
      </c>
      <c r="E354" t="s">
        <v>29</v>
      </c>
      <c r="F354">
        <v>8</v>
      </c>
      <c r="G354">
        <v>9</v>
      </c>
      <c r="H354">
        <v>75</v>
      </c>
      <c r="I354">
        <v>3</v>
      </c>
      <c r="J354" t="s">
        <v>15</v>
      </c>
      <c r="K354" t="s">
        <v>55</v>
      </c>
      <c r="L354">
        <v>68</v>
      </c>
      <c r="M354">
        <v>7000</v>
      </c>
      <c r="N354" t="s">
        <v>24</v>
      </c>
    </row>
    <row r="355" spans="1:14" x14ac:dyDescent="0.3">
      <c r="A355">
        <v>354</v>
      </c>
      <c r="B355" t="s">
        <v>28</v>
      </c>
      <c r="C355">
        <v>58</v>
      </c>
      <c r="D355" t="str" cm="1">
        <f t="array" ref="D355">_xlfn.IFS(C355 &lt;=25, "under 25 ", C355&lt;=35, "26-35", C355&lt;=45, "36-45", C355&lt;=60,"46-60", C355&gt;60,"60+")</f>
        <v>46-60</v>
      </c>
      <c r="E355" t="s">
        <v>29</v>
      </c>
      <c r="F355">
        <v>8</v>
      </c>
      <c r="G355">
        <v>9</v>
      </c>
      <c r="H355">
        <v>75</v>
      </c>
      <c r="I355">
        <v>3</v>
      </c>
      <c r="J355" t="s">
        <v>15</v>
      </c>
      <c r="K355" t="s">
        <v>55</v>
      </c>
      <c r="L355">
        <v>68</v>
      </c>
      <c r="M355">
        <v>7000</v>
      </c>
      <c r="N355" t="s">
        <v>24</v>
      </c>
    </row>
    <row r="356" spans="1:14" x14ac:dyDescent="0.3">
      <c r="A356">
        <v>355</v>
      </c>
      <c r="B356" t="s">
        <v>28</v>
      </c>
      <c r="C356">
        <v>58</v>
      </c>
      <c r="D356" t="str" cm="1">
        <f t="array" ref="D356">_xlfn.IFS(C356 &lt;=25, "under 25 ", C356&lt;=35, "26-35", C356&lt;=45, "36-45", C356&lt;=60,"46-60", C356&gt;60,"60+")</f>
        <v>46-60</v>
      </c>
      <c r="E356" t="s">
        <v>29</v>
      </c>
      <c r="F356">
        <v>8</v>
      </c>
      <c r="G356">
        <v>9</v>
      </c>
      <c r="H356">
        <v>75</v>
      </c>
      <c r="I356">
        <v>3</v>
      </c>
      <c r="J356" t="s">
        <v>15</v>
      </c>
      <c r="K356" t="s">
        <v>55</v>
      </c>
      <c r="L356">
        <v>68</v>
      </c>
      <c r="M356">
        <v>7000</v>
      </c>
      <c r="N356" t="s">
        <v>24</v>
      </c>
    </row>
    <row r="357" spans="1:14" x14ac:dyDescent="0.3">
      <c r="A357">
        <v>356</v>
      </c>
      <c r="B357" t="s">
        <v>28</v>
      </c>
      <c r="C357">
        <v>58</v>
      </c>
      <c r="D357" t="str" cm="1">
        <f t="array" ref="D357">_xlfn.IFS(C357 &lt;=25, "under 25 ", C357&lt;=35, "26-35", C357&lt;=45, "36-45", C357&lt;=60,"46-60", C357&gt;60,"60+")</f>
        <v>46-60</v>
      </c>
      <c r="E357" t="s">
        <v>29</v>
      </c>
      <c r="F357">
        <v>8</v>
      </c>
      <c r="G357">
        <v>9</v>
      </c>
      <c r="H357">
        <v>75</v>
      </c>
      <c r="I357">
        <v>3</v>
      </c>
      <c r="J357" t="s">
        <v>15</v>
      </c>
      <c r="K357" t="s">
        <v>55</v>
      </c>
      <c r="L357">
        <v>68</v>
      </c>
      <c r="M357">
        <v>7000</v>
      </c>
      <c r="N357" t="s">
        <v>24</v>
      </c>
    </row>
    <row r="358" spans="1:14" x14ac:dyDescent="0.3">
      <c r="A358">
        <v>357</v>
      </c>
      <c r="B358" t="s">
        <v>28</v>
      </c>
      <c r="C358">
        <v>58</v>
      </c>
      <c r="D358" t="str" cm="1">
        <f t="array" ref="D358">_xlfn.IFS(C358 &lt;=25, "under 25 ", C358&lt;=35, "26-35", C358&lt;=45, "36-45", C358&lt;=60,"46-60", C358&gt;60,"60+")</f>
        <v>46-60</v>
      </c>
      <c r="E358" t="s">
        <v>29</v>
      </c>
      <c r="F358">
        <v>8</v>
      </c>
      <c r="G358">
        <v>9</v>
      </c>
      <c r="H358">
        <v>75</v>
      </c>
      <c r="I358">
        <v>3</v>
      </c>
      <c r="J358" t="s">
        <v>15</v>
      </c>
      <c r="K358" t="s">
        <v>55</v>
      </c>
      <c r="L358">
        <v>68</v>
      </c>
      <c r="M358">
        <v>7000</v>
      </c>
      <c r="N358" t="s">
        <v>24</v>
      </c>
    </row>
    <row r="359" spans="1:14" x14ac:dyDescent="0.3">
      <c r="A359">
        <v>358</v>
      </c>
      <c r="B359" t="s">
        <v>28</v>
      </c>
      <c r="C359">
        <v>58</v>
      </c>
      <c r="D359" t="str" cm="1">
        <f t="array" ref="D359">_xlfn.IFS(C359 &lt;=25, "under 25 ", C359&lt;=35, "26-35", C359&lt;=45, "36-45", C359&lt;=60,"46-60", C359&gt;60,"60+")</f>
        <v>46-60</v>
      </c>
      <c r="E359" t="s">
        <v>29</v>
      </c>
      <c r="F359">
        <v>8</v>
      </c>
      <c r="G359">
        <v>9</v>
      </c>
      <c r="H359">
        <v>75</v>
      </c>
      <c r="I359">
        <v>3</v>
      </c>
      <c r="J359" t="s">
        <v>15</v>
      </c>
      <c r="K359" t="s">
        <v>55</v>
      </c>
      <c r="L359">
        <v>68</v>
      </c>
      <c r="M359">
        <v>7000</v>
      </c>
      <c r="N359" t="s">
        <v>24</v>
      </c>
    </row>
    <row r="360" spans="1:14" x14ac:dyDescent="0.3">
      <c r="A360">
        <v>359</v>
      </c>
      <c r="B360" t="s">
        <v>28</v>
      </c>
      <c r="C360">
        <v>59</v>
      </c>
      <c r="D360" t="str" cm="1">
        <f t="array" ref="D360">_xlfn.IFS(C360 &lt;=25, "under 25 ", C360&lt;=35, "26-35", C360&lt;=45, "36-45", C360&lt;=60,"46-60", C360&gt;60,"60+")</f>
        <v>46-60</v>
      </c>
      <c r="E360" t="s">
        <v>29</v>
      </c>
      <c r="F360">
        <v>8</v>
      </c>
      <c r="G360">
        <v>9</v>
      </c>
      <c r="H360">
        <v>75</v>
      </c>
      <c r="I360">
        <v>3</v>
      </c>
      <c r="J360" t="s">
        <v>15</v>
      </c>
      <c r="K360" t="s">
        <v>55</v>
      </c>
      <c r="L360">
        <v>68</v>
      </c>
      <c r="M360">
        <v>7000</v>
      </c>
      <c r="N360" t="s">
        <v>17</v>
      </c>
    </row>
    <row r="361" spans="1:14" x14ac:dyDescent="0.3">
      <c r="A361">
        <v>360</v>
      </c>
      <c r="B361" t="s">
        <v>28</v>
      </c>
      <c r="C361">
        <v>59</v>
      </c>
      <c r="D361" t="str" cm="1">
        <f t="array" ref="D361">_xlfn.IFS(C361 &lt;=25, "under 25 ", C361&lt;=35, "26-35", C361&lt;=45, "36-45", C361&lt;=60,"46-60", C361&gt;60,"60+")</f>
        <v>46-60</v>
      </c>
      <c r="E361" t="s">
        <v>29</v>
      </c>
      <c r="F361">
        <v>8.1</v>
      </c>
      <c r="G361">
        <v>9</v>
      </c>
      <c r="H361">
        <v>75</v>
      </c>
      <c r="I361">
        <v>3</v>
      </c>
      <c r="J361" t="s">
        <v>15</v>
      </c>
      <c r="K361" t="s">
        <v>55</v>
      </c>
      <c r="L361">
        <v>68</v>
      </c>
      <c r="M361">
        <v>7000</v>
      </c>
      <c r="N361" t="s">
        <v>17</v>
      </c>
    </row>
    <row r="362" spans="1:14" x14ac:dyDescent="0.3">
      <c r="A362">
        <v>361</v>
      </c>
      <c r="B362" t="s">
        <v>28</v>
      </c>
      <c r="C362">
        <v>59</v>
      </c>
      <c r="D362" t="str" cm="1">
        <f t="array" ref="D362">_xlfn.IFS(C362 &lt;=25, "under 25 ", C362&lt;=35, "26-35", C362&lt;=45, "36-45", C362&lt;=60,"46-60", C362&gt;60,"60+")</f>
        <v>46-60</v>
      </c>
      <c r="E362" t="s">
        <v>29</v>
      </c>
      <c r="F362">
        <v>8.1999999999999993</v>
      </c>
      <c r="G362">
        <v>9</v>
      </c>
      <c r="H362">
        <v>75</v>
      </c>
      <c r="I362">
        <v>3</v>
      </c>
      <c r="J362" t="s">
        <v>15</v>
      </c>
      <c r="K362" t="s">
        <v>55</v>
      </c>
      <c r="L362">
        <v>68</v>
      </c>
      <c r="M362">
        <v>7000</v>
      </c>
      <c r="N362" t="s">
        <v>24</v>
      </c>
    </row>
    <row r="363" spans="1:14" x14ac:dyDescent="0.3">
      <c r="A363">
        <v>362</v>
      </c>
      <c r="B363" t="s">
        <v>28</v>
      </c>
      <c r="C363">
        <v>59</v>
      </c>
      <c r="D363" t="str" cm="1">
        <f t="array" ref="D363">_xlfn.IFS(C363 &lt;=25, "under 25 ", C363&lt;=35, "26-35", C363&lt;=45, "36-45", C363&lt;=60,"46-60", C363&gt;60,"60+")</f>
        <v>46-60</v>
      </c>
      <c r="E363" t="s">
        <v>29</v>
      </c>
      <c r="F363">
        <v>8.1999999999999993</v>
      </c>
      <c r="G363">
        <v>9</v>
      </c>
      <c r="H363">
        <v>75</v>
      </c>
      <c r="I363">
        <v>3</v>
      </c>
      <c r="J363" t="s">
        <v>15</v>
      </c>
      <c r="K363" t="s">
        <v>55</v>
      </c>
      <c r="L363">
        <v>68</v>
      </c>
      <c r="M363">
        <v>7000</v>
      </c>
      <c r="N363" t="s">
        <v>24</v>
      </c>
    </row>
    <row r="364" spans="1:14" x14ac:dyDescent="0.3">
      <c r="A364">
        <v>363</v>
      </c>
      <c r="B364" t="s">
        <v>28</v>
      </c>
      <c r="C364">
        <v>59</v>
      </c>
      <c r="D364" t="str" cm="1">
        <f t="array" ref="D364">_xlfn.IFS(C364 &lt;=25, "under 25 ", C364&lt;=35, "26-35", C364&lt;=45, "36-45", C364&lt;=60,"46-60", C364&gt;60,"60+")</f>
        <v>46-60</v>
      </c>
      <c r="E364" t="s">
        <v>29</v>
      </c>
      <c r="F364">
        <v>8.1999999999999993</v>
      </c>
      <c r="G364">
        <v>9</v>
      </c>
      <c r="H364">
        <v>75</v>
      </c>
      <c r="I364">
        <v>3</v>
      </c>
      <c r="J364" t="s">
        <v>15</v>
      </c>
      <c r="K364" t="s">
        <v>55</v>
      </c>
      <c r="L364">
        <v>68</v>
      </c>
      <c r="M364">
        <v>7000</v>
      </c>
      <c r="N364" t="s">
        <v>24</v>
      </c>
    </row>
    <row r="365" spans="1:14" x14ac:dyDescent="0.3">
      <c r="A365">
        <v>364</v>
      </c>
      <c r="B365" t="s">
        <v>28</v>
      </c>
      <c r="C365">
        <v>59</v>
      </c>
      <c r="D365" t="str" cm="1">
        <f t="array" ref="D365">_xlfn.IFS(C365 &lt;=25, "under 25 ", C365&lt;=35, "26-35", C365&lt;=45, "36-45", C365&lt;=60,"46-60", C365&gt;60,"60+")</f>
        <v>46-60</v>
      </c>
      <c r="E365" t="s">
        <v>29</v>
      </c>
      <c r="F365">
        <v>8.1999999999999993</v>
      </c>
      <c r="G365">
        <v>9</v>
      </c>
      <c r="H365">
        <v>75</v>
      </c>
      <c r="I365">
        <v>3</v>
      </c>
      <c r="J365" t="s">
        <v>15</v>
      </c>
      <c r="K365" t="s">
        <v>55</v>
      </c>
      <c r="L365">
        <v>68</v>
      </c>
      <c r="M365">
        <v>7000</v>
      </c>
      <c r="N365" t="s">
        <v>24</v>
      </c>
    </row>
    <row r="366" spans="1:14" x14ac:dyDescent="0.3">
      <c r="A366">
        <v>365</v>
      </c>
      <c r="B366" t="s">
        <v>28</v>
      </c>
      <c r="C366">
        <v>59</v>
      </c>
      <c r="D366" t="str" cm="1">
        <f t="array" ref="D366">_xlfn.IFS(C366 &lt;=25, "under 25 ", C366&lt;=35, "26-35", C366&lt;=45, "36-45", C366&lt;=60,"46-60", C366&gt;60,"60+")</f>
        <v>46-60</v>
      </c>
      <c r="E366" t="s">
        <v>29</v>
      </c>
      <c r="F366">
        <v>8</v>
      </c>
      <c r="G366">
        <v>9</v>
      </c>
      <c r="H366">
        <v>75</v>
      </c>
      <c r="I366">
        <v>3</v>
      </c>
      <c r="J366" t="s">
        <v>15</v>
      </c>
      <c r="K366" t="s">
        <v>55</v>
      </c>
      <c r="L366">
        <v>68</v>
      </c>
      <c r="M366">
        <v>7000</v>
      </c>
      <c r="N366" t="s">
        <v>24</v>
      </c>
    </row>
    <row r="367" spans="1:14" x14ac:dyDescent="0.3">
      <c r="A367">
        <v>366</v>
      </c>
      <c r="B367" t="s">
        <v>28</v>
      </c>
      <c r="C367">
        <v>59</v>
      </c>
      <c r="D367" t="str" cm="1">
        <f t="array" ref="D367">_xlfn.IFS(C367 &lt;=25, "under 25 ", C367&lt;=35, "26-35", C367&lt;=45, "36-45", C367&lt;=60,"46-60", C367&gt;60,"60+")</f>
        <v>46-60</v>
      </c>
      <c r="E367" t="s">
        <v>29</v>
      </c>
      <c r="F367">
        <v>8</v>
      </c>
      <c r="G367">
        <v>9</v>
      </c>
      <c r="H367">
        <v>75</v>
      </c>
      <c r="I367">
        <v>3</v>
      </c>
      <c r="J367" t="s">
        <v>15</v>
      </c>
      <c r="K367" t="s">
        <v>55</v>
      </c>
      <c r="L367">
        <v>68</v>
      </c>
      <c r="M367">
        <v>7000</v>
      </c>
      <c r="N367" t="s">
        <v>24</v>
      </c>
    </row>
    <row r="368" spans="1:14" x14ac:dyDescent="0.3">
      <c r="A368">
        <v>367</v>
      </c>
      <c r="B368" t="s">
        <v>28</v>
      </c>
      <c r="C368">
        <v>59</v>
      </c>
      <c r="D368" t="str" cm="1">
        <f t="array" ref="D368">_xlfn.IFS(C368 &lt;=25, "under 25 ", C368&lt;=35, "26-35", C368&lt;=45, "36-45", C368&lt;=60,"46-60", C368&gt;60,"60+")</f>
        <v>46-60</v>
      </c>
      <c r="E368" t="s">
        <v>29</v>
      </c>
      <c r="F368">
        <v>8.1</v>
      </c>
      <c r="G368">
        <v>9</v>
      </c>
      <c r="H368">
        <v>75</v>
      </c>
      <c r="I368">
        <v>3</v>
      </c>
      <c r="J368" t="s">
        <v>15</v>
      </c>
      <c r="K368" t="s">
        <v>55</v>
      </c>
      <c r="L368">
        <v>68</v>
      </c>
      <c r="M368">
        <v>7000</v>
      </c>
      <c r="N368" t="s">
        <v>24</v>
      </c>
    </row>
    <row r="369" spans="1:14" x14ac:dyDescent="0.3">
      <c r="A369">
        <v>368</v>
      </c>
      <c r="B369" t="s">
        <v>28</v>
      </c>
      <c r="C369">
        <v>59</v>
      </c>
      <c r="D369" t="str" cm="1">
        <f t="array" ref="D369">_xlfn.IFS(C369 &lt;=25, "under 25 ", C369&lt;=35, "26-35", C369&lt;=45, "36-45", C369&lt;=60,"46-60", C369&gt;60,"60+")</f>
        <v>46-60</v>
      </c>
      <c r="E369" t="s">
        <v>29</v>
      </c>
      <c r="F369">
        <v>8</v>
      </c>
      <c r="G369">
        <v>9</v>
      </c>
      <c r="H369">
        <v>75</v>
      </c>
      <c r="I369">
        <v>3</v>
      </c>
      <c r="J369" t="s">
        <v>15</v>
      </c>
      <c r="K369" t="s">
        <v>55</v>
      </c>
      <c r="L369">
        <v>68</v>
      </c>
      <c r="M369">
        <v>7000</v>
      </c>
      <c r="N369" t="s">
        <v>24</v>
      </c>
    </row>
    <row r="370" spans="1:14" x14ac:dyDescent="0.3">
      <c r="A370">
        <v>369</v>
      </c>
      <c r="B370" t="s">
        <v>28</v>
      </c>
      <c r="C370">
        <v>59</v>
      </c>
      <c r="D370" t="str" cm="1">
        <f t="array" ref="D370">_xlfn.IFS(C370 &lt;=25, "under 25 ", C370&lt;=35, "26-35", C370&lt;=45, "36-45", C370&lt;=60,"46-60", C370&gt;60,"60+")</f>
        <v>46-60</v>
      </c>
      <c r="E370" t="s">
        <v>29</v>
      </c>
      <c r="F370">
        <v>8.1</v>
      </c>
      <c r="G370">
        <v>9</v>
      </c>
      <c r="H370">
        <v>75</v>
      </c>
      <c r="I370">
        <v>3</v>
      </c>
      <c r="J370" t="s">
        <v>15</v>
      </c>
      <c r="K370" t="s">
        <v>55</v>
      </c>
      <c r="L370">
        <v>68</v>
      </c>
      <c r="M370">
        <v>7000</v>
      </c>
      <c r="N370" t="s">
        <v>24</v>
      </c>
    </row>
    <row r="371" spans="1:14" x14ac:dyDescent="0.3">
      <c r="A371">
        <v>370</v>
      </c>
      <c r="B371" t="s">
        <v>28</v>
      </c>
      <c r="C371">
        <v>59</v>
      </c>
      <c r="D371" t="str" cm="1">
        <f t="array" ref="D371">_xlfn.IFS(C371 &lt;=25, "under 25 ", C371&lt;=35, "26-35", C371&lt;=45, "36-45", C371&lt;=60,"46-60", C371&gt;60,"60+")</f>
        <v>46-60</v>
      </c>
      <c r="E371" t="s">
        <v>29</v>
      </c>
      <c r="F371">
        <v>8.1</v>
      </c>
      <c r="G371">
        <v>9</v>
      </c>
      <c r="H371">
        <v>75</v>
      </c>
      <c r="I371">
        <v>3</v>
      </c>
      <c r="J371" t="s">
        <v>15</v>
      </c>
      <c r="K371" t="s">
        <v>55</v>
      </c>
      <c r="L371">
        <v>68</v>
      </c>
      <c r="M371">
        <v>7000</v>
      </c>
      <c r="N371" t="s">
        <v>24</v>
      </c>
    </row>
    <row r="372" spans="1:14" x14ac:dyDescent="0.3">
      <c r="A372">
        <v>371</v>
      </c>
      <c r="B372" t="s">
        <v>28</v>
      </c>
      <c r="C372">
        <v>59</v>
      </c>
      <c r="D372" t="str" cm="1">
        <f t="array" ref="D372">_xlfn.IFS(C372 &lt;=25, "under 25 ", C372&lt;=35, "26-35", C372&lt;=45, "36-45", C372&lt;=60,"46-60", C372&gt;60,"60+")</f>
        <v>46-60</v>
      </c>
      <c r="E372" t="s">
        <v>29</v>
      </c>
      <c r="F372">
        <v>8</v>
      </c>
      <c r="G372">
        <v>9</v>
      </c>
      <c r="H372">
        <v>75</v>
      </c>
      <c r="I372">
        <v>3</v>
      </c>
      <c r="J372" t="s">
        <v>15</v>
      </c>
      <c r="K372" t="s">
        <v>55</v>
      </c>
      <c r="L372">
        <v>68</v>
      </c>
      <c r="M372">
        <v>7000</v>
      </c>
      <c r="N372" t="s">
        <v>24</v>
      </c>
    </row>
    <row r="373" spans="1:14" x14ac:dyDescent="0.3">
      <c r="A373">
        <v>372</v>
      </c>
      <c r="B373" t="s">
        <v>28</v>
      </c>
      <c r="C373">
        <v>59</v>
      </c>
      <c r="D373" t="str" cm="1">
        <f t="array" ref="D373">_xlfn.IFS(C373 &lt;=25, "under 25 ", C373&lt;=35, "26-35", C373&lt;=45, "36-45", C373&lt;=60,"46-60", C373&gt;60,"60+")</f>
        <v>46-60</v>
      </c>
      <c r="E373" t="s">
        <v>29</v>
      </c>
      <c r="F373">
        <v>8.1</v>
      </c>
      <c r="G373">
        <v>9</v>
      </c>
      <c r="H373">
        <v>75</v>
      </c>
      <c r="I373">
        <v>3</v>
      </c>
      <c r="J373" t="s">
        <v>15</v>
      </c>
      <c r="K373" t="s">
        <v>55</v>
      </c>
      <c r="L373">
        <v>68</v>
      </c>
      <c r="M373">
        <v>7000</v>
      </c>
      <c r="N373" t="s">
        <v>24</v>
      </c>
    </row>
    <row r="374" spans="1:14" x14ac:dyDescent="0.3">
      <c r="A374">
        <v>373</v>
      </c>
      <c r="B374" t="s">
        <v>28</v>
      </c>
      <c r="C374">
        <v>59</v>
      </c>
      <c r="D374" t="str" cm="1">
        <f t="array" ref="D374">_xlfn.IFS(C374 &lt;=25, "under 25 ", C374&lt;=35, "26-35", C374&lt;=45, "36-45", C374&lt;=60,"46-60", C374&gt;60,"60+")</f>
        <v>46-60</v>
      </c>
      <c r="E374" t="s">
        <v>29</v>
      </c>
      <c r="F374">
        <v>8.1</v>
      </c>
      <c r="G374">
        <v>9</v>
      </c>
      <c r="H374">
        <v>75</v>
      </c>
      <c r="I374">
        <v>3</v>
      </c>
      <c r="J374" t="s">
        <v>15</v>
      </c>
      <c r="K374" t="s">
        <v>55</v>
      </c>
      <c r="L374">
        <v>68</v>
      </c>
      <c r="M374">
        <v>7000</v>
      </c>
      <c r="N374" t="s">
        <v>24</v>
      </c>
    </row>
    <row r="375" spans="1:14" x14ac:dyDescent="0.3">
      <c r="A375">
        <v>374</v>
      </c>
      <c r="B375" t="s">
        <v>28</v>
      </c>
      <c r="C375">
        <v>59</v>
      </c>
      <c r="D375" t="str" cm="1">
        <f t="array" ref="D375">_xlfn.IFS(C375 &lt;=25, "under 25 ", C375&lt;=35, "26-35", C375&lt;=45, "36-45", C375&lt;=60,"46-60", C375&gt;60,"60+")</f>
        <v>46-60</v>
      </c>
      <c r="E375" t="s">
        <v>29</v>
      </c>
      <c r="F375">
        <v>8.1</v>
      </c>
      <c r="G375">
        <v>9</v>
      </c>
      <c r="H375">
        <v>75</v>
      </c>
      <c r="I375">
        <v>3</v>
      </c>
      <c r="J375" t="s">
        <v>15</v>
      </c>
      <c r="K375" t="s">
        <v>55</v>
      </c>
      <c r="L375">
        <v>68</v>
      </c>
      <c r="M375">
        <v>7000</v>
      </c>
      <c r="N37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Sheet8</vt:lpstr>
      <vt:lpstr>Sleep_health_and_lifestyle_data</vt:lpstr>
      <vt:lpstr>Dashboard</vt:lpstr>
      <vt:lpstr>Dashboard_new</vt:lpstr>
      <vt:lpstr>Sheet2</vt:lpstr>
      <vt:lpstr>Source for Dashboard</vt:lpstr>
      <vt:lpstr>Stress level</vt:lpstr>
      <vt:lpstr>Sheet4</vt:lpstr>
      <vt:lpstr>Sleep_health_and_lifestyle_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Ruzanna Marutyan</dc:creator>
  <cp:lastModifiedBy>Anna Makaryan</cp:lastModifiedBy>
  <dcterms:created xsi:type="dcterms:W3CDTF">2025-10-07T20:16:12Z</dcterms:created>
  <dcterms:modified xsi:type="dcterms:W3CDTF">2025-10-17T07:09:42Z</dcterms:modified>
</cp:coreProperties>
</file>