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8C54CE9D-F7DC-4D9D-A360-216A511602E3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3" i="4"/>
  <c r="F14" i="4"/>
  <c r="F15" i="4"/>
  <c r="F16" i="4"/>
  <c r="F17" i="4"/>
  <c r="F18" i="4"/>
  <c r="F19" i="4"/>
  <c r="F20" i="4"/>
  <c r="F21" i="4"/>
  <c r="F22" i="4"/>
  <c r="F5" i="4"/>
  <c r="E21" i="4"/>
  <c r="E14" i="4"/>
  <c r="E15" i="4"/>
  <c r="E16" i="4"/>
  <c r="E17" i="4"/>
  <c r="E18" i="4"/>
  <c r="E19" i="4"/>
  <c r="E20" i="4"/>
  <c r="E22" i="4"/>
  <c r="D14" i="4"/>
  <c r="D15" i="4"/>
  <c r="D16" i="4"/>
  <c r="D17" i="4"/>
  <c r="D18" i="4"/>
  <c r="D19" i="4"/>
  <c r="D20" i="4"/>
  <c r="D21" i="4"/>
  <c r="D22" i="4"/>
  <c r="E10" i="4"/>
  <c r="G14" i="4"/>
  <c r="G15" i="4"/>
  <c r="G16" i="4"/>
  <c r="G17" i="4"/>
  <c r="G18" i="4"/>
  <c r="G19" i="4"/>
  <c r="G20" i="4"/>
  <c r="G21" i="4"/>
  <c r="G22" i="4"/>
  <c r="G13" i="4"/>
  <c r="E13" i="4"/>
  <c r="D13" i="4"/>
  <c r="C19" i="4"/>
  <c r="C20" i="4"/>
  <c r="C21" i="4"/>
  <c r="C22" i="4"/>
  <c r="C18" i="4"/>
  <c r="C17" i="4"/>
  <c r="C16" i="4"/>
  <c r="C15" i="4"/>
  <c r="C14" i="4"/>
  <c r="C13" i="4"/>
  <c r="C9" i="4"/>
  <c r="C10" i="4"/>
  <c r="D10" i="4"/>
  <c r="G10" i="4"/>
  <c r="G5" i="4"/>
  <c r="G6" i="4"/>
  <c r="G7" i="4"/>
  <c r="G8" i="4"/>
  <c r="G9" i="4"/>
  <c r="E5" i="4"/>
  <c r="E6" i="4"/>
  <c r="E7" i="4"/>
  <c r="E8" i="4"/>
  <c r="E9" i="4"/>
  <c r="D5" i="4"/>
  <c r="D6" i="4"/>
  <c r="D7" i="4"/>
  <c r="D8" i="4"/>
  <c r="D9" i="4"/>
  <c r="C8" i="4"/>
  <c r="C7" i="4"/>
  <c r="C6" i="4"/>
  <c r="C5" i="4"/>
</calcChain>
</file>

<file path=xl/sharedStrings.xml><?xml version="1.0" encoding="utf-8"?>
<sst xmlns="http://schemas.openxmlformats.org/spreadsheetml/2006/main" count="203" uniqueCount="120">
  <si>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</si>
  <si>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</si>
  <si>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</si>
  <si>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</si>
  <si>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</si>
  <si>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</si>
  <si>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</si>
  <si>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</si>
  <si>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</si>
  <si>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</si>
  <si>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</si>
  <si>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</si>
  <si>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</si>
  <si>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</si>
  <si>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</si>
  <si>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</si>
  <si>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</si>
  <si>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</si>
  <si>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</si>
  <si>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</si>
  <si>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</si>
  <si>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</si>
  <si>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</si>
  <si>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</si>
  <si>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</si>
  <si>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</si>
  <si>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</si>
  <si>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</si>
  <si>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</si>
  <si>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</si>
  <si>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</si>
  <si>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</si>
  <si>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</si>
  <si>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</si>
  <si>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</si>
  <si>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    :randomcustomer!    ,</t>
  </si>
  <si>
    <t>                        :relatedcustomer!   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</si>
  <si>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</si>
  <si>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</si>
  <si>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</si>
  <si>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</si>
  <si>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</si>
  <si>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</si>
  <si>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</si>
  <si>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</si>
  <si>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</si>
  <si>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</si>
  <si>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</si>
  <si>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</si>
  <si>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</si>
  <si>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</si>
  <si>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</si>
  <si>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</si>
  <si>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</si>
  <si>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μ̅   =   0.4                     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</si>
  <si>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</si>
  <si>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</si>
  <si>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</si>
  <si>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</si>
  <si>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</si>
  <si>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</si>
  <si>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</si>
  <si>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</si>
  <si>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</si>
  <si>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</si>
  <si>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</si>
  <si>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</si>
  <si>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</si>
  <si>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</si>
  <si>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</si>
  <si>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</si>
  <si>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</si>
  <si>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</si>
  <si>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</si>
  <si>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</si>
  <si>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</si>
  <si>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</si>
  <si>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</si>
  <si>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</si>
  <si>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</si>
  <si>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</si>
  <si>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</si>
  <si>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</si>
  <si>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</si>
  <si>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</si>
  <si>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</si>
  <si>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</si>
  <si>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</si>
  <si>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</si>
  <si>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</si>
  <si>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            c̲   =   4                       ,</t>
  </si>
  <si>
    <t>            c̅   =   60                      ,</t>
  </si>
  <si>
    <t>1.9.4</t>
  </si>
  <si>
    <t>1.84.2</t>
  </si>
  <si>
    <t>CPU Run Time (s)</t>
  </si>
  <si>
    <t>r101</t>
  </si>
  <si>
    <t>r201</t>
  </si>
  <si>
    <t>c101</t>
  </si>
  <si>
    <t>c201</t>
  </si>
  <si>
    <t>rc101</t>
  </si>
  <si>
    <t>rc201</t>
  </si>
  <si>
    <t>VRPTW</t>
  </si>
  <si>
    <t>LRP</t>
  </si>
  <si>
    <t>Benchmarking</t>
  </si>
  <si>
    <t>                        :intramove!         ,</t>
  </si>
  <si>
    <t>                        :intraswap!         ,</t>
  </si>
  <si>
    <t>                        :intermove!         ,</t>
  </si>
  <si>
    <t>                        :interswap!         ,</t>
  </si>
  <si>
    <t>                        :interopt!          ,</t>
  </si>
  <si>
    <t>                        :randomroute!       ,</t>
  </si>
  <si>
    <t>                        :randomdepot!       ,</t>
  </si>
  <si>
    <t>                        :relatedroute!      ,</t>
  </si>
  <si>
    <t>                        :relateddepot!      ,</t>
  </si>
  <si>
    <t>                        :worstroute!        ,</t>
  </si>
  <si>
    <t>                        :worstdepot!</t>
  </si>
  <si>
    <t>                        :swapdepot!</t>
  </si>
  <si>
    <t>                        :interopt!</t>
  </si>
  <si>
    <t>                        :worstroute!</t>
  </si>
  <si>
    <t>Note : Since none of the instance employed for benchmarking encompass multi-route vehicle operations, vehicle-related removal operators have not been deployed in benchmarking yet.</t>
  </si>
  <si>
    <t>[1010, 1104, 1509, 1604, 1905, 2104, 2412, 2703, 2710, 2807]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</si>
</sst>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9" fillId="0" borderId="2" xfId="0" applyNumberFormat="1" applyFont="1" applyBorder="1"/>
    <xf numFmtId="0" fontId="9" fillId="0" borderId="2" xfId="0" applyFont="1" applyBorder="1"/>
    <xf numFmtId="0" fontId="8" fillId="0" borderId="1" xfId="0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K276"/>
  <sheetViews>
    <sheetView topLeftCell="A11" zoomScaleNormal="100" workbookViewId="0">
      <selection activeCell="C14" sqref="C14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6384" width="9.1796875" style="9"/>
  </cols>
  <sheetData>
    <row r="1" spans="1:11" ht="12.75" customHeight="1" x14ac:dyDescent="0.35">
      <c r="A1" s="10" t="s">
        <v>3</v>
      </c>
      <c r="B1" s="11"/>
      <c r="C1" s="11"/>
    </row>
    <row r="2" spans="1:11" ht="12.75" customHeight="1" x14ac:dyDescent="0.35">
      <c r="A2" s="16" t="s">
        <v>4</v>
      </c>
      <c r="B2" s="16" t="s">
        <v>88</v>
      </c>
      <c r="D2" s="12"/>
      <c r="E2" s="12"/>
      <c r="F2" s="12"/>
      <c r="G2" s="12"/>
      <c r="H2" s="12"/>
    </row>
    <row r="3" spans="1:11" ht="12.75" customHeight="1" x14ac:dyDescent="0.35">
      <c r="A3" s="16" t="s">
        <v>5</v>
      </c>
      <c r="B3" s="16" t="s">
        <v>89</v>
      </c>
      <c r="D3" s="12"/>
      <c r="E3" s="12"/>
      <c r="F3" s="12"/>
      <c r="G3" s="12"/>
      <c r="H3" s="12"/>
    </row>
    <row r="4" spans="1:11" ht="12.75" customHeight="1" x14ac:dyDescent="0.35">
      <c r="A4" s="16" t="s">
        <v>6</v>
      </c>
      <c r="B4" s="16" t="s">
        <v>7</v>
      </c>
    </row>
    <row r="5" spans="1:11" ht="12.75" customHeight="1" x14ac:dyDescent="0.35">
      <c r="A5" s="11"/>
      <c r="B5" s="11"/>
    </row>
    <row r="6" spans="1:11" ht="12.75" customHeight="1" x14ac:dyDescent="0.35">
      <c r="A6" s="10" t="s">
        <v>10</v>
      </c>
      <c r="B6" s="11"/>
    </row>
    <row r="7" spans="1:11" ht="12.75" customHeight="1" x14ac:dyDescent="0.35">
      <c r="A7" s="16" t="s">
        <v>8</v>
      </c>
      <c r="B7" s="16" t="s">
        <v>83</v>
      </c>
    </row>
    <row r="8" spans="1:11" ht="12.75" customHeight="1" x14ac:dyDescent="0.35">
      <c r="A8" s="16" t="s">
        <v>9</v>
      </c>
      <c r="B8" s="16" t="s">
        <v>25</v>
      </c>
    </row>
    <row r="9" spans="1:11" ht="12.75" customHeight="1" x14ac:dyDescent="0.35">
      <c r="A9" s="11"/>
      <c r="B9" s="11"/>
    </row>
    <row r="10" spans="1:11" ht="12.75" customHeight="1" x14ac:dyDescent="0.35">
      <c r="A10" s="10" t="s">
        <v>13</v>
      </c>
      <c r="B10" s="11"/>
    </row>
    <row r="11" spans="1:11" ht="12.75" customHeight="1" x14ac:dyDescent="0.35">
      <c r="A11" s="16" t="s">
        <v>12</v>
      </c>
      <c r="B11" s="16" t="s">
        <v>93</v>
      </c>
    </row>
    <row r="12" spans="1:11" ht="12.75" customHeight="1" x14ac:dyDescent="0.35">
      <c r="A12" s="16" t="s">
        <v>11</v>
      </c>
      <c r="B12" s="16" t="s">
        <v>92</v>
      </c>
    </row>
    <row r="13" spans="1:11" ht="12.75" customHeight="1" x14ac:dyDescent="0.35">
      <c r="A13" s="16" t="s">
        <v>14</v>
      </c>
      <c r="B13" s="1" t="s">
        <v>30</v>
      </c>
      <c r="D13" s="1"/>
      <c r="E13" s="1"/>
      <c r="F13" s="1"/>
      <c r="G13" s="1"/>
    </row>
    <row r="14" spans="1:11" ht="12.75" customHeight="1" x14ac:dyDescent="0.35">
      <c r="A14" s="16" t="s">
        <v>29</v>
      </c>
      <c r="B14" s="1" t="s">
        <v>119</v>
      </c>
      <c r="D14" s="1"/>
      <c r="E14" s="1"/>
      <c r="F14" s="1"/>
      <c r="G14" s="1"/>
    </row>
    <row r="15" spans="1:11" ht="12.75" customHeight="1" x14ac:dyDescent="0.35">
      <c r="B15" s="13"/>
    </row>
    <row r="16" spans="1:11" ht="12.75" customHeight="1" x14ac:dyDescent="0.35">
      <c r="A16" s="14" t="s">
        <v>2</v>
      </c>
      <c r="B16" s="1" t="s">
        <v>118</v>
      </c>
      <c r="K16" s="1"/>
    </row>
    <row r="17" spans="1:11" ht="12.75" customHeight="1" x14ac:dyDescent="0.35">
      <c r="A17" s="23" t="s">
        <v>101</v>
      </c>
      <c r="B17" s="1"/>
      <c r="C17" s="1"/>
      <c r="D17" s="1"/>
      <c r="E17" s="23" t="s">
        <v>102</v>
      </c>
      <c r="G17" s="1"/>
      <c r="H17" s="1"/>
      <c r="I17" s="1"/>
      <c r="J17" s="1"/>
      <c r="K17" s="1"/>
    </row>
    <row r="18" spans="1:11" ht="12.75" customHeight="1" x14ac:dyDescent="0.35">
      <c r="A18" s="1" t="s">
        <v>80</v>
      </c>
      <c r="B18" s="1"/>
      <c r="C18" s="1"/>
      <c r="D18" s="1"/>
      <c r="E18" s="1" t="s">
        <v>80</v>
      </c>
      <c r="G18" s="1"/>
      <c r="H18" s="1"/>
      <c r="I18" s="1"/>
      <c r="J18" s="1"/>
      <c r="K18" s="1"/>
    </row>
    <row r="19" spans="1:11" ht="12.75" customHeight="1" x14ac:dyDescent="0.35">
      <c r="A19" s="1" t="s">
        <v>47</v>
      </c>
      <c r="B19" s="1"/>
      <c r="C19" s="1"/>
      <c r="D19" s="1"/>
      <c r="E19" s="1" t="s">
        <v>47</v>
      </c>
      <c r="G19" s="1"/>
      <c r="H19" s="1"/>
      <c r="I19" s="1"/>
      <c r="J19" s="1"/>
      <c r="K19" s="1"/>
    </row>
    <row r="20" spans="1:11" ht="12.75" customHeight="1" x14ac:dyDescent="0.35">
      <c r="A20" s="1" t="s">
        <v>75</v>
      </c>
      <c r="B20" s="1"/>
      <c r="C20" s="1"/>
      <c r="D20" s="1"/>
      <c r="E20" s="1" t="s">
        <v>75</v>
      </c>
      <c r="G20" s="1"/>
      <c r="H20" s="1"/>
      <c r="I20" s="1"/>
      <c r="J20" s="1" t="s">
        <v>77</v>
      </c>
      <c r="K20" s="1"/>
    </row>
    <row r="21" spans="1:11" ht="12.75" customHeight="1" x14ac:dyDescent="0.35">
      <c r="A21" s="1" t="s">
        <v>86</v>
      </c>
      <c r="B21" s="1"/>
      <c r="C21" s="1"/>
      <c r="D21" s="1"/>
      <c r="E21" s="1" t="s">
        <v>86</v>
      </c>
      <c r="G21" s="1"/>
      <c r="H21" s="1"/>
      <c r="I21" s="1"/>
      <c r="J21" s="1" t="s">
        <v>76</v>
      </c>
      <c r="K21" s="1"/>
    </row>
    <row r="22" spans="1:11" ht="12.75" customHeight="1" x14ac:dyDescent="0.35">
      <c r="A22" s="1" t="s">
        <v>81</v>
      </c>
      <c r="B22" s="1"/>
      <c r="C22" s="1"/>
      <c r="D22" s="1"/>
      <c r="E22" s="1" t="s">
        <v>81</v>
      </c>
      <c r="G22" s="1"/>
      <c r="H22" s="1"/>
      <c r="I22" s="1"/>
      <c r="J22" s="1" t="s">
        <v>78</v>
      </c>
      <c r="K22" s="1"/>
    </row>
    <row r="23" spans="1:11" ht="12.75" customHeight="1" x14ac:dyDescent="0.35">
      <c r="A23" s="1" t="s">
        <v>87</v>
      </c>
      <c r="B23" s="1"/>
      <c r="C23" s="1"/>
      <c r="D23" s="1"/>
      <c r="E23" s="1" t="s">
        <v>87</v>
      </c>
      <c r="G23" s="1"/>
      <c r="H23" s="1"/>
      <c r="I23" s="1"/>
      <c r="J23" s="1" t="s">
        <v>79</v>
      </c>
      <c r="K23" s="1"/>
    </row>
    <row r="24" spans="1:11" ht="12.75" customHeight="1" x14ac:dyDescent="0.35">
      <c r="A24" s="1" t="s">
        <v>34</v>
      </c>
      <c r="B24" s="1"/>
      <c r="C24" s="1"/>
      <c r="D24" s="1"/>
      <c r="E24" s="1" t="s">
        <v>34</v>
      </c>
      <c r="G24" s="1"/>
      <c r="H24" s="1"/>
      <c r="I24" s="1"/>
      <c r="J24" s="1" t="s">
        <v>56</v>
      </c>
      <c r="K24" s="1"/>
    </row>
    <row r="25" spans="1:11" ht="12.75" customHeight="1" x14ac:dyDescent="0.35">
      <c r="A25" s="1" t="s">
        <v>35</v>
      </c>
      <c r="B25" s="1"/>
      <c r="C25" s="1"/>
      <c r="D25" s="1"/>
      <c r="E25" s="1" t="s">
        <v>35</v>
      </c>
      <c r="G25" s="1"/>
      <c r="H25" s="1"/>
      <c r="I25" s="1"/>
      <c r="K25" s="1"/>
    </row>
    <row r="26" spans="1:11" ht="12.75" customHeight="1" x14ac:dyDescent="0.35">
      <c r="A26" s="1" t="s">
        <v>109</v>
      </c>
      <c r="B26" s="1"/>
      <c r="C26" s="1"/>
      <c r="D26" s="1"/>
      <c r="E26" s="1" t="s">
        <v>109</v>
      </c>
      <c r="J26" s="1"/>
    </row>
    <row r="27" spans="1:11" ht="12.75" customHeight="1" x14ac:dyDescent="0.35">
      <c r="A27" s="1" t="s">
        <v>36</v>
      </c>
      <c r="B27" s="1"/>
      <c r="C27" s="1"/>
      <c r="D27" s="1"/>
      <c r="E27" s="1" t="s">
        <v>110</v>
      </c>
      <c r="G27" s="1"/>
      <c r="H27" s="1"/>
      <c r="I27" s="1"/>
      <c r="J27" s="1"/>
      <c r="K27" s="1"/>
    </row>
    <row r="28" spans="1:11" ht="12.75" customHeight="1" x14ac:dyDescent="0.35">
      <c r="A28" s="1" t="s">
        <v>111</v>
      </c>
      <c r="B28" s="1"/>
      <c r="C28" s="1"/>
      <c r="D28" s="1"/>
      <c r="E28" s="1" t="s">
        <v>36</v>
      </c>
      <c r="J28" s="1"/>
    </row>
    <row r="29" spans="1:11" ht="12.75" customHeight="1" x14ac:dyDescent="0.35">
      <c r="A29" s="1" t="s">
        <v>37</v>
      </c>
      <c r="B29" s="1"/>
      <c r="C29" s="1"/>
      <c r="D29" s="1"/>
      <c r="E29" s="1" t="s">
        <v>111</v>
      </c>
      <c r="J29" s="1"/>
    </row>
    <row r="30" spans="1:11" ht="12.75" customHeight="1" x14ac:dyDescent="0.35">
      <c r="A30" s="1" t="s">
        <v>117</v>
      </c>
      <c r="B30" s="1"/>
      <c r="C30" s="1"/>
      <c r="D30" s="1"/>
      <c r="E30" s="1" t="s">
        <v>112</v>
      </c>
      <c r="J30" s="1"/>
    </row>
    <row r="31" spans="1:11" ht="12.75" customHeight="1" x14ac:dyDescent="0.35">
      <c r="A31" s="1" t="s">
        <v>38</v>
      </c>
      <c r="B31" s="1"/>
      <c r="C31" s="1"/>
      <c r="D31" s="1"/>
      <c r="E31" s="1" t="s">
        <v>37</v>
      </c>
      <c r="G31" s="1"/>
      <c r="H31" s="1"/>
      <c r="I31" s="1"/>
      <c r="J31" s="1"/>
      <c r="K31" s="1"/>
    </row>
    <row r="32" spans="1:11" ht="12.75" customHeight="1" x14ac:dyDescent="0.35">
      <c r="D32" s="1"/>
      <c r="E32" s="1" t="s">
        <v>113</v>
      </c>
      <c r="G32" s="1"/>
      <c r="H32" s="1"/>
      <c r="I32" s="1"/>
      <c r="J32" s="1"/>
      <c r="K32" s="1"/>
    </row>
    <row r="33" spans="1:11" ht="12.75" customHeight="1" x14ac:dyDescent="0.35">
      <c r="D33" s="1"/>
      <c r="E33" s="1" t="s">
        <v>114</v>
      </c>
      <c r="G33" s="1"/>
      <c r="H33" s="1"/>
      <c r="I33" s="1"/>
      <c r="J33" s="1"/>
      <c r="K33" s="1"/>
    </row>
    <row r="34" spans="1:11" ht="12.75" customHeight="1" x14ac:dyDescent="0.35">
      <c r="D34" s="1"/>
      <c r="E34" s="1" t="s">
        <v>38</v>
      </c>
      <c r="G34" s="1"/>
      <c r="H34" s="1"/>
      <c r="I34" s="1"/>
      <c r="J34" s="1"/>
      <c r="K34" s="1"/>
    </row>
    <row r="35" spans="1:11" ht="12.75" customHeight="1" x14ac:dyDescent="0.35">
      <c r="A35" s="1" t="s">
        <v>39</v>
      </c>
      <c r="B35" s="1"/>
      <c r="C35" s="1"/>
      <c r="D35" s="1"/>
      <c r="E35" s="1" t="s">
        <v>39</v>
      </c>
      <c r="G35" s="1"/>
      <c r="H35" s="1"/>
      <c r="I35" s="1"/>
      <c r="J35" s="1" t="s">
        <v>57</v>
      </c>
      <c r="K35" s="1"/>
    </row>
    <row r="36" spans="1:11" ht="12.75" customHeight="1" x14ac:dyDescent="0.35">
      <c r="A36" s="1" t="s">
        <v>40</v>
      </c>
      <c r="B36" s="1"/>
      <c r="C36" s="1"/>
      <c r="D36" s="1"/>
      <c r="E36" s="1" t="s">
        <v>40</v>
      </c>
      <c r="G36" s="1"/>
      <c r="H36" s="1"/>
      <c r="I36" s="1"/>
      <c r="J36" s="1"/>
      <c r="K36" s="1"/>
    </row>
    <row r="37" spans="1:11" ht="12.75" customHeight="1" x14ac:dyDescent="0.35">
      <c r="A37" s="1" t="s">
        <v>41</v>
      </c>
      <c r="B37" s="1"/>
      <c r="C37" s="1"/>
      <c r="D37" s="1"/>
      <c r="E37" s="1" t="s">
        <v>41</v>
      </c>
      <c r="G37" s="1"/>
      <c r="H37" s="1"/>
      <c r="I37" s="1"/>
      <c r="J37" s="1"/>
      <c r="K37" s="1"/>
    </row>
    <row r="38" spans="1:11" ht="12.75" customHeight="1" x14ac:dyDescent="0.35">
      <c r="A38" s="1" t="s">
        <v>42</v>
      </c>
      <c r="B38" s="1"/>
      <c r="C38" s="1"/>
      <c r="D38" s="1"/>
      <c r="E38" s="1" t="s">
        <v>42</v>
      </c>
      <c r="G38" s="1"/>
      <c r="H38" s="1"/>
      <c r="I38" s="1"/>
      <c r="J38" s="1"/>
      <c r="K38" s="1"/>
    </row>
    <row r="39" spans="1:11" ht="12.75" customHeight="1" x14ac:dyDescent="0.35">
      <c r="A39" s="1" t="s">
        <v>43</v>
      </c>
      <c r="B39" s="1"/>
      <c r="C39" s="1"/>
      <c r="D39" s="1"/>
      <c r="E39" s="1" t="s">
        <v>43</v>
      </c>
      <c r="G39" s="1"/>
      <c r="H39" s="1"/>
      <c r="I39" s="1"/>
      <c r="J39" s="1"/>
      <c r="K39" s="1"/>
    </row>
    <row r="40" spans="1:11" ht="12.75" customHeight="1" x14ac:dyDescent="0.35">
      <c r="A40" s="1" t="s">
        <v>44</v>
      </c>
      <c r="B40" s="1"/>
      <c r="C40" s="1"/>
      <c r="D40" s="1"/>
      <c r="E40" s="1" t="s">
        <v>44</v>
      </c>
      <c r="G40" s="1"/>
      <c r="H40" s="1"/>
      <c r="I40" s="1"/>
      <c r="J40" s="1"/>
      <c r="K40" s="1"/>
    </row>
    <row r="41" spans="1:11" ht="12.75" customHeight="1" x14ac:dyDescent="0.35">
      <c r="A41" s="1" t="s">
        <v>38</v>
      </c>
      <c r="B41" s="1"/>
      <c r="C41" s="1"/>
      <c r="D41" s="1"/>
      <c r="E41" s="1" t="s">
        <v>38</v>
      </c>
      <c r="G41" s="1"/>
      <c r="H41" s="1"/>
      <c r="I41" s="1"/>
      <c r="J41" s="1"/>
      <c r="K41" s="1"/>
    </row>
    <row r="42" spans="1:11" ht="12.75" customHeight="1" x14ac:dyDescent="0.35">
      <c r="A42" s="1" t="s">
        <v>45</v>
      </c>
      <c r="B42" s="1"/>
      <c r="C42" s="1"/>
      <c r="D42" s="1"/>
      <c r="E42" s="1" t="s">
        <v>45</v>
      </c>
      <c r="G42" s="1"/>
      <c r="H42" s="1"/>
      <c r="I42" s="1"/>
      <c r="J42" s="1" t="s">
        <v>58</v>
      </c>
      <c r="K42" s="1"/>
    </row>
    <row r="43" spans="1:11" ht="12.75" customHeight="1" x14ac:dyDescent="0.35">
      <c r="A43" s="1" t="s">
        <v>104</v>
      </c>
      <c r="B43" s="1"/>
      <c r="C43" s="1"/>
      <c r="D43" s="1"/>
      <c r="E43" s="1" t="s">
        <v>104</v>
      </c>
      <c r="G43" s="1"/>
      <c r="H43" s="1"/>
      <c r="I43" s="1"/>
      <c r="J43" s="1"/>
      <c r="K43" s="1"/>
    </row>
    <row r="44" spans="1:11" ht="12.75" customHeight="1" x14ac:dyDescent="0.35">
      <c r="A44" s="1" t="s">
        <v>105</v>
      </c>
      <c r="B44" s="1"/>
      <c r="C44" s="1"/>
      <c r="D44" s="1"/>
      <c r="E44" s="1" t="s">
        <v>105</v>
      </c>
      <c r="G44" s="1"/>
      <c r="H44" s="1"/>
      <c r="I44" s="1"/>
      <c r="J44" s="1"/>
      <c r="K44" s="1"/>
    </row>
    <row r="45" spans="1:11" ht="12.75" customHeight="1" x14ac:dyDescent="0.35">
      <c r="A45" s="1" t="s">
        <v>46</v>
      </c>
      <c r="B45" s="1"/>
      <c r="C45" s="1"/>
      <c r="D45" s="1"/>
      <c r="E45" s="1" t="s">
        <v>46</v>
      </c>
      <c r="G45" s="1"/>
      <c r="H45" s="1"/>
      <c r="I45" s="1"/>
      <c r="J45" s="1"/>
      <c r="K45" s="1"/>
    </row>
    <row r="46" spans="1:11" ht="12.75" customHeight="1" x14ac:dyDescent="0.35">
      <c r="A46" s="1" t="s">
        <v>106</v>
      </c>
      <c r="B46" s="1"/>
      <c r="C46" s="1"/>
      <c r="D46" s="1"/>
      <c r="E46" s="1" t="s">
        <v>106</v>
      </c>
      <c r="G46" s="1"/>
      <c r="H46" s="1"/>
      <c r="I46" s="1"/>
      <c r="J46" s="1"/>
      <c r="K46" s="1"/>
    </row>
    <row r="47" spans="1:11" ht="12.75" customHeight="1" x14ac:dyDescent="0.35">
      <c r="A47" s="1" t="s">
        <v>107</v>
      </c>
      <c r="B47" s="1"/>
      <c r="C47" s="1"/>
      <c r="D47" s="1"/>
      <c r="E47" s="1" t="s">
        <v>107</v>
      </c>
      <c r="G47" s="1"/>
      <c r="H47" s="1"/>
      <c r="I47" s="1"/>
      <c r="J47" s="1"/>
      <c r="K47" s="1"/>
    </row>
    <row r="48" spans="1:11" ht="12.75" customHeight="1" x14ac:dyDescent="0.35">
      <c r="A48" s="1" t="s">
        <v>116</v>
      </c>
      <c r="B48" s="1"/>
      <c r="C48" s="1"/>
      <c r="D48" s="1"/>
      <c r="E48" s="1" t="s">
        <v>108</v>
      </c>
      <c r="G48" s="1"/>
      <c r="H48" s="1"/>
      <c r="I48" s="1"/>
      <c r="J48" s="1"/>
      <c r="K48" s="1"/>
    </row>
    <row r="49" spans="1:11" ht="12.75" customHeight="1" x14ac:dyDescent="0.35">
      <c r="A49" s="1" t="s">
        <v>38</v>
      </c>
      <c r="B49" s="1"/>
      <c r="C49" s="1"/>
      <c r="D49" s="1"/>
      <c r="E49" s="1" t="s">
        <v>115</v>
      </c>
      <c r="G49" s="1"/>
      <c r="H49" s="1"/>
      <c r="I49" s="1"/>
      <c r="J49" s="1"/>
      <c r="K49" s="1"/>
    </row>
    <row r="50" spans="1:11" ht="12.75" customHeight="1" x14ac:dyDescent="0.35">
      <c r="B50" s="1"/>
      <c r="C50" s="1"/>
      <c r="D50" s="1"/>
      <c r="E50" s="1" t="s">
        <v>38</v>
      </c>
      <c r="G50" s="1"/>
      <c r="H50" s="1"/>
      <c r="I50" s="1"/>
      <c r="J50" s="1"/>
      <c r="K50" s="1"/>
    </row>
    <row r="51" spans="1:11" ht="12.75" customHeight="1" x14ac:dyDescent="0.35">
      <c r="A51" s="16" t="s">
        <v>48</v>
      </c>
      <c r="B51" s="1"/>
      <c r="C51" s="1"/>
      <c r="D51" s="1"/>
      <c r="E51" s="16" t="s">
        <v>48</v>
      </c>
      <c r="G51" s="1"/>
      <c r="H51" s="1"/>
      <c r="I51" s="1"/>
      <c r="J51" s="1" t="s">
        <v>59</v>
      </c>
      <c r="K51" s="1"/>
    </row>
    <row r="52" spans="1:11" ht="12.75" customHeight="1" x14ac:dyDescent="0.35">
      <c r="A52" s="16" t="s">
        <v>49</v>
      </c>
      <c r="B52" s="1"/>
      <c r="C52" s="1"/>
      <c r="D52" s="1"/>
      <c r="E52" s="16" t="s">
        <v>49</v>
      </c>
      <c r="G52" s="1"/>
      <c r="H52" s="1"/>
      <c r="I52" s="1"/>
      <c r="J52" s="1" t="s">
        <v>60</v>
      </c>
      <c r="K52" s="1"/>
    </row>
    <row r="53" spans="1:11" ht="12.75" customHeight="1" x14ac:dyDescent="0.35">
      <c r="A53" s="16" t="s">
        <v>50</v>
      </c>
      <c r="B53" s="1"/>
      <c r="C53" s="1"/>
      <c r="D53" s="1"/>
      <c r="E53" s="16" t="s">
        <v>50</v>
      </c>
      <c r="G53" s="1"/>
      <c r="H53" s="1"/>
      <c r="I53" s="1"/>
      <c r="J53" s="1" t="s">
        <v>61</v>
      </c>
      <c r="K53" s="1"/>
    </row>
    <row r="54" spans="1:11" ht="12.75" customHeight="1" x14ac:dyDescent="0.35">
      <c r="A54" s="16" t="s">
        <v>53</v>
      </c>
      <c r="B54" s="1"/>
      <c r="C54" s="1"/>
      <c r="D54" s="1"/>
      <c r="E54" s="16" t="s">
        <v>53</v>
      </c>
      <c r="G54" s="1"/>
      <c r="H54" s="1"/>
      <c r="I54" s="1"/>
      <c r="J54" s="1" t="s">
        <v>67</v>
      </c>
      <c r="K54" s="1"/>
    </row>
    <row r="55" spans="1:11" ht="12.75" customHeight="1" x14ac:dyDescent="0.35">
      <c r="A55" s="16" t="s">
        <v>90</v>
      </c>
      <c r="B55" s="1"/>
      <c r="C55" s="1"/>
      <c r="D55" s="1"/>
      <c r="E55" s="16" t="s">
        <v>90</v>
      </c>
      <c r="G55" s="1"/>
      <c r="H55" s="1"/>
      <c r="I55" s="1"/>
      <c r="J55" s="1" t="s">
        <v>69</v>
      </c>
      <c r="K55" s="1"/>
    </row>
    <row r="56" spans="1:11" ht="12.75" customHeight="1" x14ac:dyDescent="0.35">
      <c r="A56" s="16" t="s">
        <v>54</v>
      </c>
      <c r="B56" s="1"/>
      <c r="C56" s="1"/>
      <c r="D56" s="1"/>
      <c r="E56" s="16" t="s">
        <v>54</v>
      </c>
      <c r="G56" s="1"/>
      <c r="H56" s="1"/>
      <c r="I56" s="1"/>
      <c r="J56" s="1" t="s">
        <v>71</v>
      </c>
      <c r="K56" s="1"/>
    </row>
    <row r="57" spans="1:11" ht="12.75" customHeight="1" x14ac:dyDescent="0.35">
      <c r="A57" s="16" t="s">
        <v>91</v>
      </c>
      <c r="B57" s="1"/>
      <c r="C57" s="1"/>
      <c r="D57" s="1"/>
      <c r="E57" s="16" t="s">
        <v>91</v>
      </c>
      <c r="G57" s="1"/>
      <c r="H57" s="1"/>
      <c r="I57" s="1"/>
      <c r="J57" s="1" t="s">
        <v>70</v>
      </c>
      <c r="K57" s="1"/>
    </row>
    <row r="58" spans="1:11" ht="12.75" customHeight="1" x14ac:dyDescent="0.35">
      <c r="A58" s="16" t="s">
        <v>85</v>
      </c>
      <c r="B58" s="1"/>
      <c r="C58" s="1"/>
      <c r="D58" s="1"/>
      <c r="E58" s="16" t="s">
        <v>85</v>
      </c>
      <c r="G58" s="1"/>
      <c r="H58" s="1"/>
      <c r="I58" s="1"/>
      <c r="J58" s="1" t="s">
        <v>62</v>
      </c>
      <c r="K58" s="1"/>
    </row>
    <row r="59" spans="1:11" ht="12.75" customHeight="1" x14ac:dyDescent="0.35">
      <c r="A59" s="16" t="s">
        <v>51</v>
      </c>
      <c r="B59" s="1"/>
      <c r="C59" s="1"/>
      <c r="D59" s="1"/>
      <c r="E59" s="16" t="s">
        <v>51</v>
      </c>
      <c r="G59" s="1"/>
      <c r="H59" s="1"/>
      <c r="I59" s="1"/>
      <c r="J59" s="1" t="s">
        <v>63</v>
      </c>
      <c r="K59" s="1"/>
    </row>
    <row r="60" spans="1:11" ht="12.75" customHeight="1" x14ac:dyDescent="0.35">
      <c r="A60" s="16" t="s">
        <v>52</v>
      </c>
      <c r="B60" s="1"/>
      <c r="C60" s="1"/>
      <c r="D60" s="1"/>
      <c r="E60" s="16" t="s">
        <v>52</v>
      </c>
      <c r="G60" s="1"/>
      <c r="H60" s="1"/>
      <c r="I60" s="1"/>
      <c r="J60" s="1" t="s">
        <v>64</v>
      </c>
      <c r="K60" s="1"/>
    </row>
    <row r="61" spans="1:11" ht="12.75" customHeight="1" x14ac:dyDescent="0.35">
      <c r="A61" s="16" t="s">
        <v>82</v>
      </c>
      <c r="B61" s="1"/>
      <c r="C61" s="1"/>
      <c r="E61" s="16" t="s">
        <v>82</v>
      </c>
      <c r="J61" s="1" t="s">
        <v>65</v>
      </c>
    </row>
    <row r="62" spans="1:11" ht="12.75" customHeight="1" x14ac:dyDescent="0.35">
      <c r="A62" s="16" t="s">
        <v>84</v>
      </c>
      <c r="B62" s="1"/>
      <c r="C62" s="1"/>
      <c r="E62" s="16" t="s">
        <v>84</v>
      </c>
      <c r="J62" s="1" t="s">
        <v>66</v>
      </c>
    </row>
    <row r="63" spans="1:11" ht="12.75" customHeight="1" x14ac:dyDescent="0.35">
      <c r="A63" s="16" t="s">
        <v>55</v>
      </c>
      <c r="B63" s="1"/>
      <c r="C63" s="1"/>
      <c r="D63" s="1"/>
      <c r="E63" s="16" t="s">
        <v>55</v>
      </c>
      <c r="J63" s="1" t="s">
        <v>68</v>
      </c>
    </row>
    <row r="64" spans="1:11" ht="12.75" customHeight="1" x14ac:dyDescent="0.35">
      <c r="B64" s="1"/>
      <c r="C64" s="1"/>
      <c r="D64" s="1"/>
      <c r="E64" s="1"/>
      <c r="J64" s="15"/>
    </row>
    <row r="65" spans="2:10" ht="12.75" customHeight="1" x14ac:dyDescent="0.35">
      <c r="B65" s="1"/>
      <c r="C65" s="1"/>
      <c r="D65" s="1"/>
      <c r="E65" s="1"/>
      <c r="J65" s="15"/>
    </row>
    <row r="66" spans="2:10" ht="12.75" customHeight="1" x14ac:dyDescent="0.35">
      <c r="B66" s="1"/>
      <c r="C66" s="1"/>
      <c r="D66" s="1"/>
      <c r="E66" s="1"/>
      <c r="J66" s="15"/>
    </row>
    <row r="67" spans="2:10" ht="12.75" customHeight="1" x14ac:dyDescent="0.35">
      <c r="B67" s="1"/>
      <c r="C67" s="1"/>
      <c r="D67" s="1"/>
      <c r="E67" s="1"/>
    </row>
    <row r="68" spans="2:10" ht="12.75" customHeight="1" x14ac:dyDescent="0.35">
      <c r="B68" s="1"/>
      <c r="C68" s="1"/>
      <c r="D68" s="1"/>
      <c r="E68" s="1"/>
      <c r="J68" s="15"/>
    </row>
    <row r="69" spans="2:10" ht="12.75" customHeight="1" x14ac:dyDescent="0.35">
      <c r="B69" s="1"/>
      <c r="C69" s="1"/>
      <c r="D69" s="1"/>
      <c r="E69" s="1"/>
      <c r="J69" s="15"/>
    </row>
    <row r="70" spans="2:10" ht="12.75" customHeight="1" x14ac:dyDescent="0.35">
      <c r="B70" s="1"/>
      <c r="C70" s="1"/>
      <c r="D70" s="1"/>
      <c r="E70" s="1"/>
      <c r="J70" s="15"/>
    </row>
    <row r="71" spans="2:10" ht="12.75" customHeight="1" x14ac:dyDescent="0.35">
      <c r="B71" s="1"/>
      <c r="C71" s="1"/>
      <c r="D71" s="1"/>
      <c r="E71" s="1"/>
    </row>
    <row r="72" spans="2:10" ht="12.75" customHeight="1" x14ac:dyDescent="0.35">
      <c r="B72" s="1"/>
      <c r="C72" s="1"/>
      <c r="D72" s="1"/>
      <c r="E72" s="1"/>
    </row>
    <row r="73" spans="2:10" ht="12.75" customHeight="1" x14ac:dyDescent="0.35">
      <c r="B73" s="1"/>
      <c r="C73" s="1"/>
      <c r="D73" s="1"/>
      <c r="E73" s="1"/>
    </row>
    <row r="74" spans="2:10" ht="12.75" customHeight="1" x14ac:dyDescent="0.35">
      <c r="B74" s="1"/>
      <c r="C74" s="1"/>
      <c r="D74" s="1"/>
      <c r="E74" s="1"/>
    </row>
    <row r="75" spans="2:10" ht="12.75" customHeight="1" x14ac:dyDescent="0.35">
      <c r="B75" s="1"/>
      <c r="C75" s="1"/>
      <c r="D75" s="1"/>
      <c r="E75" s="1"/>
    </row>
    <row r="76" spans="2:10" ht="12.75" customHeight="1" x14ac:dyDescent="0.35">
      <c r="B76" s="1"/>
      <c r="C76" s="1"/>
      <c r="D76" s="1"/>
      <c r="E76" s="1"/>
    </row>
    <row r="77" spans="2:10" ht="12.75" customHeight="1" x14ac:dyDescent="0.35">
      <c r="B77" s="1"/>
      <c r="C77" s="1"/>
      <c r="D77" s="1"/>
      <c r="E77" s="1"/>
    </row>
    <row r="78" spans="2:10" ht="12.75" customHeight="1" x14ac:dyDescent="0.35">
      <c r="B78" s="1"/>
      <c r="C78" s="1"/>
      <c r="D78" s="1"/>
      <c r="E78" s="1"/>
    </row>
    <row r="79" spans="2:10" ht="12.75" customHeight="1" x14ac:dyDescent="0.35">
      <c r="B79" s="1"/>
      <c r="C79" s="1"/>
      <c r="D79" s="1"/>
      <c r="E79" s="1"/>
    </row>
    <row r="80" spans="2:10" ht="12.75" customHeight="1" x14ac:dyDescent="0.35">
      <c r="B80" s="1"/>
      <c r="C80" s="1"/>
      <c r="D80" s="1"/>
      <c r="E80" s="1"/>
    </row>
    <row r="81" spans="2:5" ht="12.75" customHeight="1" x14ac:dyDescent="0.35">
      <c r="B81" s="1"/>
      <c r="C81" s="1"/>
      <c r="D81" s="1"/>
      <c r="E81" s="1"/>
    </row>
    <row r="82" spans="2:5" ht="12.75" customHeight="1" x14ac:dyDescent="0.35">
      <c r="B82" s="1"/>
      <c r="C82" s="1"/>
      <c r="D82" s="1"/>
      <c r="E82" s="1"/>
    </row>
    <row r="83" spans="2:5" ht="12.75" customHeight="1" x14ac:dyDescent="0.35">
      <c r="B83" s="1"/>
      <c r="C83" s="1"/>
      <c r="D83" s="1"/>
      <c r="E83" s="1"/>
    </row>
    <row r="84" spans="2:5" ht="12.75" customHeight="1" x14ac:dyDescent="0.35">
      <c r="B84" s="1"/>
      <c r="C84" s="1"/>
      <c r="D84" s="1"/>
      <c r="E84" s="1"/>
    </row>
    <row r="85" spans="2:5" ht="12.75" customHeight="1" x14ac:dyDescent="0.35">
      <c r="B85" s="1"/>
      <c r="C85" s="1"/>
      <c r="D85" s="1"/>
      <c r="E85" s="1"/>
    </row>
    <row r="86" spans="2:5" ht="12.75" customHeight="1" x14ac:dyDescent="0.35">
      <c r="B86" s="1"/>
      <c r="C86" s="1"/>
      <c r="D86" s="1"/>
      <c r="E86" s="1"/>
    </row>
    <row r="87" spans="2:5" ht="12.75" customHeight="1" x14ac:dyDescent="0.35">
      <c r="B87" s="1"/>
      <c r="C87" s="1"/>
      <c r="D87" s="1"/>
      <c r="E87" s="1"/>
    </row>
    <row r="88" spans="2:5" ht="12.75" customHeight="1" x14ac:dyDescent="0.35">
      <c r="B88" s="1"/>
      <c r="C88" s="1"/>
      <c r="D88" s="1"/>
      <c r="E88" s="1"/>
    </row>
    <row r="89" spans="2:5" ht="12.75" customHeight="1" x14ac:dyDescent="0.35">
      <c r="B89" s="1"/>
      <c r="C89" s="1"/>
      <c r="D89" s="1"/>
      <c r="E89" s="1"/>
    </row>
    <row r="90" spans="2:5" ht="12.75" customHeight="1" x14ac:dyDescent="0.35">
      <c r="B90" s="1"/>
      <c r="C90" s="1"/>
      <c r="D90" s="1"/>
      <c r="E90" s="1"/>
    </row>
    <row r="91" spans="2:5" ht="12.75" customHeight="1" x14ac:dyDescent="0.35">
      <c r="B91" s="1"/>
      <c r="C91" s="1"/>
      <c r="D91" s="1"/>
      <c r="E91" s="1"/>
    </row>
    <row r="92" spans="2:5" ht="12.75" customHeight="1" x14ac:dyDescent="0.35">
      <c r="B92" s="1"/>
      <c r="C92" s="1"/>
      <c r="D92" s="1"/>
      <c r="E92" s="1"/>
    </row>
    <row r="93" spans="2:5" ht="12.75" customHeight="1" x14ac:dyDescent="0.35">
      <c r="B93" s="1"/>
      <c r="C93" s="1"/>
      <c r="D93" s="1"/>
      <c r="E93" s="1"/>
    </row>
    <row r="94" spans="2:5" ht="12.75" customHeight="1" x14ac:dyDescent="0.35">
      <c r="B94" s="1"/>
      <c r="C94" s="1"/>
      <c r="D94" s="1"/>
      <c r="E94" s="1"/>
    </row>
    <row r="95" spans="2:5" ht="12.75" customHeight="1" x14ac:dyDescent="0.35">
      <c r="B95" s="1"/>
      <c r="C95" s="1"/>
      <c r="D95" s="1"/>
      <c r="E95" s="1"/>
    </row>
    <row r="96" spans="2:5" ht="12.75" customHeight="1" x14ac:dyDescent="0.35">
      <c r="B96" s="1"/>
      <c r="C96" s="1"/>
      <c r="D96" s="1"/>
      <c r="E96" s="1"/>
    </row>
    <row r="97" spans="2:5" ht="12.75" customHeight="1" x14ac:dyDescent="0.35">
      <c r="B97" s="1"/>
      <c r="C97" s="1"/>
      <c r="D97" s="1"/>
      <c r="E97" s="1"/>
    </row>
    <row r="98" spans="2:5" ht="12.75" customHeight="1" x14ac:dyDescent="0.35">
      <c r="B98" s="1"/>
      <c r="C98" s="1"/>
      <c r="D98" s="1"/>
      <c r="E98" s="1"/>
    </row>
    <row r="99" spans="2:5" ht="12.75" customHeight="1" x14ac:dyDescent="0.35">
      <c r="B99" s="1"/>
      <c r="C99" s="1"/>
      <c r="D99" s="1"/>
      <c r="E99" s="1"/>
    </row>
    <row r="100" spans="2:5" ht="12.75" customHeight="1" x14ac:dyDescent="0.35">
      <c r="B100" s="1"/>
      <c r="C100" s="1"/>
      <c r="D100" s="1"/>
      <c r="E100" s="1"/>
    </row>
    <row r="101" spans="2:5" ht="12.75" customHeight="1" x14ac:dyDescent="0.35">
      <c r="B101" s="1"/>
      <c r="C101" s="1"/>
      <c r="D101" s="1"/>
      <c r="E101" s="1"/>
    </row>
    <row r="102" spans="2:5" ht="12.75" customHeight="1" x14ac:dyDescent="0.35">
      <c r="B102" s="1"/>
      <c r="C102" s="1"/>
      <c r="D102" s="1"/>
      <c r="E102" s="1"/>
    </row>
    <row r="103" spans="2:5" ht="12.75" customHeight="1" x14ac:dyDescent="0.35">
      <c r="B103" s="1"/>
      <c r="C103" s="1"/>
      <c r="D103" s="1"/>
      <c r="E103" s="1"/>
    </row>
    <row r="104" spans="2:5" ht="12.75" customHeight="1" x14ac:dyDescent="0.35">
      <c r="B104" s="1"/>
      <c r="C104" s="1"/>
      <c r="D104" s="1"/>
      <c r="E104" s="1"/>
    </row>
    <row r="105" spans="2:5" ht="12.75" customHeight="1" x14ac:dyDescent="0.35">
      <c r="B105" s="1"/>
      <c r="C105" s="1"/>
      <c r="D105" s="1"/>
      <c r="E105" s="1"/>
    </row>
    <row r="106" spans="2:5" ht="12.75" customHeight="1" x14ac:dyDescent="0.35">
      <c r="B106" s="1"/>
      <c r="C106" s="1"/>
      <c r="D106" s="1"/>
      <c r="E106" s="1"/>
    </row>
    <row r="107" spans="2:5" ht="12.75" customHeight="1" x14ac:dyDescent="0.35">
      <c r="B107" s="1"/>
      <c r="C107" s="1"/>
      <c r="D107" s="1"/>
      <c r="E107" s="1"/>
    </row>
    <row r="108" spans="2:5" ht="12.75" customHeight="1" x14ac:dyDescent="0.35">
      <c r="B108" s="13"/>
    </row>
    <row r="109" spans="2:5" ht="12.75" customHeight="1" x14ac:dyDescent="0.35">
      <c r="B109" s="13"/>
    </row>
    <row r="110" spans="2:5" ht="12.75" customHeight="1" x14ac:dyDescent="0.35">
      <c r="B110" s="13"/>
    </row>
    <row r="111" spans="2:5" ht="12.75" customHeight="1" x14ac:dyDescent="0.35">
      <c r="B111" s="13"/>
    </row>
    <row r="112" spans="2:5" ht="12.75" customHeight="1" x14ac:dyDescent="0.35">
      <c r="B112" s="13"/>
    </row>
    <row r="113" spans="2:2" ht="12.75" customHeight="1" x14ac:dyDescent="0.35">
      <c r="B113" s="13"/>
    </row>
    <row r="114" spans="2:2" ht="12.75" customHeight="1" x14ac:dyDescent="0.35">
      <c r="B114" s="13"/>
    </row>
    <row r="115" spans="2:2" ht="12.75" customHeight="1" x14ac:dyDescent="0.35">
      <c r="B115" s="13"/>
    </row>
    <row r="116" spans="2:2" ht="12.75" customHeight="1" x14ac:dyDescent="0.35">
      <c r="B116" s="13"/>
    </row>
    <row r="117" spans="2:2" ht="12.75" customHeight="1" x14ac:dyDescent="0.35">
      <c r="B117" s="13"/>
    </row>
    <row r="118" spans="2:2" ht="12.75" customHeight="1" x14ac:dyDescent="0.35">
      <c r="B118" s="13"/>
    </row>
    <row r="119" spans="2:2" ht="12.75" customHeight="1" x14ac:dyDescent="0.35">
      <c r="B119" s="13"/>
    </row>
    <row r="120" spans="2:2" ht="12.75" customHeight="1" x14ac:dyDescent="0.35">
      <c r="B120" s="13"/>
    </row>
    <row r="121" spans="2:2" ht="12.75" customHeight="1" x14ac:dyDescent="0.35">
      <c r="B121" s="13"/>
    </row>
    <row r="122" spans="2:2" ht="12.75" customHeight="1" x14ac:dyDescent="0.35">
      <c r="B122" s="13"/>
    </row>
    <row r="123" spans="2:2" ht="12.75" customHeight="1" x14ac:dyDescent="0.35">
      <c r="B123" s="13"/>
    </row>
    <row r="124" spans="2:2" ht="12.75" customHeight="1" x14ac:dyDescent="0.35">
      <c r="B124" s="13"/>
    </row>
    <row r="125" spans="2:2" ht="12.75" customHeight="1" x14ac:dyDescent="0.35">
      <c r="B125" s="13"/>
    </row>
    <row r="126" spans="2:2" ht="12.75" customHeight="1" x14ac:dyDescent="0.35">
      <c r="B126" s="13"/>
    </row>
    <row r="127" spans="2:2" ht="12.75" customHeight="1" x14ac:dyDescent="0.35">
      <c r="B127" s="13"/>
    </row>
    <row r="128" spans="2:2" ht="12.75" customHeight="1" x14ac:dyDescent="0.35">
      <c r="B128" s="13"/>
    </row>
    <row r="129" spans="2:2" ht="12.75" customHeight="1" x14ac:dyDescent="0.35">
      <c r="B129" s="13"/>
    </row>
    <row r="130" spans="2:2" ht="12.75" customHeight="1" x14ac:dyDescent="0.35">
      <c r="B130" s="13"/>
    </row>
    <row r="131" spans="2:2" ht="12.75" customHeight="1" x14ac:dyDescent="0.35">
      <c r="B131" s="13"/>
    </row>
    <row r="132" spans="2:2" ht="12.75" customHeight="1" x14ac:dyDescent="0.35">
      <c r="B132" s="13"/>
    </row>
    <row r="133" spans="2:2" ht="12.75" customHeight="1" x14ac:dyDescent="0.35">
      <c r="B133" s="13"/>
    </row>
    <row r="134" spans="2:2" ht="12.75" customHeight="1" x14ac:dyDescent="0.35">
      <c r="B134" s="13"/>
    </row>
    <row r="135" spans="2:2" ht="12.75" customHeight="1" x14ac:dyDescent="0.35">
      <c r="B135" s="13"/>
    </row>
    <row r="136" spans="2:2" ht="12.75" customHeight="1" x14ac:dyDescent="0.35">
      <c r="B136" s="13"/>
    </row>
    <row r="137" spans="2:2" ht="12.75" customHeight="1" x14ac:dyDescent="0.35">
      <c r="B137" s="13"/>
    </row>
    <row r="138" spans="2:2" ht="12.75" customHeight="1" x14ac:dyDescent="0.35">
      <c r="B138" s="13"/>
    </row>
    <row r="139" spans="2:2" ht="12.75" customHeight="1" x14ac:dyDescent="0.35">
      <c r="B139" s="13"/>
    </row>
    <row r="140" spans="2:2" ht="12.75" customHeight="1" x14ac:dyDescent="0.35">
      <c r="B140" s="13"/>
    </row>
    <row r="141" spans="2:2" ht="12.75" customHeight="1" x14ac:dyDescent="0.35">
      <c r="B141" s="13"/>
    </row>
    <row r="142" spans="2:2" ht="12.75" customHeight="1" x14ac:dyDescent="0.35">
      <c r="B142" s="13"/>
    </row>
    <row r="143" spans="2:2" ht="12.75" customHeight="1" x14ac:dyDescent="0.35">
      <c r="B143" s="13"/>
    </row>
    <row r="144" spans="2:2" ht="12.75" customHeight="1" x14ac:dyDescent="0.35">
      <c r="B144" s="13"/>
    </row>
    <row r="145" spans="2:2" ht="12.75" customHeight="1" x14ac:dyDescent="0.35">
      <c r="B145" s="13"/>
    </row>
    <row r="146" spans="2:2" ht="12.75" customHeight="1" x14ac:dyDescent="0.35">
      <c r="B146" s="13"/>
    </row>
    <row r="147" spans="2:2" ht="12.75" customHeight="1" x14ac:dyDescent="0.35">
      <c r="B147" s="13"/>
    </row>
    <row r="148" spans="2:2" ht="12.75" customHeight="1" x14ac:dyDescent="0.35">
      <c r="B148" s="13"/>
    </row>
    <row r="149" spans="2:2" ht="12.75" customHeight="1" x14ac:dyDescent="0.35">
      <c r="B149" s="13"/>
    </row>
    <row r="150" spans="2:2" ht="12.75" customHeight="1" x14ac:dyDescent="0.35">
      <c r="B150" s="13"/>
    </row>
    <row r="151" spans="2:2" ht="12.75" customHeight="1" x14ac:dyDescent="0.35">
      <c r="B151" s="13"/>
    </row>
    <row r="152" spans="2:2" ht="12.75" customHeight="1" x14ac:dyDescent="0.35">
      <c r="B152" s="13"/>
    </row>
    <row r="153" spans="2:2" ht="12.75" customHeight="1" x14ac:dyDescent="0.35">
      <c r="B153" s="13"/>
    </row>
    <row r="154" spans="2:2" ht="12.75" customHeight="1" x14ac:dyDescent="0.35">
      <c r="B154" s="13"/>
    </row>
    <row r="155" spans="2:2" ht="12.75" customHeight="1" x14ac:dyDescent="0.35">
      <c r="B155" s="13"/>
    </row>
    <row r="156" spans="2:2" ht="12.75" customHeight="1" x14ac:dyDescent="0.35">
      <c r="B156" s="13"/>
    </row>
    <row r="157" spans="2:2" ht="12.75" customHeight="1" x14ac:dyDescent="0.35">
      <c r="B157" s="13"/>
    </row>
    <row r="158" spans="2:2" ht="12.75" customHeight="1" x14ac:dyDescent="0.35">
      <c r="B158" s="13"/>
    </row>
    <row r="159" spans="2:2" ht="12.75" customHeight="1" x14ac:dyDescent="0.35">
      <c r="B159" s="13"/>
    </row>
    <row r="160" spans="2:2" ht="12.75" customHeight="1" x14ac:dyDescent="0.35">
      <c r="B160" s="13"/>
    </row>
    <row r="161" spans="2:2" ht="12.75" customHeight="1" x14ac:dyDescent="0.35">
      <c r="B161" s="13"/>
    </row>
    <row r="162" spans="2:2" ht="12.75" customHeight="1" x14ac:dyDescent="0.35">
      <c r="B162" s="13"/>
    </row>
    <row r="163" spans="2:2" ht="12.75" customHeight="1" x14ac:dyDescent="0.35">
      <c r="B163" s="13"/>
    </row>
    <row r="164" spans="2:2" ht="12.75" customHeight="1" x14ac:dyDescent="0.35">
      <c r="B164" s="13"/>
    </row>
    <row r="165" spans="2:2" ht="12.75" customHeight="1" x14ac:dyDescent="0.35">
      <c r="B165" s="13"/>
    </row>
    <row r="166" spans="2:2" ht="12.75" customHeight="1" x14ac:dyDescent="0.35">
      <c r="B166" s="13"/>
    </row>
    <row r="167" spans="2:2" ht="12.75" customHeight="1" x14ac:dyDescent="0.35">
      <c r="B167" s="13"/>
    </row>
    <row r="168" spans="2:2" ht="12.75" customHeight="1" x14ac:dyDescent="0.35">
      <c r="B168" s="13"/>
    </row>
    <row r="169" spans="2:2" ht="12.75" customHeight="1" x14ac:dyDescent="0.35">
      <c r="B169" s="13"/>
    </row>
    <row r="170" spans="2:2" ht="12.75" customHeight="1" x14ac:dyDescent="0.35">
      <c r="B170" s="13"/>
    </row>
    <row r="171" spans="2:2" ht="12.75" customHeight="1" x14ac:dyDescent="0.35">
      <c r="B171" s="13"/>
    </row>
    <row r="172" spans="2:2" ht="12.75" customHeight="1" x14ac:dyDescent="0.35">
      <c r="B172" s="13"/>
    </row>
    <row r="173" spans="2:2" ht="12.75" customHeight="1" x14ac:dyDescent="0.35">
      <c r="B173" s="13"/>
    </row>
    <row r="174" spans="2:2" ht="12.75" customHeight="1" x14ac:dyDescent="0.35">
      <c r="B174" s="13"/>
    </row>
    <row r="175" spans="2:2" ht="12.75" customHeight="1" x14ac:dyDescent="0.35">
      <c r="B175" s="13"/>
    </row>
    <row r="176" spans="2:2" ht="12.75" customHeight="1" x14ac:dyDescent="0.35">
      <c r="B176" s="13"/>
    </row>
    <row r="177" spans="2:2" ht="12.75" customHeight="1" x14ac:dyDescent="0.35">
      <c r="B177" s="13"/>
    </row>
    <row r="178" spans="2:2" ht="12.75" customHeight="1" x14ac:dyDescent="0.35">
      <c r="B178" s="13"/>
    </row>
    <row r="179" spans="2:2" ht="12.75" customHeight="1" x14ac:dyDescent="0.35">
      <c r="B179" s="13"/>
    </row>
    <row r="180" spans="2:2" ht="12.75" customHeight="1" x14ac:dyDescent="0.35">
      <c r="B180" s="13"/>
    </row>
    <row r="181" spans="2:2" ht="12.75" customHeight="1" x14ac:dyDescent="0.35">
      <c r="B181" s="13"/>
    </row>
    <row r="182" spans="2:2" ht="12.75" customHeight="1" x14ac:dyDescent="0.35">
      <c r="B182" s="13"/>
    </row>
    <row r="183" spans="2:2" ht="12.75" customHeight="1" x14ac:dyDescent="0.35">
      <c r="B183" s="13"/>
    </row>
    <row r="184" spans="2:2" ht="12.75" customHeight="1" x14ac:dyDescent="0.35">
      <c r="B184" s="13"/>
    </row>
    <row r="185" spans="2:2" ht="12.75" customHeight="1" x14ac:dyDescent="0.35">
      <c r="B185" s="13"/>
    </row>
    <row r="186" spans="2:2" ht="12.75" customHeight="1" x14ac:dyDescent="0.35">
      <c r="B186" s="13"/>
    </row>
    <row r="187" spans="2:2" ht="12.75" customHeight="1" x14ac:dyDescent="0.35">
      <c r="B187" s="13"/>
    </row>
    <row r="188" spans="2:2" ht="12.75" customHeight="1" x14ac:dyDescent="0.35">
      <c r="B188" s="13"/>
    </row>
    <row r="189" spans="2:2" ht="12.75" customHeight="1" x14ac:dyDescent="0.35">
      <c r="B189" s="13"/>
    </row>
    <row r="190" spans="2:2" ht="12.75" customHeight="1" x14ac:dyDescent="0.35">
      <c r="B190" s="13"/>
    </row>
    <row r="191" spans="2:2" ht="12.75" customHeight="1" x14ac:dyDescent="0.35">
      <c r="B191" s="13"/>
    </row>
    <row r="192" spans="2:2" ht="12.75" customHeight="1" x14ac:dyDescent="0.35">
      <c r="B192" s="13"/>
    </row>
    <row r="193" spans="2:2" ht="12.75" customHeight="1" x14ac:dyDescent="0.35">
      <c r="B193" s="13"/>
    </row>
    <row r="194" spans="2:2" ht="12.75" customHeight="1" x14ac:dyDescent="0.35">
      <c r="B194" s="13"/>
    </row>
    <row r="195" spans="2:2" ht="12.75" customHeight="1" x14ac:dyDescent="0.35">
      <c r="B195" s="13"/>
    </row>
    <row r="196" spans="2:2" ht="12.75" customHeight="1" x14ac:dyDescent="0.35">
      <c r="B196" s="13"/>
    </row>
    <row r="197" spans="2:2" ht="12.75" customHeight="1" x14ac:dyDescent="0.35">
      <c r="B197" s="13"/>
    </row>
    <row r="198" spans="2:2" ht="12.75" customHeight="1" x14ac:dyDescent="0.35">
      <c r="B198" s="13"/>
    </row>
    <row r="199" spans="2:2" ht="12.75" customHeight="1" x14ac:dyDescent="0.35">
      <c r="B199" s="13"/>
    </row>
    <row r="200" spans="2:2" ht="12.75" customHeight="1" x14ac:dyDescent="0.35">
      <c r="B200" s="13"/>
    </row>
    <row r="201" spans="2:2" ht="12.75" customHeight="1" x14ac:dyDescent="0.35">
      <c r="B201" s="13"/>
    </row>
    <row r="202" spans="2:2" ht="12.75" customHeight="1" x14ac:dyDescent="0.35">
      <c r="B202" s="13"/>
    </row>
    <row r="203" spans="2:2" ht="12.75" customHeight="1" x14ac:dyDescent="0.35">
      <c r="B203" s="13"/>
    </row>
    <row r="204" spans="2:2" ht="12.75" customHeight="1" x14ac:dyDescent="0.35">
      <c r="B204" s="13"/>
    </row>
    <row r="205" spans="2:2" ht="12.75" customHeight="1" x14ac:dyDescent="0.35">
      <c r="B205" s="13"/>
    </row>
    <row r="206" spans="2:2" ht="12.75" customHeight="1" x14ac:dyDescent="0.35">
      <c r="B206" s="13"/>
    </row>
    <row r="207" spans="2:2" ht="12.75" customHeight="1" x14ac:dyDescent="0.35">
      <c r="B207" s="13"/>
    </row>
    <row r="208" spans="2:2" ht="12.75" customHeight="1" x14ac:dyDescent="0.35">
      <c r="B208" s="13"/>
    </row>
    <row r="209" spans="2:2" ht="12.75" customHeight="1" x14ac:dyDescent="0.35">
      <c r="B209" s="13"/>
    </row>
    <row r="210" spans="2:2" ht="12.75" customHeight="1" x14ac:dyDescent="0.35">
      <c r="B210" s="13"/>
    </row>
    <row r="211" spans="2:2" ht="12.75" customHeight="1" x14ac:dyDescent="0.35">
      <c r="B211" s="13"/>
    </row>
    <row r="212" spans="2:2" ht="12.75" customHeight="1" x14ac:dyDescent="0.35">
      <c r="B212" s="13"/>
    </row>
    <row r="213" spans="2:2" ht="12.75" customHeight="1" x14ac:dyDescent="0.35">
      <c r="B213" s="13"/>
    </row>
    <row r="214" spans="2:2" ht="12.75" customHeight="1" x14ac:dyDescent="0.35">
      <c r="B214" s="13"/>
    </row>
    <row r="215" spans="2:2" ht="12.75" customHeight="1" x14ac:dyDescent="0.35">
      <c r="B215" s="13"/>
    </row>
    <row r="216" spans="2:2" ht="12.75" customHeight="1" x14ac:dyDescent="0.35">
      <c r="B216" s="13"/>
    </row>
    <row r="217" spans="2:2" ht="12.75" customHeight="1" x14ac:dyDescent="0.35">
      <c r="B217" s="13"/>
    </row>
    <row r="218" spans="2:2" ht="12.75" customHeight="1" x14ac:dyDescent="0.35">
      <c r="B218" s="13"/>
    </row>
    <row r="219" spans="2:2" ht="12.75" customHeight="1" x14ac:dyDescent="0.35">
      <c r="B219" s="13"/>
    </row>
    <row r="220" spans="2:2" ht="12.75" customHeight="1" x14ac:dyDescent="0.35">
      <c r="B220" s="13"/>
    </row>
    <row r="221" spans="2:2" ht="12.75" customHeight="1" x14ac:dyDescent="0.35">
      <c r="B221" s="13"/>
    </row>
    <row r="222" spans="2:2" ht="12.75" customHeight="1" x14ac:dyDescent="0.35">
      <c r="B222" s="13"/>
    </row>
    <row r="223" spans="2:2" ht="12.75" customHeight="1" x14ac:dyDescent="0.35">
      <c r="B223" s="13"/>
    </row>
    <row r="224" spans="2:2" ht="12.75" customHeight="1" x14ac:dyDescent="0.35">
      <c r="B224" s="13"/>
    </row>
    <row r="225" spans="2:2" ht="12.75" customHeight="1" x14ac:dyDescent="0.35">
      <c r="B225" s="13"/>
    </row>
    <row r="226" spans="2:2" ht="12.75" customHeight="1" x14ac:dyDescent="0.35">
      <c r="B226" s="13"/>
    </row>
    <row r="227" spans="2:2" ht="12.75" customHeight="1" x14ac:dyDescent="0.35">
      <c r="B227" s="13"/>
    </row>
    <row r="228" spans="2:2" ht="12.75" customHeight="1" x14ac:dyDescent="0.35">
      <c r="B228" s="13"/>
    </row>
    <row r="229" spans="2:2" ht="12.75" customHeight="1" x14ac:dyDescent="0.35">
      <c r="B229" s="13"/>
    </row>
    <row r="230" spans="2:2" ht="12.75" customHeight="1" x14ac:dyDescent="0.35">
      <c r="B230" s="13"/>
    </row>
    <row r="231" spans="2:2" ht="12.75" customHeight="1" x14ac:dyDescent="0.35">
      <c r="B231" s="13"/>
    </row>
    <row r="232" spans="2:2" ht="12.75" customHeight="1" x14ac:dyDescent="0.35">
      <c r="B232" s="13"/>
    </row>
    <row r="233" spans="2:2" ht="12.75" customHeight="1" x14ac:dyDescent="0.35">
      <c r="B233" s="13"/>
    </row>
    <row r="234" spans="2:2" ht="12.75" customHeight="1" x14ac:dyDescent="0.35">
      <c r="B234" s="13"/>
    </row>
    <row r="235" spans="2:2" ht="12.75" customHeight="1" x14ac:dyDescent="0.35">
      <c r="B235" s="13"/>
    </row>
    <row r="236" spans="2:2" ht="12.75" customHeight="1" x14ac:dyDescent="0.35">
      <c r="B236" s="13"/>
    </row>
    <row r="237" spans="2:2" ht="12.75" customHeight="1" x14ac:dyDescent="0.35">
      <c r="B237" s="13"/>
    </row>
    <row r="238" spans="2:2" ht="12.75" customHeight="1" x14ac:dyDescent="0.35">
      <c r="B238" s="13"/>
    </row>
    <row r="239" spans="2:2" ht="12.75" customHeight="1" x14ac:dyDescent="0.35">
      <c r="B239" s="13"/>
    </row>
    <row r="240" spans="2:2" ht="12.75" customHeight="1" x14ac:dyDescent="0.35">
      <c r="B240" s="13"/>
    </row>
    <row r="241" spans="2:2" ht="12.75" customHeight="1" x14ac:dyDescent="0.35">
      <c r="B241" s="13"/>
    </row>
    <row r="242" spans="2:2" ht="12.75" customHeight="1" x14ac:dyDescent="0.35">
      <c r="B242" s="13"/>
    </row>
    <row r="243" spans="2:2" ht="12.75" customHeight="1" x14ac:dyDescent="0.35">
      <c r="B243" s="13"/>
    </row>
    <row r="244" spans="2:2" ht="12.75" customHeight="1" x14ac:dyDescent="0.35">
      <c r="B244" s="13"/>
    </row>
    <row r="245" spans="2:2" ht="12.75" customHeight="1" x14ac:dyDescent="0.35">
      <c r="B245" s="13"/>
    </row>
    <row r="246" spans="2:2" ht="12.75" customHeight="1" x14ac:dyDescent="0.35">
      <c r="B246" s="13"/>
    </row>
    <row r="247" spans="2:2" ht="12.75" customHeight="1" x14ac:dyDescent="0.35">
      <c r="B247" s="13"/>
    </row>
    <row r="248" spans="2:2" ht="12.75" customHeight="1" x14ac:dyDescent="0.35">
      <c r="B248" s="13"/>
    </row>
    <row r="249" spans="2:2" ht="12.75" customHeight="1" x14ac:dyDescent="0.35">
      <c r="B249" s="13"/>
    </row>
    <row r="250" spans="2:2" ht="12.75" customHeight="1" x14ac:dyDescent="0.35">
      <c r="B250" s="13"/>
    </row>
    <row r="251" spans="2:2" ht="12.75" customHeight="1" x14ac:dyDescent="0.35">
      <c r="B251" s="13"/>
    </row>
    <row r="252" spans="2:2" ht="12.75" customHeight="1" x14ac:dyDescent="0.35">
      <c r="B252" s="13"/>
    </row>
    <row r="253" spans="2:2" ht="12.75" customHeight="1" x14ac:dyDescent="0.35">
      <c r="B253" s="13"/>
    </row>
    <row r="254" spans="2:2" ht="12.75" customHeight="1" x14ac:dyDescent="0.35">
      <c r="B254" s="13"/>
    </row>
    <row r="255" spans="2:2" ht="12.75" customHeight="1" x14ac:dyDescent="0.35">
      <c r="B255" s="13"/>
    </row>
    <row r="256" spans="2:2" ht="12.75" customHeight="1" x14ac:dyDescent="0.35">
      <c r="B256" s="13"/>
    </row>
    <row r="257" spans="2:2" ht="12.75" customHeight="1" x14ac:dyDescent="0.35">
      <c r="B257" s="13"/>
    </row>
    <row r="258" spans="2:2" ht="12.75" customHeight="1" x14ac:dyDescent="0.35">
      <c r="B258" s="13"/>
    </row>
    <row r="259" spans="2:2" ht="12.75" customHeight="1" x14ac:dyDescent="0.35">
      <c r="B259" s="13"/>
    </row>
    <row r="260" spans="2:2" ht="12.75" customHeight="1" x14ac:dyDescent="0.35">
      <c r="B260" s="13"/>
    </row>
    <row r="261" spans="2:2" ht="12.75" customHeight="1" x14ac:dyDescent="0.35">
      <c r="B261" s="13"/>
    </row>
    <row r="262" spans="2:2" ht="12.75" customHeight="1" x14ac:dyDescent="0.35">
      <c r="B262" s="13"/>
    </row>
    <row r="263" spans="2:2" ht="12.75" customHeight="1" x14ac:dyDescent="0.35">
      <c r="B263" s="13"/>
    </row>
    <row r="264" spans="2:2" ht="12.75" customHeight="1" x14ac:dyDescent="0.35">
      <c r="B264" s="13"/>
    </row>
    <row r="265" spans="2:2" ht="12.75" customHeight="1" x14ac:dyDescent="0.35">
      <c r="B265" s="13"/>
    </row>
    <row r="266" spans="2:2" ht="12.75" customHeight="1" x14ac:dyDescent="0.35">
      <c r="B266" s="13"/>
    </row>
    <row r="267" spans="2:2" ht="12.75" customHeight="1" x14ac:dyDescent="0.35">
      <c r="B267" s="13"/>
    </row>
    <row r="268" spans="2:2" ht="12.75" customHeight="1" x14ac:dyDescent="0.35">
      <c r="B268" s="13"/>
    </row>
    <row r="269" spans="2:2" ht="12.75" customHeight="1" x14ac:dyDescent="0.35">
      <c r="B269" s="13"/>
    </row>
    <row r="270" spans="2:2" ht="12.75" customHeight="1" x14ac:dyDescent="0.35">
      <c r="B270" s="13"/>
    </row>
    <row r="271" spans="2:2" ht="12.75" customHeight="1" x14ac:dyDescent="0.35">
      <c r="B271" s="13"/>
    </row>
    <row r="272" spans="2:2" ht="12.75" customHeight="1" x14ac:dyDescent="0.35">
      <c r="B272" s="13"/>
    </row>
    <row r="273" spans="2:2" ht="12.75" customHeight="1" x14ac:dyDescent="0.35">
      <c r="B273" s="13"/>
    </row>
    <row r="274" spans="2:2" ht="12.75" customHeight="1" x14ac:dyDescent="0.35">
      <c r="B274" s="13"/>
    </row>
    <row r="275" spans="2:2" ht="12.75" customHeight="1" x14ac:dyDescent="0.35">
      <c r="B275" s="13"/>
    </row>
    <row r="276" spans="2:2" ht="12.75" customHeight="1" x14ac:dyDescent="0.35">
      <c r="B276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H22"/>
  <sheetViews>
    <sheetView tabSelected="1" zoomScaleNormal="100" workbookViewId="0">
      <selection activeCell="E17" sqref="E17"/>
    </sheetView>
  </sheetViews>
  <sheetFormatPr defaultColWidth="8.7265625" defaultRowHeight="14" x14ac:dyDescent="0.35"/>
  <cols>
    <col min="1" max="1" width="17.453125" style="17" bestFit="1" customWidth="1"/>
    <col min="2" max="2" width="9" style="17" bestFit="1" customWidth="1"/>
    <col min="3" max="13" width="8.7265625" style="17"/>
    <col min="14" max="14" width="19.26953125" style="17" bestFit="1" customWidth="1"/>
    <col min="15" max="16384" width="8.7265625" style="17"/>
  </cols>
  <sheetData>
    <row r="1" spans="1:34" ht="14.5" customHeight="1" x14ac:dyDescent="0.3">
      <c r="A1" s="32" t="s">
        <v>33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21"/>
      <c r="N1" s="32" t="s">
        <v>94</v>
      </c>
      <c r="O1" s="33"/>
      <c r="P1" s="33"/>
      <c r="Q1" s="33"/>
      <c r="R1" s="33"/>
      <c r="S1" s="33"/>
      <c r="T1" s="33"/>
      <c r="U1" s="33"/>
      <c r="V1" s="33"/>
      <c r="W1" s="33"/>
      <c r="X1" s="29"/>
    </row>
    <row r="2" spans="1:34" ht="14.5" customHeight="1" x14ac:dyDescent="0.3">
      <c r="A2" s="28" t="s">
        <v>0</v>
      </c>
      <c r="B2" s="30" t="s">
        <v>26</v>
      </c>
      <c r="C2" s="25" t="s">
        <v>32</v>
      </c>
      <c r="D2" s="26"/>
      <c r="E2" s="26"/>
      <c r="F2" s="26"/>
      <c r="G2" s="26"/>
      <c r="H2" s="26"/>
      <c r="I2" s="26"/>
      <c r="J2" s="26"/>
      <c r="K2" s="26"/>
      <c r="L2" s="27"/>
      <c r="M2" s="21"/>
      <c r="N2" s="30" t="s">
        <v>0</v>
      </c>
      <c r="O2" s="25" t="s">
        <v>32</v>
      </c>
      <c r="P2" s="26"/>
      <c r="Q2" s="26"/>
      <c r="R2" s="26"/>
      <c r="S2" s="26"/>
      <c r="T2" s="26"/>
      <c r="U2" s="26"/>
      <c r="V2" s="26"/>
      <c r="W2" s="26"/>
      <c r="X2" s="27"/>
    </row>
    <row r="3" spans="1:34" ht="12" customHeight="1" x14ac:dyDescent="0.3">
      <c r="A3" s="29"/>
      <c r="B3" s="31"/>
      <c r="C3" s="18">
        <v>1010</v>
      </c>
      <c r="D3" s="18">
        <v>1104</v>
      </c>
      <c r="E3" s="18">
        <v>1509</v>
      </c>
      <c r="F3" s="18">
        <v>1604</v>
      </c>
      <c r="G3" s="18">
        <v>1905</v>
      </c>
      <c r="H3" s="18">
        <v>2104</v>
      </c>
      <c r="I3" s="18">
        <v>2412</v>
      </c>
      <c r="J3" s="18">
        <v>2703</v>
      </c>
      <c r="K3" s="18">
        <v>2710</v>
      </c>
      <c r="L3" s="18">
        <v>2807</v>
      </c>
      <c r="M3" s="21"/>
      <c r="N3" s="31"/>
      <c r="O3" s="18">
        <v>1010</v>
      </c>
      <c r="P3" s="18">
        <v>1104</v>
      </c>
      <c r="Q3" s="18">
        <v>1509</v>
      </c>
      <c r="R3" s="18">
        <v>1604</v>
      </c>
      <c r="S3" s="18">
        <v>1905</v>
      </c>
      <c r="T3" s="18">
        <v>2104</v>
      </c>
      <c r="U3" s="18">
        <v>2412</v>
      </c>
      <c r="V3" s="18">
        <v>2703</v>
      </c>
      <c r="W3" s="18">
        <v>2710</v>
      </c>
      <c r="X3" s="18">
        <v>2807</v>
      </c>
    </row>
    <row r="4" spans="1:34" x14ac:dyDescent="0.3">
      <c r="A4" s="24" t="s">
        <v>101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19"/>
      <c r="N4" s="24" t="s">
        <v>101</v>
      </c>
      <c r="O4" s="21"/>
      <c r="P4" s="21"/>
      <c r="Q4" s="21"/>
      <c r="R4" s="21"/>
      <c r="S4" s="21"/>
      <c r="T4" s="21"/>
      <c r="U4" s="21"/>
      <c r="V4" s="21"/>
      <c r="W4" s="21"/>
      <c r="X4" s="21"/>
      <c r="AH4" s="20"/>
    </row>
    <row r="5" spans="1:34" x14ac:dyDescent="0.35">
      <c r="A5" s="17" t="s">
        <v>97</v>
      </c>
      <c r="B5" s="19">
        <v>828.7</v>
      </c>
      <c r="C5" s="19">
        <v>828.7</v>
      </c>
      <c r="D5" s="19">
        <v>828.7</v>
      </c>
      <c r="E5" s="19">
        <v>828.7</v>
      </c>
      <c r="F5" s="19">
        <v>828.7</v>
      </c>
      <c r="G5" s="19">
        <v>828.7</v>
      </c>
      <c r="H5" s="19">
        <v>828.7</v>
      </c>
      <c r="I5" s="19">
        <v>828.7</v>
      </c>
      <c r="J5" s="19">
        <v>828.7</v>
      </c>
      <c r="K5" s="19">
        <v>828.7</v>
      </c>
      <c r="L5" s="19">
        <v>828.7</v>
      </c>
      <c r="M5" s="19"/>
      <c r="N5" s="17" t="s">
        <v>97</v>
      </c>
      <c r="O5" s="19">
        <v>38.468000000000004</v>
      </c>
      <c r="P5" s="19">
        <v>38.515000000000001</v>
      </c>
      <c r="Q5" s="19">
        <v>38.109000000000002</v>
      </c>
      <c r="R5" s="19">
        <v>38.579000000000001</v>
      </c>
      <c r="S5" s="19">
        <v>38.563000000000002</v>
      </c>
      <c r="T5" s="19">
        <v>38.204000000000001</v>
      </c>
      <c r="U5" s="19">
        <v>38.936999999999998</v>
      </c>
      <c r="V5" s="19">
        <v>39.063000000000002</v>
      </c>
      <c r="W5" s="19">
        <v>38.281999999999996</v>
      </c>
      <c r="X5" s="19">
        <v>38.344000000000001</v>
      </c>
      <c r="Y5" s="19"/>
      <c r="AH5" s="20"/>
    </row>
    <row r="6" spans="1:34" x14ac:dyDescent="0.35">
      <c r="A6" s="17" t="s">
        <v>98</v>
      </c>
      <c r="B6" s="19">
        <v>591.6</v>
      </c>
      <c r="C6" s="19">
        <v>591.6</v>
      </c>
      <c r="D6" s="19">
        <v>591.6</v>
      </c>
      <c r="E6" s="19">
        <v>591.6</v>
      </c>
      <c r="F6" s="19">
        <v>591.6</v>
      </c>
      <c r="G6" s="19">
        <v>591.6</v>
      </c>
      <c r="H6" s="19">
        <v>591.6</v>
      </c>
      <c r="I6" s="19">
        <v>591.6</v>
      </c>
      <c r="J6" s="19">
        <v>591.6</v>
      </c>
      <c r="K6" s="19">
        <v>591.6</v>
      </c>
      <c r="L6" s="19">
        <v>591.6</v>
      </c>
      <c r="M6" s="19"/>
      <c r="N6" s="17" t="s">
        <v>98</v>
      </c>
      <c r="O6" s="19">
        <v>153.25</v>
      </c>
      <c r="P6" s="19">
        <v>155.126</v>
      </c>
      <c r="Q6" s="19">
        <v>155.84399999999999</v>
      </c>
      <c r="R6" s="19">
        <v>153.23400000000001</v>
      </c>
      <c r="S6" s="19">
        <v>152.953</v>
      </c>
      <c r="T6" s="19">
        <v>152.11000000000001</v>
      </c>
      <c r="U6" s="19">
        <v>152.422</v>
      </c>
      <c r="V6" s="19">
        <v>156.21899999999999</v>
      </c>
      <c r="W6" s="19">
        <v>152.39099999999999</v>
      </c>
      <c r="X6" s="19">
        <v>155.98400000000001</v>
      </c>
      <c r="Y6" s="19"/>
      <c r="AH6" s="20"/>
    </row>
    <row r="7" spans="1:34" x14ac:dyDescent="0.35">
      <c r="A7" s="17" t="s">
        <v>95</v>
      </c>
      <c r="B7" s="19">
        <v>1643</v>
      </c>
      <c r="C7" s="19">
        <v>1650.8</v>
      </c>
      <c r="D7" s="19">
        <v>1644</v>
      </c>
      <c r="E7" s="19">
        <v>1643</v>
      </c>
      <c r="F7" s="19">
        <v>1650.8</v>
      </c>
      <c r="G7" s="19">
        <v>1643</v>
      </c>
      <c r="H7" s="19">
        <v>1644</v>
      </c>
      <c r="I7" s="19">
        <v>1650.8</v>
      </c>
      <c r="J7" s="19">
        <v>1653.8</v>
      </c>
      <c r="K7" s="19">
        <v>1643</v>
      </c>
      <c r="L7" s="19">
        <v>1643</v>
      </c>
      <c r="M7" s="19"/>
      <c r="N7" s="17" t="s">
        <v>95</v>
      </c>
      <c r="O7" s="19">
        <v>28.437999999999999</v>
      </c>
      <c r="P7" s="19">
        <v>28.437000000000001</v>
      </c>
      <c r="Q7" s="19">
        <v>28.407</v>
      </c>
      <c r="R7" s="19">
        <v>28.515000000000001</v>
      </c>
      <c r="S7" s="19">
        <v>28.672000000000001</v>
      </c>
      <c r="T7" s="19">
        <v>28.39</v>
      </c>
      <c r="U7" s="19">
        <v>28.484000000000002</v>
      </c>
      <c r="V7" s="19">
        <v>28.329000000000001</v>
      </c>
      <c r="W7" s="19">
        <v>28.218</v>
      </c>
      <c r="X7" s="19">
        <v>28.251000000000001</v>
      </c>
      <c r="Y7" s="19"/>
      <c r="AH7" s="20"/>
    </row>
    <row r="8" spans="1:34" x14ac:dyDescent="0.35">
      <c r="A8" s="17" t="s">
        <v>96</v>
      </c>
      <c r="B8" s="19">
        <v>1147.8</v>
      </c>
      <c r="C8" s="19">
        <v>1169.4000000000001</v>
      </c>
      <c r="D8" s="19">
        <v>1172.4000000000001</v>
      </c>
      <c r="E8" s="19">
        <v>1206.8</v>
      </c>
      <c r="F8" s="19">
        <v>1158.5</v>
      </c>
      <c r="G8" s="19">
        <v>1174</v>
      </c>
      <c r="H8" s="19">
        <v>1177.8</v>
      </c>
      <c r="I8" s="19">
        <v>1171.0999999999999</v>
      </c>
      <c r="J8" s="19">
        <v>1174.8</v>
      </c>
      <c r="K8" s="19">
        <v>1204.8</v>
      </c>
      <c r="L8" s="19">
        <v>1169.4000000000001</v>
      </c>
      <c r="M8" s="19"/>
      <c r="N8" s="17" t="s">
        <v>96</v>
      </c>
      <c r="O8" s="19">
        <v>67.936999999999998</v>
      </c>
      <c r="P8" s="19">
        <v>74.468000000000004</v>
      </c>
      <c r="Q8" s="19">
        <v>77.765000000000001</v>
      </c>
      <c r="R8" s="19">
        <v>75.171999999999997</v>
      </c>
      <c r="S8" s="19">
        <v>69.718999999999994</v>
      </c>
      <c r="T8" s="19">
        <v>69.796000000000006</v>
      </c>
      <c r="U8" s="19">
        <v>71.734999999999999</v>
      </c>
      <c r="V8" s="19">
        <v>72.515000000000001</v>
      </c>
      <c r="W8" s="19">
        <v>68.25</v>
      </c>
      <c r="X8" s="19">
        <v>74.548000000000002</v>
      </c>
      <c r="Y8" s="19"/>
      <c r="AH8" s="20"/>
    </row>
    <row r="9" spans="1:34" x14ac:dyDescent="0.35">
      <c r="A9" s="17" t="s">
        <v>99</v>
      </c>
      <c r="B9" s="19">
        <v>1622.8999999999901</v>
      </c>
      <c r="C9" s="19">
        <v>1674.4</v>
      </c>
      <c r="D9" s="19">
        <v>1656.6</v>
      </c>
      <c r="E9" s="19">
        <v>1643.9</v>
      </c>
      <c r="F9" s="19">
        <v>1637.4</v>
      </c>
      <c r="G9" s="19">
        <v>1673.5</v>
      </c>
      <c r="H9" s="19">
        <v>1673.5</v>
      </c>
      <c r="I9" s="19">
        <v>1656.6</v>
      </c>
      <c r="J9" s="19">
        <v>1639.3</v>
      </c>
      <c r="K9" s="19">
        <v>1630.4</v>
      </c>
      <c r="L9" s="19">
        <v>1643.6</v>
      </c>
      <c r="M9" s="19"/>
      <c r="N9" s="17" t="s">
        <v>99</v>
      </c>
      <c r="O9" s="19">
        <v>29.920999999999999</v>
      </c>
      <c r="P9" s="19">
        <v>29.875</v>
      </c>
      <c r="Q9" s="19">
        <v>30.094000000000001</v>
      </c>
      <c r="R9" s="19">
        <v>30.344000000000001</v>
      </c>
      <c r="S9" s="19">
        <v>30.265999999999998</v>
      </c>
      <c r="T9" s="19">
        <v>30.265000000000001</v>
      </c>
      <c r="U9" s="19">
        <v>30.015999999999998</v>
      </c>
      <c r="V9" s="19">
        <v>30.077000000000002</v>
      </c>
      <c r="W9" s="19">
        <v>30.015999999999998</v>
      </c>
      <c r="X9" s="19">
        <v>30.251000000000001</v>
      </c>
      <c r="Y9" s="19"/>
      <c r="AH9" s="20"/>
    </row>
    <row r="10" spans="1:34" x14ac:dyDescent="0.35">
      <c r="A10" s="17" t="s">
        <v>100</v>
      </c>
      <c r="B10" s="19">
        <v>1265.5562782959901</v>
      </c>
      <c r="C10" s="19">
        <v>1287.6199999999999</v>
      </c>
      <c r="D10" s="19">
        <v>1279.6400000000001</v>
      </c>
      <c r="E10" s="19">
        <v>1267.95</v>
      </c>
      <c r="F10" s="19">
        <v>1270.55</v>
      </c>
      <c r="G10" s="19">
        <v>1278.1500000000001</v>
      </c>
      <c r="H10" s="19">
        <v>1279.8699999999999</v>
      </c>
      <c r="I10" s="19">
        <v>1274.6099999999999</v>
      </c>
      <c r="J10" s="19">
        <v>1313.41</v>
      </c>
      <c r="K10" s="19">
        <v>1280.51</v>
      </c>
      <c r="L10" s="19">
        <v>1282.8499999999999</v>
      </c>
      <c r="M10" s="19"/>
      <c r="N10" s="17" t="s">
        <v>100</v>
      </c>
      <c r="O10" s="19">
        <v>63.625999999999998</v>
      </c>
      <c r="P10" s="19">
        <v>62.703000000000003</v>
      </c>
      <c r="Q10" s="19">
        <v>74.063000000000002</v>
      </c>
      <c r="R10" s="19">
        <v>73.64</v>
      </c>
      <c r="S10" s="19">
        <v>71.326999999999998</v>
      </c>
      <c r="T10" s="19">
        <v>62.984999999999999</v>
      </c>
      <c r="U10" s="19">
        <v>62.281999999999996</v>
      </c>
      <c r="V10" s="19">
        <v>55.859000000000002</v>
      </c>
      <c r="W10" s="19">
        <v>64.328999999999994</v>
      </c>
      <c r="X10" s="19">
        <v>61.703000000000003</v>
      </c>
      <c r="Y10" s="19"/>
    </row>
    <row r="11" spans="1:34" x14ac:dyDescent="0.3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34" x14ac:dyDescent="0.35">
      <c r="A12" s="24" t="s">
        <v>102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4" t="s">
        <v>102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34" x14ac:dyDescent="0.35">
      <c r="A13" s="17" t="s">
        <v>15</v>
      </c>
      <c r="B13" s="19">
        <v>54793</v>
      </c>
      <c r="C13" s="19">
        <v>54778.400000000001</v>
      </c>
      <c r="D13" s="19">
        <v>54778.400000000001</v>
      </c>
      <c r="E13" s="19">
        <v>54778.400000000001</v>
      </c>
      <c r="F13" s="19">
        <v>54778.400000000001</v>
      </c>
      <c r="G13" s="19">
        <v>54778.400000000001</v>
      </c>
      <c r="H13" s="19">
        <v>54778.400000000001</v>
      </c>
      <c r="I13" s="19">
        <v>54778.400000000001</v>
      </c>
      <c r="J13" s="19">
        <v>54778.400000000001</v>
      </c>
      <c r="K13" s="19">
        <v>54778.400000000001</v>
      </c>
      <c r="L13" s="19">
        <v>54778.400000000001</v>
      </c>
      <c r="M13" s="19"/>
      <c r="N13" s="17" t="s">
        <v>15</v>
      </c>
      <c r="O13" s="19">
        <v>5.4850000000000003</v>
      </c>
      <c r="P13" s="19">
        <v>5.391</v>
      </c>
      <c r="Q13" s="19">
        <v>5.3289999999999997</v>
      </c>
      <c r="R13" s="19">
        <v>5.343</v>
      </c>
      <c r="S13" s="19">
        <v>5.327</v>
      </c>
      <c r="T13" s="19">
        <v>5.343</v>
      </c>
      <c r="U13" s="19">
        <v>5.3440000000000003</v>
      </c>
      <c r="V13" s="19">
        <v>5.3289999999999997</v>
      </c>
      <c r="W13" s="19">
        <v>5.375</v>
      </c>
      <c r="X13" s="19">
        <v>5.266</v>
      </c>
      <c r="Y13" s="19"/>
    </row>
    <row r="14" spans="1:34" x14ac:dyDescent="0.35">
      <c r="A14" s="17" t="s">
        <v>19</v>
      </c>
      <c r="B14" s="19">
        <v>460.4</v>
      </c>
      <c r="C14" s="19">
        <v>460.37400000000002</v>
      </c>
      <c r="D14" s="19">
        <v>473.00900000000001</v>
      </c>
      <c r="E14" s="19">
        <v>460.37400000000002</v>
      </c>
      <c r="F14" s="19">
        <v>460.37400000000002</v>
      </c>
      <c r="G14" s="19">
        <v>460.37400000000002</v>
      </c>
      <c r="H14" s="19">
        <v>470.21499999999997</v>
      </c>
      <c r="I14" s="19">
        <v>470.21499999999997</v>
      </c>
      <c r="J14" s="19">
        <v>473.00900000000001</v>
      </c>
      <c r="K14" s="19">
        <v>460.37400000000002</v>
      </c>
      <c r="L14" s="19">
        <v>476.12099999999998</v>
      </c>
      <c r="M14" s="19"/>
      <c r="N14" s="17" t="s">
        <v>19</v>
      </c>
      <c r="O14" s="19">
        <v>8.7810000000000006</v>
      </c>
      <c r="P14" s="19">
        <v>8.8130000000000006</v>
      </c>
      <c r="Q14" s="19">
        <v>8.907</v>
      </c>
      <c r="R14" s="19">
        <v>8.891</v>
      </c>
      <c r="S14" s="19">
        <v>8.8759999999999994</v>
      </c>
      <c r="T14" s="19">
        <v>8.8279999999999994</v>
      </c>
      <c r="U14" s="19">
        <v>8.8439999999999994</v>
      </c>
      <c r="V14" s="19">
        <v>8.782</v>
      </c>
      <c r="W14" s="19">
        <v>8.891</v>
      </c>
      <c r="X14" s="19">
        <v>8.8439999999999994</v>
      </c>
      <c r="Y14" s="19"/>
    </row>
    <row r="15" spans="1:34" x14ac:dyDescent="0.35">
      <c r="A15" s="17" t="s">
        <v>16</v>
      </c>
      <c r="B15" s="19">
        <v>63242</v>
      </c>
      <c r="C15" s="19">
        <v>64797.8</v>
      </c>
      <c r="D15" s="19">
        <v>63215.199999999997</v>
      </c>
      <c r="E15" s="19">
        <v>63215.199999999997</v>
      </c>
      <c r="F15" s="19">
        <v>63215.199999999997</v>
      </c>
      <c r="G15" s="19">
        <v>63274.6</v>
      </c>
      <c r="H15" s="19">
        <v>64319</v>
      </c>
      <c r="I15" s="19">
        <v>63839.9</v>
      </c>
      <c r="J15" s="19">
        <v>63971.8</v>
      </c>
      <c r="K15" s="19">
        <v>63215.199999999997</v>
      </c>
      <c r="L15" s="19">
        <v>63215.199999999997</v>
      </c>
      <c r="M15" s="19"/>
      <c r="N15" s="17" t="s">
        <v>16</v>
      </c>
      <c r="O15" s="19">
        <v>11.077999999999999</v>
      </c>
      <c r="P15" s="19">
        <v>10.75</v>
      </c>
      <c r="Q15" s="19">
        <v>10.781000000000001</v>
      </c>
      <c r="R15" s="19">
        <v>10.734999999999999</v>
      </c>
      <c r="S15" s="19">
        <v>10.797000000000001</v>
      </c>
      <c r="T15" s="19">
        <v>10.859</v>
      </c>
      <c r="U15" s="19">
        <v>10.765000000000001</v>
      </c>
      <c r="V15" s="19">
        <v>10.686999999999999</v>
      </c>
      <c r="W15" s="19">
        <v>10.952</v>
      </c>
      <c r="X15" s="19">
        <v>10.718999999999999</v>
      </c>
      <c r="Y15" s="19"/>
    </row>
    <row r="16" spans="1:34" ht="12" customHeight="1" x14ac:dyDescent="0.35">
      <c r="A16" s="17" t="s">
        <v>20</v>
      </c>
      <c r="B16" s="19">
        <v>355.8</v>
      </c>
      <c r="C16" s="19">
        <v>360.84</v>
      </c>
      <c r="D16" s="19">
        <v>356.18700000000001</v>
      </c>
      <c r="E16" s="19">
        <v>371.77600000000001</v>
      </c>
      <c r="F16" s="19">
        <v>355.78399999999999</v>
      </c>
      <c r="G16" s="19">
        <v>355.78399999999999</v>
      </c>
      <c r="H16" s="19">
        <v>359.76</v>
      </c>
      <c r="I16" s="19">
        <v>362.476</v>
      </c>
      <c r="J16" s="19">
        <v>356.11099999999999</v>
      </c>
      <c r="K16" s="19">
        <v>355.78399999999999</v>
      </c>
      <c r="L16" s="19">
        <v>355.78399999999999</v>
      </c>
      <c r="M16" s="19"/>
      <c r="N16" s="17" t="s">
        <v>20</v>
      </c>
      <c r="O16" s="19">
        <v>21.36</v>
      </c>
      <c r="P16" s="19">
        <v>20.89</v>
      </c>
      <c r="Q16" s="19">
        <v>21.062000000000001</v>
      </c>
      <c r="R16" s="19">
        <v>20.905999999999999</v>
      </c>
      <c r="S16" s="19">
        <v>21.062999999999999</v>
      </c>
      <c r="T16" s="19">
        <v>21.123999999999999</v>
      </c>
      <c r="U16" s="19">
        <v>21</v>
      </c>
      <c r="V16" s="19">
        <v>21.015999999999998</v>
      </c>
      <c r="W16" s="19">
        <v>20.905000000000001</v>
      </c>
      <c r="X16" s="19">
        <v>20.936</v>
      </c>
      <c r="Y16" s="19"/>
    </row>
    <row r="17" spans="1:34" x14ac:dyDescent="0.35">
      <c r="A17" s="17" t="s">
        <v>17</v>
      </c>
      <c r="B17" s="19">
        <v>195568</v>
      </c>
      <c r="C17" s="19">
        <v>195048</v>
      </c>
      <c r="D17" s="19">
        <v>194695</v>
      </c>
      <c r="E17" s="19">
        <v>196780</v>
      </c>
      <c r="F17" s="19">
        <v>196456</v>
      </c>
      <c r="G17" s="19">
        <v>195583</v>
      </c>
      <c r="H17" s="19">
        <v>195660</v>
      </c>
      <c r="I17" s="19">
        <v>195211</v>
      </c>
      <c r="J17" s="19">
        <v>195734</v>
      </c>
      <c r="K17" s="19">
        <v>196293</v>
      </c>
      <c r="L17" s="19">
        <v>196585</v>
      </c>
      <c r="M17" s="19"/>
      <c r="N17" s="17" t="s">
        <v>17</v>
      </c>
      <c r="O17" s="19">
        <v>25.484000000000002</v>
      </c>
      <c r="P17" s="19">
        <v>25.75</v>
      </c>
      <c r="Q17" s="19">
        <v>25.561</v>
      </c>
      <c r="R17" s="19">
        <v>25.469000000000001</v>
      </c>
      <c r="S17" s="19">
        <v>25.562999999999999</v>
      </c>
      <c r="T17" s="19">
        <v>25.640999999999998</v>
      </c>
      <c r="U17" s="19">
        <v>25.812000000000001</v>
      </c>
      <c r="V17" s="19">
        <v>25.609000000000002</v>
      </c>
      <c r="W17" s="19">
        <v>25.702000000000002</v>
      </c>
      <c r="X17" s="19">
        <v>25.593</v>
      </c>
      <c r="Y17" s="19"/>
    </row>
    <row r="18" spans="1:34" x14ac:dyDescent="0.35">
      <c r="A18" s="17" t="s">
        <v>18</v>
      </c>
      <c r="B18" s="19">
        <v>204335</v>
      </c>
      <c r="C18" s="19">
        <v>204371</v>
      </c>
      <c r="D18" s="19">
        <v>205167</v>
      </c>
      <c r="E18" s="19">
        <v>205112</v>
      </c>
      <c r="F18" s="19">
        <v>205012</v>
      </c>
      <c r="G18" s="19">
        <v>205380</v>
      </c>
      <c r="H18" s="19">
        <v>211207</v>
      </c>
      <c r="I18" s="19">
        <v>205012</v>
      </c>
      <c r="J18" s="19">
        <v>205051</v>
      </c>
      <c r="K18" s="19">
        <v>205012</v>
      </c>
      <c r="L18" s="19">
        <v>205295</v>
      </c>
      <c r="M18" s="19"/>
      <c r="N18" s="17" t="s">
        <v>18</v>
      </c>
      <c r="O18" s="19">
        <v>25.97</v>
      </c>
      <c r="P18" s="19">
        <v>26.14</v>
      </c>
      <c r="Q18" s="19">
        <v>25.890999999999998</v>
      </c>
      <c r="R18" s="19">
        <v>25.811</v>
      </c>
      <c r="S18" s="19">
        <v>25.905999999999999</v>
      </c>
      <c r="T18" s="19">
        <v>26.265000000000001</v>
      </c>
      <c r="U18" s="19">
        <v>25.954000000000001</v>
      </c>
      <c r="V18" s="19">
        <v>25.812000000000001</v>
      </c>
      <c r="W18" s="19">
        <v>25.937999999999999</v>
      </c>
      <c r="X18" s="19">
        <v>25.702999999999999</v>
      </c>
      <c r="Y18" s="19"/>
    </row>
    <row r="19" spans="1:34" x14ac:dyDescent="0.35">
      <c r="A19" s="17" t="s">
        <v>21</v>
      </c>
      <c r="B19" s="19">
        <v>842.9</v>
      </c>
      <c r="C19" s="19">
        <v>841.89</v>
      </c>
      <c r="D19" s="19">
        <v>852.47500000000002</v>
      </c>
      <c r="E19" s="19">
        <v>857.42100000000005</v>
      </c>
      <c r="F19" s="19">
        <v>836.67700000000002</v>
      </c>
      <c r="G19" s="19">
        <v>872.74599999999998</v>
      </c>
      <c r="H19" s="19">
        <v>865.18200000000002</v>
      </c>
      <c r="I19" s="19">
        <v>859.06</v>
      </c>
      <c r="J19" s="19">
        <v>855.73800000000006</v>
      </c>
      <c r="K19" s="19">
        <v>850.29499999999996</v>
      </c>
      <c r="L19" s="19">
        <v>845.04200000000003</v>
      </c>
      <c r="M19" s="19"/>
      <c r="N19" s="17" t="s">
        <v>21</v>
      </c>
      <c r="O19" s="19">
        <v>26.890999999999998</v>
      </c>
      <c r="P19" s="19">
        <v>27.36</v>
      </c>
      <c r="Q19" s="19">
        <v>27.187999999999999</v>
      </c>
      <c r="R19" s="19">
        <v>26.859000000000002</v>
      </c>
      <c r="S19" s="19">
        <v>27.030999999999999</v>
      </c>
      <c r="T19" s="19">
        <v>27.687999999999999</v>
      </c>
      <c r="U19" s="19">
        <v>26.844000000000001</v>
      </c>
      <c r="V19" s="19">
        <v>27.202999999999999</v>
      </c>
      <c r="W19" s="19">
        <v>27.030999999999999</v>
      </c>
      <c r="X19" s="19">
        <v>27.125</v>
      </c>
      <c r="Y19" s="19"/>
    </row>
    <row r="20" spans="1:34" x14ac:dyDescent="0.35">
      <c r="A20" s="17" t="s">
        <v>22</v>
      </c>
      <c r="B20" s="19">
        <v>5809</v>
      </c>
      <c r="C20" s="19">
        <v>5800.26</v>
      </c>
      <c r="D20" s="19">
        <v>5959.84</v>
      </c>
      <c r="E20" s="19">
        <v>5986.41</v>
      </c>
      <c r="F20" s="19">
        <v>5709.77</v>
      </c>
      <c r="G20" s="19">
        <v>5937.33</v>
      </c>
      <c r="H20" s="19">
        <v>5963.19</v>
      </c>
      <c r="I20" s="19">
        <v>5919.46</v>
      </c>
      <c r="J20" s="19">
        <v>5929.28</v>
      </c>
      <c r="K20" s="19">
        <v>5840.93</v>
      </c>
      <c r="L20" s="19">
        <v>5851.37</v>
      </c>
      <c r="M20" s="19"/>
      <c r="N20" s="17" t="s">
        <v>22</v>
      </c>
      <c r="O20" s="19">
        <v>45.107999999999997</v>
      </c>
      <c r="P20" s="19">
        <v>45.046999999999997</v>
      </c>
      <c r="Q20" s="19">
        <v>44.859000000000002</v>
      </c>
      <c r="R20" s="19">
        <v>45.295999999999999</v>
      </c>
      <c r="S20" s="19">
        <v>44.890999999999998</v>
      </c>
      <c r="T20" s="19">
        <v>44.826999999999998</v>
      </c>
      <c r="U20" s="19">
        <v>44.906999999999996</v>
      </c>
      <c r="V20" s="19">
        <v>44.688000000000002</v>
      </c>
      <c r="W20" s="19">
        <v>45.14</v>
      </c>
      <c r="X20" s="19">
        <v>45.421999999999997</v>
      </c>
      <c r="Y20" s="19"/>
    </row>
    <row r="21" spans="1:34" x14ac:dyDescent="0.35">
      <c r="A21" s="17" t="s">
        <v>24</v>
      </c>
      <c r="B21" s="19">
        <v>44011.7</v>
      </c>
      <c r="C21" s="19">
        <v>45277</v>
      </c>
      <c r="D21" s="19">
        <v>44731.4</v>
      </c>
      <c r="E21" s="19">
        <v>44967.7</v>
      </c>
      <c r="F21" s="19">
        <v>44283.5</v>
      </c>
      <c r="G21" s="19">
        <v>44338</v>
      </c>
      <c r="H21" s="19">
        <v>44827.6</v>
      </c>
      <c r="I21" s="19">
        <v>44832</v>
      </c>
      <c r="J21" s="19">
        <v>44712.6</v>
      </c>
      <c r="K21" s="19">
        <v>46378.6</v>
      </c>
      <c r="L21" s="19">
        <v>46252.3</v>
      </c>
      <c r="M21" s="19"/>
      <c r="N21" s="17" t="s">
        <v>24</v>
      </c>
      <c r="O21" s="19">
        <v>62.561999999999998</v>
      </c>
      <c r="P21" s="19">
        <v>62.484000000000002</v>
      </c>
      <c r="Q21" s="19">
        <v>63.078000000000003</v>
      </c>
      <c r="R21" s="19">
        <v>63.030999999999999</v>
      </c>
      <c r="S21" s="19">
        <v>62.11</v>
      </c>
      <c r="T21" s="19">
        <v>61.204000000000001</v>
      </c>
      <c r="U21" s="19">
        <v>60.920999999999999</v>
      </c>
      <c r="V21" s="19">
        <v>60.656999999999996</v>
      </c>
      <c r="W21" s="19">
        <v>62.625</v>
      </c>
      <c r="X21" s="19">
        <v>60.89</v>
      </c>
      <c r="Y21" s="19"/>
    </row>
    <row r="22" spans="1:34" x14ac:dyDescent="0.35">
      <c r="A22" s="17" t="s">
        <v>23</v>
      </c>
      <c r="B22" s="19">
        <v>476684</v>
      </c>
      <c r="C22" s="19">
        <v>484215</v>
      </c>
      <c r="D22" s="19">
        <v>482585</v>
      </c>
      <c r="E22" s="19">
        <v>478048</v>
      </c>
      <c r="F22" s="19">
        <v>475802</v>
      </c>
      <c r="G22" s="19">
        <v>480908</v>
      </c>
      <c r="H22" s="19">
        <v>476971</v>
      </c>
      <c r="I22" s="19">
        <v>482544</v>
      </c>
      <c r="J22" s="19">
        <v>476152</v>
      </c>
      <c r="K22" s="19">
        <v>485366</v>
      </c>
      <c r="L22" s="19">
        <v>482017</v>
      </c>
      <c r="M22" s="19"/>
      <c r="N22" s="17" t="s">
        <v>23</v>
      </c>
      <c r="O22" s="19">
        <v>139.25</v>
      </c>
      <c r="P22" s="19">
        <v>134.922</v>
      </c>
      <c r="Q22" s="19">
        <v>128.31200000000001</v>
      </c>
      <c r="R22" s="19">
        <v>130.60900000000001</v>
      </c>
      <c r="S22" s="19">
        <v>129.15700000000001</v>
      </c>
      <c r="T22" s="19">
        <v>125.35899999999999</v>
      </c>
      <c r="U22" s="19">
        <v>130.21899999999999</v>
      </c>
      <c r="V22" s="19">
        <v>127.265</v>
      </c>
      <c r="W22" s="19">
        <v>130.672</v>
      </c>
      <c r="X22" s="19">
        <v>129.68799999999999</v>
      </c>
      <c r="Y22" s="19"/>
      <c r="AH22" s="20"/>
    </row>
  </sheetData>
  <mergeCells count="7">
    <mergeCell ref="O2:X2"/>
    <mergeCell ref="A2:A3"/>
    <mergeCell ref="N2:N3"/>
    <mergeCell ref="A1:L1"/>
    <mergeCell ref="B2:B3"/>
    <mergeCell ref="C2:L2"/>
    <mergeCell ref="N1:X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22"/>
  <sheetViews>
    <sheetView workbookViewId="0">
      <selection activeCell="K1" sqref="I1:K1048576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6" width="10.54296875" style="5" customWidth="1"/>
    <col min="7" max="7" width="11.7265625" style="5" customWidth="1"/>
    <col min="8" max="16384" width="8.7265625" style="5"/>
  </cols>
  <sheetData>
    <row r="1" spans="1:7" x14ac:dyDescent="0.45">
      <c r="A1" s="36" t="s">
        <v>103</v>
      </c>
      <c r="B1" s="36"/>
      <c r="C1" s="36"/>
      <c r="D1" s="36"/>
      <c r="E1" s="36"/>
      <c r="F1" s="36"/>
      <c r="G1" s="37"/>
    </row>
    <row r="2" spans="1:7" ht="14.5" customHeight="1" x14ac:dyDescent="0.45">
      <c r="A2" s="38" t="s">
        <v>0</v>
      </c>
      <c r="B2" s="39" t="s">
        <v>74</v>
      </c>
      <c r="C2" s="39" t="s">
        <v>72</v>
      </c>
      <c r="D2" s="34" t="s">
        <v>1</v>
      </c>
      <c r="E2" s="35"/>
      <c r="F2" s="35"/>
      <c r="G2" s="39" t="s">
        <v>73</v>
      </c>
    </row>
    <row r="3" spans="1:7" ht="13" customHeight="1" x14ac:dyDescent="0.45">
      <c r="A3" s="29"/>
      <c r="B3" s="31"/>
      <c r="C3" s="40"/>
      <c r="D3" s="3" t="s">
        <v>27</v>
      </c>
      <c r="E3" s="3" t="s">
        <v>31</v>
      </c>
      <c r="F3" s="3" t="s">
        <v>28</v>
      </c>
      <c r="G3" s="31"/>
    </row>
    <row r="4" spans="1:7" x14ac:dyDescent="0.45">
      <c r="A4" s="24" t="s">
        <v>101</v>
      </c>
    </row>
    <row r="5" spans="1:7" x14ac:dyDescent="0.45">
      <c r="A5" s="17" t="s">
        <v>97</v>
      </c>
      <c r="B5" s="22">
        <v>101</v>
      </c>
      <c r="C5" s="2">
        <f t="shared" ref="C5:C10" si="0">MAX(100, B5) * 50</f>
        <v>5050</v>
      </c>
      <c r="D5" s="6">
        <f>MIN(data!C5:L5) / data!B5 -1</f>
        <v>0</v>
      </c>
      <c r="E5" s="6">
        <f>AVERAGE(data!C5:L5) / data!B5 -1</f>
        <v>0</v>
      </c>
      <c r="F5" s="6">
        <f>MAX(data!C5:L5) / data!B5 -1</f>
        <v>0</v>
      </c>
      <c r="G5" s="7">
        <f>AVERAGE(data!O5:X5)</f>
        <v>38.506399999999999</v>
      </c>
    </row>
    <row r="6" spans="1:7" x14ac:dyDescent="0.45">
      <c r="A6" s="17" t="s">
        <v>98</v>
      </c>
      <c r="B6" s="22">
        <v>101</v>
      </c>
      <c r="C6" s="2">
        <f t="shared" si="0"/>
        <v>5050</v>
      </c>
      <c r="D6" s="6">
        <f>MIN(data!C6:L6) / data!B6 -1</f>
        <v>0</v>
      </c>
      <c r="E6" s="6">
        <f>AVERAGE(data!C6:L6) / data!B6 -1</f>
        <v>0</v>
      </c>
      <c r="F6" s="6">
        <f>MAX(data!C6:L6) / data!B6 -1</f>
        <v>0</v>
      </c>
      <c r="G6" s="7">
        <f>AVERAGE(data!O6:X6)</f>
        <v>153.95329999999998</v>
      </c>
    </row>
    <row r="7" spans="1:7" x14ac:dyDescent="0.45">
      <c r="A7" s="17" t="s">
        <v>95</v>
      </c>
      <c r="B7" s="22">
        <v>101</v>
      </c>
      <c r="C7" s="2">
        <f t="shared" si="0"/>
        <v>5050</v>
      </c>
      <c r="D7" s="6">
        <f>MIN(data!C7:L7) / data!B7 -1</f>
        <v>0</v>
      </c>
      <c r="E7" s="6">
        <f>AVERAGE(data!C7:L7) / data!B7 -1</f>
        <v>2.2032866707240029E-3</v>
      </c>
      <c r="F7" s="6">
        <f>MAX(data!C7:L7) / data!B7 -1</f>
        <v>6.5733414485695807E-3</v>
      </c>
      <c r="G7" s="7">
        <f>AVERAGE(data!O7:X7)</f>
        <v>28.414099999999998</v>
      </c>
    </row>
    <row r="8" spans="1:7" x14ac:dyDescent="0.45">
      <c r="A8" s="17" t="s">
        <v>96</v>
      </c>
      <c r="B8" s="22">
        <v>101</v>
      </c>
      <c r="C8" s="2">
        <f t="shared" si="0"/>
        <v>5050</v>
      </c>
      <c r="D8" s="6">
        <f>MIN(data!C8:L8) / data!B8 -1</f>
        <v>9.3221815647326345E-3</v>
      </c>
      <c r="E8" s="6">
        <f>AVERAGE(data!C8:L8) / data!B8 -1</f>
        <v>2.622408085032224E-2</v>
      </c>
      <c r="F8" s="6">
        <f>MAX(data!C8:L8) / data!B8 -1</f>
        <v>5.1402683394319526E-2</v>
      </c>
      <c r="G8" s="7">
        <f>AVERAGE(data!O8:X8)</f>
        <v>72.1905</v>
      </c>
    </row>
    <row r="9" spans="1:7" x14ac:dyDescent="0.45">
      <c r="A9" s="17" t="s">
        <v>99</v>
      </c>
      <c r="B9" s="22">
        <v>101</v>
      </c>
      <c r="C9" s="2">
        <f t="shared" si="0"/>
        <v>5050</v>
      </c>
      <c r="D9" s="6">
        <f>MIN(data!C9:L9) / data!B9 -1</f>
        <v>4.6213568303716812E-3</v>
      </c>
      <c r="E9" s="6">
        <f>AVERAGE(data!C9:L9) / data!B9 -1</f>
        <v>1.8497750939681978E-2</v>
      </c>
      <c r="F9" s="6">
        <f>MAX(data!C9:L9) / data!B9 -1</f>
        <v>3.1733316901848774E-2</v>
      </c>
      <c r="G9" s="7">
        <f>AVERAGE(data!O9:X9)</f>
        <v>30.112499999999994</v>
      </c>
    </row>
    <row r="10" spans="1:7" x14ac:dyDescent="0.45">
      <c r="A10" s="17" t="s">
        <v>100</v>
      </c>
      <c r="B10" s="22">
        <v>101</v>
      </c>
      <c r="C10" s="2">
        <f t="shared" si="0"/>
        <v>5050</v>
      </c>
      <c r="D10" s="6">
        <f>MIN(data!C10:L10) / data!B10 -1</f>
        <v>1.8914383698787063E-3</v>
      </c>
      <c r="E10" s="6">
        <f>AVERAGE(data!C10:L10) / data!B10 -1</f>
        <v>1.2610835233261231E-2</v>
      </c>
      <c r="F10" s="6">
        <f>MAX(data!C10:L10) / data!B10 -1</f>
        <v>3.7812401174638133E-2</v>
      </c>
      <c r="G10" s="7">
        <f>AVERAGE(data!O10:X10)</f>
        <v>65.2517</v>
      </c>
    </row>
    <row r="11" spans="1:7" x14ac:dyDescent="0.45">
      <c r="A11" s="17"/>
      <c r="B11" s="22"/>
      <c r="C11" s="2"/>
      <c r="D11" s="6"/>
      <c r="E11" s="6"/>
      <c r="F11" s="6"/>
      <c r="G11" s="7"/>
    </row>
    <row r="12" spans="1:7" ht="13" customHeight="1" x14ac:dyDescent="0.45">
      <c r="A12" s="24" t="s">
        <v>102</v>
      </c>
      <c r="F12" s="6"/>
    </row>
    <row r="13" spans="1:7" ht="12" customHeight="1" x14ac:dyDescent="0.45">
      <c r="A13" s="4" t="s">
        <v>15</v>
      </c>
      <c r="B13" s="4">
        <v>25</v>
      </c>
      <c r="C13" s="2">
        <f t="shared" ref="C13:C22" si="1">MAX(100, B13) * 50</f>
        <v>5000</v>
      </c>
      <c r="D13" s="6">
        <f>MIN(data!C13:L13) / data!B13 -1</f>
        <v>-2.6645739419262071E-4</v>
      </c>
      <c r="E13" s="6">
        <f>AVERAGE(data!C13:L13) / data!B13 -1</f>
        <v>-2.6645739419250969E-4</v>
      </c>
      <c r="F13" s="6">
        <f>MAX(data!C13:L13) / data!B13 -1</f>
        <v>-2.6645739419262071E-4</v>
      </c>
      <c r="G13" s="7">
        <f>AVERAGE(data!O13:X13)</f>
        <v>5.3532000000000002</v>
      </c>
    </row>
    <row r="14" spans="1:7" x14ac:dyDescent="0.45">
      <c r="A14" s="4" t="s">
        <v>19</v>
      </c>
      <c r="B14" s="4">
        <v>41</v>
      </c>
      <c r="C14" s="2">
        <f t="shared" si="1"/>
        <v>5000</v>
      </c>
      <c r="D14" s="6">
        <f>MIN(data!C14:L14) / data!B14 -1</f>
        <v>-5.6472632493420605E-5</v>
      </c>
      <c r="E14" s="6">
        <f>AVERAGE(data!C14:L14) / data!B14 -1</f>
        <v>1.3127497827975843E-2</v>
      </c>
      <c r="F14" s="6">
        <f>MAX(data!C14:L14) / data!B14 -1</f>
        <v>3.4146394439617644E-2</v>
      </c>
      <c r="G14" s="7">
        <f>AVERAGE(data!O14:X14)</f>
        <v>8.8457000000000008</v>
      </c>
    </row>
    <row r="15" spans="1:7" x14ac:dyDescent="0.45">
      <c r="A15" s="4" t="s">
        <v>16</v>
      </c>
      <c r="B15" s="4">
        <v>55</v>
      </c>
      <c r="C15" s="2">
        <f t="shared" si="1"/>
        <v>5000</v>
      </c>
      <c r="D15" s="6">
        <f>MIN(data!C15:L15) / data!B15 -1</f>
        <v>-4.2376901426266489E-4</v>
      </c>
      <c r="E15" s="6">
        <f>AVERAGE(data!C15:L15) / data!B15 -1</f>
        <v>6.1021156826159828E-3</v>
      </c>
      <c r="F15" s="6">
        <f>MAX(data!C15:L15) / data!B15 -1</f>
        <v>2.4600740014547373E-2</v>
      </c>
      <c r="G15" s="7">
        <f>AVERAGE(data!O15:X15)</f>
        <v>10.812299999999999</v>
      </c>
    </row>
    <row r="16" spans="1:7" x14ac:dyDescent="0.45">
      <c r="A16" s="4" t="s">
        <v>20</v>
      </c>
      <c r="B16" s="4">
        <v>96</v>
      </c>
      <c r="C16" s="2">
        <f t="shared" si="1"/>
        <v>5000</v>
      </c>
      <c r="D16" s="6">
        <f>MIN(data!C16:L16) / data!B16 -1</f>
        <v>-4.4969083754953232E-5</v>
      </c>
      <c r="E16" s="6">
        <f>AVERAGE(data!C16:L16) / data!B16 -1</f>
        <v>9.0741989881957252E-3</v>
      </c>
      <c r="F16" s="6">
        <f>MAX(data!C16:L16) / data!B16 -1</f>
        <v>4.4901630129286163E-2</v>
      </c>
      <c r="G16" s="7">
        <f>AVERAGE(data!O16:X16)</f>
        <v>21.026199999999996</v>
      </c>
    </row>
    <row r="17" spans="1:7" x14ac:dyDescent="0.45">
      <c r="A17" s="4" t="s">
        <v>17</v>
      </c>
      <c r="B17" s="4">
        <v>105</v>
      </c>
      <c r="C17" s="2">
        <f t="shared" si="1"/>
        <v>5250</v>
      </c>
      <c r="D17" s="6">
        <f>MIN(data!C17:L17) / data!B17 -1</f>
        <v>-4.4639204777877639E-3</v>
      </c>
      <c r="E17" s="6">
        <f>AVERAGE(data!C17:L17) / data!B17 -1</f>
        <v>1.2092980446698487E-3</v>
      </c>
      <c r="F17" s="6">
        <f>MAX(data!C17:L17) / data!B17 -1</f>
        <v>6.1973328969975316E-3</v>
      </c>
      <c r="G17" s="7">
        <f>AVERAGE(data!O17:X17)</f>
        <v>25.618400000000001</v>
      </c>
    </row>
    <row r="18" spans="1:7" x14ac:dyDescent="0.45">
      <c r="A18" s="4" t="s">
        <v>18</v>
      </c>
      <c r="B18" s="4">
        <v>110</v>
      </c>
      <c r="C18" s="2">
        <f t="shared" si="1"/>
        <v>5500</v>
      </c>
      <c r="D18" s="6">
        <f>MIN(data!C18:L18) / data!B18 -1</f>
        <v>1.761812709522026E-4</v>
      </c>
      <c r="E18" s="6">
        <f>AVERAGE(data!C18:L18) / data!B18 -1</f>
        <v>6.4937480118432145E-3</v>
      </c>
      <c r="F18" s="6">
        <f>MAX(data!C18:L18) / data!B18 -1</f>
        <v>3.3631047055081131E-2</v>
      </c>
      <c r="G18" s="7">
        <f>AVERAGE(data!O18:X18)</f>
        <v>25.939</v>
      </c>
    </row>
    <row r="19" spans="1:7" x14ac:dyDescent="0.45">
      <c r="A19" s="4" t="s">
        <v>21</v>
      </c>
      <c r="B19" s="4">
        <v>110</v>
      </c>
      <c r="C19" s="2">
        <f t="shared" si="1"/>
        <v>5500</v>
      </c>
      <c r="D19" s="6">
        <f>MIN(data!C19:L19) / data!B19 -1</f>
        <v>-7.3828449400877849E-3</v>
      </c>
      <c r="E19" s="6">
        <f>AVERAGE(data!C19:L19) / data!B19 -1</f>
        <v>1.2756673389488604E-2</v>
      </c>
      <c r="F19" s="6">
        <f>MAX(data!C19:L19) / data!B19 -1</f>
        <v>3.5408708031795078E-2</v>
      </c>
      <c r="G19" s="7">
        <f>AVERAGE(data!O19:X19)</f>
        <v>27.122000000000003</v>
      </c>
    </row>
    <row r="20" spans="1:7" x14ac:dyDescent="0.45">
      <c r="A20" s="4" t="s">
        <v>22</v>
      </c>
      <c r="B20" s="4">
        <v>142</v>
      </c>
      <c r="C20" s="2">
        <f t="shared" si="1"/>
        <v>7100</v>
      </c>
      <c r="D20" s="6">
        <f>MIN(data!C20:L20) / data!B20 -1</f>
        <v>-1.7082113961094825E-2</v>
      </c>
      <c r="E20" s="6">
        <f>AVERAGE(data!C20:L20) / data!B20 -1</f>
        <v>1.3906696505422644E-2</v>
      </c>
      <c r="F20" s="6">
        <f>MAX(data!C20:L20) / data!B20 -1</f>
        <v>3.0540540540540562E-2</v>
      </c>
      <c r="G20" s="7">
        <f>AVERAGE(data!O20:X20)</f>
        <v>45.018499999999996</v>
      </c>
    </row>
    <row r="21" spans="1:7" x14ac:dyDescent="0.45">
      <c r="A21" s="4" t="s">
        <v>24</v>
      </c>
      <c r="B21" s="4">
        <v>160</v>
      </c>
      <c r="C21" s="2">
        <f t="shared" si="1"/>
        <v>8000</v>
      </c>
      <c r="D21" s="6">
        <f>MIN(data!C21:L21) / data!B21 -1</f>
        <v>6.1756305709619319E-3</v>
      </c>
      <c r="E21" s="6">
        <f>AVERAGE(data!C21:L21) / data!B21 -1</f>
        <v>2.3820256886236901E-2</v>
      </c>
      <c r="F21" s="6">
        <f>MAX(data!C21:L21) / data!B21 -1</f>
        <v>5.3778881524685573E-2</v>
      </c>
      <c r="G21" s="7">
        <f>AVERAGE(data!O21:X21)</f>
        <v>61.956200000000003</v>
      </c>
    </row>
    <row r="22" spans="1:7" x14ac:dyDescent="0.45">
      <c r="A22" s="8" t="s">
        <v>23</v>
      </c>
      <c r="B22" s="4">
        <v>210</v>
      </c>
      <c r="C22" s="2">
        <f t="shared" si="1"/>
        <v>10500</v>
      </c>
      <c r="D22" s="6">
        <f>MIN(data!C22:L22) / data!B22 -1</f>
        <v>-1.8502823673545166E-3</v>
      </c>
      <c r="E22" s="6">
        <f>AVERAGE(data!C22:L22) / data!B22 -1</f>
        <v>7.9230685317737137E-3</v>
      </c>
      <c r="F22" s="6">
        <f>MAX(data!C22:L22) / data!B22 -1</f>
        <v>1.8213323711305573E-2</v>
      </c>
      <c r="G22" s="7">
        <f>AVERAGE(data!O22:X22)</f>
        <v>130.54530000000005</v>
      </c>
    </row>
  </sheetData>
  <mergeCells count="6">
    <mergeCell ref="D2:F2"/>
    <mergeCell ref="A1:G1"/>
    <mergeCell ref="A2:A3"/>
    <mergeCell ref="B2:B3"/>
    <mergeCell ref="C2:C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2024-02-08T22:53:45Z</dcterms:modified>
</cp:coreProperties>
</file>