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D4B42094-E88A-4525-B8EA-EEF52B0486BA}" xr6:coauthVersionLast="47" xr6:coauthVersionMax="47" xr10:uidLastSave="{00000000-0000-0000-0000-000000000000}"/>
  <bookViews>
    <workbookView xWindow="5010" yWindow="3405" windowWidth="21600" windowHeight="11295" activeTab="1" xr2:uid="{00000000-000D-0000-FFFF-FFFF00000000}"/>
  </bookViews>
  <sheets>
    <sheet name="TSP Benchmarking" sheetId="1" r:id="rId1"/>
    <sheet name="V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2" l="1"/>
  <c r="F65" i="2"/>
  <c r="H65" i="2" s="1"/>
  <c r="F64" i="2"/>
  <c r="H64" i="2" s="1"/>
  <c r="F63" i="2"/>
  <c r="F62" i="2"/>
  <c r="H62" i="2"/>
  <c r="H63" i="2"/>
  <c r="F58" i="1"/>
  <c r="H58" i="1" s="1"/>
  <c r="H66" i="2"/>
  <c r="F61" i="1"/>
  <c r="H61" i="1" s="1"/>
  <c r="F60" i="1"/>
  <c r="F59" i="1"/>
  <c r="F57" i="1"/>
  <c r="H57" i="1"/>
  <c r="H60" i="1"/>
  <c r="H59" i="1"/>
  <c r="E66" i="2"/>
  <c r="E62" i="2"/>
  <c r="E65" i="2"/>
  <c r="E64" i="2"/>
  <c r="E63" i="2"/>
  <c r="E61" i="1"/>
  <c r="E60" i="1"/>
  <c r="E59" i="1"/>
  <c r="E58" i="1"/>
  <c r="C57" i="1"/>
  <c r="E57" i="1" s="1"/>
</calcChain>
</file>

<file path=xl/sharedStrings.xml><?xml version="1.0" encoding="utf-8"?>
<sst xmlns="http://schemas.openxmlformats.org/spreadsheetml/2006/main" count="149" uniqueCount="89">
  <si>
    <t>a280</t>
  </si>
  <si>
    <t>Best known</t>
  </si>
  <si>
    <t>Best found</t>
  </si>
  <si>
    <t>    )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</si>
  <si>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</si>
  <si>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</si>
  <si>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</si>
  <si>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</si>
  <si>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</si>
  <si>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</si>
  <si>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</si>
  <si>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</si>
  <si>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</si>
  <si>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</si>
  <si>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</si>
  <si>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</si>
  <si>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:regret₂insert! ,</t>
  </si>
  <si>
    <t>                    :regret₃insert!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</si>
  <si>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</si>
  <si>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</si>
  <si>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</si>
  <si>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</si>
  <si>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</si>
  <si>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</si>
  <si>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</si>
  <si>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</si>
  <si>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</si>
  <si>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</si>
  <si>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</si>
  <si>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</si>
  <si>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</si>
  <si>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                    :move!          ,</t>
  </si>
  <si>
    <t>Size</t>
  </si>
  <si>
    <t>        ρ   =   0.1                     ,</t>
  </si>
  <si>
    <t>Iterations</t>
  </si>
  <si>
    <t>    x = length(N)</t>
  </si>
  <si>
    <t>    n = ceil(x, digits=-(length(digits(x))-1))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</si>
  <si>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</si>
  <si>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</si>
  <si>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</si>
  <si>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</si>
  <si>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</si>
  <si>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</si>
  <si>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</si>
  <si>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</si>
  <si>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</si>
  <si>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</si>
  <si>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</si>
  <si>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</si>
  <si>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</si>
  <si>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</si>
  <si>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</si>
  <si>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</si>
  <si>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</si>
  <si>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</si>
  <si>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</si>
  <si>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</si>
  <si>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Vehicle Routing Problem (VRP) Benchmarking</t>
  </si>
  <si>
    <t>cmt10</t>
  </si>
  <si>
    <t>tai150a</t>
  </si>
  <si>
    <t>m-n101-k10</t>
  </si>
  <si>
    <t>x-n251-k28</t>
  </si>
  <si>
    <t xml:space="preserve">                    :randomnode!    , </t>
  </si>
  <si>
    <t xml:space="preserve">                    :relatednode!   , </t>
  </si>
  <si>
    <t>                    :worstnode!     ,  </t>
  </si>
  <si>
    <t>                    :randomroute!   ,</t>
  </si>
  <si>
    <t>                    :relatedroute!  ,</t>
  </si>
  <si>
    <t>                    :best!          ,</t>
  </si>
  <si>
    <t>                    :greedy!        ,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</si>
  <si>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</si>
  <si>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</si>
  <si>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</si>
  <si>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</si>
  <si>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                    :worstroute!</t>
  </si>
  <si>
    <t>        k̲   =   n ÷ 25                  ,</t>
  </si>
  <si>
    <t>        l̅   =   5n                      ,</t>
  </si>
  <si>
    <t>        k̅   =   10n                     ,</t>
  </si>
  <si>
    <t>        l̲   =   2n                      ,</t>
  </si>
  <si>
    <t>x-n303-k21</t>
  </si>
  <si>
    <t>rng</t>
  </si>
  <si>
    <t>MersenneTwister(1234)</t>
  </si>
  <si>
    <t>:cw</t>
  </si>
  <si>
    <t>:random</t>
  </si>
  <si>
    <t>Initializtion</t>
  </si>
  <si>
    <t xml:space="preserve">                    :worstnode!   </t>
  </si>
  <si>
    <t>                    :best!          ,</t>
  </si>
  <si>
    <t xml:space="preserve">                    :randomnode!    , </t>
  </si>
  <si>
    <t>                    :relatednode!   ,</t>
  </si>
  <si>
    <t>                    :greedy!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</si>
</sst>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7" fillId="0" borderId="2" xfId="0" applyFont="1" applyBorder="1" applyAlignment="1">
      <alignment vertical="top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1" fillId="0" borderId="0" xfId="0" applyFont="1"/>
    <xf numFmtId="0" fontId="7" fillId="0" borderId="1" xfId="0" applyFont="1" applyBorder="1" applyAlignment="1"/>
    <xf numFmtId="0" fontId="7" fillId="0" borderId="4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opLeftCell="A28" zoomScaleNormal="100" workbookViewId="0">
      <selection activeCell="F61" sqref="F61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6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38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</row>
    <row r="16" spans="1:6" s="11" customFormat="1" ht="12.75" customHeight="1" x14ac:dyDescent="0.25">
      <c r="A16" s="11" t="s">
        <v>83</v>
      </c>
      <c r="C16" s="14" t="s">
        <v>81</v>
      </c>
    </row>
    <row r="17" spans="1:5" s="11" customFormat="1" ht="12.75" customHeight="1" x14ac:dyDescent="0.2">
      <c r="A17" s="1"/>
      <c r="B17" s="9"/>
      <c r="C17" s="14"/>
    </row>
    <row r="18" spans="1:5" s="11" customFormat="1" ht="12.75" customHeight="1" x14ac:dyDescent="0.25">
      <c r="A18" s="12" t="s">
        <v>37</v>
      </c>
      <c r="B18" s="10"/>
    </row>
    <row r="19" spans="1:5" s="11" customFormat="1" ht="12.75" customHeight="1" x14ac:dyDescent="0.25">
      <c r="A19" s="14" t="s">
        <v>35</v>
      </c>
      <c r="B19" s="13"/>
    </row>
    <row r="20" spans="1:5" s="11" customFormat="1" ht="12.75" customHeight="1" x14ac:dyDescent="0.25">
      <c r="A20" s="14" t="s">
        <v>36</v>
      </c>
      <c r="B20" s="13"/>
    </row>
    <row r="21" spans="1:5" s="11" customFormat="1" ht="12.75" customHeight="1" x14ac:dyDescent="0.25">
      <c r="A21" s="14" t="s">
        <v>29</v>
      </c>
      <c r="B21" s="13"/>
    </row>
    <row r="22" spans="1:5" s="11" customFormat="1" ht="12.75" customHeight="1" x14ac:dyDescent="0.3">
      <c r="A22" s="28" t="s">
        <v>74</v>
      </c>
      <c r="B22" s="13"/>
    </row>
    <row r="23" spans="1:5" s="11" customFormat="1" ht="12.75" customHeight="1" x14ac:dyDescent="0.3">
      <c r="A23" s="28" t="s">
        <v>77</v>
      </c>
      <c r="B23" s="14"/>
      <c r="C23" s="14"/>
      <c r="D23" s="14"/>
      <c r="E23" s="14"/>
    </row>
    <row r="24" spans="1:5" s="11" customFormat="1" ht="12.75" customHeight="1" x14ac:dyDescent="0.3">
      <c r="A24" s="28" t="s">
        <v>75</v>
      </c>
      <c r="B24" s="14"/>
      <c r="C24" s="14"/>
      <c r="D24" s="14"/>
      <c r="E24" s="14"/>
    </row>
    <row r="25" spans="1:5" s="11" customFormat="1" ht="12.75" customHeight="1" x14ac:dyDescent="0.3">
      <c r="A25" s="28" t="s">
        <v>76</v>
      </c>
      <c r="B25" s="14"/>
      <c r="C25" s="14"/>
      <c r="D25" s="14"/>
      <c r="E25" s="14"/>
    </row>
    <row r="26" spans="1:5" s="11" customFormat="1" ht="12.75" customHeight="1" x14ac:dyDescent="0.25">
      <c r="A26" s="14" t="s">
        <v>14</v>
      </c>
      <c r="B26" s="13"/>
    </row>
    <row r="27" spans="1:5" s="11" customFormat="1" ht="12.75" customHeight="1" x14ac:dyDescent="0.25">
      <c r="A27" s="14" t="s">
        <v>86</v>
      </c>
      <c r="B27" s="13"/>
    </row>
    <row r="28" spans="1:5" s="11" customFormat="1" ht="12.75" customHeight="1" x14ac:dyDescent="0.25">
      <c r="A28" s="14" t="s">
        <v>87</v>
      </c>
      <c r="B28" s="13"/>
    </row>
    <row r="29" spans="1:5" s="11" customFormat="1" ht="12.75" customHeight="1" x14ac:dyDescent="0.25">
      <c r="A29" s="14" t="s">
        <v>84</v>
      </c>
      <c r="B29" s="13"/>
    </row>
    <row r="30" spans="1:5" s="11" customFormat="1" ht="12.75" customHeight="1" x14ac:dyDescent="0.25">
      <c r="A30" s="14" t="s">
        <v>12</v>
      </c>
      <c r="B30" s="13"/>
    </row>
    <row r="31" spans="1:5" s="11" customFormat="1" ht="12.75" customHeight="1" x14ac:dyDescent="0.25">
      <c r="A31" s="14" t="s">
        <v>15</v>
      </c>
      <c r="B31" s="13"/>
    </row>
    <row r="32" spans="1:5" s="11" customFormat="1" ht="12.75" customHeight="1" x14ac:dyDescent="0.25">
      <c r="A32" s="14" t="s">
        <v>85</v>
      </c>
      <c r="B32" s="13"/>
    </row>
    <row r="33" spans="1:8" s="11" customFormat="1" ht="12.75" customHeight="1" x14ac:dyDescent="0.25">
      <c r="A33" s="14" t="s">
        <v>88</v>
      </c>
      <c r="B33" s="13"/>
    </row>
    <row r="34" spans="1:8" s="11" customFormat="1" ht="12.75" customHeight="1" x14ac:dyDescent="0.25">
      <c r="A34" s="14" t="s">
        <v>16</v>
      </c>
      <c r="B34" s="13"/>
    </row>
    <row r="35" spans="1:8" s="11" customFormat="1" ht="12.75" customHeight="1" x14ac:dyDescent="0.25">
      <c r="A35" s="14" t="s">
        <v>17</v>
      </c>
      <c r="B35" s="13"/>
    </row>
    <row r="36" spans="1:8" s="11" customFormat="1" ht="12.75" customHeight="1" x14ac:dyDescent="0.25">
      <c r="A36" s="14" t="s">
        <v>13</v>
      </c>
      <c r="B36" s="13"/>
    </row>
    <row r="37" spans="1:8" s="11" customFormat="1" ht="12.75" customHeight="1" x14ac:dyDescent="0.25">
      <c r="A37" s="14" t="s">
        <v>30</v>
      </c>
      <c r="B37" s="13"/>
    </row>
    <row r="38" spans="1:8" s="11" customFormat="1" ht="12.75" customHeight="1" x14ac:dyDescent="0.25">
      <c r="A38" s="14" t="s">
        <v>31</v>
      </c>
      <c r="B38" s="13"/>
    </row>
    <row r="39" spans="1:8" s="11" customFormat="1" ht="12.75" customHeight="1" x14ac:dyDescent="0.25">
      <c r="A39" s="14" t="s">
        <v>69</v>
      </c>
      <c r="B39" s="13"/>
    </row>
    <row r="40" spans="1:8" s="11" customFormat="1" ht="12.75" customHeight="1" x14ac:dyDescent="0.25">
      <c r="A40" s="14" t="s">
        <v>18</v>
      </c>
      <c r="B40" s="13"/>
    </row>
    <row r="41" spans="1:8" s="11" customFormat="1" ht="12.75" customHeight="1" x14ac:dyDescent="0.25">
      <c r="A41" s="14" t="s">
        <v>13</v>
      </c>
      <c r="B41" s="13"/>
    </row>
    <row r="42" spans="1:8" ht="14.25" x14ac:dyDescent="0.2">
      <c r="A42" s="14" t="s">
        <v>19</v>
      </c>
      <c r="B42" s="13"/>
      <c r="C42" s="11"/>
      <c r="D42" s="11"/>
      <c r="E42" s="11"/>
      <c r="F42" s="11"/>
      <c r="G42" s="11"/>
      <c r="H42" s="11"/>
    </row>
    <row r="43" spans="1:8" ht="14.25" x14ac:dyDescent="0.2">
      <c r="A43" s="14" t="s">
        <v>20</v>
      </c>
      <c r="B43" s="13"/>
      <c r="C43" s="11"/>
      <c r="D43" s="11"/>
      <c r="E43" s="11"/>
      <c r="F43" s="11"/>
      <c r="G43" s="11"/>
      <c r="H43" s="11"/>
    </row>
    <row r="44" spans="1:8" ht="14.25" x14ac:dyDescent="0.2">
      <c r="A44" s="14" t="s">
        <v>21</v>
      </c>
      <c r="B44" s="13"/>
      <c r="C44" s="11"/>
      <c r="D44" s="11"/>
      <c r="E44" s="11"/>
      <c r="F44" s="11"/>
      <c r="G44" s="11"/>
      <c r="H44" s="11"/>
    </row>
    <row r="45" spans="1:8" ht="14.25" x14ac:dyDescent="0.2">
      <c r="A45" s="14" t="s">
        <v>22</v>
      </c>
      <c r="B45" s="13"/>
      <c r="C45" s="11"/>
      <c r="D45" s="11"/>
      <c r="E45" s="11"/>
      <c r="F45" s="11"/>
      <c r="G45" s="11"/>
      <c r="H45" s="11"/>
    </row>
    <row r="46" spans="1:8" ht="14.25" x14ac:dyDescent="0.2">
      <c r="A46" s="14" t="s">
        <v>23</v>
      </c>
      <c r="B46" s="13"/>
      <c r="C46" s="11"/>
      <c r="D46" s="11"/>
      <c r="E46" s="11"/>
      <c r="F46" s="11"/>
      <c r="G46" s="11"/>
      <c r="H46" s="11"/>
    </row>
    <row r="47" spans="1:8" ht="14.25" x14ac:dyDescent="0.2">
      <c r="A47" s="14" t="s">
        <v>24</v>
      </c>
      <c r="B47" s="13"/>
      <c r="C47" s="11"/>
      <c r="D47" s="11"/>
      <c r="E47" s="11"/>
      <c r="F47" s="11"/>
      <c r="G47" s="11"/>
      <c r="H47" s="11"/>
    </row>
    <row r="48" spans="1:8" ht="14.25" x14ac:dyDescent="0.2">
      <c r="A48" s="14" t="s">
        <v>25</v>
      </c>
      <c r="B48" s="13"/>
      <c r="C48" s="11"/>
      <c r="D48" s="11"/>
      <c r="E48" s="11"/>
      <c r="F48" s="11"/>
      <c r="G48" s="11"/>
      <c r="H48" s="11"/>
    </row>
    <row r="49" spans="1:8" ht="14.25" x14ac:dyDescent="0.2">
      <c r="A49" s="14" t="s">
        <v>26</v>
      </c>
      <c r="B49" s="13"/>
      <c r="C49" s="11"/>
      <c r="D49" s="11"/>
      <c r="E49" s="11"/>
      <c r="F49" s="11"/>
      <c r="G49" s="11"/>
      <c r="H49" s="11"/>
    </row>
    <row r="50" spans="1:8" ht="14.25" x14ac:dyDescent="0.2">
      <c r="A50" s="14" t="s">
        <v>27</v>
      </c>
      <c r="B50" s="13"/>
      <c r="C50" s="11"/>
      <c r="D50" s="11"/>
      <c r="E50" s="11"/>
      <c r="F50" s="11"/>
      <c r="G50" s="11"/>
      <c r="H50" s="11"/>
    </row>
    <row r="51" spans="1:8" ht="14.25" x14ac:dyDescent="0.2">
      <c r="A51" s="14" t="s">
        <v>28</v>
      </c>
      <c r="B51" s="13"/>
      <c r="C51" s="11"/>
      <c r="D51" s="11"/>
      <c r="E51" s="11"/>
      <c r="F51" s="11"/>
      <c r="G51" s="11"/>
      <c r="H51" s="11"/>
    </row>
    <row r="52" spans="1:8" ht="14.25" x14ac:dyDescent="0.2">
      <c r="A52" s="14" t="s">
        <v>33</v>
      </c>
      <c r="B52" s="13"/>
      <c r="C52" s="11"/>
      <c r="D52" s="11"/>
      <c r="E52" s="11"/>
      <c r="F52" s="11"/>
      <c r="G52" s="11"/>
      <c r="H52" s="11"/>
    </row>
    <row r="53" spans="1:8" ht="14.25" x14ac:dyDescent="0.2">
      <c r="A53" s="14" t="s">
        <v>3</v>
      </c>
      <c r="B53" s="13"/>
      <c r="C53" s="11"/>
      <c r="D53" s="11"/>
      <c r="E53" s="11"/>
      <c r="F53" s="11"/>
      <c r="G53" s="11"/>
      <c r="H53" s="11"/>
    </row>
    <row r="54" spans="1:8" x14ac:dyDescent="0.2">
      <c r="A54" s="2"/>
      <c r="B54" s="13"/>
      <c r="C54" s="11"/>
      <c r="D54" s="11"/>
      <c r="E54" s="11"/>
      <c r="F54" s="11"/>
      <c r="G54" s="11"/>
      <c r="H54" s="11"/>
    </row>
    <row r="55" spans="1:8" x14ac:dyDescent="0.2">
      <c r="A55" s="20" t="s">
        <v>39</v>
      </c>
      <c r="B55" s="9"/>
    </row>
    <row r="56" spans="1:8" x14ac:dyDescent="0.2">
      <c r="A56" s="21" t="s">
        <v>4</v>
      </c>
      <c r="B56" s="21" t="s">
        <v>32</v>
      </c>
      <c r="C56" s="21" t="s">
        <v>1</v>
      </c>
      <c r="D56" s="21" t="s">
        <v>2</v>
      </c>
      <c r="E56" s="21" t="s">
        <v>5</v>
      </c>
      <c r="F56" s="21" t="s">
        <v>6</v>
      </c>
      <c r="G56" s="21" t="s">
        <v>34</v>
      </c>
      <c r="H56" s="21" t="s">
        <v>8</v>
      </c>
    </row>
    <row r="57" spans="1:8" x14ac:dyDescent="0.2">
      <c r="A57" s="2" t="s">
        <v>7</v>
      </c>
      <c r="B57" s="2">
        <v>48</v>
      </c>
      <c r="C57" s="4">
        <f>10628*SQRT(10)</f>
        <v>33608.686972269541</v>
      </c>
      <c r="D57" s="4">
        <v>33784.027009870399</v>
      </c>
      <c r="E57" s="3">
        <f>D57/C57-1</f>
        <v>5.217104665395933E-3</v>
      </c>
      <c r="F57" s="7">
        <f>0.8/1000</f>
        <v>8.0000000000000004E-4</v>
      </c>
      <c r="G57" s="1">
        <v>500</v>
      </c>
      <c r="H57" s="8">
        <f>F57 * G57</f>
        <v>0.4</v>
      </c>
    </row>
    <row r="58" spans="1:8" x14ac:dyDescent="0.2">
      <c r="A58" s="1" t="s">
        <v>9</v>
      </c>
      <c r="B58" s="1">
        <v>101</v>
      </c>
      <c r="C58" s="1">
        <v>629</v>
      </c>
      <c r="D58" s="6">
        <v>646.40529486032904</v>
      </c>
      <c r="E58" s="3">
        <f>D58/C58-1</f>
        <v>2.7671374976675711E-2</v>
      </c>
      <c r="F58" s="5">
        <f>6.6/1000</f>
        <v>6.6E-3</v>
      </c>
      <c r="G58" s="1">
        <v>2000</v>
      </c>
      <c r="H58" s="8">
        <f t="shared" ref="H58:H61" si="0">F58 * G58</f>
        <v>13.2</v>
      </c>
    </row>
    <row r="59" spans="1:8" x14ac:dyDescent="0.2">
      <c r="A59" s="2" t="s">
        <v>10</v>
      </c>
      <c r="B59" s="2">
        <v>150</v>
      </c>
      <c r="C59" s="4">
        <v>6528</v>
      </c>
      <c r="D59" s="4">
        <v>6600.64870573393</v>
      </c>
      <c r="E59" s="3">
        <f>D59/C59-1</f>
        <v>1.1128784579339746E-2</v>
      </c>
      <c r="F59" s="5">
        <f>20.95/1000</f>
        <v>2.095E-2</v>
      </c>
      <c r="G59" s="1">
        <v>2000</v>
      </c>
      <c r="H59" s="8">
        <f t="shared" si="0"/>
        <v>41.9</v>
      </c>
    </row>
    <row r="60" spans="1:8" x14ac:dyDescent="0.2">
      <c r="A60" s="2" t="s">
        <v>11</v>
      </c>
      <c r="B60" s="2">
        <v>198</v>
      </c>
      <c r="C60" s="4">
        <v>15780</v>
      </c>
      <c r="D60" s="4">
        <v>15832.880132533401</v>
      </c>
      <c r="E60" s="3">
        <f t="shared" ref="E60:E61" si="1">D60/C60-1</f>
        <v>3.351085711875923E-3</v>
      </c>
      <c r="F60" s="5">
        <f>33.63/1000</f>
        <v>3.363E-2</v>
      </c>
      <c r="G60" s="1">
        <v>2000</v>
      </c>
      <c r="H60" s="8">
        <f t="shared" si="0"/>
        <v>67.260000000000005</v>
      </c>
    </row>
    <row r="61" spans="1:8" x14ac:dyDescent="0.2">
      <c r="A61" s="2" t="s">
        <v>0</v>
      </c>
      <c r="B61" s="2">
        <v>280</v>
      </c>
      <c r="C61" s="2">
        <v>2579</v>
      </c>
      <c r="D61" s="4">
        <v>2652.3536313617001</v>
      </c>
      <c r="E61" s="3">
        <f t="shared" si="1"/>
        <v>2.8442664351182589E-2</v>
      </c>
      <c r="F61" s="5">
        <f>60.29/1000</f>
        <v>6.0289999999999996E-2</v>
      </c>
      <c r="G61" s="1">
        <v>3000</v>
      </c>
      <c r="H61" s="8">
        <f t="shared" si="0"/>
        <v>180.86999999999998</v>
      </c>
    </row>
    <row r="62" spans="1:8" x14ac:dyDescent="0.2">
      <c r="B62" s="9"/>
    </row>
    <row r="63" spans="1:8" x14ac:dyDescent="0.2">
      <c r="B63" s="9"/>
    </row>
    <row r="64" spans="1: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12A-E77F-4CFD-9D5D-B1480BEBE47D}">
  <dimension ref="A1:U276"/>
  <sheetViews>
    <sheetView tabSelected="1" topLeftCell="A40" workbookViewId="0">
      <selection activeCell="F67" sqref="F67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7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57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  <c r="D15" s="1"/>
    </row>
    <row r="16" spans="1:6" s="11" customFormat="1" ht="12.75" customHeight="1" x14ac:dyDescent="0.25">
      <c r="A16" s="11" t="s">
        <v>83</v>
      </c>
      <c r="C16" s="14" t="s">
        <v>82</v>
      </c>
    </row>
    <row r="17" spans="1:21" ht="14.25" x14ac:dyDescent="0.2">
      <c r="A17" s="25"/>
      <c r="B17" s="14"/>
      <c r="C17" s="14"/>
      <c r="O17" s="14"/>
      <c r="P17" s="13"/>
      <c r="Q17" s="11"/>
      <c r="R17" s="11"/>
      <c r="S17" s="11"/>
      <c r="T17" s="11"/>
      <c r="U17" s="11"/>
    </row>
    <row r="18" spans="1:21" s="11" customFormat="1" ht="12.75" customHeight="1" x14ac:dyDescent="0.25">
      <c r="A18" s="12" t="s">
        <v>37</v>
      </c>
      <c r="B18" s="10"/>
    </row>
    <row r="19" spans="1:21" s="11" customFormat="1" ht="12.75" customHeight="1" x14ac:dyDescent="0.25">
      <c r="A19" s="14" t="s">
        <v>35</v>
      </c>
      <c r="B19" s="13"/>
    </row>
    <row r="20" spans="1:21" s="11" customFormat="1" ht="12.75" customHeight="1" x14ac:dyDescent="0.25">
      <c r="A20" s="14" t="s">
        <v>36</v>
      </c>
      <c r="B20" s="13"/>
    </row>
    <row r="21" spans="1:21" s="11" customFormat="1" ht="12.75" customHeight="1" x14ac:dyDescent="0.25">
      <c r="A21" s="14" t="s">
        <v>29</v>
      </c>
      <c r="B21" s="13"/>
    </row>
    <row r="22" spans="1:21" s="11" customFormat="1" ht="12.75" customHeight="1" x14ac:dyDescent="0.3">
      <c r="A22" s="28" t="s">
        <v>74</v>
      </c>
      <c r="B22" s="13"/>
    </row>
    <row r="23" spans="1:21" s="11" customFormat="1" ht="12.75" customHeight="1" x14ac:dyDescent="0.3">
      <c r="A23" s="28" t="s">
        <v>77</v>
      </c>
      <c r="B23" s="14"/>
      <c r="C23" s="14"/>
      <c r="D23" s="14"/>
      <c r="E23" s="14"/>
      <c r="F23" s="14"/>
      <c r="G23" s="14"/>
      <c r="H23" s="14"/>
    </row>
    <row r="24" spans="1:21" s="11" customFormat="1" ht="12.75" customHeight="1" x14ac:dyDescent="0.3">
      <c r="A24" s="28" t="s">
        <v>75</v>
      </c>
      <c r="B24" s="14"/>
      <c r="C24" s="14"/>
      <c r="D24" s="14"/>
      <c r="E24" s="14"/>
      <c r="F24" s="14"/>
      <c r="G24" s="14"/>
      <c r="H24" s="14"/>
    </row>
    <row r="25" spans="1:21" s="11" customFormat="1" ht="12.75" customHeight="1" x14ac:dyDescent="0.3">
      <c r="A25" s="28" t="s">
        <v>76</v>
      </c>
      <c r="B25" s="14"/>
      <c r="C25" s="14"/>
      <c r="D25" s="14"/>
      <c r="E25" s="14"/>
      <c r="F25" s="14"/>
      <c r="G25" s="14"/>
      <c r="H25" s="14"/>
    </row>
    <row r="26" spans="1:21" s="11" customFormat="1" ht="12.75" customHeight="1" x14ac:dyDescent="0.3">
      <c r="A26" s="28" t="s">
        <v>14</v>
      </c>
      <c r="B26" s="14"/>
      <c r="C26" s="14"/>
      <c r="D26" s="14"/>
      <c r="E26" s="14"/>
      <c r="F26" s="14"/>
      <c r="G26" s="14"/>
      <c r="H26" s="14"/>
    </row>
    <row r="27" spans="1:21" s="11" customFormat="1" ht="12.75" customHeight="1" x14ac:dyDescent="0.25">
      <c r="A27" s="14" t="s">
        <v>62</v>
      </c>
      <c r="B27" s="13"/>
    </row>
    <row r="28" spans="1:21" s="11" customFormat="1" ht="12.75" customHeight="1" x14ac:dyDescent="0.25">
      <c r="A28" s="14" t="s">
        <v>63</v>
      </c>
      <c r="B28" s="13"/>
    </row>
    <row r="29" spans="1:21" s="11" customFormat="1" ht="12.75" customHeight="1" x14ac:dyDescent="0.25">
      <c r="A29" s="14" t="s">
        <v>64</v>
      </c>
      <c r="B29" s="13"/>
    </row>
    <row r="30" spans="1:21" s="11" customFormat="1" ht="12.75" customHeight="1" x14ac:dyDescent="0.25">
      <c r="A30" s="14" t="s">
        <v>65</v>
      </c>
      <c r="B30" s="13"/>
    </row>
    <row r="31" spans="1:21" s="11" customFormat="1" ht="12.75" customHeight="1" x14ac:dyDescent="0.25">
      <c r="A31" s="14" t="s">
        <v>66</v>
      </c>
      <c r="B31" s="13"/>
    </row>
    <row r="32" spans="1:21" s="11" customFormat="1" ht="12.75" customHeight="1" x14ac:dyDescent="0.25">
      <c r="A32" s="14" t="s">
        <v>73</v>
      </c>
      <c r="B32" s="13"/>
    </row>
    <row r="33" spans="1:21" s="11" customFormat="1" ht="12.75" customHeight="1" x14ac:dyDescent="0.25">
      <c r="A33" s="14" t="s">
        <v>12</v>
      </c>
      <c r="B33" s="13"/>
    </row>
    <row r="34" spans="1:21" s="11" customFormat="1" ht="12.75" customHeight="1" x14ac:dyDescent="0.25">
      <c r="A34" s="14" t="s">
        <v>15</v>
      </c>
      <c r="B34" s="13"/>
    </row>
    <row r="35" spans="1:21" s="11" customFormat="1" ht="12.75" customHeight="1" x14ac:dyDescent="0.25">
      <c r="A35" s="14" t="s">
        <v>67</v>
      </c>
      <c r="B35" s="13"/>
    </row>
    <row r="36" spans="1:21" s="11" customFormat="1" ht="12.75" customHeight="1" x14ac:dyDescent="0.25">
      <c r="A36" s="14" t="s">
        <v>68</v>
      </c>
      <c r="B36" s="13"/>
    </row>
    <row r="37" spans="1:21" s="11" customFormat="1" ht="12.75" customHeight="1" x14ac:dyDescent="0.25">
      <c r="A37" s="14" t="s">
        <v>16</v>
      </c>
      <c r="B37" s="13"/>
    </row>
    <row r="38" spans="1:21" s="11" customFormat="1" ht="12.75" customHeight="1" x14ac:dyDescent="0.25">
      <c r="A38" s="14" t="s">
        <v>17</v>
      </c>
      <c r="B38" s="13"/>
    </row>
    <row r="39" spans="1:21" s="11" customFormat="1" ht="12.75" customHeight="1" x14ac:dyDescent="0.25">
      <c r="A39" s="14" t="s">
        <v>13</v>
      </c>
      <c r="B39" s="13"/>
    </row>
    <row r="40" spans="1:21" ht="14.25" x14ac:dyDescent="0.2">
      <c r="A40" s="14" t="s">
        <v>30</v>
      </c>
      <c r="B40" s="13"/>
      <c r="C40" s="11"/>
      <c r="D40" s="11"/>
      <c r="E40" s="11"/>
      <c r="F40" s="11"/>
      <c r="G40" s="11"/>
      <c r="H40" s="11"/>
      <c r="T40" s="11"/>
      <c r="U40" s="11"/>
    </row>
    <row r="41" spans="1:21" ht="14.25" x14ac:dyDescent="0.2">
      <c r="A41" s="14" t="s">
        <v>31</v>
      </c>
      <c r="B41" s="13"/>
      <c r="C41" s="11"/>
      <c r="D41" s="11"/>
      <c r="E41" s="11"/>
      <c r="F41" s="11"/>
      <c r="G41" s="11"/>
      <c r="H41" s="11"/>
      <c r="T41" s="11"/>
      <c r="U41" s="11"/>
    </row>
    <row r="42" spans="1:21" ht="14.25" x14ac:dyDescent="0.2">
      <c r="A42" s="14" t="s">
        <v>69</v>
      </c>
      <c r="B42" s="13"/>
      <c r="C42" s="11"/>
      <c r="D42" s="11"/>
      <c r="E42" s="11"/>
      <c r="F42" s="11"/>
      <c r="G42" s="11"/>
      <c r="H42" s="11"/>
      <c r="T42" s="11"/>
      <c r="U42" s="11"/>
    </row>
    <row r="43" spans="1:21" ht="14.25" x14ac:dyDescent="0.2">
      <c r="A43" s="14" t="s">
        <v>70</v>
      </c>
      <c r="B43" s="13"/>
      <c r="C43" s="11"/>
      <c r="D43" s="11"/>
      <c r="E43" s="11"/>
      <c r="F43" s="11"/>
      <c r="G43" s="11"/>
      <c r="H43" s="11"/>
      <c r="T43" s="11"/>
      <c r="U43" s="11"/>
    </row>
    <row r="44" spans="1:21" ht="14.25" x14ac:dyDescent="0.2">
      <c r="A44" s="14" t="s">
        <v>71</v>
      </c>
      <c r="B44" s="13"/>
      <c r="C44" s="11"/>
      <c r="D44" s="11"/>
      <c r="E44" s="11"/>
      <c r="F44" s="11"/>
      <c r="G44" s="11"/>
      <c r="H44" s="11"/>
      <c r="T44" s="11"/>
      <c r="U44" s="11"/>
    </row>
    <row r="45" spans="1:21" ht="14.25" x14ac:dyDescent="0.2">
      <c r="A45" s="14" t="s">
        <v>18</v>
      </c>
      <c r="B45" s="13"/>
      <c r="C45" s="11"/>
      <c r="D45" s="11"/>
      <c r="E45" s="11"/>
      <c r="F45" s="11"/>
      <c r="G45" s="11"/>
      <c r="H45" s="11"/>
      <c r="T45" s="11"/>
      <c r="U45" s="11"/>
    </row>
    <row r="46" spans="1:21" ht="14.25" x14ac:dyDescent="0.2">
      <c r="A46" s="14" t="s">
        <v>13</v>
      </c>
      <c r="B46" s="13"/>
      <c r="C46" s="11"/>
      <c r="D46" s="11"/>
      <c r="E46" s="11"/>
      <c r="F46" s="11"/>
      <c r="G46" s="11"/>
      <c r="H46" s="11"/>
      <c r="T46" s="11"/>
      <c r="U46" s="11"/>
    </row>
    <row r="47" spans="1:21" ht="14.25" x14ac:dyDescent="0.2">
      <c r="A47" s="14" t="s">
        <v>19</v>
      </c>
      <c r="B47" s="13"/>
      <c r="C47" s="11"/>
      <c r="D47" s="11"/>
      <c r="E47" s="11"/>
      <c r="F47" s="11"/>
      <c r="G47" s="11"/>
      <c r="H47" s="11"/>
      <c r="T47" s="11"/>
      <c r="U47" s="11"/>
    </row>
    <row r="48" spans="1:21" ht="14.25" x14ac:dyDescent="0.2">
      <c r="A48" s="14" t="s">
        <v>20</v>
      </c>
      <c r="B48" s="13"/>
      <c r="C48" s="11"/>
      <c r="D48" s="11"/>
      <c r="E48" s="11"/>
      <c r="F48" s="11"/>
      <c r="G48" s="11"/>
      <c r="H48" s="11"/>
      <c r="T48" s="11"/>
      <c r="U48" s="11"/>
    </row>
    <row r="49" spans="1:21" ht="14.25" x14ac:dyDescent="0.2">
      <c r="A49" s="14" t="s">
        <v>21</v>
      </c>
      <c r="B49" s="13"/>
      <c r="C49" s="11"/>
      <c r="D49" s="11"/>
      <c r="E49" s="11"/>
      <c r="F49" s="11"/>
      <c r="G49" s="11"/>
      <c r="H49" s="11"/>
      <c r="T49" s="11"/>
      <c r="U49" s="11"/>
    </row>
    <row r="50" spans="1:21" ht="14.25" x14ac:dyDescent="0.2">
      <c r="A50" s="14" t="s">
        <v>22</v>
      </c>
      <c r="B50" s="13"/>
      <c r="C50" s="11"/>
      <c r="D50" s="11"/>
      <c r="E50" s="11"/>
      <c r="F50" s="11"/>
      <c r="G50" s="11"/>
      <c r="H50" s="11"/>
      <c r="T50" s="11"/>
      <c r="U50" s="11"/>
    </row>
    <row r="51" spans="1:21" ht="14.25" x14ac:dyDescent="0.2">
      <c r="A51" s="14" t="s">
        <v>23</v>
      </c>
      <c r="B51" s="13"/>
      <c r="C51" s="11"/>
      <c r="D51" s="11"/>
      <c r="E51" s="11"/>
      <c r="F51" s="11"/>
      <c r="G51" s="11"/>
      <c r="H51" s="11"/>
      <c r="T51" s="11"/>
      <c r="U51" s="11"/>
    </row>
    <row r="52" spans="1:21" ht="14.25" x14ac:dyDescent="0.2">
      <c r="A52" s="14" t="s">
        <v>24</v>
      </c>
      <c r="B52" s="13"/>
      <c r="C52" s="11"/>
      <c r="D52" s="11"/>
      <c r="E52" s="11"/>
      <c r="F52" s="11"/>
      <c r="G52" s="11"/>
      <c r="H52" s="11"/>
      <c r="T52" s="11"/>
      <c r="U52" s="11"/>
    </row>
    <row r="53" spans="1:21" ht="14.25" x14ac:dyDescent="0.2">
      <c r="A53" s="14" t="s">
        <v>25</v>
      </c>
      <c r="B53" s="13"/>
      <c r="C53" s="11"/>
      <c r="D53" s="11"/>
      <c r="E53" s="11"/>
      <c r="T53" s="11"/>
      <c r="U53" s="11"/>
    </row>
    <row r="54" spans="1:21" ht="14.25" x14ac:dyDescent="0.2">
      <c r="A54" s="14" t="s">
        <v>26</v>
      </c>
      <c r="B54" s="13"/>
      <c r="C54" s="11"/>
      <c r="D54" s="11"/>
      <c r="E54" s="11"/>
      <c r="T54" s="11"/>
      <c r="U54" s="11"/>
    </row>
    <row r="55" spans="1:21" ht="14.25" x14ac:dyDescent="0.2">
      <c r="A55" s="14" t="s">
        <v>27</v>
      </c>
      <c r="B55" s="13"/>
      <c r="C55" s="11"/>
      <c r="D55" s="11"/>
      <c r="E55" s="11"/>
      <c r="T55" s="11"/>
      <c r="U55" s="11"/>
    </row>
    <row r="56" spans="1:21" ht="14.25" x14ac:dyDescent="0.2">
      <c r="A56" s="14" t="s">
        <v>28</v>
      </c>
      <c r="B56" s="13"/>
      <c r="C56" s="11"/>
      <c r="D56" s="11"/>
      <c r="E56" s="11"/>
      <c r="T56" s="11"/>
      <c r="U56" s="11"/>
    </row>
    <row r="57" spans="1:21" ht="14.25" x14ac:dyDescent="0.2">
      <c r="A57" s="14" t="s">
        <v>72</v>
      </c>
      <c r="B57" s="13"/>
      <c r="C57" s="11"/>
      <c r="D57" s="11"/>
      <c r="E57" s="11"/>
      <c r="O57" s="14"/>
      <c r="P57" s="13"/>
      <c r="Q57" s="11"/>
      <c r="R57" s="11"/>
      <c r="S57" s="11"/>
      <c r="T57" s="11"/>
      <c r="U57" s="11"/>
    </row>
    <row r="58" spans="1:21" ht="14.25" x14ac:dyDescent="0.2">
      <c r="A58" s="14" t="s">
        <v>3</v>
      </c>
      <c r="B58" s="13"/>
      <c r="C58" s="11"/>
      <c r="D58" s="11"/>
      <c r="E58" s="11"/>
      <c r="O58" s="14"/>
      <c r="P58" s="13"/>
      <c r="Q58" s="11"/>
      <c r="R58" s="11"/>
      <c r="S58" s="11"/>
      <c r="T58" s="11"/>
      <c r="U58" s="11"/>
    </row>
    <row r="59" spans="1:21" ht="14.25" x14ac:dyDescent="0.2">
      <c r="A59" s="19"/>
      <c r="B59" s="29"/>
      <c r="C59" s="14"/>
      <c r="D59" s="14"/>
      <c r="O59" s="14"/>
      <c r="P59" s="13"/>
      <c r="Q59" s="11"/>
      <c r="R59" s="11"/>
      <c r="S59" s="11"/>
      <c r="T59" s="11"/>
      <c r="U59" s="11"/>
    </row>
    <row r="60" spans="1:21" ht="14.25" x14ac:dyDescent="0.2">
      <c r="A60" s="20" t="s">
        <v>39</v>
      </c>
      <c r="B60" s="9"/>
      <c r="O60" s="14"/>
      <c r="P60" s="13"/>
      <c r="Q60" s="11"/>
      <c r="R60" s="11"/>
      <c r="S60" s="11"/>
      <c r="T60" s="11"/>
      <c r="U60" s="11"/>
    </row>
    <row r="61" spans="1:21" ht="14.25" x14ac:dyDescent="0.2">
      <c r="A61" s="21" t="s">
        <v>4</v>
      </c>
      <c r="B61" s="21" t="s">
        <v>32</v>
      </c>
      <c r="C61" s="21" t="s">
        <v>1</v>
      </c>
      <c r="D61" s="21" t="s">
        <v>2</v>
      </c>
      <c r="E61" s="21" t="s">
        <v>5</v>
      </c>
      <c r="F61" s="21" t="s">
        <v>6</v>
      </c>
      <c r="G61" s="21" t="s">
        <v>34</v>
      </c>
      <c r="H61" s="21" t="s">
        <v>8</v>
      </c>
      <c r="O61" s="14"/>
      <c r="P61" s="13"/>
      <c r="Q61" s="11"/>
      <c r="R61" s="11"/>
      <c r="S61" s="11"/>
      <c r="T61" s="11"/>
      <c r="U61" s="11"/>
    </row>
    <row r="62" spans="1:21" ht="14.25" x14ac:dyDescent="0.2">
      <c r="A62" s="2" t="s">
        <v>60</v>
      </c>
      <c r="B62" s="2">
        <v>100</v>
      </c>
      <c r="C62" s="4">
        <v>820</v>
      </c>
      <c r="D62" s="4">
        <v>820.92130148223998</v>
      </c>
      <c r="E62" s="3">
        <f>D62/C62-1</f>
        <v>1.1235383929755205E-3</v>
      </c>
      <c r="F62" s="7">
        <f>2.23/1000</f>
        <v>2.2299999999999998E-3</v>
      </c>
      <c r="G62" s="1">
        <v>2000</v>
      </c>
      <c r="H62" s="8">
        <f>F62 * G62</f>
        <v>4.46</v>
      </c>
      <c r="O62" s="14"/>
      <c r="P62" s="13"/>
      <c r="Q62" s="11"/>
      <c r="R62" s="11"/>
      <c r="S62" s="11"/>
      <c r="T62" s="11"/>
      <c r="U62" s="11"/>
    </row>
    <row r="63" spans="1:21" ht="14.25" x14ac:dyDescent="0.2">
      <c r="A63" s="1" t="s">
        <v>59</v>
      </c>
      <c r="B63" s="1">
        <v>150</v>
      </c>
      <c r="C63" s="4">
        <v>3055.23</v>
      </c>
      <c r="D63" s="6">
        <v>3285.48003843775</v>
      </c>
      <c r="E63" s="3">
        <f>D63/C63-1</f>
        <v>7.536258757532166E-2</v>
      </c>
      <c r="F63" s="5">
        <f>6.36/1000</f>
        <v>6.3600000000000002E-3</v>
      </c>
      <c r="G63" s="1">
        <v>2000</v>
      </c>
      <c r="H63" s="8">
        <f t="shared" ref="H63:H66" si="0">F63 * G63</f>
        <v>12.72</v>
      </c>
      <c r="O63" s="14"/>
      <c r="P63" s="13"/>
      <c r="Q63" s="11"/>
      <c r="R63" s="11"/>
      <c r="S63" s="11"/>
      <c r="T63" s="11"/>
      <c r="U63" s="11"/>
    </row>
    <row r="64" spans="1:21" ht="14.25" x14ac:dyDescent="0.2">
      <c r="A64" s="2" t="s">
        <v>58</v>
      </c>
      <c r="B64" s="2">
        <v>200</v>
      </c>
      <c r="C64" s="4">
        <v>1395.85</v>
      </c>
      <c r="D64" s="4">
        <v>1343.5938080419601</v>
      </c>
      <c r="E64" s="3">
        <f>D64/C64-1</f>
        <v>-3.7436824843672167E-2</v>
      </c>
      <c r="F64" s="5">
        <f>8.26/1000</f>
        <v>8.26E-3</v>
      </c>
      <c r="G64" s="1">
        <v>2000</v>
      </c>
      <c r="H64" s="8">
        <f t="shared" si="0"/>
        <v>16.52</v>
      </c>
      <c r="O64" s="14"/>
      <c r="P64" s="13"/>
      <c r="Q64" s="11"/>
      <c r="R64" s="11"/>
      <c r="S64" s="11"/>
      <c r="T64" s="11"/>
      <c r="U64" s="11"/>
    </row>
    <row r="65" spans="1:21" ht="14.25" x14ac:dyDescent="0.2">
      <c r="A65" s="1" t="s">
        <v>61</v>
      </c>
      <c r="B65" s="1">
        <v>250</v>
      </c>
      <c r="C65" s="4">
        <v>38684</v>
      </c>
      <c r="D65" s="4">
        <v>42585.939425655699</v>
      </c>
      <c r="E65" s="3">
        <f>D65/C65-1</f>
        <v>0.100867010279591</v>
      </c>
      <c r="F65" s="5">
        <f>11.4/1000</f>
        <v>1.14E-2</v>
      </c>
      <c r="G65" s="1">
        <v>3000</v>
      </c>
      <c r="H65" s="8">
        <f t="shared" si="0"/>
        <v>34.200000000000003</v>
      </c>
      <c r="O65" s="14"/>
      <c r="P65" s="13"/>
      <c r="Q65" s="11"/>
      <c r="R65" s="11"/>
      <c r="S65" s="11"/>
      <c r="T65" s="11"/>
      <c r="U65" s="11"/>
    </row>
    <row r="66" spans="1:21" ht="14.25" x14ac:dyDescent="0.2">
      <c r="A66" s="1" t="s">
        <v>78</v>
      </c>
      <c r="B66" s="9">
        <v>302</v>
      </c>
      <c r="C66" s="27">
        <v>21736</v>
      </c>
      <c r="D66" s="6">
        <v>22687.552934527299</v>
      </c>
      <c r="E66" s="3">
        <f>D66/C66-1</f>
        <v>4.3777738982669234E-2</v>
      </c>
      <c r="F66" s="5">
        <f>14.52/1000</f>
        <v>1.452E-2</v>
      </c>
      <c r="G66" s="1">
        <v>4000</v>
      </c>
      <c r="H66" s="1">
        <f t="shared" si="0"/>
        <v>58.08</v>
      </c>
      <c r="O66" s="14"/>
      <c r="P66" s="13"/>
      <c r="Q66" s="11"/>
      <c r="R66" s="11"/>
      <c r="S66" s="11"/>
      <c r="T66" s="11"/>
      <c r="U66" s="11"/>
    </row>
    <row r="67" spans="1:21" ht="14.25" x14ac:dyDescent="0.2">
      <c r="B67" s="9"/>
      <c r="O67" s="14"/>
      <c r="P67" s="13"/>
      <c r="Q67" s="11"/>
      <c r="R67" s="11"/>
      <c r="S67" s="11"/>
      <c r="T67" s="11"/>
      <c r="U67" s="11"/>
    </row>
    <row r="68" spans="1:21" ht="14.25" x14ac:dyDescent="0.2">
      <c r="B68" s="9"/>
      <c r="O68" s="14"/>
      <c r="P68" s="13"/>
      <c r="Q68" s="11"/>
      <c r="R68" s="11"/>
      <c r="S68" s="11"/>
      <c r="T68" s="11"/>
      <c r="U68" s="11"/>
    </row>
    <row r="69" spans="1:21" ht="14.25" x14ac:dyDescent="0.2">
      <c r="B69" s="9"/>
      <c r="O69" s="14"/>
      <c r="P69" s="13"/>
      <c r="Q69" s="11"/>
      <c r="R69" s="11"/>
      <c r="S69" s="11"/>
      <c r="T69" s="11"/>
      <c r="U69" s="11"/>
    </row>
    <row r="70" spans="1:21" ht="14.25" x14ac:dyDescent="0.2">
      <c r="B70" s="9"/>
      <c r="O70" s="14"/>
      <c r="P70" s="13"/>
      <c r="Q70" s="11"/>
      <c r="R70" s="11"/>
      <c r="S70" s="11"/>
      <c r="T70" s="11"/>
      <c r="U70" s="11"/>
    </row>
    <row r="71" spans="1:21" ht="14.25" x14ac:dyDescent="0.2">
      <c r="B71" s="9"/>
      <c r="O71" s="14"/>
      <c r="P71" s="13"/>
      <c r="Q71" s="11"/>
      <c r="R71" s="11"/>
      <c r="S71" s="11"/>
      <c r="T71" s="11"/>
      <c r="U71" s="11"/>
    </row>
    <row r="72" spans="1:21" ht="14.25" x14ac:dyDescent="0.2">
      <c r="B72" s="9"/>
      <c r="O72" s="14"/>
      <c r="P72" s="13"/>
      <c r="Q72" s="11"/>
      <c r="R72" s="11"/>
      <c r="S72" s="11"/>
      <c r="T72" s="11"/>
      <c r="U72" s="11"/>
    </row>
    <row r="73" spans="1:21" ht="14.25" x14ac:dyDescent="0.2">
      <c r="B73" s="9"/>
      <c r="O73" s="14"/>
      <c r="P73" s="13"/>
      <c r="Q73" s="11"/>
      <c r="R73" s="11"/>
      <c r="S73" s="11"/>
      <c r="T73" s="11"/>
      <c r="U73" s="11"/>
    </row>
    <row r="74" spans="1:21" ht="14.25" x14ac:dyDescent="0.2">
      <c r="B74" s="9"/>
      <c r="O74" s="14"/>
      <c r="P74" s="13"/>
      <c r="Q74" s="11"/>
      <c r="R74" s="11"/>
      <c r="S74" s="11"/>
      <c r="T74" s="11"/>
      <c r="U74" s="11"/>
    </row>
    <row r="75" spans="1:21" ht="14.25" x14ac:dyDescent="0.2">
      <c r="B75" s="9"/>
      <c r="O75" s="14"/>
      <c r="P75" s="13"/>
      <c r="Q75" s="11"/>
      <c r="R75" s="11"/>
      <c r="S75" s="11"/>
      <c r="T75" s="11"/>
      <c r="U75" s="11"/>
    </row>
    <row r="76" spans="1:21" x14ac:dyDescent="0.2">
      <c r="B76" s="9"/>
    </row>
    <row r="77" spans="1:21" x14ac:dyDescent="0.2">
      <c r="B77" s="9"/>
    </row>
    <row r="78" spans="1:21" x14ac:dyDescent="0.2">
      <c r="B78" s="9"/>
    </row>
    <row r="79" spans="1:21" x14ac:dyDescent="0.2">
      <c r="B79" s="9"/>
    </row>
    <row r="80" spans="1:21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TSP Benchmarking</vt:lpstr>
      <vt:lpstr>VRP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2022-08-26T09:43:16Z</dcterms:modified>
</cp:coreProperties>
</file>