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BC825C18-0BC6-4349-A5A4-4677120393A1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<sst xmlns="http://schemas.openxmlformats.org/spreadsheetml/2006/main" count="138" uniqueCount="113">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</sst>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zoomScaleNormal="100" workbookViewId="0">
      <selection activeCell="A70" sqref="A70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110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108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2"/>
      <c r="L23" s="1"/>
      <c r="M23" s="1"/>
      <c r="N23" s="1"/>
      <c r="O23" s="1"/>
    </row>
    <row r="24" spans="1:22" ht="12.75" customHeight="1" x14ac:dyDescent="0.35">
      <c r="A24" s="1" t="s">
        <v>109</v>
      </c>
      <c r="B24" s="1"/>
      <c r="C24" s="1"/>
      <c r="D24" s="1"/>
      <c r="E24" s="1"/>
      <c r="F24" s="1" t="s">
        <v>97</v>
      </c>
      <c r="G24" s="1"/>
      <c r="H24" s="1"/>
      <c r="I24" s="1"/>
      <c r="K24" s="33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112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111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105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104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tabSelected="1" zoomScale="115" zoomScaleNormal="115" workbookViewId="0">
      <selection activeCell="G10" sqref="G10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N1" s="34" t="s">
        <v>106</v>
      </c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1:53" ht="14.5" customHeight="1" x14ac:dyDescent="0.35">
      <c r="A2" s="42" t="s">
        <v>0</v>
      </c>
      <c r="B2" s="40" t="s">
        <v>29</v>
      </c>
      <c r="C2" s="37" t="s">
        <v>35</v>
      </c>
      <c r="D2" s="38"/>
      <c r="E2" s="38"/>
      <c r="F2" s="38"/>
      <c r="G2" s="38"/>
      <c r="H2" s="38"/>
      <c r="I2" s="38"/>
      <c r="J2" s="38"/>
      <c r="K2" s="38"/>
      <c r="L2" s="39"/>
      <c r="N2" s="40" t="s">
        <v>0</v>
      </c>
      <c r="O2" s="35" t="s">
        <v>35</v>
      </c>
      <c r="P2" s="35"/>
      <c r="Q2" s="35"/>
      <c r="R2" s="35"/>
      <c r="S2" s="35"/>
      <c r="T2" s="35"/>
      <c r="U2" s="35"/>
      <c r="V2" s="35"/>
      <c r="W2" s="35"/>
      <c r="X2" s="36"/>
    </row>
    <row r="3" spans="1:53" ht="12" customHeight="1" x14ac:dyDescent="0.35">
      <c r="A3" s="43"/>
      <c r="B3" s="41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1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470.21499999999997</v>
      </c>
      <c r="D5" s="26">
        <v>470.21499999999997</v>
      </c>
      <c r="E5" s="26">
        <v>470.21499999999997</v>
      </c>
      <c r="F5" s="26">
        <v>460.37400000000002</v>
      </c>
      <c r="G5" s="26">
        <v>470.21499999999997</v>
      </c>
      <c r="H5" s="26">
        <v>460.37400000000002</v>
      </c>
      <c r="I5" s="26">
        <v>460.37400000000002</v>
      </c>
      <c r="J5" s="26">
        <v>473.00900000000001</v>
      </c>
      <c r="K5" s="26">
        <v>463.91399999999999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64199.3</v>
      </c>
      <c r="D6" s="26">
        <v>63274.6</v>
      </c>
      <c r="E6" s="26">
        <v>63215.199999999997</v>
      </c>
      <c r="F6" s="26">
        <v>63550.5</v>
      </c>
      <c r="G6" s="26">
        <v>64319</v>
      </c>
      <c r="H6" s="26">
        <v>63215.199999999997</v>
      </c>
      <c r="I6" s="26">
        <v>63550.5</v>
      </c>
      <c r="J6" s="26">
        <v>65489.7</v>
      </c>
      <c r="K6" s="26">
        <v>63550.5</v>
      </c>
      <c r="L6" s="26">
        <v>63765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355.78399999999999</v>
      </c>
      <c r="D7" s="26">
        <v>373.21300000000002</v>
      </c>
      <c r="E7" s="26">
        <v>358.20499999999998</v>
      </c>
      <c r="F7" s="26">
        <v>355.78399999999999</v>
      </c>
      <c r="G7" s="26">
        <v>355.78399999999999</v>
      </c>
      <c r="H7" s="26">
        <v>355.78399999999999</v>
      </c>
      <c r="I7" s="26">
        <v>355.86700000000002</v>
      </c>
      <c r="J7" s="26">
        <v>369.14299999999997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197352</v>
      </c>
      <c r="D8" s="26">
        <v>195099</v>
      </c>
      <c r="E8" s="26">
        <v>197540</v>
      </c>
      <c r="F8" s="26">
        <v>195649</v>
      </c>
      <c r="G8" s="26">
        <v>196024</v>
      </c>
      <c r="H8" s="26">
        <v>197273</v>
      </c>
      <c r="I8" s="26">
        <v>195660</v>
      </c>
      <c r="J8" s="26">
        <v>195677</v>
      </c>
      <c r="K8" s="26">
        <v>195817</v>
      </c>
      <c r="L8" s="26">
        <v>196263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204559</v>
      </c>
      <c r="D9" s="26">
        <v>205032</v>
      </c>
      <c r="E9" s="26">
        <v>206928</v>
      </c>
      <c r="F9" s="26">
        <v>205634</v>
      </c>
      <c r="G9" s="26">
        <v>205012</v>
      </c>
      <c r="H9" s="26">
        <v>205012</v>
      </c>
      <c r="I9" s="26">
        <v>205344</v>
      </c>
      <c r="J9" s="26">
        <v>206020</v>
      </c>
      <c r="K9" s="26">
        <v>205281</v>
      </c>
      <c r="L9" s="26">
        <v>205170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888.53899999999999</v>
      </c>
      <c r="D10" s="26">
        <v>843.9</v>
      </c>
      <c r="E10" s="26">
        <v>872.83500000000004</v>
      </c>
      <c r="F10" s="26">
        <v>842.23500000000001</v>
      </c>
      <c r="G10" s="26">
        <v>858.18499999999995</v>
      </c>
      <c r="H10" s="26">
        <v>846.30899999999997</v>
      </c>
      <c r="I10" s="26">
        <v>867.84699999999998</v>
      </c>
      <c r="J10" s="26">
        <v>836.67700000000002</v>
      </c>
      <c r="K10" s="26">
        <v>875.66899999999998</v>
      </c>
      <c r="L10" s="26">
        <v>837.88199999999995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5793.14</v>
      </c>
      <c r="D11" s="26">
        <v>5893.29</v>
      </c>
      <c r="E11" s="26">
        <v>5856.33</v>
      </c>
      <c r="F11" s="26">
        <v>5975.89</v>
      </c>
      <c r="G11" s="26">
        <v>5941.22</v>
      </c>
      <c r="H11" s="26">
        <v>5925.14</v>
      </c>
      <c r="I11" s="26">
        <v>5756.54</v>
      </c>
      <c r="J11" s="26">
        <v>5947.09</v>
      </c>
      <c r="K11" s="26">
        <v>5951.8</v>
      </c>
      <c r="L11" s="26">
        <v>5732.29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45901.5</v>
      </c>
      <c r="D12" s="26">
        <v>45554.9</v>
      </c>
      <c r="E12" s="26">
        <v>44364.5</v>
      </c>
      <c r="F12" s="26">
        <v>45347.7</v>
      </c>
      <c r="G12" s="26">
        <v>44222.8</v>
      </c>
      <c r="H12" s="26">
        <v>44047.7</v>
      </c>
      <c r="I12" s="26">
        <v>45388.6</v>
      </c>
      <c r="J12" s="26">
        <v>46674.8</v>
      </c>
      <c r="K12" s="26">
        <v>45183.3</v>
      </c>
      <c r="L12" s="26">
        <v>45053.4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484228</v>
      </c>
      <c r="D13" s="26">
        <v>479301</v>
      </c>
      <c r="E13" s="26">
        <v>479691</v>
      </c>
      <c r="F13" s="26">
        <v>479834</v>
      </c>
      <c r="G13" s="26">
        <v>477539</v>
      </c>
      <c r="H13" s="26">
        <v>485204</v>
      </c>
      <c r="I13" s="26">
        <v>475151</v>
      </c>
      <c r="J13" s="26">
        <v>477329</v>
      </c>
      <c r="K13" s="26">
        <v>476351</v>
      </c>
      <c r="L13" s="26">
        <v>482318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O27"/>
  <sheetViews>
    <sheetView workbookViewId="0">
      <selection activeCell="E4" sqref="E4:E13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15" x14ac:dyDescent="0.45">
      <c r="A1" s="44" t="s">
        <v>37</v>
      </c>
      <c r="B1" s="45"/>
      <c r="C1" s="45"/>
      <c r="D1" s="45"/>
      <c r="E1" s="45"/>
      <c r="F1" s="45"/>
      <c r="G1" s="45"/>
      <c r="H1" s="46"/>
    </row>
    <row r="2" spans="1:15" ht="14.5" customHeight="1" x14ac:dyDescent="0.45">
      <c r="A2" s="47" t="s">
        <v>89</v>
      </c>
      <c r="B2" s="51" t="s">
        <v>0</v>
      </c>
      <c r="C2" s="49" t="s">
        <v>92</v>
      </c>
      <c r="D2" s="49" t="s">
        <v>90</v>
      </c>
      <c r="E2" s="44" t="s">
        <v>1</v>
      </c>
      <c r="F2" s="45"/>
      <c r="G2" s="46"/>
      <c r="H2" s="49" t="s">
        <v>91</v>
      </c>
    </row>
    <row r="3" spans="1:15" ht="13" customHeight="1" x14ac:dyDescent="0.45">
      <c r="A3" s="47"/>
      <c r="B3" s="36"/>
      <c r="C3" s="41"/>
      <c r="D3" s="50"/>
      <c r="E3" s="3" t="s">
        <v>30</v>
      </c>
      <c r="F3" s="3" t="s">
        <v>34</v>
      </c>
      <c r="G3" s="3" t="s">
        <v>31</v>
      </c>
      <c r="H3" s="41"/>
    </row>
    <row r="4" spans="1:15" x14ac:dyDescent="0.45">
      <c r="A4" s="47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-2.6645739419250969E-4</v>
      </c>
      <c r="G4" s="7">
        <f>MAX(data!C4:L4) / data!B4 -1</f>
        <v>-2.6645739419262071E-4</v>
      </c>
      <c r="H4" s="8">
        <f>AVERAGE(data!O4:X4)</f>
        <v>5.8734000000000002</v>
      </c>
      <c r="I4" s="7"/>
      <c r="J4" s="7"/>
      <c r="K4" s="7"/>
      <c r="L4" s="7"/>
      <c r="M4" s="8"/>
      <c r="N4" s="8"/>
      <c r="O4" s="5"/>
    </row>
    <row r="5" spans="1:15" x14ac:dyDescent="0.45">
      <c r="A5" s="47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1.4144222415291008E-2</v>
      </c>
      <c r="G5" s="7">
        <f>MAX(data!C5:L5) / data!B5 -1</f>
        <v>2.7387054735013017E-2</v>
      </c>
      <c r="H5" s="8">
        <f>AVERAGE(data!O5:X5)</f>
        <v>10.5608</v>
      </c>
      <c r="I5" s="7"/>
      <c r="J5" s="7"/>
      <c r="K5" s="7"/>
      <c r="L5" s="7"/>
      <c r="M5" s="8"/>
      <c r="N5" s="8"/>
      <c r="O5" s="5"/>
    </row>
    <row r="6" spans="1:15" x14ac:dyDescent="0.45">
      <c r="A6" s="47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9.0280193542264797E-3</v>
      </c>
      <c r="G6" s="7">
        <f>MAX(data!C6:L6) / data!B6 -1</f>
        <v>3.5541254229783936E-2</v>
      </c>
      <c r="H6" s="8">
        <f>AVERAGE(data!O6:X6)</f>
        <v>13.529900000000001</v>
      </c>
      <c r="I6" s="7"/>
      <c r="J6" s="7"/>
      <c r="K6" s="7"/>
      <c r="L6" s="7"/>
      <c r="M6" s="8"/>
      <c r="N6" s="8"/>
      <c r="O6" s="5"/>
    </row>
    <row r="7" spans="1:15" x14ac:dyDescent="0.45">
      <c r="A7" s="47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9.3119730185498018E-3</v>
      </c>
      <c r="G7" s="7">
        <f>MAX(data!C7:L7) / data!B7 -1</f>
        <v>4.8940415964024764E-2</v>
      </c>
      <c r="H7" s="8">
        <f>AVERAGE(data!O7:X7)</f>
        <v>32.187599999999996</v>
      </c>
      <c r="I7" s="7"/>
      <c r="J7" s="7"/>
      <c r="K7" s="7"/>
      <c r="L7" s="7"/>
      <c r="M7" s="8"/>
      <c r="N7" s="8"/>
      <c r="O7" s="5"/>
    </row>
    <row r="8" spans="1:15" x14ac:dyDescent="0.45">
      <c r="A8" s="47"/>
      <c r="B8" s="4" t="s">
        <v>20</v>
      </c>
      <c r="C8" s="4">
        <v>105</v>
      </c>
      <c r="D8" s="2">
        <f t="shared" si="0"/>
        <v>5250</v>
      </c>
      <c r="E8" s="7">
        <f>MIN(data!C8:L8) / data!B8 -1</f>
        <v>-2.3981428454552534E-3</v>
      </c>
      <c r="F8" s="7">
        <f>AVERAGE(data!C8:L8) / data!B8 -1</f>
        <v>3.4126237421254757E-3</v>
      </c>
      <c r="G8" s="7">
        <f>MAX(data!C8:L8) / data!B8 -1</f>
        <v>1.008344923504878E-2</v>
      </c>
      <c r="H8" s="8">
        <f>AVERAGE(data!O8:X8)</f>
        <v>34.118600000000001</v>
      </c>
      <c r="I8" s="7"/>
      <c r="J8" s="7"/>
      <c r="K8" s="7"/>
      <c r="L8" s="7"/>
      <c r="M8" s="8"/>
      <c r="N8" s="8"/>
      <c r="O8" s="7"/>
    </row>
    <row r="9" spans="1:15" x14ac:dyDescent="0.45">
      <c r="A9" s="47"/>
      <c r="B9" s="4" t="s">
        <v>21</v>
      </c>
      <c r="C9" s="4">
        <v>110</v>
      </c>
      <c r="D9" s="2">
        <f t="shared" si="0"/>
        <v>5500</v>
      </c>
      <c r="E9" s="7">
        <f>MIN(data!C9:L9) / data!B9 -1</f>
        <v>1.0962390192574833E-3</v>
      </c>
      <c r="F9" s="7">
        <f>AVERAGE(data!C9:L9) / data!B9 -1</f>
        <v>5.2081141263122799E-3</v>
      </c>
      <c r="G9" s="7">
        <f>MAX(data!C9:L9) / data!B9 -1</f>
        <v>1.2689945432745153E-2</v>
      </c>
      <c r="H9" s="8">
        <f>AVERAGE(data!O9:X9)</f>
        <v>36.936199999999999</v>
      </c>
      <c r="I9" s="7"/>
      <c r="J9" s="7"/>
      <c r="K9" s="7"/>
      <c r="L9" s="7"/>
      <c r="M9" s="8"/>
      <c r="N9" s="8"/>
      <c r="O9" s="7"/>
    </row>
    <row r="10" spans="1:15" x14ac:dyDescent="0.45">
      <c r="A10" s="47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1.6737216751690598E-2</v>
      </c>
      <c r="G10" s="7">
        <f>MAX(data!C10:L10) / data!B10 -1</f>
        <v>5.4145212955273525E-2</v>
      </c>
      <c r="H10" s="8">
        <f>AVERAGE(data!O10:X10)</f>
        <v>39.3001</v>
      </c>
      <c r="I10" s="7"/>
      <c r="J10" s="7"/>
      <c r="K10" s="7"/>
      <c r="L10" s="7"/>
      <c r="M10" s="8"/>
      <c r="N10" s="8"/>
      <c r="O10" s="7"/>
    </row>
    <row r="11" spans="1:15" x14ac:dyDescent="0.45">
      <c r="A11" s="47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-1.3205370976071662E-2</v>
      </c>
      <c r="F11" s="7">
        <f>AVERAGE(data!C11:L11) / data!B11 -1</f>
        <v>1.175296953003957E-2</v>
      </c>
      <c r="G11" s="7">
        <f>MAX(data!C11:L11) / data!B11 -1</f>
        <v>2.8729557583060839E-2</v>
      </c>
      <c r="H11" s="8">
        <f>AVERAGE(data!O11:X11)</f>
        <v>78.040500000000009</v>
      </c>
      <c r="I11" s="7"/>
      <c r="J11" s="7"/>
      <c r="K11" s="7"/>
      <c r="L11" s="7"/>
      <c r="M11" s="8"/>
      <c r="N11" s="8"/>
    </row>
    <row r="12" spans="1:15" x14ac:dyDescent="0.45">
      <c r="A12" s="47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8.179643140346915E-4</v>
      </c>
      <c r="F12" s="7">
        <f>AVERAGE(data!C12:L12) / data!B12 -1</f>
        <v>2.6407069029371844E-2</v>
      </c>
      <c r="G12" s="7">
        <f>MAX(data!C12:L12) / data!B12 -1</f>
        <v>6.0508910130715465E-2</v>
      </c>
      <c r="H12" s="8">
        <f>AVERAGE(data!O12:X12)</f>
        <v>114.82980000000001</v>
      </c>
      <c r="I12" s="7"/>
      <c r="J12" s="7"/>
      <c r="K12" s="7"/>
      <c r="L12" s="7"/>
      <c r="M12" s="8"/>
      <c r="N12" s="8"/>
    </row>
    <row r="13" spans="1:15" x14ac:dyDescent="0.45">
      <c r="A13" s="48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-3.215966971830353E-3</v>
      </c>
      <c r="F13" s="7">
        <f>AVERAGE(data!C13:L13) / data!B13 -1</f>
        <v>6.3157143936023452E-3</v>
      </c>
      <c r="G13" s="7">
        <f>MAX(data!C13:L13) / data!B13 -1</f>
        <v>1.7873475929546689E-2</v>
      </c>
      <c r="H13" s="8">
        <f>AVERAGE(data!O13:X13)</f>
        <v>222.34719999999999</v>
      </c>
      <c r="I13" s="7"/>
      <c r="J13" s="7"/>
      <c r="K13" s="7"/>
      <c r="L13" s="7"/>
      <c r="M13" s="8"/>
      <c r="N13" s="8"/>
    </row>
    <row r="16" spans="1:15" ht="13" customHeight="1" x14ac:dyDescent="0.45"/>
    <row r="17" spans="9:14" ht="12" customHeight="1" x14ac:dyDescent="0.45"/>
    <row r="18" spans="9:14" x14ac:dyDescent="0.45">
      <c r="I18" s="7"/>
      <c r="J18" s="7"/>
      <c r="K18" s="7"/>
      <c r="L18" s="29"/>
      <c r="N18" s="8"/>
    </row>
    <row r="19" spans="9:14" x14ac:dyDescent="0.45">
      <c r="I19" s="7"/>
      <c r="J19" s="7"/>
      <c r="K19" s="7"/>
      <c r="L19" s="29"/>
      <c r="N19" s="8"/>
    </row>
    <row r="20" spans="9:14" x14ac:dyDescent="0.45">
      <c r="I20" s="7"/>
      <c r="J20" s="7"/>
      <c r="K20" s="7"/>
      <c r="L20" s="5"/>
      <c r="N20" s="8"/>
    </row>
    <row r="21" spans="9:14" x14ac:dyDescent="0.45">
      <c r="I21" s="7"/>
      <c r="J21" s="7"/>
      <c r="K21" s="7"/>
      <c r="L21" s="29"/>
      <c r="N21" s="8"/>
    </row>
    <row r="22" spans="9:14" x14ac:dyDescent="0.45">
      <c r="I22" s="7"/>
      <c r="J22" s="7"/>
      <c r="K22" s="7"/>
      <c r="L22" s="29"/>
      <c r="N22" s="8"/>
    </row>
    <row r="23" spans="9:14" x14ac:dyDescent="0.45">
      <c r="I23" s="7"/>
      <c r="J23" s="7"/>
      <c r="K23" s="7"/>
      <c r="L23" s="29"/>
      <c r="N23" s="8"/>
    </row>
    <row r="24" spans="9:14" x14ac:dyDescent="0.45">
      <c r="I24" s="7"/>
      <c r="J24" s="7"/>
      <c r="K24" s="7"/>
      <c r="L24" s="29"/>
      <c r="N24" s="8"/>
    </row>
    <row r="25" spans="9:14" x14ac:dyDescent="0.45">
      <c r="I25" s="7"/>
      <c r="J25" s="7"/>
      <c r="K25" s="7"/>
      <c r="L25" s="29"/>
      <c r="N25" s="8"/>
    </row>
    <row r="26" spans="9:14" x14ac:dyDescent="0.45">
      <c r="I26" s="7"/>
      <c r="J26" s="7"/>
      <c r="K26" s="7"/>
      <c r="L26" s="29"/>
      <c r="N26" s="8"/>
    </row>
    <row r="27" spans="9:14" x14ac:dyDescent="0.45">
      <c r="I27" s="7"/>
      <c r="J27" s="7"/>
      <c r="K27" s="7"/>
      <c r="L27" s="29"/>
      <c r="N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2023-11-29T22:11:13Z</dcterms:modified>
</cp:coreProperties>
</file>