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459A97F0-C598-492A-998B-EC1CC48AC8B7}" xr6:coauthVersionLast="47" xr6:coauthVersionMax="47" xr10:uidLastSave="{00000000-0000-0000-0000-000000000000}"/>
  <bookViews>
    <workbookView xWindow="-113" yWindow="-113" windowWidth="48309" windowHeight="26546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" i="2" l="1"/>
  <c r="L73" i="2" s="1"/>
  <c r="J69" i="2"/>
  <c r="J70" i="2"/>
  <c r="J71" i="2"/>
  <c r="L71" i="2" s="1"/>
  <c r="J72" i="2"/>
  <c r="L70" i="2"/>
  <c r="F69" i="1"/>
  <c r="H69" i="1" s="1"/>
  <c r="F68" i="1"/>
  <c r="H68" i="1" s="1"/>
  <c r="F67" i="1"/>
  <c r="H67" i="1" s="1"/>
  <c r="F66" i="1"/>
  <c r="F65" i="1"/>
  <c r="H65" i="1" s="1"/>
  <c r="L72" i="2"/>
  <c r="L69" i="2"/>
  <c r="F70" i="1"/>
  <c r="H70" i="1" s="1"/>
  <c r="H66" i="1"/>
  <c r="I73" i="2"/>
  <c r="K72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<sst xmlns="http://schemas.openxmlformats.org/spreadsheetml/2006/main" count="170" uniqueCount="93">
  <si>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</si>
  <si>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</si>
  <si>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</si>
  <si>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</si>
  <si>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</si>
  <si>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</si>
  <si>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</si>
  <si>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</si>
  <si>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</si>
  <si>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</si>
  <si>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</si>
  <si>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σ₁  =   33                      ,</t>
  </si>
  <si>
    <t>        σ₂  =   9                       ,</t>
  </si>
  <si>
    <t>        σ₃  =   13                      ,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</si>
  <si>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</si>
  <si>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</si>
  <si>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</si>
  <si>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C̲   =   30                      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</si>
  <si>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</si>
  <si>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</si>
  <si>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</si>
  <si>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</si>
  <si>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</si>
  <si>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</si>
  <si>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</si>
  <si>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</si>
  <si>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</si>
  <si>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</si>
  <si>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</si>
  <si>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</si>
  <si>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</si>
  <si>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</si>
  <si>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</si>
  <si>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</si>
  <si>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</si>
  <si>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</si>
  <si>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</si>
  <si>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</si>
  <si>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</si>
  <si>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</si>
  <si>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</si>
  <si>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</si>
  <si>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</si>
  <si>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</si>
  <si>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</si>
  <si>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</si>
  <si>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</si>
  <si>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</si>
  <si>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</si>
  <si>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</si>
  <si>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</si>
  <si>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</si>
  <si>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</si>
  <si>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</si>
  <si>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</si>
  <si>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</si>
  <si>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</si>
  <si>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</si>
  <si>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</si>
  <si>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</si>
  <si>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</si>
  <si>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</si>
  <si>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</si>
  <si>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</si>
  <si>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</si>
  <si>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</si>
  <si>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</si>
  <si>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</si>
  <si>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</si>
  <si>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</si>
  <si>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</si>
  <si>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</si>
  <si>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</si>
  <si>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</si>
  <si>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</si>
  <si>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</si>
  <si>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</si>
  <si>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</si>
  <si>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n = ceil(x, digits=-(length(digits(x))-1))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</si>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</sst>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zoomScaleNormal="100" workbookViewId="0">
      <selection activeCell="F70" sqref="F70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9.33203125" style="1" bestFit="1" customWidth="1"/>
    <col min="5" max="5" width="8.33203125" style="1" bestFit="1" customWidth="1"/>
    <col min="6" max="6" width="12.109375" style="1" bestFit="1" customWidth="1"/>
    <col min="7" max="7" width="8.6640625" style="1" bestFit="1" customWidth="1"/>
    <col min="8" max="8" width="10.33203125" style="1" bestFit="1" customWidth="1"/>
    <col min="9" max="16384" width="9.109375" style="1"/>
  </cols>
  <sheetData>
    <row r="1" spans="1:6" ht="15.05" x14ac:dyDescent="0.3">
      <c r="A1" s="14" t="s">
        <v>79</v>
      </c>
      <c r="B1" s="15"/>
      <c r="C1" s="16"/>
      <c r="D1" s="16"/>
      <c r="E1" s="16"/>
      <c r="F1" s="16"/>
    </row>
    <row r="2" spans="1:6" ht="15.05" x14ac:dyDescent="0.3">
      <c r="A2" s="19"/>
      <c r="B2" s="20"/>
      <c r="C2" s="21"/>
      <c r="D2" s="21"/>
      <c r="E2" s="21"/>
      <c r="F2" s="2"/>
    </row>
    <row r="3" spans="1:6" x14ac:dyDescent="0.25">
      <c r="A3" s="22" t="s">
        <v>27</v>
      </c>
    </row>
    <row r="4" spans="1:6" x14ac:dyDescent="0.25">
      <c r="A4" s="1" t="s">
        <v>28</v>
      </c>
      <c r="B4" s="13"/>
      <c r="C4" s="1" t="s">
        <v>29</v>
      </c>
      <c r="D4" s="2"/>
      <c r="E4" s="2"/>
      <c r="F4" s="2"/>
    </row>
    <row r="5" spans="1:6" x14ac:dyDescent="0.25">
      <c r="A5" s="1" t="s">
        <v>30</v>
      </c>
      <c r="B5" s="13"/>
      <c r="C5" s="1" t="s">
        <v>33</v>
      </c>
      <c r="D5" s="2"/>
      <c r="E5" s="2"/>
      <c r="F5" s="2"/>
    </row>
    <row r="6" spans="1:6" s="9" customFormat="1" ht="12.7" customHeight="1" x14ac:dyDescent="0.3">
      <c r="A6" s="9" t="s">
        <v>31</v>
      </c>
      <c r="C6" s="9" t="s">
        <v>32</v>
      </c>
    </row>
    <row r="7" spans="1:6" s="9" customFormat="1" ht="12.7" customHeight="1" x14ac:dyDescent="0.3"/>
    <row r="8" spans="1:6" s="9" customFormat="1" ht="12.7" customHeight="1" x14ac:dyDescent="0.3">
      <c r="A8" s="23" t="s">
        <v>38</v>
      </c>
    </row>
    <row r="9" spans="1:6" s="9" customFormat="1" ht="12.7" customHeight="1" x14ac:dyDescent="0.25">
      <c r="A9" s="1" t="s">
        <v>34</v>
      </c>
      <c r="B9" s="1"/>
      <c r="C9" s="1" t="s">
        <v>35</v>
      </c>
      <c r="D9" s="1"/>
    </row>
    <row r="10" spans="1:6" s="9" customFormat="1" ht="12.7" customHeight="1" x14ac:dyDescent="0.25">
      <c r="A10" s="1" t="s">
        <v>36</v>
      </c>
      <c r="B10" s="1"/>
      <c r="C10" s="1" t="s">
        <v>37</v>
      </c>
      <c r="D10" s="1"/>
    </row>
    <row r="11" spans="1:6" s="9" customFormat="1" ht="12.7" customHeight="1" x14ac:dyDescent="0.25">
      <c r="A11" s="1"/>
      <c r="B11" s="1"/>
      <c r="C11" s="1"/>
      <c r="D11" s="1"/>
    </row>
    <row r="12" spans="1:6" s="9" customFormat="1" ht="12.7" customHeight="1" x14ac:dyDescent="0.25">
      <c r="A12" s="22" t="s">
        <v>43</v>
      </c>
      <c r="B12" s="1"/>
      <c r="C12" s="1"/>
      <c r="D12" s="1"/>
    </row>
    <row r="13" spans="1:6" s="9" customFormat="1" ht="12.7" customHeight="1" x14ac:dyDescent="0.25">
      <c r="A13" s="1" t="s">
        <v>41</v>
      </c>
      <c r="B13" s="1"/>
      <c r="C13" s="1" t="s">
        <v>42</v>
      </c>
      <c r="D13" s="1"/>
    </row>
    <row r="14" spans="1:6" s="9" customFormat="1" ht="12.7" customHeight="1" x14ac:dyDescent="0.25">
      <c r="A14" s="1" t="s">
        <v>40</v>
      </c>
      <c r="B14" s="1"/>
      <c r="C14" s="1" t="s">
        <v>39</v>
      </c>
      <c r="D14" s="1"/>
    </row>
    <row r="15" spans="1:6" s="9" customFormat="1" ht="12.7" customHeight="1" x14ac:dyDescent="0.25">
      <c r="A15" s="1" t="s">
        <v>46</v>
      </c>
      <c r="B15" s="1"/>
      <c r="C15" s="12" t="s">
        <v>47</v>
      </c>
      <c r="D15" s="1"/>
    </row>
    <row r="16" spans="1:6" s="9" customFormat="1" ht="12.7" customHeight="1" x14ac:dyDescent="0.3">
      <c r="A16" s="9" t="s">
        <v>44</v>
      </c>
      <c r="C16" s="12" t="s">
        <v>45</v>
      </c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" customHeight="1" x14ac:dyDescent="0.3">
      <c r="A30" s="12" t="s">
        <v>63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" customHeight="1" x14ac:dyDescent="0.3">
      <c r="A31" s="12" t="s">
        <v>64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" customHeight="1" x14ac:dyDescent="0.3">
      <c r="A32" s="12" t="s">
        <v>65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" customHeight="1" x14ac:dyDescent="0.3">
      <c r="A33" s="12" t="s">
        <v>66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" customHeight="1" x14ac:dyDescent="0.3">
      <c r="A34" s="12" t="s">
        <v>67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" customHeight="1" x14ac:dyDescent="0.3">
      <c r="A35" s="12" t="s">
        <v>68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" customHeight="1" x14ac:dyDescent="0.3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" customHeight="1" x14ac:dyDescent="0.3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" customHeight="1" x14ac:dyDescent="0.3">
      <c r="A38" s="12" t="s">
        <v>69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" customHeight="1" x14ac:dyDescent="0.3">
      <c r="A39" s="12" t="s">
        <v>70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" customHeight="1" x14ac:dyDescent="0.3">
      <c r="A40" s="12" t="s">
        <v>71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" customHeight="1" x14ac:dyDescent="0.3">
      <c r="A41" s="12" t="s">
        <v>72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5.05" x14ac:dyDescent="0.25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5.05" x14ac:dyDescent="0.25">
      <c r="A43" s="12" t="s">
        <v>21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5.05" x14ac:dyDescent="0.25">
      <c r="A44" s="12" t="s">
        <v>22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5.05" x14ac:dyDescent="0.25">
      <c r="A45" s="12" t="s">
        <v>73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5.05" x14ac:dyDescent="0.25">
      <c r="A46" s="12" t="s">
        <v>74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5.05" x14ac:dyDescent="0.25">
      <c r="A47" s="12" t="s">
        <v>75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5.05" x14ac:dyDescent="0.25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5.05" x14ac:dyDescent="0.25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5.05" x14ac:dyDescent="0.25">
      <c r="A50" s="12" t="s">
        <v>11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5.05" x14ac:dyDescent="0.25">
      <c r="A51" s="12" t="s">
        <v>12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5.05" x14ac:dyDescent="0.25">
      <c r="A52" s="12" t="s">
        <v>13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5.05" x14ac:dyDescent="0.25">
      <c r="A53" s="12" t="s">
        <v>14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5.05" x14ac:dyDescent="0.25">
      <c r="A54" s="12" t="s">
        <v>15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5.05" x14ac:dyDescent="0.25">
      <c r="A55" s="12" t="s">
        <v>16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5.05" x14ac:dyDescent="0.25">
      <c r="A56" s="12" t="s">
        <v>17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5.05" x14ac:dyDescent="0.25">
      <c r="A57" s="12" t="s">
        <v>18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5.05" x14ac:dyDescent="0.25">
      <c r="A58" s="12" t="s">
        <v>19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5.05" x14ac:dyDescent="0.25">
      <c r="A59" s="12" t="s">
        <v>20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5.05" x14ac:dyDescent="0.25">
      <c r="A60" s="12" t="s">
        <v>76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5.05" x14ac:dyDescent="0.25">
      <c r="A61" s="12" t="s">
        <v>54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25">
      <c r="A63" s="17" t="s">
        <v>26</v>
      </c>
      <c r="B63" s="7"/>
    </row>
    <row r="64" spans="1:24" x14ac:dyDescent="0.25">
      <c r="A64" s="18" t="s">
        <v>2</v>
      </c>
      <c r="B64" s="18" t="s">
        <v>23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24</v>
      </c>
      <c r="H64" s="18" t="s">
        <v>5</v>
      </c>
    </row>
    <row r="65" spans="1:8" x14ac:dyDescent="0.25">
      <c r="A65" s="2" t="s">
        <v>48</v>
      </c>
      <c r="B65" s="2">
        <v>100</v>
      </c>
      <c r="C65" s="6">
        <v>1645.79</v>
      </c>
      <c r="D65" s="6">
        <v>1660.6602148245399</v>
      </c>
      <c r="E65" s="3">
        <f>D65/C65-1</f>
        <v>9.0353051267415552E-3</v>
      </c>
      <c r="F65" s="5">
        <f>4.43/1000</f>
        <v>4.4299999999999999E-3</v>
      </c>
      <c r="G65" s="1">
        <v>2000</v>
      </c>
      <c r="H65" s="6">
        <f>F65 * G65</f>
        <v>8.86</v>
      </c>
    </row>
    <row r="66" spans="1:8" x14ac:dyDescent="0.25">
      <c r="A66" s="1" t="s">
        <v>49</v>
      </c>
      <c r="B66" s="2">
        <v>100</v>
      </c>
      <c r="C66" s="24">
        <v>1252.3699999999999</v>
      </c>
      <c r="D66" s="24">
        <v>1198.8469022290501</v>
      </c>
      <c r="E66" s="3">
        <f t="shared" ref="E66:E70" si="0">D66/C66-1</f>
        <v>-4.2737448015322754E-2</v>
      </c>
      <c r="F66" s="4">
        <f>10.95/1000</f>
        <v>1.095E-2</v>
      </c>
      <c r="G66" s="1">
        <v>2000</v>
      </c>
      <c r="H66" s="6">
        <f t="shared" ref="H66:H70" si="1">F66 * G66</f>
        <v>21.9</v>
      </c>
    </row>
    <row r="67" spans="1:8" x14ac:dyDescent="0.25">
      <c r="A67" s="2" t="s">
        <v>50</v>
      </c>
      <c r="B67" s="2">
        <v>100</v>
      </c>
      <c r="C67" s="6">
        <v>828.94</v>
      </c>
      <c r="D67" s="6">
        <v>828.93686694217695</v>
      </c>
      <c r="E67" s="3">
        <f t="shared" si="0"/>
        <v>-3.7795954147545885E-6</v>
      </c>
      <c r="F67" s="4">
        <f>6.13/1000</f>
        <v>6.13E-3</v>
      </c>
      <c r="G67" s="1">
        <v>2000</v>
      </c>
      <c r="H67" s="6">
        <f t="shared" si="1"/>
        <v>12.26</v>
      </c>
    </row>
    <row r="68" spans="1:8" x14ac:dyDescent="0.25">
      <c r="A68" s="2" t="s">
        <v>51</v>
      </c>
      <c r="B68" s="2">
        <v>100</v>
      </c>
      <c r="C68" s="6">
        <v>591.55999999999995</v>
      </c>
      <c r="D68" s="6">
        <v>591.55655666910604</v>
      </c>
      <c r="E68" s="3">
        <f t="shared" si="0"/>
        <v>-5.8207635639240252E-6</v>
      </c>
      <c r="F68" s="4">
        <f>19.07/1000</f>
        <v>1.907E-2</v>
      </c>
      <c r="G68" s="1">
        <v>2000</v>
      </c>
      <c r="H68" s="6">
        <f t="shared" si="1"/>
        <v>38.14</v>
      </c>
    </row>
    <row r="69" spans="1:8" x14ac:dyDescent="0.25">
      <c r="A69" s="2" t="s">
        <v>52</v>
      </c>
      <c r="B69" s="2">
        <v>100</v>
      </c>
      <c r="C69" s="6">
        <v>1696.94</v>
      </c>
      <c r="D69" s="6">
        <v>1664.75372917754</v>
      </c>
      <c r="E69" s="3">
        <f t="shared" si="0"/>
        <v>-1.8967241518533351E-2</v>
      </c>
      <c r="F69" s="4">
        <f>4.77/1000</f>
        <v>4.7699999999999999E-3</v>
      </c>
      <c r="G69" s="1">
        <v>2000</v>
      </c>
      <c r="H69" s="6">
        <f t="shared" si="1"/>
        <v>9.5399999999999991</v>
      </c>
    </row>
    <row r="70" spans="1:8" x14ac:dyDescent="0.25">
      <c r="A70" s="1" t="s">
        <v>53</v>
      </c>
      <c r="B70" s="2">
        <v>100</v>
      </c>
      <c r="C70" s="24">
        <v>1406.91</v>
      </c>
      <c r="D70" s="24">
        <v>1284.32614778683</v>
      </c>
      <c r="E70" s="3">
        <f t="shared" si="0"/>
        <v>-8.7129846410339051E-2</v>
      </c>
      <c r="F70" s="4">
        <f>9.17/1000</f>
        <v>9.1699999999999993E-3</v>
      </c>
      <c r="G70" s="1">
        <v>2000</v>
      </c>
      <c r="H70" s="6">
        <f t="shared" si="1"/>
        <v>18.34</v>
      </c>
    </row>
    <row r="71" spans="1:8" x14ac:dyDescent="0.25">
      <c r="B71" s="7"/>
    </row>
    <row r="72" spans="1:8" x14ac:dyDescent="0.25">
      <c r="B72" s="7"/>
    </row>
    <row r="73" spans="1:8" x14ac:dyDescent="0.25">
      <c r="B73" s="7"/>
    </row>
    <row r="74" spans="1:8" x14ac:dyDescent="0.25">
      <c r="B74" s="7"/>
    </row>
    <row r="75" spans="1:8" x14ac:dyDescent="0.25">
      <c r="B75" s="7"/>
    </row>
    <row r="76" spans="1:8" x14ac:dyDescent="0.25">
      <c r="B76" s="7"/>
    </row>
    <row r="77" spans="1:8" x14ac:dyDescent="0.25">
      <c r="B77" s="7"/>
    </row>
    <row r="78" spans="1:8" x14ac:dyDescent="0.25">
      <c r="B78" s="7"/>
    </row>
    <row r="79" spans="1:8" x14ac:dyDescent="0.25">
      <c r="B79" s="7"/>
    </row>
    <row r="80" spans="1:8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abSelected="1" topLeftCell="A13" zoomScaleNormal="100" workbookViewId="0">
      <selection activeCell="J73" sqref="J73"/>
    </sheetView>
  </sheetViews>
  <sheetFormatPr defaultColWidth="9.109375" defaultRowHeight="13.15" x14ac:dyDescent="0.25"/>
  <cols>
    <col min="1" max="1" width="11" style="1" customWidth="1"/>
    <col min="2" max="2" width="4" style="1" bestFit="1" customWidth="1"/>
    <col min="3" max="3" width="9.88671875" style="1" bestFit="1" customWidth="1"/>
    <col min="4" max="4" width="10.44140625" style="1" bestFit="1" customWidth="1"/>
    <col min="5" max="5" width="7.88671875" style="1" bestFit="1" customWidth="1"/>
    <col min="6" max="6" width="9.44140625" style="1" bestFit="1" customWidth="1"/>
    <col min="7" max="7" width="10.44140625" style="1" bestFit="1" customWidth="1"/>
    <col min="8" max="8" width="9.44140625" style="1" bestFit="1" customWidth="1"/>
    <col min="9" max="9" width="6.5546875" style="1" customWidth="1"/>
    <col min="10" max="10" width="11.21875" style="1" bestFit="1" customWidth="1"/>
    <col min="11" max="11" width="7.77734375" style="1" bestFit="1" customWidth="1"/>
    <col min="12" max="12" width="9.5546875" style="1" bestFit="1" customWidth="1"/>
    <col min="13" max="16384" width="9.109375" style="1"/>
  </cols>
  <sheetData>
    <row r="1" spans="1:8" ht="15.05" x14ac:dyDescent="0.3">
      <c r="A1" s="14" t="s">
        <v>80</v>
      </c>
      <c r="B1" s="15"/>
      <c r="C1" s="16"/>
      <c r="D1" s="16"/>
      <c r="E1" s="16"/>
      <c r="F1" s="16"/>
      <c r="G1" s="16"/>
      <c r="H1" s="16"/>
    </row>
    <row r="2" spans="1:8" ht="15.05" x14ac:dyDescent="0.3">
      <c r="A2" s="19"/>
      <c r="B2" s="20"/>
      <c r="C2" s="21"/>
      <c r="D2" s="21"/>
      <c r="E2" s="21"/>
      <c r="F2" s="21"/>
      <c r="G2" s="21"/>
      <c r="H2" s="21"/>
    </row>
    <row r="3" spans="1:8" x14ac:dyDescent="0.25">
      <c r="A3" s="22" t="s">
        <v>27</v>
      </c>
    </row>
    <row r="4" spans="1:8" x14ac:dyDescent="0.25">
      <c r="A4" s="1" t="s">
        <v>28</v>
      </c>
      <c r="B4" s="13"/>
      <c r="C4" s="1" t="s">
        <v>29</v>
      </c>
      <c r="D4" s="2"/>
      <c r="E4" s="2"/>
      <c r="F4" s="2"/>
      <c r="G4" s="2"/>
      <c r="H4" s="2"/>
    </row>
    <row r="5" spans="1:8" x14ac:dyDescent="0.25">
      <c r="A5" s="1" t="s">
        <v>30</v>
      </c>
      <c r="B5" s="13"/>
      <c r="C5" s="1" t="s">
        <v>33</v>
      </c>
      <c r="D5" s="2"/>
      <c r="E5" s="2"/>
      <c r="F5" s="2"/>
      <c r="G5" s="2"/>
      <c r="H5" s="2"/>
    </row>
    <row r="6" spans="1:8" s="9" customFormat="1" ht="12.7" customHeight="1" x14ac:dyDescent="0.3">
      <c r="A6" s="9" t="s">
        <v>31</v>
      </c>
      <c r="C6" s="9" t="s">
        <v>32</v>
      </c>
    </row>
    <row r="7" spans="1:8" s="9" customFormat="1" ht="12.7" customHeight="1" x14ac:dyDescent="0.3"/>
    <row r="8" spans="1:8" s="9" customFormat="1" ht="12.7" customHeight="1" x14ac:dyDescent="0.3">
      <c r="A8" s="23" t="s">
        <v>38</v>
      </c>
    </row>
    <row r="9" spans="1:8" s="9" customFormat="1" ht="12.7" customHeight="1" x14ac:dyDescent="0.25">
      <c r="A9" s="1" t="s">
        <v>34</v>
      </c>
      <c r="B9" s="1"/>
      <c r="C9" s="1" t="s">
        <v>35</v>
      </c>
      <c r="D9" s="1"/>
      <c r="E9" s="1"/>
      <c r="F9" s="1"/>
      <c r="G9" s="1"/>
      <c r="H9" s="1"/>
    </row>
    <row r="10" spans="1:8" s="9" customFormat="1" ht="12.7" customHeight="1" x14ac:dyDescent="0.25">
      <c r="A10" s="1" t="s">
        <v>36</v>
      </c>
      <c r="B10" s="1"/>
      <c r="C10" s="1" t="s">
        <v>37</v>
      </c>
      <c r="D10" s="1"/>
      <c r="E10" s="1"/>
      <c r="F10" s="1"/>
      <c r="G10" s="1"/>
      <c r="H10" s="1"/>
    </row>
    <row r="11" spans="1:8" s="9" customFormat="1" ht="12.7" customHeight="1" x14ac:dyDescent="0.25">
      <c r="A11" s="1"/>
      <c r="B11" s="1"/>
      <c r="C11" s="1"/>
      <c r="D11" s="1"/>
      <c r="E11" s="1"/>
      <c r="F11" s="1"/>
      <c r="G11" s="1"/>
      <c r="H11" s="1"/>
    </row>
    <row r="12" spans="1:8" s="9" customFormat="1" ht="12.7" customHeight="1" x14ac:dyDescent="0.25">
      <c r="A12" s="22" t="s">
        <v>43</v>
      </c>
      <c r="B12" s="1"/>
      <c r="C12" s="1"/>
      <c r="D12" s="1"/>
      <c r="E12" s="1"/>
      <c r="F12" s="1"/>
      <c r="G12" s="1"/>
      <c r="H12" s="1"/>
    </row>
    <row r="13" spans="1:8" s="9" customFormat="1" ht="12.7" customHeight="1" x14ac:dyDescent="0.25">
      <c r="A13" s="1" t="s">
        <v>41</v>
      </c>
      <c r="B13" s="1"/>
      <c r="C13" s="1" t="s">
        <v>42</v>
      </c>
      <c r="D13" s="1"/>
      <c r="E13" s="1"/>
      <c r="F13" s="1"/>
      <c r="G13" s="1"/>
      <c r="H13" s="1"/>
    </row>
    <row r="14" spans="1:8" s="9" customFormat="1" ht="12.7" customHeight="1" x14ac:dyDescent="0.25">
      <c r="A14" s="1" t="s">
        <v>40</v>
      </c>
      <c r="B14" s="1"/>
      <c r="C14" s="1" t="s">
        <v>39</v>
      </c>
      <c r="D14" s="1"/>
      <c r="E14" s="1"/>
      <c r="F14" s="1"/>
      <c r="G14" s="1"/>
      <c r="H14" s="1"/>
    </row>
    <row r="15" spans="1:8" s="9" customFormat="1" ht="12.7" customHeight="1" x14ac:dyDescent="0.25">
      <c r="A15" s="1" t="s">
        <v>46</v>
      </c>
      <c r="B15" s="1"/>
      <c r="C15" s="12" t="s">
        <v>47</v>
      </c>
      <c r="D15" s="12"/>
      <c r="E15" s="12"/>
      <c r="F15" s="12"/>
      <c r="G15" s="12"/>
      <c r="H15" s="1"/>
    </row>
    <row r="16" spans="1:8" s="9" customFormat="1" ht="12.7" customHeight="1" x14ac:dyDescent="0.3">
      <c r="A16" s="9" t="s">
        <v>44</v>
      </c>
      <c r="C16" s="12" t="s">
        <v>45</v>
      </c>
      <c r="D16" s="12"/>
      <c r="E16" s="12"/>
      <c r="F16" s="12"/>
      <c r="G16" s="12"/>
    </row>
    <row r="17" spans="1:24" s="9" customFormat="1" ht="12.7" customHeight="1" x14ac:dyDescent="0.3">
      <c r="B17" s="8"/>
    </row>
    <row r="18" spans="1:24" s="9" customFormat="1" ht="12.7" customHeight="1" x14ac:dyDescent="0.3">
      <c r="A18" s="10" t="s">
        <v>25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" customHeight="1" x14ac:dyDescent="0.3">
      <c r="A19" s="12" t="s">
        <v>77</v>
      </c>
      <c r="B19" s="11"/>
      <c r="L19" s="12"/>
      <c r="W19" s="12"/>
      <c r="X19" s="12"/>
    </row>
    <row r="20" spans="1:24" s="9" customFormat="1" ht="12.7" customHeight="1" x14ac:dyDescent="0.3">
      <c r="A20" s="12" t="s">
        <v>78</v>
      </c>
      <c r="B20" s="11"/>
      <c r="L20" s="12"/>
      <c r="W20" s="12"/>
      <c r="X20" s="12"/>
    </row>
    <row r="21" spans="1:24" s="9" customFormat="1" ht="12.7" customHeight="1" x14ac:dyDescent="0.3">
      <c r="A21" s="12" t="s">
        <v>55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" customHeight="1" x14ac:dyDescent="0.3">
      <c r="A22" s="12" t="s">
        <v>56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" customHeight="1" x14ac:dyDescent="0.3">
      <c r="A23" s="12" t="s">
        <v>57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" customHeight="1" x14ac:dyDescent="0.3">
      <c r="A24" s="12" t="s">
        <v>58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" customHeight="1" x14ac:dyDescent="0.3">
      <c r="A25" s="12" t="s">
        <v>59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" customHeight="1" x14ac:dyDescent="0.3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" customHeight="1" x14ac:dyDescent="0.3">
      <c r="A27" s="12" t="s">
        <v>60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" customHeight="1" x14ac:dyDescent="0.3">
      <c r="A28" s="12" t="s">
        <v>61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" customHeight="1" x14ac:dyDescent="0.3">
      <c r="A29" s="12" t="s">
        <v>62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" customHeight="1" x14ac:dyDescent="0.3">
      <c r="A30" s="12" t="s">
        <v>81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" customHeight="1" x14ac:dyDescent="0.3">
      <c r="A31" s="12" t="s">
        <v>63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" customHeight="1" x14ac:dyDescent="0.3">
      <c r="A32" s="12" t="s">
        <v>64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" customHeight="1" x14ac:dyDescent="0.3">
      <c r="A33" s="12" t="s">
        <v>65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" customHeight="1" x14ac:dyDescent="0.3">
      <c r="A34" s="12" t="s">
        <v>82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" customHeight="1" x14ac:dyDescent="0.3">
      <c r="A35" s="12" t="s">
        <v>66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" customHeight="1" x14ac:dyDescent="0.3">
      <c r="A36" s="12" t="s">
        <v>67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" customHeight="1" x14ac:dyDescent="0.3">
      <c r="A37" s="12" t="s">
        <v>83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" customHeight="1" x14ac:dyDescent="0.3">
      <c r="A38" s="12" t="s">
        <v>84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" customHeight="1" x14ac:dyDescent="0.3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" customHeight="1" x14ac:dyDescent="0.3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" customHeight="1" x14ac:dyDescent="0.3">
      <c r="A41" s="12" t="s">
        <v>69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5.05" x14ac:dyDescent="0.25">
      <c r="A42" s="12" t="s">
        <v>70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5.05" x14ac:dyDescent="0.25">
      <c r="A43" s="12" t="s">
        <v>71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5.05" x14ac:dyDescent="0.25">
      <c r="A44" s="12" t="s">
        <v>72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5.05" x14ac:dyDescent="0.25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5.05" x14ac:dyDescent="0.25">
      <c r="A46" s="12" t="s">
        <v>21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5.05" x14ac:dyDescent="0.25">
      <c r="A47" s="12" t="s">
        <v>22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5.05" x14ac:dyDescent="0.25">
      <c r="A48" s="12" t="s">
        <v>73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5.05" x14ac:dyDescent="0.25">
      <c r="A49" s="12" t="s">
        <v>74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5.05" x14ac:dyDescent="0.25">
      <c r="A50" s="12" t="s">
        <v>75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5.05" x14ac:dyDescent="0.25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5.05" x14ac:dyDescent="0.25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5.05" x14ac:dyDescent="0.25">
      <c r="A53" s="12" t="s">
        <v>11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5.05" x14ac:dyDescent="0.25">
      <c r="A54" s="12" t="s">
        <v>12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5.05" x14ac:dyDescent="0.25">
      <c r="A55" s="12" t="s">
        <v>13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5.05" x14ac:dyDescent="0.25">
      <c r="A56" s="12" t="s">
        <v>14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5.05" x14ac:dyDescent="0.25">
      <c r="A57" s="12" t="s">
        <v>15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5.05" x14ac:dyDescent="0.25">
      <c r="A58" s="12" t="s">
        <v>16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5.05" x14ac:dyDescent="0.25">
      <c r="A59" s="12" t="s">
        <v>17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5.05" x14ac:dyDescent="0.25">
      <c r="A60" s="12" t="s">
        <v>18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5.05" x14ac:dyDescent="0.25">
      <c r="A61" s="12" t="s">
        <v>19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5.05" x14ac:dyDescent="0.25">
      <c r="A62" s="12" t="s">
        <v>20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5.05" x14ac:dyDescent="0.25">
      <c r="A63" s="12" t="s">
        <v>76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5.05" x14ac:dyDescent="0.25">
      <c r="A64" s="12" t="s">
        <v>54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5.05" x14ac:dyDescent="0.25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5.05" x14ac:dyDescent="0.25">
      <c r="A66" s="17" t="s">
        <v>26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5.05" x14ac:dyDescent="0.25">
      <c r="A67" s="18" t="s">
        <v>2</v>
      </c>
      <c r="B67" s="18" t="s">
        <v>23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24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5.05" x14ac:dyDescent="0.25">
      <c r="A68" s="2"/>
      <c r="B68" s="2"/>
      <c r="C68" s="25" t="s">
        <v>86</v>
      </c>
      <c r="D68" s="25" t="s">
        <v>85</v>
      </c>
      <c r="E68" s="29" t="s">
        <v>87</v>
      </c>
      <c r="F68" s="26" t="s">
        <v>86</v>
      </c>
      <c r="G68" s="25" t="s">
        <v>85</v>
      </c>
      <c r="H68" s="25" t="s">
        <v>87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5.05" x14ac:dyDescent="0.25">
      <c r="A69" s="1" t="s">
        <v>88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55007.766132012403</v>
      </c>
      <c r="I69" s="34">
        <f>H69/E69-1</f>
        <v>3.9195906778677347E-3</v>
      </c>
      <c r="J69" s="1">
        <f>0.38/1000</f>
        <v>3.8000000000000002E-4</v>
      </c>
      <c r="K69" s="1">
        <v>2000</v>
      </c>
      <c r="L69" s="24">
        <f>K69*J69</f>
        <v>0.76</v>
      </c>
      <c r="M69" s="12"/>
      <c r="N69" s="12"/>
      <c r="O69" s="12"/>
      <c r="P69" s="12"/>
      <c r="Q69" s="12"/>
      <c r="R69" s="12"/>
      <c r="S69" s="12"/>
      <c r="T69" s="12"/>
    </row>
    <row r="70" spans="1:20" ht="15.05" x14ac:dyDescent="0.25">
      <c r="A70" s="2" t="s">
        <v>89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68476.530907053006</v>
      </c>
      <c r="I70" s="34">
        <f>H70/E70-1</f>
        <v>8.2769850843632531E-2</v>
      </c>
      <c r="J70" s="1">
        <f>2.34/1000</f>
        <v>2.3400000000000001E-3</v>
      </c>
      <c r="K70" s="1">
        <v>2000</v>
      </c>
      <c r="L70" s="24">
        <f>K70*J70</f>
        <v>4.68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2" t="s">
        <v>90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213864.368335242</v>
      </c>
      <c r="I71" s="34">
        <f>H71/E71-1</f>
        <v>9.3555020940245814E-2</v>
      </c>
      <c r="J71" s="1">
        <f>7.67/1000</f>
        <v>7.6699999999999997E-3</v>
      </c>
      <c r="K71" s="1">
        <f>200 * 10</f>
        <v>2000</v>
      </c>
      <c r="L71" s="24">
        <f>K71*J71</f>
        <v>15.34</v>
      </c>
    </row>
    <row r="72" spans="1:20" x14ac:dyDescent="0.25">
      <c r="A72" s="2" t="s">
        <v>92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11</v>
      </c>
      <c r="H72" s="28">
        <v>216910.48921065999</v>
      </c>
      <c r="I72" s="34">
        <f t="shared" ref="I72:I73" si="0">H72/E72-1</f>
        <v>6.1543490888296137E-2</v>
      </c>
      <c r="J72" s="35">
        <f>12.86/1000</f>
        <v>1.286E-2</v>
      </c>
      <c r="K72" s="1">
        <f>200 * 10</f>
        <v>2000</v>
      </c>
      <c r="L72" s="24">
        <f t="shared" ref="L72:L73" si="1">K72*J72</f>
        <v>25.72</v>
      </c>
    </row>
    <row r="73" spans="1:20" x14ac:dyDescent="0.25">
      <c r="A73" s="1" t="s">
        <v>91</v>
      </c>
      <c r="B73" s="2"/>
      <c r="C73" s="32">
        <v>3</v>
      </c>
      <c r="D73" s="32">
        <v>47</v>
      </c>
      <c r="E73" s="31">
        <v>476684</v>
      </c>
      <c r="F73" s="32">
        <v>4</v>
      </c>
      <c r="G73" s="32">
        <v>47</v>
      </c>
      <c r="H73" s="27">
        <v>614386.43483290798</v>
      </c>
      <c r="I73" s="34">
        <f t="shared" si="0"/>
        <v>0.28887572235046277</v>
      </c>
      <c r="J73" s="35">
        <f>42.97/1000</f>
        <v>4.2970000000000001E-2</v>
      </c>
      <c r="K73" s="1">
        <v>3000</v>
      </c>
      <c r="L73" s="24">
        <f t="shared" si="1"/>
        <v>128.91</v>
      </c>
    </row>
    <row r="74" spans="1:20" x14ac:dyDescent="0.25">
      <c r="B74" s="7"/>
    </row>
    <row r="75" spans="1:20" x14ac:dyDescent="0.25">
      <c r="B75" s="7"/>
    </row>
    <row r="76" spans="1:20" x14ac:dyDescent="0.25">
      <c r="B76" s="7"/>
    </row>
    <row r="77" spans="1:20" x14ac:dyDescent="0.25">
      <c r="B77" s="7"/>
    </row>
    <row r="78" spans="1:20" x14ac:dyDescent="0.25">
      <c r="B78" s="7"/>
    </row>
    <row r="79" spans="1:20" x14ac:dyDescent="0.25">
      <c r="B79" s="7"/>
    </row>
    <row r="80" spans="1:20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2022-09-21T03:28:34Z</dcterms:modified>
</cp:coreProperties>
</file>