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917CFDFA-87FF-43BA-85AE-DFDD8B4EDD51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<sst xmlns="http://schemas.openxmlformats.org/spreadsheetml/2006/main" count="223" uniqueCount="120">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</sst>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zoomScaleNormal="100" workbookViewId="0">
      <selection activeCell="C23" sqref="C2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6" t="s">
        <v>101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K20" s="1"/>
    </row>
    <row r="21" spans="1:11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J21" s="1"/>
      <c r="K21" s="1"/>
    </row>
    <row r="22" spans="1:11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J22" s="1"/>
      <c r="K22" s="1"/>
    </row>
    <row r="23" spans="1:11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J23" s="1"/>
      <c r="K23" s="1"/>
    </row>
    <row r="24" spans="1:11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J24" s="1"/>
      <c r="K24" s="1"/>
    </row>
    <row r="25" spans="1:11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J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/>
      <c r="F26" s="1"/>
      <c r="J26" s="15"/>
    </row>
    <row r="27" spans="1:11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/>
      <c r="F28" s="1"/>
    </row>
    <row r="29" spans="1:11" ht="12.75" customHeight="1" x14ac:dyDescent="0.35">
      <c r="A29" s="1" t="s">
        <v>37</v>
      </c>
      <c r="B29" s="1"/>
      <c r="C29" s="1"/>
      <c r="D29" s="1"/>
      <c r="E29" s="1"/>
      <c r="F29" s="1"/>
    </row>
    <row r="30" spans="1:11" ht="12.75" customHeight="1" x14ac:dyDescent="0.35">
      <c r="A30" s="1" t="s">
        <v>118</v>
      </c>
      <c r="B30" s="1"/>
      <c r="C30" s="1"/>
      <c r="D30" s="1"/>
      <c r="E30" s="1"/>
      <c r="F30" s="1"/>
    </row>
    <row r="31" spans="1:11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J32" s="1"/>
      <c r="K32" s="1"/>
    </row>
    <row r="33" spans="1:11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J39" s="1"/>
      <c r="K39" s="1"/>
    </row>
    <row r="40" spans="1:11" ht="12.75" customHeight="1" x14ac:dyDescent="0.35">
      <c r="A40" s="1" t="s">
        <v>104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 x14ac:dyDescent="0.35">
      <c r="A41" s="1" t="s">
        <v>105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 x14ac:dyDescent="0.35">
      <c r="A43" s="1" t="s">
        <v>106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 x14ac:dyDescent="0.35">
      <c r="A44" s="1" t="s">
        <v>107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 x14ac:dyDescent="0.35">
      <c r="A45" s="1" t="s">
        <v>117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J47" s="1"/>
      <c r="K47" s="1"/>
    </row>
    <row r="48" spans="1:11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J48" s="1"/>
      <c r="K48" s="1"/>
    </row>
    <row r="49" spans="1:11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J49" s="1"/>
      <c r="K49" s="1"/>
    </row>
    <row r="50" spans="1:11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J50" s="1"/>
      <c r="K50" s="1"/>
    </row>
    <row r="51" spans="1:11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J51" s="1"/>
      <c r="K51" s="1"/>
    </row>
    <row r="52" spans="1:11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J52" s="1"/>
      <c r="K52" s="1"/>
    </row>
    <row r="53" spans="1:11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J53" s="1"/>
      <c r="K53" s="1"/>
    </row>
    <row r="54" spans="1:11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  <c r="J54" s="1"/>
      <c r="K54" s="1"/>
    </row>
    <row r="55" spans="1:11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  <c r="J55" s="1"/>
      <c r="K55" s="1"/>
    </row>
    <row r="56" spans="1:11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  <c r="I56" s="1"/>
      <c r="J56" s="1"/>
      <c r="K56" s="1"/>
    </row>
    <row r="57" spans="1:11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I57" s="1"/>
      <c r="J57" s="1"/>
      <c r="K57" s="1"/>
    </row>
    <row r="58" spans="1:11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I58" s="1"/>
      <c r="J58" s="1"/>
      <c r="K58" s="1"/>
    </row>
    <row r="59" spans="1:11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1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 x14ac:dyDescent="0.35">
      <c r="A61" s="26" t="s">
        <v>102</v>
      </c>
      <c r="J61" s="15"/>
    </row>
    <row r="62" spans="1:11" ht="12.75" customHeight="1" x14ac:dyDescent="0.35">
      <c r="A62" s="1" t="s">
        <v>80</v>
      </c>
      <c r="B62" s="13"/>
    </row>
    <row r="63" spans="1:11" ht="12.75" customHeight="1" x14ac:dyDescent="0.35">
      <c r="A63" s="1" t="s">
        <v>47</v>
      </c>
      <c r="B63" s="1"/>
      <c r="C63" s="1"/>
      <c r="D63" s="1"/>
      <c r="E63" s="1"/>
      <c r="F63" s="1"/>
      <c r="J63" s="15"/>
    </row>
    <row r="64" spans="1:11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J64" s="15"/>
    </row>
    <row r="65" spans="1:10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J65" s="15"/>
    </row>
    <row r="66" spans="1:10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J66" s="15"/>
    </row>
    <row r="67" spans="1:10" ht="12.75" customHeight="1" x14ac:dyDescent="0.35">
      <c r="A67" s="1" t="s">
        <v>87</v>
      </c>
      <c r="B67" s="1"/>
      <c r="C67" s="1"/>
      <c r="D67" s="1"/>
      <c r="E67" s="1"/>
      <c r="F67" s="1" t="s">
        <v>79</v>
      </c>
    </row>
    <row r="68" spans="1:10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J68" s="15"/>
    </row>
    <row r="69" spans="1:10" ht="12.75" customHeight="1" x14ac:dyDescent="0.35">
      <c r="A69" s="1" t="s">
        <v>35</v>
      </c>
      <c r="B69" s="1"/>
      <c r="C69" s="1"/>
      <c r="D69" s="1"/>
      <c r="E69" s="1"/>
      <c r="J69" s="15"/>
    </row>
    <row r="70" spans="1:10" ht="12.75" customHeight="1" x14ac:dyDescent="0.35">
      <c r="A70" s="1" t="s">
        <v>110</v>
      </c>
      <c r="B70" s="1"/>
      <c r="C70" s="1"/>
      <c r="D70" s="1"/>
      <c r="E70" s="1"/>
      <c r="F70" s="1"/>
      <c r="J70" s="15"/>
    </row>
    <row r="71" spans="1:10" ht="12.75" customHeight="1" x14ac:dyDescent="0.35">
      <c r="A71" s="1" t="s">
        <v>111</v>
      </c>
      <c r="B71" s="1"/>
      <c r="C71" s="1"/>
      <c r="D71" s="1"/>
      <c r="E71" s="1"/>
      <c r="F71" s="1"/>
    </row>
    <row r="72" spans="1:10" ht="12.75" customHeight="1" x14ac:dyDescent="0.35">
      <c r="A72" s="1" t="s">
        <v>36</v>
      </c>
      <c r="B72" s="1"/>
      <c r="C72" s="1"/>
      <c r="D72" s="1"/>
      <c r="E72" s="1"/>
      <c r="F72" s="1"/>
    </row>
    <row r="73" spans="1:10" ht="12.75" customHeight="1" x14ac:dyDescent="0.35">
      <c r="A73" s="1" t="s">
        <v>112</v>
      </c>
      <c r="B73" s="1"/>
      <c r="C73" s="1"/>
      <c r="D73" s="1"/>
      <c r="E73" s="1"/>
      <c r="F73" s="1"/>
    </row>
    <row r="74" spans="1:10" ht="12.75" customHeight="1" x14ac:dyDescent="0.35">
      <c r="A74" s="1" t="s">
        <v>113</v>
      </c>
      <c r="B74" s="1"/>
      <c r="C74" s="1"/>
      <c r="D74" s="1"/>
      <c r="E74" s="1"/>
      <c r="F74" s="1"/>
    </row>
    <row r="75" spans="1:10" ht="12.75" customHeight="1" x14ac:dyDescent="0.35">
      <c r="A75" s="1" t="s">
        <v>37</v>
      </c>
      <c r="B75" s="1"/>
      <c r="C75" s="1"/>
      <c r="D75" s="1"/>
      <c r="E75" s="1"/>
      <c r="F75" s="1"/>
    </row>
    <row r="76" spans="1:10" ht="12.75" customHeight="1" x14ac:dyDescent="0.35">
      <c r="A76" s="1" t="s">
        <v>114</v>
      </c>
      <c r="B76" s="1"/>
      <c r="C76" s="1"/>
      <c r="D76" s="1"/>
      <c r="E76" s="1"/>
      <c r="F76" s="1"/>
    </row>
    <row r="77" spans="1:10" ht="12.75" customHeight="1" x14ac:dyDescent="0.35">
      <c r="A77" s="1" t="s">
        <v>115</v>
      </c>
      <c r="B77" s="1"/>
      <c r="C77" s="1"/>
      <c r="D77" s="1"/>
      <c r="E77" s="1"/>
      <c r="F77" s="1"/>
    </row>
    <row r="78" spans="1:10" ht="12.75" customHeight="1" x14ac:dyDescent="0.35">
      <c r="A78" s="1" t="s">
        <v>38</v>
      </c>
      <c r="B78" s="1"/>
      <c r="C78" s="1"/>
      <c r="D78" s="1"/>
      <c r="E78" s="1"/>
      <c r="F78" s="1"/>
    </row>
    <row r="79" spans="1:10" ht="12.75" customHeight="1" x14ac:dyDescent="0.35">
      <c r="A79" s="1" t="s">
        <v>39</v>
      </c>
      <c r="B79" s="1"/>
      <c r="C79" s="1"/>
      <c r="D79" s="1"/>
      <c r="E79" s="1"/>
      <c r="F79" s="1" t="s">
        <v>57</v>
      </c>
    </row>
    <row r="80" spans="1:10" ht="12.75" customHeight="1" x14ac:dyDescent="0.35">
      <c r="A80" s="1" t="s">
        <v>40</v>
      </c>
      <c r="B80" s="1"/>
      <c r="C80" s="1"/>
      <c r="D80" s="1"/>
      <c r="E80" s="1"/>
      <c r="F80" s="1"/>
    </row>
    <row r="81" spans="1:6" ht="12.75" customHeight="1" x14ac:dyDescent="0.35">
      <c r="A81" s="1" t="s">
        <v>41</v>
      </c>
      <c r="B81" s="1"/>
      <c r="C81" s="1"/>
      <c r="D81" s="1"/>
      <c r="E81" s="1"/>
      <c r="F81" s="1"/>
    </row>
    <row r="82" spans="1:6" ht="12.75" customHeight="1" x14ac:dyDescent="0.35">
      <c r="A82" s="1" t="s">
        <v>42</v>
      </c>
      <c r="B82" s="1"/>
      <c r="C82" s="1"/>
      <c r="D82" s="1"/>
      <c r="E82" s="1"/>
      <c r="F82" s="1"/>
    </row>
    <row r="83" spans="1:6" ht="12.75" customHeight="1" x14ac:dyDescent="0.35">
      <c r="A83" s="1" t="s">
        <v>43</v>
      </c>
      <c r="B83" s="1"/>
      <c r="C83" s="1"/>
      <c r="D83" s="1"/>
      <c r="E83" s="1"/>
      <c r="F83" s="1"/>
    </row>
    <row r="84" spans="1:6" ht="12.75" customHeight="1" x14ac:dyDescent="0.35">
      <c r="A84" s="1" t="s">
        <v>44</v>
      </c>
      <c r="B84" s="1"/>
      <c r="C84" s="1"/>
      <c r="D84" s="1"/>
      <c r="E84" s="1"/>
      <c r="F84" s="1"/>
    </row>
    <row r="85" spans="1:6" ht="12.75" customHeight="1" x14ac:dyDescent="0.35">
      <c r="A85" s="1" t="s">
        <v>38</v>
      </c>
      <c r="B85" s="1"/>
      <c r="C85" s="1"/>
      <c r="D85" s="1"/>
      <c r="E85" s="1"/>
      <c r="F85" s="1"/>
    </row>
    <row r="86" spans="1:6" ht="12.75" customHeight="1" x14ac:dyDescent="0.35">
      <c r="A86" s="1" t="s">
        <v>45</v>
      </c>
      <c r="B86" s="1"/>
      <c r="C86" s="1"/>
      <c r="D86" s="1"/>
      <c r="E86" s="1"/>
      <c r="F86" s="1" t="s">
        <v>58</v>
      </c>
    </row>
    <row r="87" spans="1:6" ht="12.75" customHeight="1" x14ac:dyDescent="0.35">
      <c r="A87" s="1" t="s">
        <v>104</v>
      </c>
      <c r="B87" s="1"/>
      <c r="C87" s="1"/>
      <c r="D87" s="1"/>
      <c r="E87" s="1"/>
      <c r="F87" s="1"/>
    </row>
    <row r="88" spans="1:6" ht="12.75" customHeight="1" x14ac:dyDescent="0.35">
      <c r="A88" s="1" t="s">
        <v>105</v>
      </c>
      <c r="B88" s="1"/>
      <c r="C88" s="1"/>
      <c r="D88" s="1"/>
      <c r="E88" s="1"/>
      <c r="F88" s="1"/>
    </row>
    <row r="89" spans="1:6" ht="12.75" customHeight="1" x14ac:dyDescent="0.35">
      <c r="A89" s="1" t="s">
        <v>46</v>
      </c>
      <c r="B89" s="1"/>
      <c r="C89" s="1"/>
      <c r="D89" s="1"/>
      <c r="E89" s="1"/>
      <c r="F89" s="1"/>
    </row>
    <row r="90" spans="1:6" ht="12.75" customHeight="1" x14ac:dyDescent="0.35">
      <c r="A90" s="1" t="s">
        <v>106</v>
      </c>
      <c r="B90" s="1"/>
      <c r="C90" s="1"/>
      <c r="D90" s="1"/>
      <c r="E90" s="1"/>
      <c r="F90" s="1"/>
    </row>
    <row r="91" spans="1:6" ht="12.75" customHeight="1" x14ac:dyDescent="0.35">
      <c r="A91" s="1" t="s">
        <v>107</v>
      </c>
      <c r="B91" s="1"/>
      <c r="C91" s="1"/>
      <c r="D91" s="1"/>
      <c r="E91" s="1"/>
      <c r="F91" s="1"/>
    </row>
    <row r="92" spans="1:6" ht="12.75" customHeight="1" x14ac:dyDescent="0.35">
      <c r="A92" s="1" t="s">
        <v>108</v>
      </c>
      <c r="B92" s="1"/>
      <c r="C92" s="1"/>
      <c r="D92" s="1"/>
      <c r="E92" s="1"/>
      <c r="F92" s="1"/>
    </row>
    <row r="93" spans="1:6" ht="12.75" customHeight="1" x14ac:dyDescent="0.35">
      <c r="A93" s="1" t="s">
        <v>116</v>
      </c>
      <c r="B93" s="1"/>
      <c r="C93" s="1"/>
      <c r="D93" s="1"/>
      <c r="E93" s="1"/>
      <c r="F93" s="1"/>
    </row>
    <row r="94" spans="1:6" ht="12.75" customHeight="1" x14ac:dyDescent="0.35">
      <c r="A94" s="1" t="s">
        <v>38</v>
      </c>
      <c r="B94" s="1"/>
      <c r="C94" s="1"/>
      <c r="D94" s="1"/>
      <c r="E94" s="1"/>
      <c r="F94" s="1"/>
    </row>
    <row r="95" spans="1:6" ht="12.75" customHeight="1" x14ac:dyDescent="0.35">
      <c r="A95" s="16" t="s">
        <v>48</v>
      </c>
      <c r="B95" s="1"/>
      <c r="C95" s="1"/>
      <c r="D95" s="1"/>
      <c r="E95" s="1"/>
      <c r="F95" s="1" t="s">
        <v>59</v>
      </c>
    </row>
    <row r="96" spans="1:6" ht="12.75" customHeight="1" x14ac:dyDescent="0.35">
      <c r="A96" s="16" t="s">
        <v>49</v>
      </c>
      <c r="B96" s="1"/>
      <c r="C96" s="1"/>
      <c r="D96" s="1"/>
      <c r="E96" s="1"/>
      <c r="F96" s="1" t="s">
        <v>60</v>
      </c>
    </row>
    <row r="97" spans="1:6" ht="12.75" customHeight="1" x14ac:dyDescent="0.35">
      <c r="A97" s="16" t="s">
        <v>50</v>
      </c>
      <c r="B97" s="1"/>
      <c r="C97" s="1"/>
      <c r="D97" s="1"/>
      <c r="E97" s="1"/>
      <c r="F97" s="1" t="s">
        <v>61</v>
      </c>
    </row>
    <row r="98" spans="1:6" ht="12.75" customHeight="1" x14ac:dyDescent="0.35">
      <c r="A98" s="16" t="s">
        <v>53</v>
      </c>
      <c r="B98" s="1"/>
      <c r="C98" s="1"/>
      <c r="D98" s="1"/>
      <c r="E98" s="1"/>
      <c r="F98" s="1" t="s">
        <v>67</v>
      </c>
    </row>
    <row r="99" spans="1:6" ht="12.75" customHeight="1" x14ac:dyDescent="0.35">
      <c r="A99" s="16" t="s">
        <v>90</v>
      </c>
      <c r="B99" s="1"/>
      <c r="C99" s="1"/>
      <c r="D99" s="1"/>
      <c r="E99" s="1"/>
      <c r="F99" s="1" t="s">
        <v>69</v>
      </c>
    </row>
    <row r="100" spans="1:6" ht="12.75" customHeight="1" x14ac:dyDescent="0.35">
      <c r="A100" s="16" t="s">
        <v>54</v>
      </c>
      <c r="B100" s="1"/>
      <c r="C100" s="1"/>
      <c r="D100" s="1"/>
      <c r="E100" s="1"/>
      <c r="F100" s="1" t="s">
        <v>71</v>
      </c>
    </row>
    <row r="101" spans="1:6" ht="12.75" customHeight="1" x14ac:dyDescent="0.35">
      <c r="A101" s="16" t="s">
        <v>91</v>
      </c>
      <c r="B101" s="1"/>
      <c r="C101" s="1"/>
      <c r="D101" s="1"/>
      <c r="E101" s="1"/>
      <c r="F101" s="1" t="s">
        <v>70</v>
      </c>
    </row>
    <row r="102" spans="1:6" ht="12.75" customHeight="1" x14ac:dyDescent="0.35">
      <c r="A102" s="16" t="s">
        <v>85</v>
      </c>
      <c r="B102" s="1"/>
      <c r="C102" s="1"/>
      <c r="D102" s="1"/>
      <c r="E102" s="1"/>
      <c r="F102" s="1" t="s">
        <v>62</v>
      </c>
    </row>
    <row r="103" spans="1:6" ht="12.75" customHeight="1" x14ac:dyDescent="0.35">
      <c r="A103" s="16" t="s">
        <v>51</v>
      </c>
      <c r="B103" s="1"/>
      <c r="C103" s="1"/>
      <c r="D103" s="1"/>
      <c r="E103" s="1"/>
      <c r="F103" s="1" t="s">
        <v>63</v>
      </c>
    </row>
    <row r="104" spans="1:6" ht="12.75" customHeight="1" x14ac:dyDescent="0.35">
      <c r="A104" s="16" t="s">
        <v>52</v>
      </c>
      <c r="B104" s="1"/>
      <c r="C104" s="1"/>
      <c r="D104" s="1"/>
      <c r="E104" s="1"/>
      <c r="F104" s="1" t="s">
        <v>64</v>
      </c>
    </row>
    <row r="105" spans="1:6" ht="12.75" customHeight="1" x14ac:dyDescent="0.35">
      <c r="A105" s="16" t="s">
        <v>82</v>
      </c>
      <c r="B105" s="1"/>
      <c r="C105" s="1"/>
      <c r="D105" s="1"/>
      <c r="E105" s="1"/>
      <c r="F105" s="1" t="s">
        <v>65</v>
      </c>
    </row>
    <row r="106" spans="1:6" ht="12.75" customHeight="1" x14ac:dyDescent="0.35">
      <c r="A106" s="16" t="s">
        <v>84</v>
      </c>
      <c r="B106" s="1"/>
      <c r="C106" s="1"/>
      <c r="D106" s="1"/>
      <c r="E106" s="1"/>
      <c r="F106" s="1" t="s">
        <v>66</v>
      </c>
    </row>
    <row r="107" spans="1:6" ht="12.75" customHeight="1" x14ac:dyDescent="0.35">
      <c r="A107" s="16" t="s">
        <v>55</v>
      </c>
      <c r="B107" s="1"/>
      <c r="C107" s="1"/>
      <c r="D107" s="1"/>
      <c r="E107" s="1"/>
      <c r="F107" s="1" t="s">
        <v>68</v>
      </c>
    </row>
    <row r="108" spans="1:6" ht="12.75" customHeight="1" x14ac:dyDescent="0.35">
      <c r="B108" s="13"/>
    </row>
    <row r="109" spans="1:6" ht="12.75" customHeight="1" x14ac:dyDescent="0.35">
      <c r="B109" s="13"/>
    </row>
    <row r="110" spans="1:6" ht="12.75" customHeight="1" x14ac:dyDescent="0.35">
      <c r="B110" s="13"/>
    </row>
    <row r="111" spans="1:6" ht="12.75" customHeight="1" x14ac:dyDescent="0.35">
      <c r="B111" s="13"/>
    </row>
    <row r="112" spans="1:6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1"/>
  <sheetViews>
    <sheetView tabSelected="1" zoomScaleNormal="100" workbookViewId="0">
      <selection activeCell="O5" sqref="O5:X10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4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1"/>
      <c r="M1" s="22"/>
      <c r="N1" s="34" t="s">
        <v>94</v>
      </c>
      <c r="O1" s="35"/>
      <c r="P1" s="35"/>
      <c r="Q1" s="35"/>
      <c r="R1" s="35"/>
      <c r="S1" s="35"/>
      <c r="T1" s="35"/>
      <c r="U1" s="35"/>
      <c r="V1" s="35"/>
      <c r="W1" s="35"/>
      <c r="X1" s="31"/>
    </row>
    <row r="2" spans="1:34" ht="14.5" customHeight="1" x14ac:dyDescent="0.3">
      <c r="A2" s="30" t="s">
        <v>0</v>
      </c>
      <c r="B2" s="32" t="s">
        <v>26</v>
      </c>
      <c r="C2" s="27" t="s">
        <v>32</v>
      </c>
      <c r="D2" s="28"/>
      <c r="E2" s="28"/>
      <c r="F2" s="28"/>
      <c r="G2" s="28"/>
      <c r="H2" s="28"/>
      <c r="I2" s="28"/>
      <c r="J2" s="28"/>
      <c r="K2" s="28"/>
      <c r="L2" s="29"/>
      <c r="M2" s="22"/>
      <c r="N2" s="32" t="s">
        <v>0</v>
      </c>
      <c r="O2" s="27" t="s">
        <v>32</v>
      </c>
      <c r="P2" s="28"/>
      <c r="Q2" s="28"/>
      <c r="R2" s="28"/>
      <c r="S2" s="28"/>
      <c r="T2" s="28"/>
      <c r="U2" s="28"/>
      <c r="V2" s="28"/>
      <c r="W2" s="28"/>
      <c r="X2" s="29"/>
    </row>
    <row r="3" spans="1:34" ht="12" customHeight="1" x14ac:dyDescent="0.3">
      <c r="A3" s="31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2"/>
      <c r="N3" s="33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5" t="s">
        <v>101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N4" s="25" t="s">
        <v>101</v>
      </c>
      <c r="O4" s="22"/>
      <c r="P4" s="22"/>
      <c r="Q4" s="22"/>
      <c r="R4" s="22"/>
      <c r="S4" s="22"/>
      <c r="T4" s="22"/>
      <c r="U4" s="22"/>
      <c r="V4" s="22"/>
      <c r="W4" s="22"/>
      <c r="X4" s="22"/>
      <c r="AH4" s="21"/>
    </row>
    <row r="5" spans="1:34" x14ac:dyDescent="0.3">
      <c r="A5" s="17" t="s">
        <v>95</v>
      </c>
      <c r="B5" s="22">
        <v>1637.7</v>
      </c>
      <c r="C5" s="22">
        <v>1642.88</v>
      </c>
      <c r="D5" s="22">
        <v>1644.05</v>
      </c>
      <c r="E5" s="22">
        <v>1645.41</v>
      </c>
      <c r="F5" s="22">
        <v>1643.34</v>
      </c>
      <c r="G5" s="22">
        <v>1642.88</v>
      </c>
      <c r="H5" s="22">
        <v>1644.25</v>
      </c>
      <c r="I5" s="22">
        <v>1642.88</v>
      </c>
      <c r="J5" s="22">
        <v>1643.71</v>
      </c>
      <c r="K5" s="22">
        <v>1643.79</v>
      </c>
      <c r="L5" s="22">
        <v>1645.41</v>
      </c>
      <c r="M5" s="19"/>
      <c r="N5" s="17" t="s">
        <v>95</v>
      </c>
      <c r="O5" s="22">
        <v>27.484000000000002</v>
      </c>
      <c r="P5" s="22">
        <v>27.11</v>
      </c>
      <c r="Q5" s="22">
        <v>27.530999999999999</v>
      </c>
      <c r="R5" s="22">
        <v>27.5</v>
      </c>
      <c r="S5" s="22">
        <v>27.594000000000001</v>
      </c>
      <c r="T5" s="22">
        <v>27.422000000000001</v>
      </c>
      <c r="U5" s="22">
        <v>27.202000000000002</v>
      </c>
      <c r="V5" s="22">
        <v>27.687000000000001</v>
      </c>
      <c r="W5" s="22">
        <v>27.405999999999999</v>
      </c>
      <c r="X5" s="22">
        <v>27.234000000000002</v>
      </c>
      <c r="AH5" s="21"/>
    </row>
    <row r="6" spans="1:34" x14ac:dyDescent="0.3">
      <c r="A6" s="17" t="s">
        <v>96</v>
      </c>
      <c r="B6" s="22">
        <v>1143.2</v>
      </c>
      <c r="C6" s="22">
        <v>1187.57</v>
      </c>
      <c r="D6" s="22">
        <v>1168.25</v>
      </c>
      <c r="E6" s="22">
        <v>1157.79</v>
      </c>
      <c r="F6" s="22">
        <v>1170.83</v>
      </c>
      <c r="G6" s="22">
        <v>1165.96</v>
      </c>
      <c r="H6" s="22">
        <v>1205.25</v>
      </c>
      <c r="I6" s="22">
        <v>1169.52</v>
      </c>
      <c r="J6" s="22">
        <v>1171.5</v>
      </c>
      <c r="K6" s="22">
        <v>1191.8599999999999</v>
      </c>
      <c r="L6" s="22">
        <v>1168.6199999999999</v>
      </c>
      <c r="M6" s="19"/>
      <c r="N6" s="17" t="s">
        <v>96</v>
      </c>
      <c r="O6" s="22">
        <v>63.421999999999997</v>
      </c>
      <c r="P6" s="22">
        <v>69.313000000000002</v>
      </c>
      <c r="Q6" s="22">
        <v>62.311999999999998</v>
      </c>
      <c r="R6" s="22">
        <v>71.671999999999997</v>
      </c>
      <c r="S6" s="22">
        <v>70.25</v>
      </c>
      <c r="T6" s="22">
        <v>67.218000000000004</v>
      </c>
      <c r="U6" s="22">
        <v>81.733999999999995</v>
      </c>
      <c r="V6" s="22">
        <v>73.953000000000003</v>
      </c>
      <c r="W6" s="22">
        <v>73.14</v>
      </c>
      <c r="X6" s="22">
        <v>76.438000000000002</v>
      </c>
      <c r="AH6" s="21"/>
    </row>
    <row r="7" spans="1:34" x14ac:dyDescent="0.3">
      <c r="A7" s="17" t="s">
        <v>97</v>
      </c>
      <c r="B7" s="22">
        <v>827.3</v>
      </c>
      <c r="C7" s="22">
        <v>828.93700000000001</v>
      </c>
      <c r="D7" s="22">
        <v>828.93700000000001</v>
      </c>
      <c r="E7" s="22">
        <v>828.93700000000001</v>
      </c>
      <c r="F7" s="22">
        <v>828.93700000000001</v>
      </c>
      <c r="G7" s="22">
        <v>828.93700000000001</v>
      </c>
      <c r="H7" s="22">
        <v>828.93700000000001</v>
      </c>
      <c r="I7" s="22">
        <v>828.93700000000001</v>
      </c>
      <c r="J7" s="22">
        <v>828.93700000000001</v>
      </c>
      <c r="K7" s="22">
        <v>828.93700000000001</v>
      </c>
      <c r="L7" s="22">
        <v>828.93700000000001</v>
      </c>
      <c r="M7" s="19"/>
      <c r="N7" s="17" t="s">
        <v>97</v>
      </c>
      <c r="O7" s="22">
        <v>38.311999999999998</v>
      </c>
      <c r="P7" s="22">
        <v>38.094000000000001</v>
      </c>
      <c r="Q7" s="22">
        <v>38.421999999999997</v>
      </c>
      <c r="R7" s="22">
        <v>38.329000000000001</v>
      </c>
      <c r="S7" s="22">
        <v>38.375</v>
      </c>
      <c r="T7" s="22">
        <v>38.030999999999999</v>
      </c>
      <c r="U7" s="22">
        <v>38.203000000000003</v>
      </c>
      <c r="V7" s="22">
        <v>38.14</v>
      </c>
      <c r="W7" s="22">
        <v>38.219000000000001</v>
      </c>
      <c r="X7" s="22">
        <v>38.313000000000002</v>
      </c>
      <c r="AH7" s="21"/>
    </row>
    <row r="8" spans="1:34" x14ac:dyDescent="0.3">
      <c r="A8" s="17" t="s">
        <v>98</v>
      </c>
      <c r="B8" s="22">
        <v>589.1</v>
      </c>
      <c r="C8" s="22">
        <v>591.553</v>
      </c>
      <c r="D8" s="22">
        <v>591.55200000000002</v>
      </c>
      <c r="E8" s="22">
        <v>591.55200000000002</v>
      </c>
      <c r="F8" s="22">
        <v>591.55200000000002</v>
      </c>
      <c r="G8" s="22">
        <v>591.553</v>
      </c>
      <c r="H8" s="22">
        <v>591.553</v>
      </c>
      <c r="I8" s="22">
        <v>591.553</v>
      </c>
      <c r="J8" s="22">
        <v>591.55200000000002</v>
      </c>
      <c r="K8" s="22">
        <v>591.55200000000002</v>
      </c>
      <c r="L8" s="22">
        <v>591.55200000000002</v>
      </c>
      <c r="M8" s="19"/>
      <c r="N8" s="17" t="s">
        <v>98</v>
      </c>
      <c r="O8" s="22">
        <v>161.624</v>
      </c>
      <c r="P8" s="22">
        <v>160.92099999999999</v>
      </c>
      <c r="Q8" s="22">
        <v>159.73500000000001</v>
      </c>
      <c r="R8" s="22">
        <v>159.38999999999999</v>
      </c>
      <c r="S8" s="22">
        <v>159.84399999999999</v>
      </c>
      <c r="T8" s="22">
        <v>160.04599999999999</v>
      </c>
      <c r="U8" s="22">
        <v>159.03100000000001</v>
      </c>
      <c r="V8" s="22">
        <v>159.60900000000001</v>
      </c>
      <c r="W8" s="22">
        <v>160.578</v>
      </c>
      <c r="X8" s="22">
        <v>160.09299999999999</v>
      </c>
      <c r="AH8" s="21"/>
    </row>
    <row r="9" spans="1:34" x14ac:dyDescent="0.3">
      <c r="A9" s="17" t="s">
        <v>99</v>
      </c>
      <c r="B9" s="22">
        <v>1619.8</v>
      </c>
      <c r="C9" s="22">
        <v>1659.05</v>
      </c>
      <c r="D9" s="22">
        <v>1645.44</v>
      </c>
      <c r="E9" s="22">
        <v>1663.02</v>
      </c>
      <c r="F9" s="22">
        <v>1658.99</v>
      </c>
      <c r="G9" s="22">
        <v>1663.02</v>
      </c>
      <c r="H9" s="22">
        <v>1660.91</v>
      </c>
      <c r="I9" s="22">
        <v>1676.33</v>
      </c>
      <c r="J9" s="22">
        <v>1657.39</v>
      </c>
      <c r="K9" s="22">
        <v>1660.99</v>
      </c>
      <c r="L9" s="22">
        <v>1663.02</v>
      </c>
      <c r="M9" s="19"/>
      <c r="N9" s="17" t="s">
        <v>99</v>
      </c>
      <c r="O9" s="22">
        <v>29.25</v>
      </c>
      <c r="P9" s="22">
        <v>29.797000000000001</v>
      </c>
      <c r="Q9" s="22">
        <v>29.265000000000001</v>
      </c>
      <c r="R9" s="22">
        <v>29.797000000000001</v>
      </c>
      <c r="S9" s="22">
        <v>28.875</v>
      </c>
      <c r="T9" s="22">
        <v>29.265999999999998</v>
      </c>
      <c r="U9" s="22">
        <v>29.422000000000001</v>
      </c>
      <c r="V9" s="22">
        <v>29.515000000000001</v>
      </c>
      <c r="W9" s="22">
        <v>29.5</v>
      </c>
      <c r="X9" s="22">
        <v>29.545999999999999</v>
      </c>
      <c r="AH9" s="21"/>
    </row>
    <row r="10" spans="1:34" x14ac:dyDescent="0.3">
      <c r="A10" s="17" t="s">
        <v>100</v>
      </c>
      <c r="B10" s="23">
        <v>1261.8</v>
      </c>
      <c r="C10" s="22">
        <v>1282.3</v>
      </c>
      <c r="D10" s="22">
        <v>1284.29</v>
      </c>
      <c r="E10" s="22">
        <v>1277.3399999999999</v>
      </c>
      <c r="F10" s="22">
        <v>1295.3699999999999</v>
      </c>
      <c r="G10" s="22">
        <v>1300.9100000000001</v>
      </c>
      <c r="H10" s="22">
        <v>1281.04</v>
      </c>
      <c r="I10" s="22">
        <v>1280.9000000000001</v>
      </c>
      <c r="J10" s="22">
        <v>1284.1400000000001</v>
      </c>
      <c r="K10" s="22">
        <v>1311.42</v>
      </c>
      <c r="L10" s="22">
        <v>1277.1500000000001</v>
      </c>
      <c r="M10" s="19"/>
      <c r="N10" s="17" t="s">
        <v>100</v>
      </c>
      <c r="O10" s="22">
        <v>59.094000000000001</v>
      </c>
      <c r="P10" s="22">
        <v>60.515999999999998</v>
      </c>
      <c r="Q10" s="22">
        <v>64.188000000000002</v>
      </c>
      <c r="R10" s="22">
        <v>60.859000000000002</v>
      </c>
      <c r="S10" s="22">
        <v>65.251000000000005</v>
      </c>
      <c r="T10" s="22">
        <v>64.328999999999994</v>
      </c>
      <c r="U10" s="22">
        <v>56.765000000000001</v>
      </c>
      <c r="V10" s="22">
        <v>62.704000000000001</v>
      </c>
      <c r="W10" s="22">
        <v>67.123999999999995</v>
      </c>
      <c r="X10" s="22">
        <v>59.625</v>
      </c>
    </row>
    <row r="11" spans="1:34" x14ac:dyDescent="0.3">
      <c r="A11" s="25" t="s">
        <v>102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9"/>
      <c r="N11" s="25" t="s">
        <v>102</v>
      </c>
    </row>
    <row r="12" spans="1:34" x14ac:dyDescent="0.3">
      <c r="A12" s="17" t="s">
        <v>15</v>
      </c>
      <c r="B12" s="19">
        <v>54793</v>
      </c>
      <c r="C12" s="22">
        <v>54778.400000000001</v>
      </c>
      <c r="D12" s="22">
        <v>54778.400000000001</v>
      </c>
      <c r="E12" s="22">
        <v>54778.400000000001</v>
      </c>
      <c r="F12" s="22">
        <v>54778.400000000001</v>
      </c>
      <c r="G12" s="22">
        <v>54778.400000000001</v>
      </c>
      <c r="H12" s="22">
        <v>55007.8</v>
      </c>
      <c r="I12" s="22">
        <v>54778.400000000001</v>
      </c>
      <c r="J12" s="22">
        <v>54778.400000000001</v>
      </c>
      <c r="K12" s="22">
        <v>54778.400000000001</v>
      </c>
      <c r="L12" s="22">
        <v>54778.400000000001</v>
      </c>
      <c r="M12" s="19"/>
      <c r="N12" s="17" t="s">
        <v>15</v>
      </c>
      <c r="O12" s="22">
        <v>5.7039999999999997</v>
      </c>
      <c r="P12" s="22">
        <v>5.5780000000000003</v>
      </c>
      <c r="Q12" s="22">
        <v>5.5789999999999997</v>
      </c>
      <c r="R12" s="22">
        <v>5.5629999999999997</v>
      </c>
      <c r="S12" s="22">
        <v>5.516</v>
      </c>
      <c r="T12" s="22">
        <v>5.516</v>
      </c>
      <c r="U12" s="22">
        <v>5.4539999999999997</v>
      </c>
      <c r="V12" s="22">
        <v>5.4219999999999997</v>
      </c>
      <c r="W12" s="22">
        <v>5.4219999999999997</v>
      </c>
      <c r="X12" s="22">
        <v>5.4379999999999997</v>
      </c>
    </row>
    <row r="13" spans="1:34" x14ac:dyDescent="0.3">
      <c r="A13" s="17" t="s">
        <v>19</v>
      </c>
      <c r="B13" s="20">
        <v>460.4</v>
      </c>
      <c r="C13" s="22">
        <v>460.37400000000002</v>
      </c>
      <c r="D13" s="22">
        <v>476.06200000000001</v>
      </c>
      <c r="E13" s="22">
        <v>473.00900000000001</v>
      </c>
      <c r="F13" s="22">
        <v>460.37400000000002</v>
      </c>
      <c r="G13" s="22">
        <v>460.37400000000002</v>
      </c>
      <c r="H13" s="22">
        <v>470.21499999999997</v>
      </c>
      <c r="I13" s="22">
        <v>473.00900000000001</v>
      </c>
      <c r="J13" s="22">
        <v>473.00900000000001</v>
      </c>
      <c r="K13" s="22">
        <v>473.00900000000001</v>
      </c>
      <c r="L13" s="22">
        <v>470.21499999999997</v>
      </c>
      <c r="M13" s="19"/>
      <c r="N13" s="17" t="s">
        <v>19</v>
      </c>
      <c r="O13" s="22">
        <v>9.1880000000000006</v>
      </c>
      <c r="P13" s="22">
        <v>9.141</v>
      </c>
      <c r="Q13" s="22">
        <v>9.1560000000000006</v>
      </c>
      <c r="R13" s="22">
        <v>9.1880000000000006</v>
      </c>
      <c r="S13" s="22">
        <v>9.141</v>
      </c>
      <c r="T13" s="22">
        <v>9.1709999999999994</v>
      </c>
      <c r="U13" s="22">
        <v>9.1869999999999994</v>
      </c>
      <c r="V13" s="22">
        <v>9.14</v>
      </c>
      <c r="W13" s="22">
        <v>9.1720000000000006</v>
      </c>
      <c r="X13" s="22">
        <v>9.109</v>
      </c>
    </row>
    <row r="14" spans="1:34" x14ac:dyDescent="0.3">
      <c r="A14" s="17" t="s">
        <v>16</v>
      </c>
      <c r="B14" s="20">
        <v>63242</v>
      </c>
      <c r="C14" s="22">
        <v>63215.199999999997</v>
      </c>
      <c r="D14" s="22">
        <v>65386.5</v>
      </c>
      <c r="E14" s="22">
        <v>63215.199999999997</v>
      </c>
      <c r="F14" s="22">
        <v>64221.3</v>
      </c>
      <c r="G14" s="22">
        <v>64243.3</v>
      </c>
      <c r="H14" s="22">
        <v>63215.199999999997</v>
      </c>
      <c r="I14" s="22">
        <v>63215.199999999997</v>
      </c>
      <c r="J14" s="22">
        <v>63215.199999999997</v>
      </c>
      <c r="K14" s="22">
        <v>63215.199999999997</v>
      </c>
      <c r="L14" s="22">
        <v>63215.199999999997</v>
      </c>
      <c r="M14" s="19"/>
      <c r="N14" s="17" t="s">
        <v>16</v>
      </c>
      <c r="O14" s="22">
        <v>11.484</v>
      </c>
      <c r="P14" s="22">
        <v>11.39</v>
      </c>
      <c r="Q14" s="22">
        <v>11.422000000000001</v>
      </c>
      <c r="R14" s="22">
        <v>11.202999999999999</v>
      </c>
      <c r="S14" s="22">
        <v>11.188000000000001</v>
      </c>
      <c r="T14" s="22">
        <v>11.188000000000001</v>
      </c>
      <c r="U14" s="22">
        <v>11.202</v>
      </c>
      <c r="V14" s="22">
        <v>11.218999999999999</v>
      </c>
      <c r="W14" s="22">
        <v>11.141</v>
      </c>
      <c r="X14" s="22">
        <v>11.109</v>
      </c>
    </row>
    <row r="15" spans="1:34" ht="12" customHeight="1" x14ac:dyDescent="0.3">
      <c r="A15" s="17" t="s">
        <v>20</v>
      </c>
      <c r="B15" s="20">
        <v>355.8</v>
      </c>
      <c r="C15" s="22">
        <v>355.78399999999999</v>
      </c>
      <c r="D15" s="22">
        <v>375.66399999999999</v>
      </c>
      <c r="E15" s="22">
        <v>355.78399999999999</v>
      </c>
      <c r="F15" s="22">
        <v>358.20499999999998</v>
      </c>
      <c r="G15" s="22">
        <v>355.78399999999999</v>
      </c>
      <c r="H15" s="22">
        <v>356.37400000000002</v>
      </c>
      <c r="I15" s="22">
        <v>355.78399999999999</v>
      </c>
      <c r="J15" s="22">
        <v>372.11700000000002</v>
      </c>
      <c r="K15" s="22">
        <v>355.78399999999999</v>
      </c>
      <c r="L15" s="22">
        <v>371.16500000000002</v>
      </c>
      <c r="M15" s="19"/>
      <c r="N15" s="17" t="s">
        <v>20</v>
      </c>
      <c r="O15" s="22">
        <v>21.687999999999999</v>
      </c>
      <c r="P15" s="22">
        <v>21.64</v>
      </c>
      <c r="Q15" s="22">
        <v>21.640999999999998</v>
      </c>
      <c r="R15" s="22">
        <v>21.484999999999999</v>
      </c>
      <c r="S15" s="22">
        <v>21.530999999999999</v>
      </c>
      <c r="T15" s="22">
        <v>21.594000000000001</v>
      </c>
      <c r="U15" s="22">
        <v>21.61</v>
      </c>
      <c r="V15" s="22">
        <v>21.484999999999999</v>
      </c>
      <c r="W15" s="22">
        <v>21.437999999999999</v>
      </c>
      <c r="X15" s="22">
        <v>21.469000000000001</v>
      </c>
    </row>
    <row r="16" spans="1:34" x14ac:dyDescent="0.3">
      <c r="A16" s="17" t="s">
        <v>17</v>
      </c>
      <c r="B16" s="20">
        <v>195568</v>
      </c>
      <c r="C16" s="22">
        <v>195040</v>
      </c>
      <c r="D16" s="22">
        <v>195549</v>
      </c>
      <c r="E16" s="22">
        <v>195834</v>
      </c>
      <c r="F16" s="22">
        <v>196337</v>
      </c>
      <c r="G16" s="22">
        <v>196385</v>
      </c>
      <c r="H16" s="22">
        <v>195792</v>
      </c>
      <c r="I16" s="22">
        <v>194956</v>
      </c>
      <c r="J16" s="22">
        <v>196955</v>
      </c>
      <c r="K16" s="22">
        <v>196224</v>
      </c>
      <c r="L16" s="22">
        <v>197093</v>
      </c>
      <c r="M16" s="19"/>
      <c r="N16" s="17" t="s">
        <v>17</v>
      </c>
      <c r="O16" s="22">
        <v>25.5</v>
      </c>
      <c r="P16" s="22">
        <v>25.547999999999998</v>
      </c>
      <c r="Q16" s="22">
        <v>25.452999999999999</v>
      </c>
      <c r="R16" s="22">
        <v>25.670999999999999</v>
      </c>
      <c r="S16" s="22">
        <v>25.390999999999998</v>
      </c>
      <c r="T16" s="22">
        <v>26.077999999999999</v>
      </c>
      <c r="U16" s="22">
        <v>25.484000000000002</v>
      </c>
      <c r="V16" s="22">
        <v>25.640999999999998</v>
      </c>
      <c r="W16" s="22">
        <v>25.530999999999999</v>
      </c>
      <c r="X16" s="22">
        <v>25.545999999999999</v>
      </c>
    </row>
    <row r="17" spans="1:34" x14ac:dyDescent="0.3">
      <c r="A17" s="17" t="s">
        <v>18</v>
      </c>
      <c r="B17" s="20">
        <v>204335</v>
      </c>
      <c r="C17" s="22">
        <v>205051</v>
      </c>
      <c r="D17" s="22">
        <v>205613</v>
      </c>
      <c r="E17" s="22">
        <v>204927</v>
      </c>
      <c r="F17" s="22">
        <v>205012</v>
      </c>
      <c r="G17" s="22">
        <v>205334</v>
      </c>
      <c r="H17" s="22">
        <v>205186</v>
      </c>
      <c r="I17" s="22">
        <v>205537</v>
      </c>
      <c r="J17" s="22">
        <v>204457</v>
      </c>
      <c r="K17" s="22">
        <v>205157</v>
      </c>
      <c r="L17" s="22">
        <v>206056</v>
      </c>
      <c r="M17" s="19"/>
      <c r="N17" s="17" t="s">
        <v>18</v>
      </c>
      <c r="O17" s="22">
        <v>26.64</v>
      </c>
      <c r="P17" s="22">
        <v>26.594000000000001</v>
      </c>
      <c r="Q17" s="22">
        <v>26.719000000000001</v>
      </c>
      <c r="R17" s="22">
        <v>26.827999999999999</v>
      </c>
      <c r="S17" s="22">
        <v>26.72</v>
      </c>
      <c r="T17" s="22">
        <v>26.532</v>
      </c>
      <c r="U17" s="22">
        <v>26.765000000000001</v>
      </c>
      <c r="V17" s="22">
        <v>26.687000000000001</v>
      </c>
      <c r="W17" s="22">
        <v>26.702999999999999</v>
      </c>
      <c r="X17" s="22">
        <v>26.515999999999998</v>
      </c>
    </row>
    <row r="18" spans="1:34" x14ac:dyDescent="0.3">
      <c r="A18" s="17" t="s">
        <v>21</v>
      </c>
      <c r="B18" s="20">
        <v>842.9</v>
      </c>
      <c r="C18" s="22">
        <v>870.27200000000005</v>
      </c>
      <c r="D18" s="22">
        <v>872.33100000000002</v>
      </c>
      <c r="E18" s="22">
        <v>868.99199999999996</v>
      </c>
      <c r="F18" s="22">
        <v>859.62400000000002</v>
      </c>
      <c r="G18" s="22">
        <v>836.67700000000002</v>
      </c>
      <c r="H18" s="22">
        <v>836.67700000000002</v>
      </c>
      <c r="I18" s="22">
        <v>849.19899999999996</v>
      </c>
      <c r="J18" s="22">
        <v>839.83500000000004</v>
      </c>
      <c r="K18" s="22">
        <v>848.798</v>
      </c>
      <c r="L18" s="22">
        <v>841.44100000000003</v>
      </c>
      <c r="M18" s="19"/>
      <c r="N18" s="17" t="s">
        <v>21</v>
      </c>
      <c r="O18" s="22">
        <v>27.861000000000001</v>
      </c>
      <c r="P18" s="22">
        <v>27.295999999999999</v>
      </c>
      <c r="Q18" s="22">
        <v>27.297000000000001</v>
      </c>
      <c r="R18" s="22">
        <v>27.202999999999999</v>
      </c>
      <c r="S18" s="22">
        <v>27.625</v>
      </c>
      <c r="T18" s="22">
        <v>27.577999999999999</v>
      </c>
      <c r="U18" s="22">
        <v>27.437999999999999</v>
      </c>
      <c r="V18" s="22">
        <v>27.218</v>
      </c>
      <c r="W18" s="22">
        <v>27.405999999999999</v>
      </c>
      <c r="X18" s="22">
        <v>27.422000000000001</v>
      </c>
    </row>
    <row r="19" spans="1:34" x14ac:dyDescent="0.3">
      <c r="A19" s="17" t="s">
        <v>22</v>
      </c>
      <c r="B19" s="20">
        <v>5809</v>
      </c>
      <c r="C19" s="22">
        <v>5732.77</v>
      </c>
      <c r="D19" s="22">
        <v>5709</v>
      </c>
      <c r="E19" s="22">
        <v>5843.52</v>
      </c>
      <c r="F19" s="22">
        <v>5734.08</v>
      </c>
      <c r="G19" s="22">
        <v>6042.25</v>
      </c>
      <c r="H19" s="22">
        <v>5952.55</v>
      </c>
      <c r="I19" s="22">
        <v>5986.08</v>
      </c>
      <c r="J19" s="22">
        <v>5711.49</v>
      </c>
      <c r="K19" s="22">
        <v>5962.4</v>
      </c>
      <c r="L19" s="22">
        <v>6094.63</v>
      </c>
      <c r="M19" s="19"/>
      <c r="N19" s="17" t="s">
        <v>22</v>
      </c>
      <c r="O19" s="22">
        <v>46</v>
      </c>
      <c r="P19" s="22">
        <v>45.329000000000001</v>
      </c>
      <c r="Q19" s="22">
        <v>45.75</v>
      </c>
      <c r="R19" s="22">
        <v>45.750999999999998</v>
      </c>
      <c r="S19" s="22">
        <v>45.421999999999997</v>
      </c>
      <c r="T19" s="22">
        <v>45.795999999999999</v>
      </c>
      <c r="U19" s="22">
        <v>45.298000000000002</v>
      </c>
      <c r="V19" s="22">
        <v>45.719000000000001</v>
      </c>
      <c r="W19" s="22">
        <v>44.906999999999996</v>
      </c>
      <c r="X19" s="22">
        <v>45.359000000000002</v>
      </c>
    </row>
    <row r="20" spans="1:34" x14ac:dyDescent="0.3">
      <c r="A20" s="17" t="s">
        <v>24</v>
      </c>
      <c r="B20" s="20">
        <v>44011.7</v>
      </c>
      <c r="C20" s="22">
        <v>45601.599999999999</v>
      </c>
      <c r="D20" s="22">
        <v>44261.9</v>
      </c>
      <c r="E20" s="22">
        <v>46396.6</v>
      </c>
      <c r="F20" s="22">
        <v>45718.6</v>
      </c>
      <c r="G20" s="22">
        <v>44064</v>
      </c>
      <c r="H20" s="22">
        <v>45977.2</v>
      </c>
      <c r="I20" s="22">
        <v>45057</v>
      </c>
      <c r="J20" s="22">
        <v>44575</v>
      </c>
      <c r="K20" s="22">
        <v>44323.1</v>
      </c>
      <c r="L20" s="22">
        <v>44580.9</v>
      </c>
      <c r="M20" s="19"/>
      <c r="N20" s="17" t="s">
        <v>24</v>
      </c>
      <c r="O20" s="22">
        <v>60.219000000000001</v>
      </c>
      <c r="P20" s="22">
        <v>61.109000000000002</v>
      </c>
      <c r="Q20" s="22">
        <v>60.671999999999997</v>
      </c>
      <c r="R20" s="22">
        <v>61.548000000000002</v>
      </c>
      <c r="S20" s="22">
        <v>62.188000000000002</v>
      </c>
      <c r="T20" s="22">
        <v>63.030999999999999</v>
      </c>
      <c r="U20" s="22">
        <v>63.061999999999998</v>
      </c>
      <c r="V20" s="22">
        <v>63.063000000000002</v>
      </c>
      <c r="W20" s="22">
        <v>63.109000000000002</v>
      </c>
      <c r="X20" s="22">
        <v>62.234999999999999</v>
      </c>
    </row>
    <row r="21" spans="1:34" x14ac:dyDescent="0.3">
      <c r="A21" s="17" t="s">
        <v>23</v>
      </c>
      <c r="B21" s="20">
        <v>476684</v>
      </c>
      <c r="C21" s="22">
        <v>475439</v>
      </c>
      <c r="D21" s="22">
        <v>478519</v>
      </c>
      <c r="E21" s="22">
        <v>481460</v>
      </c>
      <c r="F21" s="22">
        <v>479500</v>
      </c>
      <c r="G21" s="22">
        <v>480323</v>
      </c>
      <c r="H21" s="22">
        <v>476821</v>
      </c>
      <c r="I21" s="22">
        <v>478972</v>
      </c>
      <c r="J21" s="22">
        <v>477795</v>
      </c>
      <c r="K21" s="22">
        <v>480284</v>
      </c>
      <c r="L21" s="22">
        <v>481612</v>
      </c>
      <c r="M21" s="19"/>
      <c r="N21" s="17" t="s">
        <v>23</v>
      </c>
      <c r="O21" s="22">
        <v>124.93600000000001</v>
      </c>
      <c r="P21" s="22">
        <v>127.718</v>
      </c>
      <c r="Q21" s="22">
        <v>121.35899999999999</v>
      </c>
      <c r="R21" s="22">
        <v>130.06299999999999</v>
      </c>
      <c r="S21" s="22">
        <v>126.75</v>
      </c>
      <c r="T21" s="22">
        <v>125.328</v>
      </c>
      <c r="U21" s="22">
        <v>132.15700000000001</v>
      </c>
      <c r="V21" s="22">
        <v>126.953</v>
      </c>
      <c r="W21" s="22">
        <v>122.233</v>
      </c>
      <c r="X21" s="22">
        <v>122.843</v>
      </c>
      <c r="AH21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workbookViewId="0">
      <selection activeCell="F24" sqref="F24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103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74</v>
      </c>
      <c r="C2" s="41" t="s">
        <v>72</v>
      </c>
      <c r="D2" s="36" t="s">
        <v>1</v>
      </c>
      <c r="E2" s="37"/>
      <c r="F2" s="37"/>
      <c r="G2" s="41" t="s">
        <v>73</v>
      </c>
    </row>
    <row r="3" spans="1:7" ht="13" customHeight="1" x14ac:dyDescent="0.45">
      <c r="A3" s="31"/>
      <c r="B3" s="33"/>
      <c r="C3" s="42"/>
      <c r="D3" s="3" t="s">
        <v>27</v>
      </c>
      <c r="E3" s="3" t="s">
        <v>31</v>
      </c>
      <c r="F3" s="3" t="s">
        <v>28</v>
      </c>
      <c r="G3" s="33"/>
    </row>
    <row r="4" spans="1:7" x14ac:dyDescent="0.45">
      <c r="A4" s="25" t="s">
        <v>101</v>
      </c>
    </row>
    <row r="5" spans="1:7" x14ac:dyDescent="0.45">
      <c r="A5" s="17" t="s">
        <v>95</v>
      </c>
      <c r="B5" s="24">
        <v>101</v>
      </c>
      <c r="C5" s="2">
        <f t="shared" ref="C5:C10" si="0">MAX(100, B5) * 50</f>
        <v>5050</v>
      </c>
      <c r="D5" s="6">
        <f>MIN(data!C5:L5) / data!B5 -1</f>
        <v>3.1629724613788657E-3</v>
      </c>
      <c r="E5" s="6">
        <f>AVERAGE(data!C5:L5) / data!B5 -1</f>
        <v>3.7613726567748973E-3</v>
      </c>
      <c r="F5" s="6">
        <f>MAX(data!C5:L5) / data!B5 -1</f>
        <v>4.7078219454113057E-3</v>
      </c>
      <c r="G5" s="7">
        <f>AVERAGE(data!O5:X5)</f>
        <v>27.417000000000002</v>
      </c>
    </row>
    <row r="6" spans="1:7" x14ac:dyDescent="0.45">
      <c r="A6" s="17" t="s">
        <v>96</v>
      </c>
      <c r="B6" s="24">
        <v>101</v>
      </c>
      <c r="C6" s="2">
        <f t="shared" si="0"/>
        <v>5050</v>
      </c>
      <c r="D6" s="6">
        <f>MIN(data!C6:L6) / data!B6 -1</f>
        <v>1.276242127361793E-2</v>
      </c>
      <c r="E6" s="6">
        <f>AVERAGE(data!C6:L6) / data!B6 -1</f>
        <v>2.8442092372288341E-2</v>
      </c>
      <c r="F6" s="6">
        <f>MAX(data!C6:L6) / data!B6 -1</f>
        <v>5.4277466759971915E-2</v>
      </c>
      <c r="G6" s="7">
        <f>AVERAGE(data!O6:X6)</f>
        <v>70.9452</v>
      </c>
    </row>
    <row r="7" spans="1:7" x14ac:dyDescent="0.45">
      <c r="A7" s="17" t="s">
        <v>97</v>
      </c>
      <c r="B7" s="24">
        <v>101</v>
      </c>
      <c r="C7" s="2">
        <f t="shared" si="0"/>
        <v>5050</v>
      </c>
      <c r="D7" s="6">
        <f>MIN(data!C7:L7) / data!B7 -1</f>
        <v>1.978725976066853E-3</v>
      </c>
      <c r="E7" s="6">
        <f>AVERAGE(data!C7:L7) / data!B7 -1</f>
        <v>1.978725976066853E-3</v>
      </c>
      <c r="F7" s="6">
        <f>MAX(data!C7:L7) / data!B7 -1</f>
        <v>1.978725976066853E-3</v>
      </c>
      <c r="G7" s="7">
        <f>AVERAGE(data!O7:X7)</f>
        <v>38.2438</v>
      </c>
    </row>
    <row r="8" spans="1:7" x14ac:dyDescent="0.45">
      <c r="A8" s="17" t="s">
        <v>98</v>
      </c>
      <c r="B8" s="24">
        <v>101</v>
      </c>
      <c r="C8" s="2">
        <f t="shared" si="0"/>
        <v>5050</v>
      </c>
      <c r="D8" s="6">
        <f>MIN(data!C8:L8) / data!B8 -1</f>
        <v>4.1622814462740632E-3</v>
      </c>
      <c r="E8" s="6">
        <f>AVERAGE(data!C8:L8) / data!B8 -1</f>
        <v>4.1629604481410176E-3</v>
      </c>
      <c r="F8" s="6">
        <f>MAX(data!C8:L8) / data!B8 -1</f>
        <v>4.1639789509420044E-3</v>
      </c>
      <c r="G8" s="7">
        <f>AVERAGE(data!O8:X8)</f>
        <v>160.08709999999999</v>
      </c>
    </row>
    <row r="9" spans="1:7" x14ac:dyDescent="0.45">
      <c r="A9" s="17" t="s">
        <v>99</v>
      </c>
      <c r="B9" s="24">
        <v>101</v>
      </c>
      <c r="C9" s="2">
        <f t="shared" si="0"/>
        <v>5050</v>
      </c>
      <c r="D9" s="6">
        <f>MIN(data!C9:L9) / data!B9 -1</f>
        <v>1.5829114705519176E-2</v>
      </c>
      <c r="E9" s="6">
        <f>AVERAGE(data!C9:L9) / data!B9 -1</f>
        <v>2.5321644647487318E-2</v>
      </c>
      <c r="F9" s="6">
        <f>MAX(data!C9:L9) / data!B9 -1</f>
        <v>3.4899370292628795E-2</v>
      </c>
      <c r="G9" s="7">
        <f>AVERAGE(data!O9:X9)</f>
        <v>29.423299999999994</v>
      </c>
    </row>
    <row r="10" spans="1:7" x14ac:dyDescent="0.45">
      <c r="A10" s="17" t="s">
        <v>100</v>
      </c>
      <c r="B10" s="24">
        <v>101</v>
      </c>
      <c r="C10" s="2">
        <f t="shared" si="0"/>
        <v>5050</v>
      </c>
      <c r="D10" s="6">
        <f>MIN(data!C10:L10) / data!B10 -1</f>
        <v>1.2165160881280723E-2</v>
      </c>
      <c r="E10" s="6">
        <f>AVERAGE(data!C10:L10) / data!B10 -1</f>
        <v>2.0356633380884448E-2</v>
      </c>
      <c r="F10" s="6">
        <f>MAX(data!C10:L10) / data!B10 -1</f>
        <v>3.9324774132192264E-2</v>
      </c>
      <c r="G10" s="7">
        <f>AVERAGE(data!O10:X10)</f>
        <v>62.045500000000004</v>
      </c>
    </row>
    <row r="11" spans="1:7" ht="13" customHeight="1" x14ac:dyDescent="0.45">
      <c r="A11" s="25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MIN(data!C12:L12) / data!B12 -1</f>
        <v>-2.6645739419262071E-4</v>
      </c>
      <c r="E12" s="6">
        <f>AVERAGE(data!C12:L12) / data!B12 -1</f>
        <v>1.52209223805988E-4</v>
      </c>
      <c r="F12" s="6">
        <f>MAX(data!C12:L12) / data!B12 -1</f>
        <v>3.9202087857939105E-3</v>
      </c>
      <c r="G12" s="7">
        <f>AVERAGE(data!O12:X12)</f>
        <v>5.5191999999999997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MIN(data!C13:L13) / data!B13 -1</f>
        <v>-5.6472632493420605E-5</v>
      </c>
      <c r="E13" s="6">
        <f>AVERAGE(data!C13:L13) / data!B13 -1</f>
        <v>1.8603388357949724E-2</v>
      </c>
      <c r="F13" s="6">
        <f>MAX(data!C13:L13) / data!B13 -1</f>
        <v>3.4018245004344028E-2</v>
      </c>
      <c r="G13" s="7">
        <f>AVERAGE(data!O13:X13)</f>
        <v>9.1592999999999982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MIN(data!C14:L14) / data!B14 -1</f>
        <v>-4.2376901426266489E-4</v>
      </c>
      <c r="E14" s="6">
        <f>AVERAGE(data!C14:L14) / data!B14 -1</f>
        <v>6.2260839315644301E-3</v>
      </c>
      <c r="F14" s="6">
        <f>MAX(data!C14:L14) / data!B14 -1</f>
        <v>3.3909427279339655E-2</v>
      </c>
      <c r="G14" s="7">
        <f>AVERAGE(data!O14:X14)</f>
        <v>11.2546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MIN(data!C15:L15) / data!B15 -1</f>
        <v>-4.4969083754953232E-5</v>
      </c>
      <c r="E15" s="6">
        <f>AVERAGE(data!C15:L15) / data!B15 -1</f>
        <v>1.5302136031478453E-2</v>
      </c>
      <c r="F15" s="6">
        <f>MAX(data!C15:L15) / data!B15 -1</f>
        <v>5.5829117481731139E-2</v>
      </c>
      <c r="G15" s="7">
        <f>AVERAGE(data!O15:X15)</f>
        <v>21.558099999999996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MIN(data!C16:L16) / data!B16 -1</f>
        <v>-3.1293463143254874E-3</v>
      </c>
      <c r="E16" s="6">
        <f>AVERAGE(data!C16:L16) / data!B16 -1</f>
        <v>2.2933199705472695E-3</v>
      </c>
      <c r="F16" s="6">
        <f>MAX(data!C16:L16) / data!B16 -1</f>
        <v>7.7977992309581357E-3</v>
      </c>
      <c r="G16" s="7">
        <f>AVERAGE(data!O16:X16)</f>
        <v>25.584299999999999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MIN(data!C17:L17) / data!B17 -1</f>
        <v>5.9705875156002008E-4</v>
      </c>
      <c r="E17" s="6">
        <f>AVERAGE(data!C17:L17) / data!B17 -1</f>
        <v>4.394743925416611E-3</v>
      </c>
      <c r="F17" s="6">
        <f>MAX(data!C17:L17) / data!B17 -1</f>
        <v>8.4224435363495775E-3</v>
      </c>
      <c r="G17" s="7">
        <f>AVERAGE(data!O17:X17)</f>
        <v>26.670400000000001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MIN(data!C18:L18) / data!B18 -1</f>
        <v>-7.3828449400877849E-3</v>
      </c>
      <c r="E18" s="6">
        <f>AVERAGE(data!C18:L18) / data!B18 -1</f>
        <v>1.1252343101198159E-2</v>
      </c>
      <c r="F18" s="6">
        <f>MAX(data!C18:L18) / data!B18 -1</f>
        <v>3.491636018507549E-2</v>
      </c>
      <c r="G18" s="7">
        <f>AVERAGE(data!O18:X18)</f>
        <v>27.4344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MIN(data!C19:L19) / data!B19 -1</f>
        <v>-1.7214666896195552E-2</v>
      </c>
      <c r="E19" s="6">
        <f>AVERAGE(data!C19:L19) / data!B19 -1</f>
        <v>1.1684799449130701E-2</v>
      </c>
      <c r="F19" s="6">
        <f>MAX(data!C19:L19) / data!B19 -1</f>
        <v>4.9170253055603297E-2</v>
      </c>
      <c r="G19" s="7">
        <f>AVERAGE(data!O19:X19)</f>
        <v>45.533099999999997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MIN(data!C20:L20) / data!B20 -1</f>
        <v>1.1883203784448515E-3</v>
      </c>
      <c r="E20" s="6">
        <f>AVERAGE(data!C20:L20) / data!B20 -1</f>
        <v>2.371846577160186E-2</v>
      </c>
      <c r="F20" s="6">
        <f>MAX(data!C20:L20) / data!B20 -1</f>
        <v>5.4187863681702808E-2</v>
      </c>
      <c r="G20" s="7">
        <f>AVERAGE(data!O20:X20)</f>
        <v>62.023600000000002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MIN(data!C21:L21) / data!B21 -1</f>
        <v>-2.6117931375921888E-3</v>
      </c>
      <c r="E21" s="6">
        <f>AVERAGE(data!C21:L21) / data!B21 -1</f>
        <v>5.0106569551318092E-3</v>
      </c>
      <c r="F21" s="6">
        <f>MAX(data!C21:L21) / data!B21 -1</f>
        <v>1.0338085608075698E-2</v>
      </c>
      <c r="G21" s="7">
        <f>AVERAGE(data!O21:X21)</f>
        <v>126.03400000000002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2024-01-04T07:08:59Z</dcterms:modified>
</cp:coreProperties>
</file>