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G:\My Drive\Academia\Research\dev\LRP\"/>
    </mc:Choice>
  </mc:AlternateContent>
  <xr:revisionPtr revIDLastSave="0" documentId="13_ncr:1_{F50DBC79-22D2-494C-8973-0BFD75732B1D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parameters" sheetId="2" r:id="rId1"/>
    <sheet name="data" sheetId="3" r:id="rId2"/>
    <sheet name="benchmark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9" i="4" l="1"/>
  <c r="G10" i="4"/>
  <c r="G11" i="4"/>
  <c r="G12" i="4"/>
  <c r="G13" i="4"/>
  <c r="G14" i="4"/>
  <c r="C9" i="4"/>
  <c r="C10" i="4"/>
  <c r="C11" i="4"/>
  <c r="C12" i="4"/>
  <c r="C13" i="4"/>
  <c r="C14" i="4"/>
  <c r="D9" i="4"/>
  <c r="E9" i="4"/>
  <c r="F9" i="4"/>
  <c r="D10" i="4"/>
  <c r="E10" i="4"/>
  <c r="F10" i="4"/>
  <c r="D11" i="4"/>
  <c r="E11" i="4"/>
  <c r="F11" i="4"/>
  <c r="D12" i="4"/>
  <c r="E12" i="4"/>
  <c r="F12" i="4"/>
  <c r="D13" i="4"/>
  <c r="E13" i="4"/>
  <c r="F13" i="4"/>
  <c r="D14" i="4"/>
  <c r="E14" i="4"/>
  <c r="F14" i="4"/>
  <c r="G5" i="4" l="1"/>
  <c r="G6" i="4"/>
  <c r="G7" i="4"/>
  <c r="G8" i="4"/>
  <c r="G4" i="4"/>
  <c r="C5" i="4"/>
  <c r="C6" i="4"/>
  <c r="C7" i="4"/>
  <c r="C8" i="4"/>
  <c r="C4" i="4"/>
  <c r="F5" i="4" l="1"/>
  <c r="F6" i="4"/>
  <c r="F7" i="4"/>
  <c r="F8" i="4"/>
  <c r="F4" i="4"/>
  <c r="E5" i="4"/>
  <c r="E6" i="4"/>
  <c r="E7" i="4"/>
  <c r="E8" i="4"/>
  <c r="E4" i="4"/>
  <c r="D5" i="4"/>
  <c r="D6" i="4"/>
  <c r="D7" i="4"/>
  <c r="D8" i="4"/>
  <c r="D4" i="4"/>
</calcChain>
</file>

<file path=xl/sharedStrings.xml><?xml version="1.0" encoding="utf-8"?>
<sst xmlns="http://schemas.openxmlformats.org/spreadsheetml/2006/main" count="138" uniqueCount="112">
  <si>
    <t>Instance</t>
  </si>
  <si>
    <t>Gap</t>
  </si>
  <si>
    <t>ALNS parameters</t>
  </si>
  <si>
    <t>Machine</t>
  </si>
  <si>
    <t>Processor</t>
  </si>
  <si>
    <t>Installed RAM</t>
  </si>
  <si>
    <t>System type</t>
  </si>
  <si>
    <t>64-bit operating system, x64-based processor</t>
  </si>
  <si>
    <t>Edition</t>
  </si>
  <si>
    <t>Version</t>
  </si>
  <si>
    <t>OS</t>
  </si>
  <si>
    <t>1.7.2</t>
  </si>
  <si>
    <t>Julia</t>
  </si>
  <si>
    <t>VSCode</t>
  </si>
  <si>
    <t>1.70.1</t>
  </si>
  <si>
    <t>Environment</t>
  </si>
  <si>
    <t>rng</t>
  </si>
  <si>
    <t>22H2</t>
  </si>
  <si>
    <t>Benchmark</t>
  </si>
  <si>
    <t>Best</t>
  </si>
  <si>
    <t>Worst</t>
  </si>
  <si>
    <t>seeds</t>
  </si>
  <si>
    <t>MersenneTwister</t>
  </si>
  <si>
    <t>Average</t>
  </si>
  <si>
    <t>MersenneTwister seed</t>
  </si>
  <si>
    <t>Optimized solution</t>
  </si>
  <si>
    <t>            Ψᵣ  =   [</t>
  </si>
  <si>
    <t>                    ]                       ,</t>
  </si>
  <si>
    <t>            Ψᵢ  =   [</t>
  </si>
  <si>
    <t>                        :best!              ,</t>
  </si>
  <si>
    <t>                        :precise!           ,</t>
  </si>
  <si>
    <t>                        :perturb!           ,</t>
  </si>
  <si>
    <t>                        :regret2!           ,</t>
  </si>
  <si>
    <t>                        :regret3!</t>
  </si>
  <si>
    <t>            Ψₗ  =   [</t>
  </si>
  <si>
    <t>        χ = ALNSparameters(</t>
  </si>
  <si>
    <t>            σ₁  =   15                      ,</t>
  </si>
  <si>
    <t>            σ₂  =   10                      ,</t>
  </si>
  <si>
    <t>            σ₃  =   3                       ,</t>
  </si>
  <si>
    <t>            τ̅   =   0.5                     ,</t>
  </si>
  <si>
    <t>            ω̲   =   0.01                    ,</t>
  </si>
  <si>
    <t>            μ̲   =   0.1                     ,</t>
  </si>
  <si>
    <t>            μ̅   =   0.4                     ,</t>
  </si>
  <si>
    <t>            ρ   =   0.1</t>
  </si>
  <si>
    <t>Vector of removal operators</t>
  </si>
  <si>
    <t>Vector of insertion operators</t>
  </si>
  <si>
    <t>Vector of local search operators</t>
  </si>
  <si>
    <t>Score for a new best solution</t>
  </si>
  <si>
    <t>Score for a new better solution</t>
  </si>
  <si>
    <t>Score for a new worse but accepted solution</t>
  </si>
  <si>
    <t>Initial temperature deviation parameter</t>
  </si>
  <si>
    <t>Initial temperatureprobability parameter</t>
  </si>
  <si>
    <t>Final temperature deviation parameter</t>
  </si>
  <si>
    <t>Final temperature probability parameter</t>
  </si>
  <si>
    <t>Cooling rate</t>
  </si>
  <si>
    <t>Minimum removal fraction</t>
  </si>
  <si>
    <t>Reaction factor</t>
  </si>
  <si>
    <t>Minimum customer nodes removed</t>
  </si>
  <si>
    <t>Maximum customer nodes removed</t>
  </si>
  <si>
    <t>Maximum removal fraction</t>
  </si>
  <si>
    <t>Total 
Iterations</t>
  </si>
  <si>
    <t>Run 
Time (s)</t>
  </si>
  <si>
    <t>Size</t>
  </si>
  <si>
    <t>            j   =   50                      ,</t>
  </si>
  <si>
    <t>Number of segments to reset ALNS</t>
  </si>
  <si>
    <t>Number of segments in the ALNS</t>
  </si>
  <si>
    <t>Number of iterations in an ALNS segment</t>
  </si>
  <si>
    <t>Number of iterations in a local search</t>
  </si>
  <si>
    <t>        x = max(100, problem size)</t>
  </si>
  <si>
    <t>            n   =   x                       ,</t>
  </si>
  <si>
    <t>            τ̲   =   0.01                    ,</t>
  </si>
  <si>
    <t>Windows 11 Home</t>
  </si>
  <si>
    <t>            θ   =   0.9985                  ,</t>
  </si>
  <si>
    <t>            ω̅   =   0.05                    ,</t>
  </si>
  <si>
    <t>CPU RunTime (s)</t>
  </si>
  <si>
    <t>            k   =   5                       ,</t>
  </si>
  <si>
    <t>            m   =   100x                    ,</t>
  </si>
  <si>
    <t>[1010, 1104, 1509, 1604, 1905, 2104, 2412, 2703, 2710, 2807]</t>
  </si>
  <si>
    <t>Intel(R) Core(TM) i7-7700 CPU @ 3.60GHz   3.60 GHz</t>
  </si>
  <si>
    <t>16.0 GB</t>
  </si>
  <si>
    <t>Benchmarking</t>
  </si>
  <si>
    <t>m-n101-k10</t>
  </si>
  <si>
    <t>tai150a</t>
  </si>
  <si>
    <t>cmt10</t>
  </si>
  <si>
    <t>x-n251-k28</t>
  </si>
  <si>
    <t>x-n303-k21</t>
  </si>
  <si>
    <t>r101</t>
  </si>
  <si>
    <t>r201</t>
  </si>
  <si>
    <t>c101</t>
  </si>
  <si>
    <t>c201</t>
  </si>
  <si>
    <t>rc101</t>
  </si>
  <si>
    <t>rc201</t>
  </si>
  <si>
    <t>                        :randomcustomer!    ,</t>
  </si>
  <si>
    <t>                        :randomroute!       ,</t>
  </si>
  <si>
    <t>                        :randomvehicle!     ,</t>
  </si>
  <si>
    <t>                        :relatedcustomer!   ,</t>
  </si>
  <si>
    <t>                        :relatedroute!      ,</t>
  </si>
  <si>
    <t>                        :relatedvehicle!    ,</t>
  </si>
  <si>
    <t>                        :worstcustomer!     ,</t>
  </si>
  <si>
    <t>                        :worstroute!        ,</t>
  </si>
  <si>
    <t>                        :swapdepot!</t>
  </si>
  <si>
    <t>Vehicle Routing Problem (VRP) Benchmarking</t>
  </si>
  <si>
    <t>                        :worstvehicle!</t>
  </si>
  <si>
    <t xml:space="preserve">                        ]   </t>
  </si>
  <si>
    <t>                        :intramove!         ,</t>
  </si>
  <si>
    <t>                        :intraswap!         ,</t>
  </si>
  <si>
    <t>                        :intraopt!          ,</t>
  </si>
  <si>
    <t>                        :intermove!         ,</t>
  </si>
  <si>
    <t>                        :interswap!         ,</t>
  </si>
  <si>
    <t>                        :interopt!          ,</t>
  </si>
  <si>
    <t>            c̲   =   4                       ,</t>
  </si>
  <si>
    <t>            c̅   =   60                      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</si>
</sst>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JuliaMono"/>
      <family val="3"/>
    </font>
    <font>
      <b/>
      <sz val="9"/>
      <color theme="1"/>
      <name val="JuliaMono"/>
      <family val="3"/>
    </font>
    <font>
      <sz val="9"/>
      <color theme="1"/>
      <name val="JuliaMono"/>
      <family val="3"/>
    </font>
    <font>
      <b/>
      <sz val="8"/>
      <color theme="1"/>
      <name val="JuliaMono"/>
      <family val="3"/>
    </font>
    <font>
      <sz val="8"/>
      <color theme="1"/>
      <name val="JuliaMono"/>
      <family val="3"/>
    </font>
    <font>
      <sz val="10"/>
      <color theme="1"/>
      <name val="JuliaMono"/>
      <family val="3"/>
    </font>
    <font>
      <b/>
      <sz val="11"/>
      <color theme="1"/>
      <name val="JuliaMono"/>
      <family val="3"/>
    </font>
    <font>
      <b/>
      <sz val="9"/>
      <name val="JuliaMono"/>
      <family val="3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0"/>
      </left>
      <right/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/>
      <diagonal/>
    </border>
    <border>
      <left style="thin">
        <color indexed="64"/>
      </left>
      <right style="thin">
        <color theme="0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9">
    <xf numFmtId="0" fontId="0" fillId="0" borderId="0" xfId="0"/>
    <xf numFmtId="0" fontId="2" fillId="0" borderId="1" xfId="0" applyFont="1" applyBorder="1" applyAlignment="1">
      <alignment vertical="center"/>
    </xf>
    <xf numFmtId="0" fontId="6" fillId="0" borderId="2" xfId="0" applyFont="1" applyBorder="1"/>
    <xf numFmtId="0" fontId="5" fillId="0" borderId="9" xfId="0" applyFont="1" applyBorder="1" applyAlignment="1">
      <alignment horizontal="center"/>
    </xf>
    <xf numFmtId="0" fontId="6" fillId="0" borderId="5" xfId="0" applyFont="1" applyBorder="1"/>
    <xf numFmtId="10" fontId="6" fillId="0" borderId="1" xfId="1" applyNumberFormat="1" applyFont="1" applyBorder="1"/>
    <xf numFmtId="0" fontId="6" fillId="0" borderId="1" xfId="0" applyFont="1" applyBorder="1"/>
    <xf numFmtId="10" fontId="6" fillId="0" borderId="2" xfId="0" applyNumberFormat="1" applyFont="1" applyBorder="1"/>
    <xf numFmtId="164" fontId="6" fillId="0" borderId="2" xfId="0" applyNumberFormat="1" applyFont="1" applyBorder="1"/>
    <xf numFmtId="0" fontId="7" fillId="0" borderId="6" xfId="0" applyFont="1" applyBorder="1" applyAlignment="1">
      <alignment vertical="center"/>
    </xf>
    <xf numFmtId="0" fontId="7" fillId="0" borderId="3" xfId="0" applyFont="1" applyBorder="1" applyAlignment="1">
      <alignment vertical="center"/>
    </xf>
    <xf numFmtId="0" fontId="7" fillId="0" borderId="1" xfId="0" applyFont="1" applyBorder="1" applyAlignment="1">
      <alignment vertical="center"/>
    </xf>
    <xf numFmtId="0" fontId="8" fillId="0" borderId="7" xfId="0" applyFont="1" applyBorder="1" applyAlignment="1">
      <alignment vertical="center"/>
    </xf>
    <xf numFmtId="0" fontId="7" fillId="0" borderId="8" xfId="0" applyFont="1" applyBorder="1" applyAlignment="1">
      <alignment vertical="center"/>
    </xf>
    <xf numFmtId="0" fontId="7" fillId="0" borderId="7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7" fillId="0" borderId="2" xfId="0" applyFont="1" applyBorder="1" applyAlignment="1">
      <alignment vertical="center"/>
    </xf>
    <xf numFmtId="0" fontId="7" fillId="0" borderId="4" xfId="0" applyFont="1" applyBorder="1" applyAlignment="1">
      <alignment vertical="center"/>
    </xf>
    <xf numFmtId="0" fontId="9" fillId="0" borderId="1" xfId="0" applyFont="1" applyBorder="1" applyAlignment="1">
      <alignment horizontal="left" vertical="center"/>
    </xf>
    <xf numFmtId="11" fontId="7" fillId="0" borderId="1" xfId="0" applyNumberFormat="1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6" fillId="0" borderId="2" xfId="0" applyFont="1" applyBorder="1" applyAlignment="1">
      <alignment vertical="center"/>
    </xf>
    <xf numFmtId="0" fontId="5" fillId="0" borderId="9" xfId="0" applyFont="1" applyBorder="1" applyAlignment="1">
      <alignment horizontal="right" vertical="center"/>
    </xf>
    <xf numFmtId="1" fontId="6" fillId="0" borderId="2" xfId="0" applyNumberFormat="1" applyFont="1" applyBorder="1" applyAlignment="1">
      <alignment vertical="center"/>
    </xf>
    <xf numFmtId="10" fontId="6" fillId="0" borderId="1" xfId="1" applyNumberFormat="1" applyFont="1" applyBorder="1" applyAlignment="1">
      <alignment vertical="center"/>
    </xf>
    <xf numFmtId="1" fontId="10" fillId="0" borderId="2" xfId="0" applyNumberFormat="1" applyFont="1" applyBorder="1"/>
    <xf numFmtId="1" fontId="10" fillId="0" borderId="1" xfId="0" applyNumberFormat="1" applyFont="1" applyBorder="1"/>
    <xf numFmtId="1" fontId="6" fillId="0" borderId="1" xfId="0" applyNumberFormat="1" applyFont="1" applyBorder="1" applyAlignment="1">
      <alignment vertical="center"/>
    </xf>
    <xf numFmtId="0" fontId="10" fillId="0" borderId="2" xfId="0" applyFont="1" applyBorder="1"/>
    <xf numFmtId="0" fontId="3" fillId="0" borderId="3" xfId="0" applyFont="1" applyBorder="1" applyAlignment="1">
      <alignment vertical="center"/>
    </xf>
    <xf numFmtId="0" fontId="2" fillId="0" borderId="10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5" fillId="0" borderId="13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5" fillId="0" borderId="7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1421D-4FE7-47B7-A546-15E7A05240A9}">
  <dimension ref="A1:V285"/>
  <sheetViews>
    <sheetView tabSelected="1" topLeftCell="A23" zoomScaleNormal="100" workbookViewId="0">
      <selection activeCell="F47" sqref="F47"/>
    </sheetView>
  </sheetViews>
  <sheetFormatPr defaultColWidth="9.1796875" defaultRowHeight="12.75" customHeight="1" x14ac:dyDescent="0.35"/>
  <cols>
    <col min="1" max="1" width="18.54296875" style="11" customWidth="1"/>
    <col min="2" max="11" width="9.1796875" style="11" customWidth="1"/>
    <col min="12" max="12" width="17.453125" style="11" bestFit="1" customWidth="1"/>
    <col min="13" max="16" width="11.54296875" style="11" customWidth="1"/>
    <col min="17" max="16384" width="9.1796875" style="11"/>
  </cols>
  <sheetData>
    <row r="1" spans="1:8" ht="12.75" customHeight="1" x14ac:dyDescent="0.35">
      <c r="A1" s="30" t="s">
        <v>101</v>
      </c>
      <c r="B1" s="9"/>
      <c r="C1" s="10"/>
      <c r="D1" s="10"/>
      <c r="E1" s="10"/>
      <c r="F1" s="10"/>
      <c r="G1" s="10"/>
      <c r="H1" s="10"/>
    </row>
    <row r="2" spans="1:8" ht="12.75" customHeight="1" x14ac:dyDescent="0.35">
      <c r="A2" s="12"/>
      <c r="B2" s="13"/>
      <c r="C2" s="14"/>
      <c r="D2" s="14"/>
      <c r="E2" s="14"/>
      <c r="F2" s="14"/>
      <c r="G2" s="14"/>
      <c r="H2" s="14"/>
    </row>
    <row r="3" spans="1:8" ht="12.75" customHeight="1" x14ac:dyDescent="0.35">
      <c r="A3" s="15" t="s">
        <v>3</v>
      </c>
      <c r="B3" s="16"/>
      <c r="C3" s="16"/>
    </row>
    <row r="4" spans="1:8" ht="12.75" customHeight="1" x14ac:dyDescent="0.35">
      <c r="A4" s="21" t="s">
        <v>4</v>
      </c>
      <c r="B4" s="21" t="s">
        <v>78</v>
      </c>
      <c r="D4" s="17"/>
      <c r="E4" s="17"/>
      <c r="F4" s="17"/>
      <c r="G4" s="17"/>
      <c r="H4" s="17"/>
    </row>
    <row r="5" spans="1:8" ht="12.75" customHeight="1" x14ac:dyDescent="0.35">
      <c r="A5" s="21" t="s">
        <v>5</v>
      </c>
      <c r="B5" s="21" t="s">
        <v>79</v>
      </c>
      <c r="D5" s="17"/>
      <c r="E5" s="17"/>
      <c r="F5" s="17"/>
      <c r="G5" s="17"/>
      <c r="H5" s="17"/>
    </row>
    <row r="6" spans="1:8" ht="12.75" customHeight="1" x14ac:dyDescent="0.35">
      <c r="A6" s="21" t="s">
        <v>6</v>
      </c>
      <c r="B6" s="21" t="s">
        <v>7</v>
      </c>
    </row>
    <row r="7" spans="1:8" ht="12.75" customHeight="1" x14ac:dyDescent="0.35">
      <c r="A7" s="16"/>
      <c r="B7" s="16"/>
    </row>
    <row r="8" spans="1:8" ht="12.75" customHeight="1" x14ac:dyDescent="0.35">
      <c r="A8" s="15" t="s">
        <v>10</v>
      </c>
      <c r="B8" s="16"/>
    </row>
    <row r="9" spans="1:8" ht="12.75" customHeight="1" x14ac:dyDescent="0.35">
      <c r="A9" s="21" t="s">
        <v>8</v>
      </c>
      <c r="B9" s="21" t="s">
        <v>71</v>
      </c>
    </row>
    <row r="10" spans="1:8" ht="12.75" customHeight="1" x14ac:dyDescent="0.35">
      <c r="A10" s="21" t="s">
        <v>9</v>
      </c>
      <c r="B10" s="21" t="s">
        <v>17</v>
      </c>
    </row>
    <row r="11" spans="1:8" ht="12.75" customHeight="1" x14ac:dyDescent="0.35">
      <c r="A11" s="16"/>
      <c r="B11" s="16"/>
    </row>
    <row r="12" spans="1:8" ht="12.75" customHeight="1" x14ac:dyDescent="0.35">
      <c r="A12" s="15" t="s">
        <v>15</v>
      </c>
      <c r="B12" s="16"/>
    </row>
    <row r="13" spans="1:8" ht="12.75" customHeight="1" x14ac:dyDescent="0.35">
      <c r="A13" s="21" t="s">
        <v>13</v>
      </c>
      <c r="B13" s="21" t="s">
        <v>14</v>
      </c>
    </row>
    <row r="14" spans="1:8" ht="12.75" customHeight="1" x14ac:dyDescent="0.35">
      <c r="A14" s="21" t="s">
        <v>12</v>
      </c>
      <c r="B14" s="21" t="s">
        <v>11</v>
      </c>
    </row>
    <row r="15" spans="1:8" ht="12.75" customHeight="1" x14ac:dyDescent="0.35">
      <c r="A15" s="21" t="s">
        <v>16</v>
      </c>
      <c r="B15" s="1" t="s">
        <v>22</v>
      </c>
      <c r="D15" s="1"/>
      <c r="E15" s="1"/>
      <c r="F15" s="1"/>
      <c r="G15" s="1"/>
    </row>
    <row r="16" spans="1:8" ht="12.75" customHeight="1" x14ac:dyDescent="0.35">
      <c r="A16" s="21" t="s">
        <v>21</v>
      </c>
      <c r="B16" s="1" t="s">
        <v>77</v>
      </c>
      <c r="D16" s="1"/>
      <c r="E16" s="1"/>
      <c r="F16" s="1"/>
      <c r="G16" s="1"/>
    </row>
    <row r="17" spans="1:22" ht="12.75" customHeight="1" x14ac:dyDescent="0.35">
      <c r="B17" s="18"/>
    </row>
    <row r="18" spans="1:22" ht="12.75" customHeight="1" x14ac:dyDescent="0.35">
      <c r="A18" s="19" t="s">
        <v>2</v>
      </c>
      <c r="B18" s="18"/>
      <c r="K18" s="1"/>
      <c r="L18" s="1"/>
      <c r="M18" s="1"/>
    </row>
    <row r="19" spans="1:22" ht="12.75" customHeight="1" x14ac:dyDescent="0.35">
      <c r="A19" s="1" t="s">
        <v>68</v>
      </c>
      <c r="B19" s="18"/>
      <c r="K19" s="1"/>
      <c r="L19" s="1"/>
      <c r="M19" s="1"/>
    </row>
    <row r="20" spans="1:22" ht="12.75" customHeight="1" x14ac:dyDescent="0.35">
      <c r="A20" s="1" t="s">
        <v>35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22" ht="12.75" customHeight="1" x14ac:dyDescent="0.35">
      <c r="A21" s="1" t="s">
        <v>63</v>
      </c>
      <c r="B21" s="1"/>
      <c r="C21" s="1"/>
      <c r="D21" s="1"/>
      <c r="E21" s="1"/>
      <c r="F21" s="1" t="s">
        <v>65</v>
      </c>
      <c r="G21" s="1"/>
      <c r="H21" s="1"/>
      <c r="I21" s="1"/>
      <c r="J21" s="1"/>
    </row>
    <row r="22" spans="1:22" ht="12.75" customHeight="1" x14ac:dyDescent="0.35">
      <c r="A22" s="1" t="s">
        <v>75</v>
      </c>
      <c r="B22" s="1"/>
      <c r="C22" s="1"/>
      <c r="D22" s="1"/>
      <c r="E22" s="1"/>
      <c r="F22" s="1" t="s">
        <v>64</v>
      </c>
      <c r="G22" s="1"/>
      <c r="H22" s="1"/>
      <c r="I22" s="1"/>
    </row>
    <row r="23" spans="1:22" ht="12.75" customHeight="1" x14ac:dyDescent="0.35">
      <c r="A23" s="1" t="s">
        <v>69</v>
      </c>
      <c r="B23" s="1"/>
      <c r="C23" s="1"/>
      <c r="D23" s="1"/>
      <c r="E23" s="1"/>
      <c r="F23" s="1" t="s">
        <v>66</v>
      </c>
      <c r="G23" s="1"/>
      <c r="H23" s="1"/>
      <c r="I23" s="1"/>
      <c r="K23" s="31"/>
      <c r="L23" s="1"/>
      <c r="M23" s="1"/>
      <c r="N23" s="1"/>
      <c r="O23" s="1"/>
    </row>
    <row r="24" spans="1:22" ht="12.75" customHeight="1" x14ac:dyDescent="0.35">
      <c r="A24" s="1" t="s">
        <v>76</v>
      </c>
      <c r="B24" s="1"/>
      <c r="C24" s="1"/>
      <c r="D24" s="1"/>
      <c r="E24" s="1"/>
      <c r="F24" s="1" t="s">
        <v>67</v>
      </c>
      <c r="G24" s="1"/>
      <c r="H24" s="1"/>
      <c r="I24" s="1"/>
      <c r="K24" s="32"/>
    </row>
    <row r="25" spans="1:22" ht="12.75" customHeight="1" x14ac:dyDescent="0.35">
      <c r="A25" s="1" t="s">
        <v>26</v>
      </c>
      <c r="B25" s="1"/>
      <c r="C25" s="1"/>
      <c r="D25" s="1"/>
      <c r="E25" s="1"/>
      <c r="F25" s="1" t="s">
        <v>44</v>
      </c>
      <c r="G25" s="1"/>
      <c r="H25" s="1"/>
      <c r="I25" s="1"/>
      <c r="K25" s="1"/>
      <c r="L25" s="1"/>
      <c r="M25" s="1"/>
      <c r="N25" s="1"/>
      <c r="O25" s="1"/>
    </row>
    <row r="26" spans="1:22" ht="12.75" customHeight="1" x14ac:dyDescent="0.35">
      <c r="A26" s="1" t="s">
        <v>92</v>
      </c>
      <c r="B26" s="1"/>
      <c r="C26" s="1"/>
      <c r="D26" s="1"/>
      <c r="E26" s="1"/>
      <c r="G26" s="1"/>
      <c r="H26" s="1"/>
      <c r="I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</row>
    <row r="27" spans="1:22" ht="12.75" customHeight="1" x14ac:dyDescent="0.35">
      <c r="A27" s="1" t="s">
        <v>93</v>
      </c>
      <c r="B27" s="1"/>
      <c r="C27" s="1"/>
      <c r="D27" s="1"/>
      <c r="E27" s="1"/>
      <c r="F27" s="1"/>
      <c r="G27" s="1"/>
      <c r="H27" s="1"/>
      <c r="I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1:22" ht="12.75" customHeight="1" x14ac:dyDescent="0.35">
      <c r="A28" s="1" t="s">
        <v>94</v>
      </c>
      <c r="B28" s="1"/>
      <c r="C28" s="1"/>
      <c r="D28" s="1"/>
      <c r="E28" s="1"/>
      <c r="F28" s="1"/>
      <c r="G28" s="1"/>
      <c r="H28" s="1"/>
      <c r="I28" s="1"/>
      <c r="K28" s="2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</row>
    <row r="29" spans="1:22" ht="12.75" customHeight="1" x14ac:dyDescent="0.35">
      <c r="A29" s="1" t="s">
        <v>95</v>
      </c>
      <c r="B29" s="1"/>
      <c r="C29" s="1"/>
      <c r="D29" s="1"/>
      <c r="E29" s="1"/>
      <c r="F29" s="1"/>
      <c r="G29" s="1"/>
      <c r="H29" s="1"/>
      <c r="I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1:22" ht="12.75" customHeight="1" x14ac:dyDescent="0.35">
      <c r="A30" s="1" t="s">
        <v>96</v>
      </c>
      <c r="B30" s="1"/>
      <c r="C30" s="1"/>
      <c r="D30" s="1"/>
      <c r="E30" s="1"/>
      <c r="F30" s="1"/>
      <c r="G30" s="1"/>
      <c r="H30" s="1"/>
      <c r="I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1:22" ht="12.75" customHeight="1" x14ac:dyDescent="0.35">
      <c r="A31" s="1" t="s">
        <v>97</v>
      </c>
      <c r="B31" s="1"/>
      <c r="C31" s="1"/>
      <c r="D31" s="1"/>
      <c r="E31" s="1"/>
      <c r="F31" s="1"/>
      <c r="G31" s="1"/>
      <c r="H31" s="1"/>
      <c r="I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1:22" ht="12.75" customHeight="1" x14ac:dyDescent="0.35">
      <c r="A32" s="1" t="s">
        <v>98</v>
      </c>
      <c r="B32" s="1"/>
      <c r="C32" s="1"/>
      <c r="D32" s="1"/>
      <c r="E32" s="1"/>
      <c r="F32" s="1"/>
      <c r="G32" s="1"/>
      <c r="H32" s="1"/>
      <c r="I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1:22" ht="12.75" customHeight="1" x14ac:dyDescent="0.35">
      <c r="A33" s="1" t="s">
        <v>99</v>
      </c>
      <c r="B33" s="1"/>
      <c r="C33" s="1"/>
      <c r="D33" s="1"/>
      <c r="E33" s="1"/>
      <c r="F33" s="1"/>
      <c r="G33" s="1"/>
      <c r="H33" s="1"/>
      <c r="I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1:22" ht="12.75" customHeight="1" x14ac:dyDescent="0.35">
      <c r="A34" s="1" t="s">
        <v>102</v>
      </c>
      <c r="B34" s="1"/>
      <c r="C34" s="1"/>
      <c r="D34" s="1"/>
      <c r="E34" s="1"/>
      <c r="F34" s="1"/>
      <c r="G34" s="1"/>
      <c r="H34" s="1"/>
      <c r="I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2" ht="12.75" customHeight="1" x14ac:dyDescent="0.35">
      <c r="A35" s="1" t="s">
        <v>27</v>
      </c>
      <c r="B35" s="1"/>
      <c r="C35" s="1"/>
      <c r="D35" s="1"/>
      <c r="E35" s="1"/>
      <c r="F35" s="1"/>
      <c r="G35" s="1"/>
      <c r="H35" s="1"/>
      <c r="I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2" ht="12.75" customHeight="1" x14ac:dyDescent="0.35">
      <c r="A36" s="1" t="s">
        <v>28</v>
      </c>
      <c r="B36" s="1"/>
      <c r="C36" s="1"/>
      <c r="D36" s="1"/>
      <c r="E36" s="1"/>
      <c r="F36" s="1" t="s">
        <v>45</v>
      </c>
      <c r="G36" s="1"/>
      <c r="H36" s="1"/>
      <c r="I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1:22" ht="12.75" customHeight="1" x14ac:dyDescent="0.35">
      <c r="A37" s="1" t="s">
        <v>29</v>
      </c>
      <c r="B37" s="1"/>
      <c r="C37" s="1"/>
      <c r="D37" s="1"/>
      <c r="E37" s="1"/>
      <c r="F37" s="1"/>
      <c r="G37" s="1"/>
      <c r="H37" s="1"/>
      <c r="I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1:22" ht="12.75" customHeight="1" x14ac:dyDescent="0.35">
      <c r="A38" s="1" t="s">
        <v>30</v>
      </c>
      <c r="B38" s="1"/>
      <c r="C38" s="1"/>
      <c r="D38" s="1"/>
      <c r="E38" s="1"/>
      <c r="F38" s="1"/>
      <c r="G38" s="1"/>
      <c r="H38" s="1"/>
      <c r="I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</row>
    <row r="39" spans="1:22" ht="12.75" customHeight="1" x14ac:dyDescent="0.35">
      <c r="A39" s="1" t="s">
        <v>31</v>
      </c>
      <c r="B39" s="1"/>
      <c r="C39" s="1"/>
      <c r="D39" s="1"/>
      <c r="E39" s="1"/>
      <c r="F39" s="1"/>
      <c r="G39" s="1"/>
      <c r="H39" s="1"/>
      <c r="I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</row>
    <row r="40" spans="1:22" ht="12.75" customHeight="1" x14ac:dyDescent="0.35">
      <c r="A40" s="1" t="s">
        <v>32</v>
      </c>
      <c r="B40" s="1"/>
      <c r="C40" s="1"/>
      <c r="D40" s="1"/>
      <c r="E40" s="1"/>
      <c r="F40" s="1"/>
      <c r="G40" s="1"/>
      <c r="H40" s="1"/>
      <c r="I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</row>
    <row r="41" spans="1:22" ht="12.75" customHeight="1" x14ac:dyDescent="0.35">
      <c r="A41" s="1" t="s">
        <v>33</v>
      </c>
      <c r="B41" s="1"/>
      <c r="C41" s="1"/>
      <c r="D41" s="1"/>
      <c r="E41" s="1"/>
      <c r="F41" s="1"/>
      <c r="G41" s="1"/>
      <c r="H41" s="1"/>
      <c r="I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</row>
    <row r="42" spans="1:22" ht="12.75" customHeight="1" x14ac:dyDescent="0.35">
      <c r="A42" s="1" t="s">
        <v>27</v>
      </c>
      <c r="B42" s="1"/>
      <c r="C42" s="1"/>
      <c r="D42" s="1"/>
      <c r="E42" s="1"/>
      <c r="F42" s="1"/>
      <c r="G42" s="1"/>
      <c r="H42" s="1"/>
      <c r="I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 ht="12.75" customHeight="1" x14ac:dyDescent="0.35">
      <c r="A43" s="1" t="s">
        <v>34</v>
      </c>
      <c r="B43" s="1"/>
      <c r="C43" s="1"/>
      <c r="D43" s="1"/>
      <c r="E43" s="1"/>
      <c r="F43" s="1" t="s">
        <v>46</v>
      </c>
      <c r="G43" s="1"/>
      <c r="H43" s="1"/>
      <c r="I43" s="1"/>
      <c r="K43" s="1"/>
    </row>
    <row r="44" spans="1:22" ht="12.75" customHeight="1" x14ac:dyDescent="0.35">
      <c r="A44" s="1" t="s">
        <v>104</v>
      </c>
      <c r="B44" s="1"/>
      <c r="C44" s="1"/>
      <c r="D44" s="1"/>
      <c r="E44" s="1"/>
      <c r="F44" s="1"/>
      <c r="G44" s="1"/>
      <c r="H44" s="1"/>
      <c r="I44" s="1"/>
      <c r="K44" s="1"/>
    </row>
    <row r="45" spans="1:22" ht="12.75" customHeight="1" x14ac:dyDescent="0.35">
      <c r="A45" s="1" t="s">
        <v>105</v>
      </c>
      <c r="B45" s="1"/>
      <c r="C45" s="1"/>
      <c r="D45" s="1"/>
      <c r="E45" s="1"/>
      <c r="F45" s="1"/>
      <c r="G45" s="1"/>
      <c r="H45" s="1"/>
      <c r="I45" s="1"/>
      <c r="K45" s="1"/>
    </row>
    <row r="46" spans="1:22" ht="12.75" customHeight="1" x14ac:dyDescent="0.35">
      <c r="A46" s="1" t="s">
        <v>106</v>
      </c>
      <c r="B46" s="1"/>
      <c r="C46" s="1"/>
      <c r="D46" s="1"/>
      <c r="E46" s="1"/>
      <c r="F46" s="1"/>
      <c r="G46" s="1"/>
      <c r="H46" s="1"/>
      <c r="I46" s="1"/>
      <c r="K46" s="1"/>
    </row>
    <row r="47" spans="1:22" ht="12.75" customHeight="1" x14ac:dyDescent="0.35">
      <c r="A47" s="1" t="s">
        <v>107</v>
      </c>
      <c r="B47" s="1"/>
      <c r="C47" s="1"/>
      <c r="D47" s="1"/>
      <c r="E47" s="1"/>
      <c r="F47" s="1"/>
      <c r="G47" s="1"/>
      <c r="H47" s="1"/>
      <c r="I47" s="1"/>
      <c r="K47" s="1"/>
    </row>
    <row r="48" spans="1:22" ht="12.75" customHeight="1" x14ac:dyDescent="0.35">
      <c r="A48" s="1" t="s">
        <v>108</v>
      </c>
      <c r="B48" s="1"/>
      <c r="C48" s="1"/>
      <c r="D48" s="1"/>
      <c r="E48" s="1"/>
      <c r="F48" s="1"/>
      <c r="G48" s="1"/>
      <c r="H48" s="1"/>
      <c r="I48" s="1"/>
      <c r="K48" s="1"/>
    </row>
    <row r="49" spans="1:15" ht="12.75" customHeight="1" x14ac:dyDescent="0.35">
      <c r="A49" s="1" t="s">
        <v>109</v>
      </c>
      <c r="B49" s="1"/>
      <c r="C49" s="1"/>
      <c r="D49" s="1"/>
      <c r="E49" s="1"/>
      <c r="F49" s="1"/>
      <c r="G49" s="1"/>
      <c r="H49" s="1"/>
      <c r="I49" s="1"/>
      <c r="K49" s="1"/>
    </row>
    <row r="50" spans="1:15" ht="12.75" customHeight="1" x14ac:dyDescent="0.35">
      <c r="A50" s="1" t="s">
        <v>100</v>
      </c>
      <c r="B50" s="1"/>
      <c r="C50" s="1"/>
      <c r="D50" s="1"/>
      <c r="E50" s="1"/>
      <c r="F50" s="1"/>
      <c r="G50" s="1"/>
      <c r="H50" s="1"/>
      <c r="I50" s="1"/>
      <c r="K50" s="1"/>
    </row>
    <row r="51" spans="1:15" ht="12.75" customHeight="1" x14ac:dyDescent="0.35">
      <c r="A51" s="1" t="s">
        <v>103</v>
      </c>
      <c r="B51" s="1"/>
      <c r="C51" s="1"/>
      <c r="D51" s="1"/>
      <c r="E51" s="1"/>
      <c r="G51" s="1"/>
      <c r="H51" s="1"/>
      <c r="I51" s="1"/>
      <c r="K51" s="1"/>
      <c r="O51" s="1"/>
    </row>
    <row r="52" spans="1:15" ht="12.75" customHeight="1" x14ac:dyDescent="0.35">
      <c r="A52" s="21" t="s">
        <v>36</v>
      </c>
      <c r="B52" s="1"/>
      <c r="C52" s="1"/>
      <c r="D52" s="1"/>
      <c r="E52" s="1"/>
      <c r="F52" s="1" t="s">
        <v>47</v>
      </c>
      <c r="G52" s="1"/>
      <c r="H52" s="1"/>
      <c r="I52" s="1"/>
      <c r="K52" s="1"/>
      <c r="O52" s="1"/>
    </row>
    <row r="53" spans="1:15" ht="12.75" customHeight="1" x14ac:dyDescent="0.35">
      <c r="A53" s="21" t="s">
        <v>37</v>
      </c>
      <c r="B53" s="1"/>
      <c r="C53" s="1"/>
      <c r="D53" s="1"/>
      <c r="E53" s="1"/>
      <c r="F53" s="1" t="s">
        <v>48</v>
      </c>
      <c r="G53" s="1"/>
      <c r="H53" s="1"/>
      <c r="I53" s="1"/>
      <c r="K53" s="1"/>
      <c r="L53" s="1"/>
      <c r="M53" s="1"/>
      <c r="N53" s="1"/>
      <c r="O53" s="1"/>
    </row>
    <row r="54" spans="1:15" ht="12.75" customHeight="1" x14ac:dyDescent="0.35">
      <c r="A54" s="21" t="s">
        <v>38</v>
      </c>
      <c r="B54" s="1"/>
      <c r="C54" s="1"/>
      <c r="D54" s="1"/>
      <c r="E54" s="1"/>
      <c r="F54" s="1" t="s">
        <v>49</v>
      </c>
      <c r="G54" s="1"/>
      <c r="H54" s="1"/>
      <c r="I54" s="1"/>
    </row>
    <row r="55" spans="1:15" ht="12.75" customHeight="1" x14ac:dyDescent="0.35">
      <c r="A55" s="21" t="s">
        <v>41</v>
      </c>
      <c r="B55" s="1"/>
      <c r="C55" s="1"/>
      <c r="D55" s="1"/>
      <c r="E55" s="1"/>
      <c r="F55" s="1" t="s">
        <v>55</v>
      </c>
      <c r="G55" s="1"/>
      <c r="H55" s="1"/>
      <c r="I55" s="1"/>
    </row>
    <row r="56" spans="1:15" ht="12.75" customHeight="1" x14ac:dyDescent="0.35">
      <c r="A56" s="21" t="s">
        <v>110</v>
      </c>
      <c r="B56" s="1"/>
      <c r="C56" s="1"/>
      <c r="D56" s="1"/>
      <c r="E56" s="1"/>
      <c r="F56" s="1" t="s">
        <v>57</v>
      </c>
      <c r="G56" s="1"/>
      <c r="H56" s="1"/>
      <c r="I56" s="1"/>
    </row>
    <row r="57" spans="1:15" ht="12.75" customHeight="1" x14ac:dyDescent="0.35">
      <c r="A57" s="21" t="s">
        <v>42</v>
      </c>
      <c r="B57" s="1"/>
      <c r="C57" s="1"/>
      <c r="D57" s="1"/>
      <c r="E57" s="1"/>
      <c r="F57" s="1" t="s">
        <v>59</v>
      </c>
      <c r="G57" s="1"/>
      <c r="H57" s="1"/>
      <c r="I57" s="1"/>
    </row>
    <row r="58" spans="1:15" ht="12.75" customHeight="1" x14ac:dyDescent="0.35">
      <c r="A58" s="21" t="s">
        <v>111</v>
      </c>
      <c r="B58" s="1"/>
      <c r="C58" s="1"/>
      <c r="D58" s="1"/>
      <c r="E58" s="1"/>
      <c r="F58" s="1" t="s">
        <v>58</v>
      </c>
      <c r="G58" s="1"/>
      <c r="H58" s="1"/>
      <c r="I58" s="1"/>
    </row>
    <row r="59" spans="1:15" ht="12.75" customHeight="1" x14ac:dyDescent="0.35">
      <c r="A59" s="21" t="s">
        <v>73</v>
      </c>
      <c r="B59" s="1"/>
      <c r="C59" s="1"/>
      <c r="D59" s="1"/>
      <c r="E59" s="1"/>
      <c r="F59" s="1" t="s">
        <v>50</v>
      </c>
      <c r="G59" s="1"/>
      <c r="H59" s="1"/>
      <c r="I59" s="1"/>
    </row>
    <row r="60" spans="1:15" ht="12.75" customHeight="1" x14ac:dyDescent="0.35">
      <c r="A60" s="21" t="s">
        <v>39</v>
      </c>
      <c r="B60" s="1"/>
      <c r="C60" s="1"/>
      <c r="D60" s="1"/>
      <c r="E60" s="1"/>
      <c r="F60" s="1" t="s">
        <v>51</v>
      </c>
      <c r="G60" s="1"/>
      <c r="H60" s="1"/>
      <c r="I60" s="1"/>
    </row>
    <row r="61" spans="1:15" ht="12.75" customHeight="1" x14ac:dyDescent="0.35">
      <c r="A61" s="21" t="s">
        <v>40</v>
      </c>
      <c r="B61" s="1"/>
      <c r="C61" s="1"/>
      <c r="D61" s="1"/>
      <c r="E61" s="1"/>
      <c r="F61" s="1" t="s">
        <v>52</v>
      </c>
      <c r="G61" s="1"/>
      <c r="H61" s="1"/>
    </row>
    <row r="62" spans="1:15" ht="12.75" customHeight="1" x14ac:dyDescent="0.35">
      <c r="A62" s="21" t="s">
        <v>70</v>
      </c>
      <c r="B62" s="1"/>
      <c r="C62" s="1"/>
      <c r="D62" s="1"/>
      <c r="E62" s="1"/>
      <c r="F62" s="1" t="s">
        <v>53</v>
      </c>
      <c r="G62" s="1"/>
      <c r="H62" s="1"/>
    </row>
    <row r="63" spans="1:15" ht="12.75" customHeight="1" x14ac:dyDescent="0.35">
      <c r="A63" s="21" t="s">
        <v>72</v>
      </c>
      <c r="B63" s="1"/>
      <c r="C63" s="1"/>
      <c r="D63" s="1"/>
      <c r="E63" s="1"/>
      <c r="F63" s="1" t="s">
        <v>54</v>
      </c>
      <c r="G63" s="1"/>
      <c r="H63" s="1"/>
      <c r="J63" s="1"/>
    </row>
    <row r="64" spans="1:15" ht="12.75" customHeight="1" x14ac:dyDescent="0.35">
      <c r="A64" s="21" t="s">
        <v>43</v>
      </c>
      <c r="B64" s="1"/>
      <c r="C64" s="1"/>
      <c r="D64" s="1"/>
      <c r="E64" s="1"/>
      <c r="F64" s="1" t="s">
        <v>56</v>
      </c>
      <c r="G64" s="1"/>
      <c r="H64" s="1"/>
      <c r="I64" s="1"/>
      <c r="J64" s="1"/>
      <c r="K64" s="1"/>
      <c r="L64" s="1"/>
      <c r="M64" s="1"/>
      <c r="N64" s="1"/>
      <c r="O64" s="1"/>
    </row>
    <row r="65" spans="1:13" ht="12.75" customHeight="1" x14ac:dyDescent="0.35">
      <c r="A65" s="21"/>
      <c r="M65" s="1"/>
    </row>
    <row r="66" spans="1:13" ht="12.75" customHeight="1" x14ac:dyDescent="0.35">
      <c r="A66" s="21"/>
      <c r="J66" s="20"/>
      <c r="L66" s="1"/>
      <c r="M66" s="1"/>
    </row>
    <row r="67" spans="1:13" ht="12.75" customHeight="1" x14ac:dyDescent="0.35">
      <c r="A67" s="21"/>
      <c r="L67" s="1"/>
      <c r="M67" s="1"/>
    </row>
    <row r="68" spans="1:13" ht="12.75" customHeight="1" x14ac:dyDescent="0.35">
      <c r="A68" s="1"/>
      <c r="J68" s="20"/>
      <c r="L68" s="1"/>
      <c r="M68" s="1"/>
    </row>
    <row r="69" spans="1:13" ht="12.75" customHeight="1" x14ac:dyDescent="0.35">
      <c r="A69" s="1"/>
      <c r="J69" s="20"/>
      <c r="L69" s="1"/>
      <c r="M69" s="1"/>
    </row>
    <row r="70" spans="1:13" ht="12.75" customHeight="1" x14ac:dyDescent="0.35">
      <c r="A70" s="1"/>
      <c r="J70" s="20"/>
      <c r="L70" s="1"/>
      <c r="M70" s="1"/>
    </row>
    <row r="71" spans="1:13" ht="12.75" customHeight="1" x14ac:dyDescent="0.35">
      <c r="J71" s="20"/>
    </row>
    <row r="73" spans="1:13" ht="12.75" customHeight="1" x14ac:dyDescent="0.35">
      <c r="J73" s="20"/>
    </row>
    <row r="74" spans="1:13" ht="12.75" customHeight="1" x14ac:dyDescent="0.35">
      <c r="J74" s="20"/>
    </row>
    <row r="75" spans="1:13" ht="12.75" customHeight="1" x14ac:dyDescent="0.35">
      <c r="J75" s="20"/>
    </row>
    <row r="108" spans="2:2" ht="12.75" customHeight="1" x14ac:dyDescent="0.35">
      <c r="B108" s="18"/>
    </row>
    <row r="109" spans="2:2" ht="12.75" customHeight="1" x14ac:dyDescent="0.35">
      <c r="B109" s="18"/>
    </row>
    <row r="110" spans="2:2" ht="12.75" customHeight="1" x14ac:dyDescent="0.35">
      <c r="B110" s="18"/>
    </row>
    <row r="111" spans="2:2" ht="12.75" customHeight="1" x14ac:dyDescent="0.35">
      <c r="B111" s="18"/>
    </row>
    <row r="112" spans="2:2" ht="12.75" customHeight="1" x14ac:dyDescent="0.35">
      <c r="B112" s="18"/>
    </row>
    <row r="113" spans="2:2" ht="12.75" customHeight="1" x14ac:dyDescent="0.35">
      <c r="B113" s="18"/>
    </row>
    <row r="114" spans="2:2" ht="12.75" customHeight="1" x14ac:dyDescent="0.35">
      <c r="B114" s="18"/>
    </row>
    <row r="115" spans="2:2" ht="12.75" customHeight="1" x14ac:dyDescent="0.35">
      <c r="B115" s="18"/>
    </row>
    <row r="116" spans="2:2" ht="12.75" customHeight="1" x14ac:dyDescent="0.35">
      <c r="B116" s="18"/>
    </row>
    <row r="117" spans="2:2" ht="12.75" customHeight="1" x14ac:dyDescent="0.35">
      <c r="B117" s="18"/>
    </row>
    <row r="118" spans="2:2" ht="12.75" customHeight="1" x14ac:dyDescent="0.35">
      <c r="B118" s="18"/>
    </row>
    <row r="119" spans="2:2" ht="12.75" customHeight="1" x14ac:dyDescent="0.35">
      <c r="B119" s="18"/>
    </row>
    <row r="120" spans="2:2" ht="12.75" customHeight="1" x14ac:dyDescent="0.35">
      <c r="B120" s="18"/>
    </row>
    <row r="121" spans="2:2" ht="12.75" customHeight="1" x14ac:dyDescent="0.35">
      <c r="B121" s="18"/>
    </row>
    <row r="122" spans="2:2" ht="12.75" customHeight="1" x14ac:dyDescent="0.35">
      <c r="B122" s="18"/>
    </row>
    <row r="123" spans="2:2" ht="12.75" customHeight="1" x14ac:dyDescent="0.35">
      <c r="B123" s="18"/>
    </row>
    <row r="124" spans="2:2" ht="12.75" customHeight="1" x14ac:dyDescent="0.35">
      <c r="B124" s="18"/>
    </row>
    <row r="125" spans="2:2" ht="12.75" customHeight="1" x14ac:dyDescent="0.35">
      <c r="B125" s="18"/>
    </row>
    <row r="126" spans="2:2" ht="12.75" customHeight="1" x14ac:dyDescent="0.35">
      <c r="B126" s="18"/>
    </row>
    <row r="127" spans="2:2" ht="12.75" customHeight="1" x14ac:dyDescent="0.35">
      <c r="B127" s="18"/>
    </row>
    <row r="128" spans="2:2" ht="12.75" customHeight="1" x14ac:dyDescent="0.35">
      <c r="B128" s="18"/>
    </row>
    <row r="129" spans="2:2" ht="12.75" customHeight="1" x14ac:dyDescent="0.35">
      <c r="B129" s="18"/>
    </row>
    <row r="130" spans="2:2" ht="12.75" customHeight="1" x14ac:dyDescent="0.35">
      <c r="B130" s="18"/>
    </row>
    <row r="131" spans="2:2" ht="12.75" customHeight="1" x14ac:dyDescent="0.35">
      <c r="B131" s="18"/>
    </row>
    <row r="132" spans="2:2" ht="12.75" customHeight="1" x14ac:dyDescent="0.35">
      <c r="B132" s="18"/>
    </row>
    <row r="133" spans="2:2" ht="12.75" customHeight="1" x14ac:dyDescent="0.35">
      <c r="B133" s="18"/>
    </row>
    <row r="134" spans="2:2" ht="12.75" customHeight="1" x14ac:dyDescent="0.35">
      <c r="B134" s="18"/>
    </row>
    <row r="135" spans="2:2" ht="12.75" customHeight="1" x14ac:dyDescent="0.35">
      <c r="B135" s="18"/>
    </row>
    <row r="136" spans="2:2" ht="12.75" customHeight="1" x14ac:dyDescent="0.35">
      <c r="B136" s="18"/>
    </row>
    <row r="137" spans="2:2" ht="12.75" customHeight="1" x14ac:dyDescent="0.35">
      <c r="B137" s="18"/>
    </row>
    <row r="138" spans="2:2" ht="12.75" customHeight="1" x14ac:dyDescent="0.35">
      <c r="B138" s="18"/>
    </row>
    <row r="139" spans="2:2" ht="12.75" customHeight="1" x14ac:dyDescent="0.35">
      <c r="B139" s="18"/>
    </row>
    <row r="140" spans="2:2" ht="12.75" customHeight="1" x14ac:dyDescent="0.35">
      <c r="B140" s="18"/>
    </row>
    <row r="141" spans="2:2" ht="12.75" customHeight="1" x14ac:dyDescent="0.35">
      <c r="B141" s="18"/>
    </row>
    <row r="142" spans="2:2" ht="12.75" customHeight="1" x14ac:dyDescent="0.35">
      <c r="B142" s="18"/>
    </row>
    <row r="143" spans="2:2" ht="12.75" customHeight="1" x14ac:dyDescent="0.35">
      <c r="B143" s="18"/>
    </row>
    <row r="144" spans="2:2" ht="12.75" customHeight="1" x14ac:dyDescent="0.35">
      <c r="B144" s="18"/>
    </row>
    <row r="145" spans="2:2" ht="12.75" customHeight="1" x14ac:dyDescent="0.35">
      <c r="B145" s="18"/>
    </row>
    <row r="146" spans="2:2" ht="12.75" customHeight="1" x14ac:dyDescent="0.35">
      <c r="B146" s="18"/>
    </row>
    <row r="147" spans="2:2" ht="12.75" customHeight="1" x14ac:dyDescent="0.35">
      <c r="B147" s="18"/>
    </row>
    <row r="148" spans="2:2" ht="12.75" customHeight="1" x14ac:dyDescent="0.35">
      <c r="B148" s="18"/>
    </row>
    <row r="149" spans="2:2" ht="12.75" customHeight="1" x14ac:dyDescent="0.35">
      <c r="B149" s="18"/>
    </row>
    <row r="150" spans="2:2" ht="12.75" customHeight="1" x14ac:dyDescent="0.35">
      <c r="B150" s="18"/>
    </row>
    <row r="151" spans="2:2" ht="12.75" customHeight="1" x14ac:dyDescent="0.35">
      <c r="B151" s="18"/>
    </row>
    <row r="152" spans="2:2" ht="12.75" customHeight="1" x14ac:dyDescent="0.35">
      <c r="B152" s="18"/>
    </row>
    <row r="153" spans="2:2" ht="12.75" customHeight="1" x14ac:dyDescent="0.35">
      <c r="B153" s="18"/>
    </row>
    <row r="154" spans="2:2" ht="12.75" customHeight="1" x14ac:dyDescent="0.35">
      <c r="B154" s="18"/>
    </row>
    <row r="155" spans="2:2" ht="12.75" customHeight="1" x14ac:dyDescent="0.35">
      <c r="B155" s="18"/>
    </row>
    <row r="156" spans="2:2" ht="12.75" customHeight="1" x14ac:dyDescent="0.35">
      <c r="B156" s="18"/>
    </row>
    <row r="157" spans="2:2" ht="12.75" customHeight="1" x14ac:dyDescent="0.35">
      <c r="B157" s="18"/>
    </row>
    <row r="158" spans="2:2" ht="12.75" customHeight="1" x14ac:dyDescent="0.35">
      <c r="B158" s="18"/>
    </row>
    <row r="159" spans="2:2" ht="12.75" customHeight="1" x14ac:dyDescent="0.35">
      <c r="B159" s="18"/>
    </row>
    <row r="160" spans="2:2" ht="12.75" customHeight="1" x14ac:dyDescent="0.35">
      <c r="B160" s="18"/>
    </row>
    <row r="161" spans="2:2" ht="12.75" customHeight="1" x14ac:dyDescent="0.35">
      <c r="B161" s="18"/>
    </row>
    <row r="162" spans="2:2" ht="12.75" customHeight="1" x14ac:dyDescent="0.35">
      <c r="B162" s="18"/>
    </row>
    <row r="163" spans="2:2" ht="12.75" customHeight="1" x14ac:dyDescent="0.35">
      <c r="B163" s="18"/>
    </row>
    <row r="164" spans="2:2" ht="12.75" customHeight="1" x14ac:dyDescent="0.35">
      <c r="B164" s="18"/>
    </row>
    <row r="165" spans="2:2" ht="12.75" customHeight="1" x14ac:dyDescent="0.35">
      <c r="B165" s="18"/>
    </row>
    <row r="166" spans="2:2" ht="12.75" customHeight="1" x14ac:dyDescent="0.35">
      <c r="B166" s="18"/>
    </row>
    <row r="167" spans="2:2" ht="12.75" customHeight="1" x14ac:dyDescent="0.35">
      <c r="B167" s="18"/>
    </row>
    <row r="168" spans="2:2" ht="12.75" customHeight="1" x14ac:dyDescent="0.35">
      <c r="B168" s="18"/>
    </row>
    <row r="169" spans="2:2" ht="12.75" customHeight="1" x14ac:dyDescent="0.35">
      <c r="B169" s="18"/>
    </row>
    <row r="170" spans="2:2" ht="12.75" customHeight="1" x14ac:dyDescent="0.35">
      <c r="B170" s="18"/>
    </row>
    <row r="171" spans="2:2" ht="12.75" customHeight="1" x14ac:dyDescent="0.35">
      <c r="B171" s="18"/>
    </row>
    <row r="172" spans="2:2" ht="12.75" customHeight="1" x14ac:dyDescent="0.35">
      <c r="B172" s="18"/>
    </row>
    <row r="173" spans="2:2" ht="12.75" customHeight="1" x14ac:dyDescent="0.35">
      <c r="B173" s="18"/>
    </row>
    <row r="174" spans="2:2" ht="12.75" customHeight="1" x14ac:dyDescent="0.35">
      <c r="B174" s="18"/>
    </row>
    <row r="175" spans="2:2" ht="12.75" customHeight="1" x14ac:dyDescent="0.35">
      <c r="B175" s="18"/>
    </row>
    <row r="176" spans="2:2" ht="12.75" customHeight="1" x14ac:dyDescent="0.35">
      <c r="B176" s="18"/>
    </row>
    <row r="177" spans="2:2" ht="12.75" customHeight="1" x14ac:dyDescent="0.35">
      <c r="B177" s="18"/>
    </row>
    <row r="178" spans="2:2" ht="12.75" customHeight="1" x14ac:dyDescent="0.35">
      <c r="B178" s="18"/>
    </row>
    <row r="179" spans="2:2" ht="12.75" customHeight="1" x14ac:dyDescent="0.35">
      <c r="B179" s="18"/>
    </row>
    <row r="180" spans="2:2" ht="12.75" customHeight="1" x14ac:dyDescent="0.35">
      <c r="B180" s="18"/>
    </row>
    <row r="181" spans="2:2" ht="12.75" customHeight="1" x14ac:dyDescent="0.35">
      <c r="B181" s="18"/>
    </row>
    <row r="182" spans="2:2" ht="12.75" customHeight="1" x14ac:dyDescent="0.35">
      <c r="B182" s="18"/>
    </row>
    <row r="183" spans="2:2" ht="12.75" customHeight="1" x14ac:dyDescent="0.35">
      <c r="B183" s="18"/>
    </row>
    <row r="184" spans="2:2" ht="12.75" customHeight="1" x14ac:dyDescent="0.35">
      <c r="B184" s="18"/>
    </row>
    <row r="185" spans="2:2" ht="12.75" customHeight="1" x14ac:dyDescent="0.35">
      <c r="B185" s="18"/>
    </row>
    <row r="186" spans="2:2" ht="12.75" customHeight="1" x14ac:dyDescent="0.35">
      <c r="B186" s="18"/>
    </row>
    <row r="187" spans="2:2" ht="12.75" customHeight="1" x14ac:dyDescent="0.35">
      <c r="B187" s="18"/>
    </row>
    <row r="188" spans="2:2" ht="12.75" customHeight="1" x14ac:dyDescent="0.35">
      <c r="B188" s="18"/>
    </row>
    <row r="189" spans="2:2" ht="12.75" customHeight="1" x14ac:dyDescent="0.35">
      <c r="B189" s="18"/>
    </row>
    <row r="190" spans="2:2" ht="12.75" customHeight="1" x14ac:dyDescent="0.35">
      <c r="B190" s="18"/>
    </row>
    <row r="191" spans="2:2" ht="12.75" customHeight="1" x14ac:dyDescent="0.35">
      <c r="B191" s="18"/>
    </row>
    <row r="192" spans="2:2" ht="12.75" customHeight="1" x14ac:dyDescent="0.35">
      <c r="B192" s="18"/>
    </row>
    <row r="193" spans="2:2" ht="12.75" customHeight="1" x14ac:dyDescent="0.35">
      <c r="B193" s="18"/>
    </row>
    <row r="194" spans="2:2" ht="12.75" customHeight="1" x14ac:dyDescent="0.35">
      <c r="B194" s="18"/>
    </row>
    <row r="195" spans="2:2" ht="12.75" customHeight="1" x14ac:dyDescent="0.35">
      <c r="B195" s="18"/>
    </row>
    <row r="196" spans="2:2" ht="12.75" customHeight="1" x14ac:dyDescent="0.35">
      <c r="B196" s="18"/>
    </row>
    <row r="197" spans="2:2" ht="12.75" customHeight="1" x14ac:dyDescent="0.35">
      <c r="B197" s="18"/>
    </row>
    <row r="198" spans="2:2" ht="12.75" customHeight="1" x14ac:dyDescent="0.35">
      <c r="B198" s="18"/>
    </row>
    <row r="199" spans="2:2" ht="12.75" customHeight="1" x14ac:dyDescent="0.35">
      <c r="B199" s="18"/>
    </row>
    <row r="200" spans="2:2" ht="12.75" customHeight="1" x14ac:dyDescent="0.35">
      <c r="B200" s="18"/>
    </row>
    <row r="201" spans="2:2" ht="12.75" customHeight="1" x14ac:dyDescent="0.35">
      <c r="B201" s="18"/>
    </row>
    <row r="202" spans="2:2" ht="12.75" customHeight="1" x14ac:dyDescent="0.35">
      <c r="B202" s="18"/>
    </row>
    <row r="203" spans="2:2" ht="12.75" customHeight="1" x14ac:dyDescent="0.35">
      <c r="B203" s="18"/>
    </row>
    <row r="204" spans="2:2" ht="12.75" customHeight="1" x14ac:dyDescent="0.35">
      <c r="B204" s="18"/>
    </row>
    <row r="205" spans="2:2" ht="12.75" customHeight="1" x14ac:dyDescent="0.35">
      <c r="B205" s="18"/>
    </row>
    <row r="206" spans="2:2" ht="12.75" customHeight="1" x14ac:dyDescent="0.35">
      <c r="B206" s="18"/>
    </row>
    <row r="207" spans="2:2" ht="12.75" customHeight="1" x14ac:dyDescent="0.35">
      <c r="B207" s="18"/>
    </row>
    <row r="208" spans="2:2" ht="12.75" customHeight="1" x14ac:dyDescent="0.35">
      <c r="B208" s="18"/>
    </row>
    <row r="209" spans="2:2" ht="12.75" customHeight="1" x14ac:dyDescent="0.35">
      <c r="B209" s="18"/>
    </row>
    <row r="210" spans="2:2" ht="12.75" customHeight="1" x14ac:dyDescent="0.35">
      <c r="B210" s="18"/>
    </row>
    <row r="211" spans="2:2" ht="12.75" customHeight="1" x14ac:dyDescent="0.35">
      <c r="B211" s="18"/>
    </row>
    <row r="212" spans="2:2" ht="12.75" customHeight="1" x14ac:dyDescent="0.35">
      <c r="B212" s="18"/>
    </row>
    <row r="213" spans="2:2" ht="12.75" customHeight="1" x14ac:dyDescent="0.35">
      <c r="B213" s="18"/>
    </row>
    <row r="214" spans="2:2" ht="12.75" customHeight="1" x14ac:dyDescent="0.35">
      <c r="B214" s="18"/>
    </row>
    <row r="215" spans="2:2" ht="12.75" customHeight="1" x14ac:dyDescent="0.35">
      <c r="B215" s="18"/>
    </row>
    <row r="216" spans="2:2" ht="12.75" customHeight="1" x14ac:dyDescent="0.35">
      <c r="B216" s="18"/>
    </row>
    <row r="217" spans="2:2" ht="12.75" customHeight="1" x14ac:dyDescent="0.35">
      <c r="B217" s="18"/>
    </row>
    <row r="218" spans="2:2" ht="12.75" customHeight="1" x14ac:dyDescent="0.35">
      <c r="B218" s="18"/>
    </row>
    <row r="219" spans="2:2" ht="12.75" customHeight="1" x14ac:dyDescent="0.35">
      <c r="B219" s="18"/>
    </row>
    <row r="220" spans="2:2" ht="12.75" customHeight="1" x14ac:dyDescent="0.35">
      <c r="B220" s="18"/>
    </row>
    <row r="221" spans="2:2" ht="12.75" customHeight="1" x14ac:dyDescent="0.35">
      <c r="B221" s="18"/>
    </row>
    <row r="222" spans="2:2" ht="12.75" customHeight="1" x14ac:dyDescent="0.35">
      <c r="B222" s="18"/>
    </row>
    <row r="223" spans="2:2" ht="12.75" customHeight="1" x14ac:dyDescent="0.35">
      <c r="B223" s="18"/>
    </row>
    <row r="224" spans="2:2" ht="12.75" customHeight="1" x14ac:dyDescent="0.35">
      <c r="B224" s="18"/>
    </row>
    <row r="225" spans="2:2" ht="12.75" customHeight="1" x14ac:dyDescent="0.35">
      <c r="B225" s="18"/>
    </row>
    <row r="226" spans="2:2" ht="12.75" customHeight="1" x14ac:dyDescent="0.35">
      <c r="B226" s="18"/>
    </row>
    <row r="227" spans="2:2" ht="12.75" customHeight="1" x14ac:dyDescent="0.35">
      <c r="B227" s="18"/>
    </row>
    <row r="228" spans="2:2" ht="12.75" customHeight="1" x14ac:dyDescent="0.35">
      <c r="B228" s="18"/>
    </row>
    <row r="229" spans="2:2" ht="12.75" customHeight="1" x14ac:dyDescent="0.35">
      <c r="B229" s="18"/>
    </row>
    <row r="230" spans="2:2" ht="12.75" customHeight="1" x14ac:dyDescent="0.35">
      <c r="B230" s="18"/>
    </row>
    <row r="231" spans="2:2" ht="12.75" customHeight="1" x14ac:dyDescent="0.35">
      <c r="B231" s="18"/>
    </row>
    <row r="232" spans="2:2" ht="12.75" customHeight="1" x14ac:dyDescent="0.35">
      <c r="B232" s="18"/>
    </row>
    <row r="233" spans="2:2" ht="12.75" customHeight="1" x14ac:dyDescent="0.35">
      <c r="B233" s="18"/>
    </row>
    <row r="234" spans="2:2" ht="12.75" customHeight="1" x14ac:dyDescent="0.35">
      <c r="B234" s="18"/>
    </row>
    <row r="235" spans="2:2" ht="12.75" customHeight="1" x14ac:dyDescent="0.35">
      <c r="B235" s="18"/>
    </row>
    <row r="236" spans="2:2" ht="12.75" customHeight="1" x14ac:dyDescent="0.35">
      <c r="B236" s="18"/>
    </row>
    <row r="237" spans="2:2" ht="12.75" customHeight="1" x14ac:dyDescent="0.35">
      <c r="B237" s="18"/>
    </row>
    <row r="238" spans="2:2" ht="12.75" customHeight="1" x14ac:dyDescent="0.35">
      <c r="B238" s="18"/>
    </row>
    <row r="239" spans="2:2" ht="12.75" customHeight="1" x14ac:dyDescent="0.35">
      <c r="B239" s="18"/>
    </row>
    <row r="240" spans="2:2" ht="12.75" customHeight="1" x14ac:dyDescent="0.35">
      <c r="B240" s="18"/>
    </row>
    <row r="241" spans="2:2" ht="12.75" customHeight="1" x14ac:dyDescent="0.35">
      <c r="B241" s="18"/>
    </row>
    <row r="242" spans="2:2" ht="12.75" customHeight="1" x14ac:dyDescent="0.35">
      <c r="B242" s="18"/>
    </row>
    <row r="243" spans="2:2" ht="12.75" customHeight="1" x14ac:dyDescent="0.35">
      <c r="B243" s="18"/>
    </row>
    <row r="244" spans="2:2" ht="12.75" customHeight="1" x14ac:dyDescent="0.35">
      <c r="B244" s="18"/>
    </row>
    <row r="245" spans="2:2" ht="12.75" customHeight="1" x14ac:dyDescent="0.35">
      <c r="B245" s="18"/>
    </row>
    <row r="246" spans="2:2" ht="12.75" customHeight="1" x14ac:dyDescent="0.35">
      <c r="B246" s="18"/>
    </row>
    <row r="247" spans="2:2" ht="12.75" customHeight="1" x14ac:dyDescent="0.35">
      <c r="B247" s="18"/>
    </row>
    <row r="248" spans="2:2" ht="12.75" customHeight="1" x14ac:dyDescent="0.35">
      <c r="B248" s="18"/>
    </row>
    <row r="249" spans="2:2" ht="12.75" customHeight="1" x14ac:dyDescent="0.35">
      <c r="B249" s="18"/>
    </row>
    <row r="250" spans="2:2" ht="12.75" customHeight="1" x14ac:dyDescent="0.35">
      <c r="B250" s="18"/>
    </row>
    <row r="251" spans="2:2" ht="12.75" customHeight="1" x14ac:dyDescent="0.35">
      <c r="B251" s="18"/>
    </row>
    <row r="252" spans="2:2" ht="12.75" customHeight="1" x14ac:dyDescent="0.35">
      <c r="B252" s="18"/>
    </row>
    <row r="253" spans="2:2" ht="12.75" customHeight="1" x14ac:dyDescent="0.35">
      <c r="B253" s="18"/>
    </row>
    <row r="254" spans="2:2" ht="12.75" customHeight="1" x14ac:dyDescent="0.35">
      <c r="B254" s="18"/>
    </row>
    <row r="255" spans="2:2" ht="12.75" customHeight="1" x14ac:dyDescent="0.35">
      <c r="B255" s="18"/>
    </row>
    <row r="256" spans="2:2" ht="12.75" customHeight="1" x14ac:dyDescent="0.35">
      <c r="B256" s="18"/>
    </row>
    <row r="257" spans="2:2" ht="12.75" customHeight="1" x14ac:dyDescent="0.35">
      <c r="B257" s="18"/>
    </row>
    <row r="258" spans="2:2" ht="12.75" customHeight="1" x14ac:dyDescent="0.35">
      <c r="B258" s="18"/>
    </row>
    <row r="259" spans="2:2" ht="12.75" customHeight="1" x14ac:dyDescent="0.35">
      <c r="B259" s="18"/>
    </row>
    <row r="260" spans="2:2" ht="12.75" customHeight="1" x14ac:dyDescent="0.35">
      <c r="B260" s="18"/>
    </row>
    <row r="261" spans="2:2" ht="12.75" customHeight="1" x14ac:dyDescent="0.35">
      <c r="B261" s="18"/>
    </row>
    <row r="262" spans="2:2" ht="12.75" customHeight="1" x14ac:dyDescent="0.35">
      <c r="B262" s="18"/>
    </row>
    <row r="263" spans="2:2" ht="12.75" customHeight="1" x14ac:dyDescent="0.35">
      <c r="B263" s="18"/>
    </row>
    <row r="264" spans="2:2" ht="12.75" customHeight="1" x14ac:dyDescent="0.35">
      <c r="B264" s="18"/>
    </row>
    <row r="265" spans="2:2" ht="12.75" customHeight="1" x14ac:dyDescent="0.35">
      <c r="B265" s="18"/>
    </row>
    <row r="266" spans="2:2" ht="12.75" customHeight="1" x14ac:dyDescent="0.35">
      <c r="B266" s="18"/>
    </row>
    <row r="267" spans="2:2" ht="12.75" customHeight="1" x14ac:dyDescent="0.35">
      <c r="B267" s="18"/>
    </row>
    <row r="268" spans="2:2" ht="12.75" customHeight="1" x14ac:dyDescent="0.35">
      <c r="B268" s="18"/>
    </row>
    <row r="269" spans="2:2" ht="12.75" customHeight="1" x14ac:dyDescent="0.35">
      <c r="B269" s="18"/>
    </row>
    <row r="270" spans="2:2" ht="12.75" customHeight="1" x14ac:dyDescent="0.35">
      <c r="B270" s="18"/>
    </row>
    <row r="271" spans="2:2" ht="12.75" customHeight="1" x14ac:dyDescent="0.35">
      <c r="B271" s="18"/>
    </row>
    <row r="272" spans="2:2" ht="12.75" customHeight="1" x14ac:dyDescent="0.35">
      <c r="B272" s="18"/>
    </row>
    <row r="273" spans="2:2" ht="12.75" customHeight="1" x14ac:dyDescent="0.35">
      <c r="B273" s="18"/>
    </row>
    <row r="274" spans="2:2" ht="12.75" customHeight="1" x14ac:dyDescent="0.35">
      <c r="B274" s="18"/>
    </row>
    <row r="275" spans="2:2" ht="12.75" customHeight="1" x14ac:dyDescent="0.35">
      <c r="B275" s="18"/>
    </row>
    <row r="276" spans="2:2" ht="12.75" customHeight="1" x14ac:dyDescent="0.35">
      <c r="B276" s="18"/>
    </row>
    <row r="277" spans="2:2" ht="12.75" customHeight="1" x14ac:dyDescent="0.35">
      <c r="B277" s="18"/>
    </row>
    <row r="278" spans="2:2" ht="12.75" customHeight="1" x14ac:dyDescent="0.35">
      <c r="B278" s="18"/>
    </row>
    <row r="279" spans="2:2" ht="12.75" customHeight="1" x14ac:dyDescent="0.35">
      <c r="B279" s="18"/>
    </row>
    <row r="280" spans="2:2" ht="12.75" customHeight="1" x14ac:dyDescent="0.35">
      <c r="B280" s="18"/>
    </row>
    <row r="281" spans="2:2" ht="12.75" customHeight="1" x14ac:dyDescent="0.35">
      <c r="B281" s="18"/>
    </row>
    <row r="282" spans="2:2" ht="12.75" customHeight="1" x14ac:dyDescent="0.35">
      <c r="B282" s="18"/>
    </row>
    <row r="283" spans="2:2" ht="12.75" customHeight="1" x14ac:dyDescent="0.35">
      <c r="B283" s="18"/>
    </row>
    <row r="284" spans="2:2" ht="12.75" customHeight="1" x14ac:dyDescent="0.35">
      <c r="B284" s="18"/>
    </row>
    <row r="285" spans="2:2" ht="12.75" customHeight="1" x14ac:dyDescent="0.35">
      <c r="B285" s="18"/>
    </row>
  </sheetData>
  <mergeCells count="1">
    <mergeCell ref="K23:K2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26786-0325-4223-91E5-2589AE0E8571}">
  <dimension ref="A1:BA14"/>
  <sheetViews>
    <sheetView zoomScale="115" zoomScaleNormal="115" workbookViewId="0">
      <selection activeCell="D9" sqref="D9"/>
    </sheetView>
  </sheetViews>
  <sheetFormatPr defaultColWidth="8.7265625" defaultRowHeight="14" x14ac:dyDescent="0.35"/>
  <cols>
    <col min="1" max="1" width="17.453125" style="22" bestFit="1" customWidth="1"/>
    <col min="2" max="2" width="9" style="22" bestFit="1" customWidth="1"/>
    <col min="3" max="12" width="8.54296875" style="22" customWidth="1"/>
    <col min="13" max="13" width="6.26953125" style="21" bestFit="1" customWidth="1"/>
    <col min="14" max="14" width="17.453125" style="22" bestFit="1" customWidth="1"/>
    <col min="15" max="15" width="8" style="22" bestFit="1" customWidth="1"/>
    <col min="16" max="24" width="8.54296875" style="22" customWidth="1"/>
    <col min="25" max="16384" width="8.7265625" style="22"/>
  </cols>
  <sheetData>
    <row r="1" spans="1:53" ht="14.5" customHeight="1" x14ac:dyDescent="0.35">
      <c r="A1" s="33" t="s">
        <v>25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5"/>
      <c r="N1" s="33" t="s">
        <v>74</v>
      </c>
      <c r="O1" s="34"/>
      <c r="P1" s="34"/>
      <c r="Q1" s="34"/>
      <c r="R1" s="34"/>
      <c r="S1" s="34"/>
      <c r="T1" s="34"/>
      <c r="U1" s="34"/>
      <c r="V1" s="34"/>
      <c r="W1" s="34"/>
      <c r="X1" s="35"/>
    </row>
    <row r="2" spans="1:53" ht="14.5" customHeight="1" x14ac:dyDescent="0.35">
      <c r="A2" s="41" t="s">
        <v>0</v>
      </c>
      <c r="B2" s="39" t="s">
        <v>18</v>
      </c>
      <c r="C2" s="36" t="s">
        <v>24</v>
      </c>
      <c r="D2" s="37"/>
      <c r="E2" s="37"/>
      <c r="F2" s="37"/>
      <c r="G2" s="37"/>
      <c r="H2" s="37"/>
      <c r="I2" s="37"/>
      <c r="J2" s="37"/>
      <c r="K2" s="37"/>
      <c r="L2" s="38"/>
      <c r="N2" s="39" t="s">
        <v>0</v>
      </c>
      <c r="O2" s="34" t="s">
        <v>24</v>
      </c>
      <c r="P2" s="34"/>
      <c r="Q2" s="34"/>
      <c r="R2" s="34"/>
      <c r="S2" s="34"/>
      <c r="T2" s="34"/>
      <c r="U2" s="34"/>
      <c r="V2" s="34"/>
      <c r="W2" s="34"/>
      <c r="X2" s="35"/>
    </row>
    <row r="3" spans="1:53" ht="12" customHeight="1" x14ac:dyDescent="0.35">
      <c r="A3" s="42"/>
      <c r="B3" s="40"/>
      <c r="C3" s="23">
        <v>1010</v>
      </c>
      <c r="D3" s="23">
        <v>1104</v>
      </c>
      <c r="E3" s="23">
        <v>1509</v>
      </c>
      <c r="F3" s="23">
        <v>1604</v>
      </c>
      <c r="G3" s="23">
        <v>1905</v>
      </c>
      <c r="H3" s="23">
        <v>2104</v>
      </c>
      <c r="I3" s="23">
        <v>2412</v>
      </c>
      <c r="J3" s="23">
        <v>2703</v>
      </c>
      <c r="K3" s="23">
        <v>2710</v>
      </c>
      <c r="L3" s="23">
        <v>2807</v>
      </c>
      <c r="N3" s="40"/>
      <c r="O3" s="23">
        <v>1010</v>
      </c>
      <c r="P3" s="23">
        <v>1104</v>
      </c>
      <c r="Q3" s="23">
        <v>1509</v>
      </c>
      <c r="R3" s="23">
        <v>1604</v>
      </c>
      <c r="S3" s="23">
        <v>1905</v>
      </c>
      <c r="T3" s="23">
        <v>2104</v>
      </c>
      <c r="U3" s="23">
        <v>2412</v>
      </c>
      <c r="V3" s="23">
        <v>2703</v>
      </c>
      <c r="W3" s="23">
        <v>2710</v>
      </c>
      <c r="X3" s="23">
        <v>2807</v>
      </c>
    </row>
    <row r="4" spans="1:53" x14ac:dyDescent="0.3">
      <c r="A4" s="22" t="s">
        <v>81</v>
      </c>
      <c r="B4" s="26">
        <v>820</v>
      </c>
      <c r="C4" s="24">
        <v>819.55799999999999</v>
      </c>
      <c r="D4" s="24">
        <v>824.77700000000004</v>
      </c>
      <c r="E4" s="24">
        <v>819.55799999999999</v>
      </c>
      <c r="F4" s="24">
        <v>819.55799999999999</v>
      </c>
      <c r="G4" s="24">
        <v>838.649</v>
      </c>
      <c r="H4" s="24">
        <v>870.29200000000003</v>
      </c>
      <c r="I4" s="24">
        <v>819.55799999999999</v>
      </c>
      <c r="J4" s="24">
        <v>826.14</v>
      </c>
      <c r="K4" s="24">
        <v>838.649</v>
      </c>
      <c r="L4" s="24">
        <v>855.11199999999997</v>
      </c>
      <c r="N4" s="22" t="s">
        <v>81</v>
      </c>
      <c r="O4" s="24">
        <v>34.453000000000003</v>
      </c>
      <c r="P4" s="24">
        <v>30.187000000000001</v>
      </c>
      <c r="Q4" s="24">
        <v>28.657</v>
      </c>
      <c r="R4" s="24">
        <v>31.407</v>
      </c>
      <c r="S4" s="24">
        <v>29.532</v>
      </c>
      <c r="T4" s="24">
        <v>29.765000000000001</v>
      </c>
      <c r="U4" s="24">
        <v>30.140999999999998</v>
      </c>
      <c r="V4" s="24">
        <v>29.390999999999998</v>
      </c>
      <c r="W4" s="24">
        <v>28.920999999999999</v>
      </c>
      <c r="X4" s="28">
        <v>28.969000000000001</v>
      </c>
      <c r="BA4" s="25"/>
    </row>
    <row r="5" spans="1:53" x14ac:dyDescent="0.3">
      <c r="A5" s="22" t="s">
        <v>82</v>
      </c>
      <c r="B5" s="26">
        <v>3055.23</v>
      </c>
      <c r="C5" s="24">
        <v>3148.57</v>
      </c>
      <c r="D5" s="24">
        <v>3093.34</v>
      </c>
      <c r="E5" s="24">
        <v>3207.91</v>
      </c>
      <c r="F5" s="24">
        <v>3073.99</v>
      </c>
      <c r="G5" s="24">
        <v>3094.29</v>
      </c>
      <c r="H5" s="24">
        <v>3107.87</v>
      </c>
      <c r="I5" s="24">
        <v>3106.47</v>
      </c>
      <c r="J5" s="24">
        <v>3062.98</v>
      </c>
      <c r="K5" s="24">
        <v>3078.12</v>
      </c>
      <c r="L5" s="24">
        <v>3181.49</v>
      </c>
      <c r="N5" s="22" t="s">
        <v>82</v>
      </c>
      <c r="O5" s="24">
        <v>88.641000000000005</v>
      </c>
      <c r="P5" s="24">
        <v>89.938000000000002</v>
      </c>
      <c r="Q5" s="24">
        <v>88.078999999999994</v>
      </c>
      <c r="R5" s="24">
        <v>88.906999999999996</v>
      </c>
      <c r="S5" s="24">
        <v>88.483999999999995</v>
      </c>
      <c r="T5" s="24">
        <v>88.766000000000005</v>
      </c>
      <c r="U5" s="24">
        <v>90.936999999999998</v>
      </c>
      <c r="V5" s="24">
        <v>88.593000000000004</v>
      </c>
      <c r="W5" s="24">
        <v>88.641000000000005</v>
      </c>
      <c r="X5" s="28">
        <v>89.063000000000002</v>
      </c>
      <c r="BA5" s="25"/>
    </row>
    <row r="6" spans="1:53" x14ac:dyDescent="0.3">
      <c r="A6" s="22" t="s">
        <v>83</v>
      </c>
      <c r="B6" s="26">
        <v>1395.85</v>
      </c>
      <c r="C6" s="24">
        <v>1338.7</v>
      </c>
      <c r="D6" s="24">
        <v>1337.55</v>
      </c>
      <c r="E6" s="24">
        <v>1354.78</v>
      </c>
      <c r="F6" s="24">
        <v>1368.52</v>
      </c>
      <c r="G6" s="24">
        <v>1329.18</v>
      </c>
      <c r="H6" s="24">
        <v>1333.84</v>
      </c>
      <c r="I6" s="24">
        <v>1344.6</v>
      </c>
      <c r="J6" s="24">
        <v>1340.81</v>
      </c>
      <c r="K6" s="24">
        <v>1342.25</v>
      </c>
      <c r="L6" s="24">
        <v>1359.22</v>
      </c>
      <c r="N6" s="22" t="s">
        <v>83</v>
      </c>
      <c r="O6" s="24">
        <v>168.64</v>
      </c>
      <c r="P6" s="24">
        <v>168.15700000000001</v>
      </c>
      <c r="Q6" s="24">
        <v>169.31200000000001</v>
      </c>
      <c r="R6" s="24">
        <v>169.22</v>
      </c>
      <c r="S6" s="24">
        <v>171.5</v>
      </c>
      <c r="T6" s="24">
        <v>169.047</v>
      </c>
      <c r="U6" s="24">
        <v>169.14</v>
      </c>
      <c r="V6" s="24">
        <v>169.06299999999999</v>
      </c>
      <c r="W6" s="24">
        <v>168.78100000000001</v>
      </c>
      <c r="X6" s="28">
        <v>169.65700000000001</v>
      </c>
      <c r="BA6" s="25"/>
    </row>
    <row r="7" spans="1:53" x14ac:dyDescent="0.3">
      <c r="A7" s="22" t="s">
        <v>84</v>
      </c>
      <c r="B7" s="26">
        <v>38684</v>
      </c>
      <c r="C7" s="24">
        <v>39557.199999999997</v>
      </c>
      <c r="D7" s="24">
        <v>39910</v>
      </c>
      <c r="E7" s="24">
        <v>40032.6</v>
      </c>
      <c r="F7" s="24">
        <v>40514.1</v>
      </c>
      <c r="G7" s="24">
        <v>40157.699999999997</v>
      </c>
      <c r="H7" s="24">
        <v>40212.6</v>
      </c>
      <c r="I7" s="24">
        <v>40004.1</v>
      </c>
      <c r="J7" s="24">
        <v>39956.699999999997</v>
      </c>
      <c r="K7" s="24">
        <v>40110.400000000001</v>
      </c>
      <c r="L7" s="24">
        <v>40863.9</v>
      </c>
      <c r="N7" s="22" t="s">
        <v>84</v>
      </c>
      <c r="O7" s="24">
        <v>305.34500000000003</v>
      </c>
      <c r="P7" s="24">
        <v>301.34500000000003</v>
      </c>
      <c r="Q7" s="24">
        <v>303</v>
      </c>
      <c r="R7" s="24">
        <v>301.59300000000002</v>
      </c>
      <c r="S7" s="24">
        <v>299.06200000000001</v>
      </c>
      <c r="T7" s="24">
        <v>300.01600000000002</v>
      </c>
      <c r="U7" s="24">
        <v>298.98500000000001</v>
      </c>
      <c r="V7" s="24">
        <v>298.65699999999998</v>
      </c>
      <c r="W7" s="24">
        <v>304.17200000000003</v>
      </c>
      <c r="X7" s="28">
        <v>301.15600000000001</v>
      </c>
      <c r="BA7" s="25"/>
    </row>
    <row r="8" spans="1:53" x14ac:dyDescent="0.3">
      <c r="A8" s="22" t="s">
        <v>85</v>
      </c>
      <c r="B8" s="26">
        <v>21736</v>
      </c>
      <c r="C8" s="24">
        <v>22790.9</v>
      </c>
      <c r="D8" s="24">
        <v>22482.799999999999</v>
      </c>
      <c r="E8" s="24">
        <v>22498.7</v>
      </c>
      <c r="F8" s="24">
        <v>22739.7</v>
      </c>
      <c r="G8" s="24">
        <v>22523</v>
      </c>
      <c r="H8" s="24">
        <v>22759.9</v>
      </c>
      <c r="I8" s="24">
        <v>22644.400000000001</v>
      </c>
      <c r="J8" s="24">
        <v>22508.1</v>
      </c>
      <c r="K8" s="24">
        <v>22816</v>
      </c>
      <c r="L8" s="24">
        <v>22719.599999999999</v>
      </c>
      <c r="N8" s="22" t="s">
        <v>85</v>
      </c>
      <c r="O8" s="24">
        <v>480.01499999999999</v>
      </c>
      <c r="P8" s="24">
        <v>480.34399999999999</v>
      </c>
      <c r="Q8" s="24">
        <v>483.45400000000001</v>
      </c>
      <c r="R8" s="24">
        <v>477.86</v>
      </c>
      <c r="S8" s="24">
        <v>483.51499999999999</v>
      </c>
      <c r="T8" s="24">
        <v>482.07799999999997</v>
      </c>
      <c r="U8" s="24">
        <v>476.81200000000001</v>
      </c>
      <c r="V8" s="24">
        <v>475.85899999999998</v>
      </c>
      <c r="W8" s="24">
        <v>480.31299999999999</v>
      </c>
      <c r="X8" s="28">
        <v>484.70299999999997</v>
      </c>
      <c r="BA8" s="25"/>
    </row>
    <row r="9" spans="1:53" x14ac:dyDescent="0.3">
      <c r="A9" s="22" t="s">
        <v>86</v>
      </c>
      <c r="B9" s="26">
        <v>1645.79</v>
      </c>
      <c r="C9" s="24">
        <v>1644.55</v>
      </c>
      <c r="D9" s="24">
        <v>1645.46</v>
      </c>
      <c r="E9" s="24">
        <v>1652.47</v>
      </c>
      <c r="F9" s="24">
        <v>1644.25</v>
      </c>
      <c r="G9" s="24">
        <v>1645.41</v>
      </c>
      <c r="H9" s="24">
        <v>1643.34</v>
      </c>
      <c r="I9" s="24">
        <v>1643.18</v>
      </c>
      <c r="J9" s="24">
        <v>1647.01</v>
      </c>
      <c r="K9" s="24">
        <v>1642.88</v>
      </c>
      <c r="L9" s="24">
        <v>1645.84</v>
      </c>
      <c r="N9" s="22" t="s">
        <v>86</v>
      </c>
      <c r="O9" s="24">
        <v>40.798000000000002</v>
      </c>
      <c r="P9" s="24">
        <v>41.171999999999997</v>
      </c>
      <c r="Q9" s="24">
        <v>40.640999999999998</v>
      </c>
      <c r="R9" s="24">
        <v>40.844000000000001</v>
      </c>
      <c r="S9" s="24">
        <v>41.015999999999998</v>
      </c>
      <c r="T9" s="24">
        <v>40.421999999999997</v>
      </c>
      <c r="U9" s="24">
        <v>40.89</v>
      </c>
      <c r="V9" s="24">
        <v>40.421999999999997</v>
      </c>
      <c r="W9" s="24">
        <v>40.969000000000001</v>
      </c>
      <c r="X9" s="28">
        <v>40.530999999999999</v>
      </c>
    </row>
    <row r="10" spans="1:53" x14ac:dyDescent="0.3">
      <c r="A10" s="22" t="s">
        <v>87</v>
      </c>
      <c r="B10" s="26">
        <v>1252.3699999999999</v>
      </c>
      <c r="C10" s="24">
        <v>1194.3900000000001</v>
      </c>
      <c r="D10" s="24">
        <v>1178.24</v>
      </c>
      <c r="E10" s="24">
        <v>1175.43</v>
      </c>
      <c r="F10" s="24">
        <v>1178.51</v>
      </c>
      <c r="G10" s="24">
        <v>1186.75</v>
      </c>
      <c r="H10" s="24">
        <v>1176.05</v>
      </c>
      <c r="I10" s="24">
        <v>1178.57</v>
      </c>
      <c r="J10" s="24">
        <v>1156.1600000000001</v>
      </c>
      <c r="K10" s="24">
        <v>1198.4100000000001</v>
      </c>
      <c r="L10" s="24">
        <v>1170.6600000000001</v>
      </c>
      <c r="N10" s="22" t="s">
        <v>87</v>
      </c>
      <c r="O10" s="24">
        <v>102.45399999999999</v>
      </c>
      <c r="P10" s="24">
        <v>96.156999999999996</v>
      </c>
      <c r="Q10" s="24">
        <v>106.328</v>
      </c>
      <c r="R10" s="24">
        <v>96.593999999999994</v>
      </c>
      <c r="S10" s="24">
        <v>104.15600000000001</v>
      </c>
      <c r="T10" s="24">
        <v>108.407</v>
      </c>
      <c r="U10" s="24">
        <v>98.141000000000005</v>
      </c>
      <c r="V10" s="24">
        <v>97.671999999999997</v>
      </c>
      <c r="W10" s="24">
        <v>90.218999999999994</v>
      </c>
      <c r="X10" s="28">
        <v>113.047</v>
      </c>
    </row>
    <row r="11" spans="1:53" x14ac:dyDescent="0.3">
      <c r="A11" s="22" t="s">
        <v>88</v>
      </c>
      <c r="B11" s="26">
        <v>828.94</v>
      </c>
      <c r="C11" s="24">
        <v>828.93700000000001</v>
      </c>
      <c r="D11" s="24">
        <v>828.93700000000001</v>
      </c>
      <c r="E11" s="24">
        <v>828.93700000000001</v>
      </c>
      <c r="F11" s="24">
        <v>828.93700000000001</v>
      </c>
      <c r="G11" s="24">
        <v>828.93700000000001</v>
      </c>
      <c r="H11" s="24">
        <v>828.93700000000001</v>
      </c>
      <c r="I11" s="24">
        <v>828.93700000000001</v>
      </c>
      <c r="J11" s="24">
        <v>828.93700000000001</v>
      </c>
      <c r="K11" s="24">
        <v>828.93700000000001</v>
      </c>
      <c r="L11" s="24">
        <v>828.93700000000001</v>
      </c>
      <c r="N11" s="22" t="s">
        <v>88</v>
      </c>
      <c r="O11" s="24">
        <v>54.811999999999998</v>
      </c>
      <c r="P11" s="24">
        <v>54.594000000000001</v>
      </c>
      <c r="Q11" s="24">
        <v>55.515000000000001</v>
      </c>
      <c r="R11" s="24">
        <v>55.546999999999997</v>
      </c>
      <c r="S11" s="24">
        <v>54.704000000000001</v>
      </c>
      <c r="T11" s="24">
        <v>54.765999999999998</v>
      </c>
      <c r="U11" s="24">
        <v>54.671999999999997</v>
      </c>
      <c r="V11" s="24">
        <v>55.093000000000004</v>
      </c>
      <c r="W11" s="24">
        <v>54.938000000000002</v>
      </c>
      <c r="X11" s="28">
        <v>55.265999999999998</v>
      </c>
    </row>
    <row r="12" spans="1:53" x14ac:dyDescent="0.3">
      <c r="A12" s="22" t="s">
        <v>89</v>
      </c>
      <c r="B12" s="26">
        <v>591.55999999999995</v>
      </c>
      <c r="C12" s="24">
        <v>591.55700000000002</v>
      </c>
      <c r="D12" s="24">
        <v>591.55700000000002</v>
      </c>
      <c r="E12" s="24">
        <v>591.55700000000002</v>
      </c>
      <c r="F12" s="24">
        <v>591.55700000000002</v>
      </c>
      <c r="G12" s="24">
        <v>591.55700000000002</v>
      </c>
      <c r="H12" s="24">
        <v>591.55700000000002</v>
      </c>
      <c r="I12" s="24">
        <v>591.55700000000002</v>
      </c>
      <c r="J12" s="24">
        <v>591.55700000000002</v>
      </c>
      <c r="K12" s="24">
        <v>591.55700000000002</v>
      </c>
      <c r="L12" s="24">
        <v>591.55700000000002</v>
      </c>
      <c r="N12" s="22" t="s">
        <v>89</v>
      </c>
      <c r="O12" s="24">
        <v>202.73599999999999</v>
      </c>
      <c r="P12" s="24">
        <v>205.499</v>
      </c>
      <c r="Q12" s="24">
        <v>205.15600000000001</v>
      </c>
      <c r="R12" s="24">
        <v>204.59399999999999</v>
      </c>
      <c r="S12" s="24">
        <v>204.047</v>
      </c>
      <c r="T12" s="24">
        <v>203.21799999999999</v>
      </c>
      <c r="U12" s="24">
        <v>205.32900000000001</v>
      </c>
      <c r="V12" s="24">
        <v>206.875</v>
      </c>
      <c r="W12" s="24">
        <v>205.43700000000001</v>
      </c>
      <c r="X12" s="28">
        <v>202</v>
      </c>
    </row>
    <row r="13" spans="1:53" x14ac:dyDescent="0.3">
      <c r="A13" s="22" t="s">
        <v>90</v>
      </c>
      <c r="B13" s="26">
        <v>1696.94</v>
      </c>
      <c r="C13" s="24">
        <v>1659.05</v>
      </c>
      <c r="D13" s="24">
        <v>1644.73</v>
      </c>
      <c r="E13" s="24">
        <v>1654.55</v>
      </c>
      <c r="F13" s="24">
        <v>1661.96</v>
      </c>
      <c r="G13" s="24">
        <v>1653.56</v>
      </c>
      <c r="H13" s="24">
        <v>1659.05</v>
      </c>
      <c r="I13" s="24">
        <v>1644.45</v>
      </c>
      <c r="J13" s="24">
        <v>1659.05</v>
      </c>
      <c r="K13" s="24">
        <v>1646.17</v>
      </c>
      <c r="L13" s="24">
        <v>1662.25</v>
      </c>
      <c r="N13" s="22" t="s">
        <v>90</v>
      </c>
      <c r="O13" s="24">
        <v>42.438000000000002</v>
      </c>
      <c r="P13" s="24">
        <v>42.420999999999999</v>
      </c>
      <c r="Q13" s="24">
        <v>42.905999999999999</v>
      </c>
      <c r="R13" s="24">
        <v>43.280999999999999</v>
      </c>
      <c r="S13" s="24">
        <v>42.828000000000003</v>
      </c>
      <c r="T13" s="24">
        <v>42.671999999999997</v>
      </c>
      <c r="U13" s="24">
        <v>42.844000000000001</v>
      </c>
      <c r="V13" s="24">
        <v>42.905999999999999</v>
      </c>
      <c r="W13" s="24">
        <v>42.609000000000002</v>
      </c>
      <c r="X13" s="28">
        <v>43.171999999999997</v>
      </c>
    </row>
    <row r="14" spans="1:53" x14ac:dyDescent="0.3">
      <c r="A14" s="22" t="s">
        <v>91</v>
      </c>
      <c r="B14" s="27">
        <v>1406.91</v>
      </c>
      <c r="C14" s="24">
        <v>1273.1500000000001</v>
      </c>
      <c r="D14" s="24">
        <v>1291.4100000000001</v>
      </c>
      <c r="E14" s="24">
        <v>1267.8800000000001</v>
      </c>
      <c r="F14" s="24">
        <v>1287.7</v>
      </c>
      <c r="G14" s="24">
        <v>1291.8399999999999</v>
      </c>
      <c r="H14" s="24">
        <v>1302.02</v>
      </c>
      <c r="I14" s="24">
        <v>1269.5899999999999</v>
      </c>
      <c r="J14" s="24">
        <v>1282.8499999999999</v>
      </c>
      <c r="K14" s="24">
        <v>1285.46</v>
      </c>
      <c r="L14" s="24">
        <v>1279.6400000000001</v>
      </c>
      <c r="N14" s="22" t="s">
        <v>91</v>
      </c>
      <c r="O14" s="24">
        <v>95.188000000000002</v>
      </c>
      <c r="P14" s="24">
        <v>89.031000000000006</v>
      </c>
      <c r="Q14" s="24">
        <v>91.188000000000002</v>
      </c>
      <c r="R14" s="24">
        <v>92.751000000000005</v>
      </c>
      <c r="S14" s="24">
        <v>103.03100000000001</v>
      </c>
      <c r="T14" s="24">
        <v>91.578000000000003</v>
      </c>
      <c r="U14" s="24">
        <v>93.921999999999997</v>
      </c>
      <c r="V14" s="24">
        <v>91.686999999999998</v>
      </c>
      <c r="W14" s="24">
        <v>83.563000000000002</v>
      </c>
      <c r="X14" s="28">
        <v>91.188000000000002</v>
      </c>
    </row>
  </sheetData>
  <mergeCells count="7">
    <mergeCell ref="A1:L1"/>
    <mergeCell ref="N1:X1"/>
    <mergeCell ref="C2:L2"/>
    <mergeCell ref="O2:X2"/>
    <mergeCell ref="N2:N3"/>
    <mergeCell ref="A2:A3"/>
    <mergeCell ref="B2:B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A00D3-4455-4871-A842-3FB0F610BDD7}">
  <dimension ref="A1:K22"/>
  <sheetViews>
    <sheetView workbookViewId="0">
      <selection activeCell="E7" sqref="E7"/>
    </sheetView>
  </sheetViews>
  <sheetFormatPr defaultColWidth="8.7265625" defaultRowHeight="14" x14ac:dyDescent="0.45"/>
  <cols>
    <col min="1" max="1" width="17.453125" style="6" bestFit="1" customWidth="1"/>
    <col min="2" max="2" width="13.54296875" style="6" customWidth="1"/>
    <col min="3" max="6" width="10.54296875" style="6" customWidth="1"/>
    <col min="7" max="7" width="11.7265625" style="6" bestFit="1" customWidth="1"/>
    <col min="8" max="16384" width="8.7265625" style="6"/>
  </cols>
  <sheetData>
    <row r="1" spans="1:11" x14ac:dyDescent="0.45">
      <c r="A1" s="43" t="s">
        <v>80</v>
      </c>
      <c r="B1" s="43"/>
      <c r="C1" s="43"/>
      <c r="D1" s="43"/>
      <c r="E1" s="43"/>
      <c r="F1" s="43"/>
      <c r="G1" s="44"/>
    </row>
    <row r="2" spans="1:11" ht="14.5" customHeight="1" x14ac:dyDescent="0.45">
      <c r="A2" s="48" t="s">
        <v>0</v>
      </c>
      <c r="B2" s="46" t="s">
        <v>62</v>
      </c>
      <c r="C2" s="46" t="s">
        <v>60</v>
      </c>
      <c r="D2" s="45" t="s">
        <v>1</v>
      </c>
      <c r="E2" s="43"/>
      <c r="F2" s="44"/>
      <c r="G2" s="46" t="s">
        <v>61</v>
      </c>
    </row>
    <row r="3" spans="1:11" ht="13" customHeight="1" x14ac:dyDescent="0.45">
      <c r="A3" s="35"/>
      <c r="B3" s="40"/>
      <c r="C3" s="47"/>
      <c r="D3" s="3" t="s">
        <v>19</v>
      </c>
      <c r="E3" s="3" t="s">
        <v>23</v>
      </c>
      <c r="F3" s="3" t="s">
        <v>20</v>
      </c>
      <c r="G3" s="40"/>
    </row>
    <row r="4" spans="1:11" x14ac:dyDescent="0.45">
      <c r="A4" s="22" t="s">
        <v>81</v>
      </c>
      <c r="B4" s="4">
        <v>102</v>
      </c>
      <c r="C4" s="2">
        <f>MAX(100, B4) * 50</f>
        <v>5100</v>
      </c>
      <c r="D4" s="7">
        <f>MIN(data!C4:L4) / data!B4 -1</f>
        <v>-5.3902439024389182E-4</v>
      </c>
      <c r="E4" s="7">
        <f>AVERAGE(data!C4:L4) / data!B4 -1</f>
        <v>1.6079390243902481E-2</v>
      </c>
      <c r="F4" s="7">
        <f>MAX(data!C4:L4) / data!B4 -1</f>
        <v>6.1331707317073159E-2</v>
      </c>
      <c r="G4" s="8">
        <f>AVERAGE(data!O4:X4)</f>
        <v>30.142299999999995</v>
      </c>
      <c r="H4" s="7"/>
      <c r="I4" s="8"/>
      <c r="J4" s="8"/>
      <c r="K4" s="5"/>
    </row>
    <row r="5" spans="1:11" x14ac:dyDescent="0.45">
      <c r="A5" s="22" t="s">
        <v>82</v>
      </c>
      <c r="B5" s="4">
        <v>151</v>
      </c>
      <c r="C5" s="2">
        <f t="shared" ref="C5:C14" si="0">MAX(100, B5) * 50</f>
        <v>7550</v>
      </c>
      <c r="D5" s="7">
        <f>MIN(data!C5:L5) / data!B5 -1</f>
        <v>2.5366339031758223E-3</v>
      </c>
      <c r="E5" s="7">
        <f>AVERAGE(data!C5:L5) / data!B5 -1</f>
        <v>1.9727810999499162E-2</v>
      </c>
      <c r="F5" s="7">
        <f>MAX(data!C5:L5) / data!B5 -1</f>
        <v>4.9973324430566457E-2</v>
      </c>
      <c r="G5" s="8">
        <f>AVERAGE(data!O5:X5)</f>
        <v>89.004899999999992</v>
      </c>
      <c r="H5" s="7"/>
      <c r="I5" s="8"/>
      <c r="J5" s="8"/>
      <c r="K5" s="5"/>
    </row>
    <row r="6" spans="1:11" x14ac:dyDescent="0.45">
      <c r="A6" s="22" t="s">
        <v>83</v>
      </c>
      <c r="B6" s="4">
        <v>201</v>
      </c>
      <c r="C6" s="2">
        <f t="shared" si="0"/>
        <v>10050</v>
      </c>
      <c r="D6" s="7">
        <f>MIN(data!C6:L6) / data!B6 -1</f>
        <v>-4.7763011784933807E-2</v>
      </c>
      <c r="E6" s="7">
        <f>AVERAGE(data!C6:L6) / data!B6 -1</f>
        <v>-3.6468818282766713E-2</v>
      </c>
      <c r="F6" s="7">
        <f>MAX(data!C6:L6) / data!B6 -1</f>
        <v>-1.9579467707848242E-2</v>
      </c>
      <c r="G6" s="8">
        <f>AVERAGE(data!O6:X6)</f>
        <v>169.2517</v>
      </c>
      <c r="H6" s="7"/>
      <c r="I6" s="8"/>
      <c r="J6" s="8"/>
      <c r="K6" s="5"/>
    </row>
    <row r="7" spans="1:11" x14ac:dyDescent="0.45">
      <c r="A7" s="22" t="s">
        <v>84</v>
      </c>
      <c r="B7" s="4">
        <v>251</v>
      </c>
      <c r="C7" s="2">
        <f t="shared" si="0"/>
        <v>12550</v>
      </c>
      <c r="D7" s="7">
        <f>MIN(data!C7:L7) / data!B7 -1</f>
        <v>2.257263985110125E-2</v>
      </c>
      <c r="E7" s="7">
        <f>AVERAGE(data!C7:L7) / data!B7 -1</f>
        <v>3.7429686692172615E-2</v>
      </c>
      <c r="F7" s="7">
        <f>MAX(data!C7:L7) / data!B7 -1</f>
        <v>5.6351463137214397E-2</v>
      </c>
      <c r="G7" s="8">
        <f>AVERAGE(data!O7:X7)</f>
        <v>301.33310000000006</v>
      </c>
      <c r="H7" s="7"/>
      <c r="I7" s="8"/>
      <c r="J7" s="8"/>
      <c r="K7" s="5"/>
    </row>
    <row r="8" spans="1:11" x14ac:dyDescent="0.45">
      <c r="A8" s="22" t="s">
        <v>85</v>
      </c>
      <c r="B8" s="4">
        <v>303</v>
      </c>
      <c r="C8" s="2">
        <f t="shared" si="0"/>
        <v>15150</v>
      </c>
      <c r="D8" s="7">
        <f>MIN(data!C8:L8) / data!B8 -1</f>
        <v>3.4357747515642245E-2</v>
      </c>
      <c r="E8" s="7">
        <f>AVERAGE(data!C8:L8) / data!B8 -1</f>
        <v>4.197230401177765E-2</v>
      </c>
      <c r="F8" s="7">
        <f>MAX(data!C8:L8) / data!B8 -1</f>
        <v>4.968715495031284E-2</v>
      </c>
      <c r="G8" s="8">
        <f>AVERAGE(data!O8:X8)</f>
        <v>480.49529999999993</v>
      </c>
      <c r="H8" s="7"/>
      <c r="I8" s="8"/>
      <c r="J8" s="8"/>
      <c r="K8" s="7"/>
    </row>
    <row r="9" spans="1:11" x14ac:dyDescent="0.45">
      <c r="A9" s="22" t="s">
        <v>86</v>
      </c>
      <c r="B9" s="29">
        <v>101</v>
      </c>
      <c r="C9" s="2">
        <f t="shared" si="0"/>
        <v>5050</v>
      </c>
      <c r="D9" s="7">
        <f>MIN(data!C9:L9) / data!B9 -1</f>
        <v>-1.7681478195881173E-3</v>
      </c>
      <c r="E9" s="7">
        <f>AVERAGE(data!C9:L9) / data!B9 -1</f>
        <v>-2.1327143803262505E-4</v>
      </c>
      <c r="F9" s="7">
        <f>MAX(data!C9:L9) / data!B9 -1</f>
        <v>4.0588410429034383E-3</v>
      </c>
      <c r="G9" s="8">
        <f>AVERAGE(data!O9:X9)</f>
        <v>40.770499999999991</v>
      </c>
    </row>
    <row r="10" spans="1:11" x14ac:dyDescent="0.45">
      <c r="A10" s="22" t="s">
        <v>87</v>
      </c>
      <c r="B10" s="29">
        <v>101</v>
      </c>
      <c r="C10" s="2">
        <f t="shared" si="0"/>
        <v>5050</v>
      </c>
      <c r="D10" s="7">
        <f>MIN(data!C10:L10) / data!B10 -1</f>
        <v>-7.6822344834194256E-2</v>
      </c>
      <c r="E10" s="7">
        <f>AVERAGE(data!C10:L10) / data!B10 -1</f>
        <v>-5.833180290169826E-2</v>
      </c>
      <c r="F10" s="7">
        <f>MAX(data!C10:L10) / data!B10 -1</f>
        <v>-4.3086308359350567E-2</v>
      </c>
      <c r="G10" s="8">
        <f>AVERAGE(data!O10:X10)</f>
        <v>101.3175</v>
      </c>
    </row>
    <row r="11" spans="1:11" ht="13" customHeight="1" x14ac:dyDescent="0.45">
      <c r="A11" s="22" t="s">
        <v>88</v>
      </c>
      <c r="B11" s="29">
        <v>101</v>
      </c>
      <c r="C11" s="2">
        <f t="shared" si="0"/>
        <v>5050</v>
      </c>
      <c r="D11" s="7">
        <f>MIN(data!C11:L11) / data!B11 -1</f>
        <v>-3.6190797887414305E-6</v>
      </c>
      <c r="E11" s="7">
        <f>AVERAGE(data!C11:L11) / data!B11 -1</f>
        <v>-3.6190797885193859E-6</v>
      </c>
      <c r="F11" s="7">
        <f>MAX(data!C11:L11) / data!B11 -1</f>
        <v>-3.6190797887414305E-6</v>
      </c>
      <c r="G11" s="8">
        <f>AVERAGE(data!O11:X11)</f>
        <v>54.990700000000004</v>
      </c>
    </row>
    <row r="12" spans="1:11" ht="12" customHeight="1" x14ac:dyDescent="0.45">
      <c r="A12" s="22" t="s">
        <v>89</v>
      </c>
      <c r="B12" s="29">
        <v>101</v>
      </c>
      <c r="C12" s="2">
        <f t="shared" si="0"/>
        <v>5050</v>
      </c>
      <c r="D12" s="7">
        <f>MIN(data!C12:L12) / data!B12 -1</f>
        <v>-5.0713368042742957E-6</v>
      </c>
      <c r="E12" s="7">
        <f>AVERAGE(data!C12:L12) / data!B12 -1</f>
        <v>-5.0713368044963403E-6</v>
      </c>
      <c r="F12" s="7">
        <f>MAX(data!C12:L12) / data!B12 -1</f>
        <v>-5.0713368042742957E-6</v>
      </c>
      <c r="G12" s="8">
        <f>AVERAGE(data!O12:X12)</f>
        <v>204.48910000000001</v>
      </c>
    </row>
    <row r="13" spans="1:11" x14ac:dyDescent="0.45">
      <c r="A13" s="22" t="s">
        <v>90</v>
      </c>
      <c r="B13" s="29">
        <v>101</v>
      </c>
      <c r="C13" s="2">
        <f t="shared" si="0"/>
        <v>5050</v>
      </c>
      <c r="D13" s="7">
        <f>MIN(data!C13:L13) / data!B13 -1</f>
        <v>-3.0932148455455111E-2</v>
      </c>
      <c r="E13" s="7">
        <f>AVERAGE(data!C13:L13) / data!B13 -1</f>
        <v>-2.5020330712930416E-2</v>
      </c>
      <c r="F13" s="7">
        <f>MAX(data!C13:L13) / data!B13 -1</f>
        <v>-2.0442679175457057E-2</v>
      </c>
      <c r="G13" s="8">
        <f>AVERAGE(data!O13:X13)</f>
        <v>42.807699999999997</v>
      </c>
      <c r="H13" s="7"/>
      <c r="J13" s="8"/>
    </row>
    <row r="14" spans="1:11" x14ac:dyDescent="0.45">
      <c r="A14" s="22" t="s">
        <v>91</v>
      </c>
      <c r="B14" s="29">
        <v>101</v>
      </c>
      <c r="C14" s="2">
        <f t="shared" si="0"/>
        <v>5050</v>
      </c>
      <c r="D14" s="7">
        <f>MIN(data!C14:L14) / data!B14 -1</f>
        <v>-9.8819398540062942E-2</v>
      </c>
      <c r="E14" s="7">
        <f>AVERAGE(data!C14:L14) / data!B14 -1</f>
        <v>-8.7962982706783044E-2</v>
      </c>
      <c r="F14" s="7">
        <f>MAX(data!C14:L14) / data!B14 -1</f>
        <v>-7.4553454023356225E-2</v>
      </c>
      <c r="G14" s="8">
        <f>AVERAGE(data!O14:X14)</f>
        <v>92.312700000000007</v>
      </c>
      <c r="H14" s="7"/>
      <c r="J14" s="8"/>
    </row>
    <row r="15" spans="1:11" x14ac:dyDescent="0.45">
      <c r="H15" s="7"/>
      <c r="J15" s="8"/>
    </row>
    <row r="16" spans="1:11" x14ac:dyDescent="0.45">
      <c r="H16" s="7"/>
      <c r="J16" s="8"/>
    </row>
    <row r="17" spans="8:10" x14ac:dyDescent="0.45">
      <c r="H17" s="7"/>
      <c r="J17" s="8"/>
    </row>
    <row r="18" spans="8:10" x14ac:dyDescent="0.45">
      <c r="H18" s="7"/>
      <c r="J18" s="8"/>
    </row>
    <row r="19" spans="8:10" x14ac:dyDescent="0.45">
      <c r="H19" s="7"/>
      <c r="J19" s="8"/>
    </row>
    <row r="20" spans="8:10" x14ac:dyDescent="0.45">
      <c r="H20" s="7"/>
      <c r="J20" s="8"/>
    </row>
    <row r="21" spans="8:10" x14ac:dyDescent="0.45">
      <c r="H21" s="7"/>
      <c r="J21" s="8"/>
    </row>
    <row r="22" spans="8:10" x14ac:dyDescent="0.45">
      <c r="H22" s="7"/>
      <c r="J22" s="8"/>
    </row>
  </sheetData>
  <mergeCells count="6">
    <mergeCell ref="A1:G1"/>
    <mergeCell ref="D2:F2"/>
    <mergeCell ref="C2:C3"/>
    <mergeCell ref="G2:G3"/>
    <mergeCell ref="A2:A3"/>
    <mergeCell ref="B2:B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parameters</vt:lpstr>
      <vt:lpstr>data</vt:lpstr>
      <vt:lpstr>benchmark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Anmol Pahwa</dc:creator>
  <cp:lastModifiedBy>Anmol Pahwa</cp:lastModifiedBy>
  <dcterms:created xsi:type="dcterms:W3CDTF">2015-06-05T18:17:20Z</dcterms:created>
  <dcterms:modified xsi:type="dcterms:W3CDTF">2023-12-13T20:18:00Z</dcterms:modified>
</cp:coreProperties>
</file>