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A88B69EA-51F1-4480-ABF3-610208E5F0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H57" i="1" s="1"/>
  <c r="F66" i="2"/>
  <c r="F65" i="2"/>
  <c r="F64" i="2"/>
  <c r="F63" i="2"/>
  <c r="F62" i="2"/>
  <c r="F61" i="1"/>
  <c r="F60" i="1"/>
  <c r="F59" i="1"/>
  <c r="F58" i="1"/>
  <c r="H58" i="1" s="1"/>
  <c r="H63" i="2"/>
  <c r="H62" i="2"/>
  <c r="H61" i="1"/>
  <c r="H60" i="1"/>
  <c r="H66" i="2"/>
  <c r="H64" i="2"/>
  <c r="H59" i="1"/>
  <c r="H65" i="2"/>
  <c r="E66" i="2"/>
  <c r="E62" i="2"/>
  <c r="E65" i="2"/>
  <c r="E64" i="2"/>
  <c r="E63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<sst xmlns="http://schemas.openxmlformats.org/spreadsheetml/2006/main" count="149" uniqueCount="88">
  <si>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</si>
  <si>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</si>
  <si>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</si>
  <si>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</si>
  <si>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</si>
  <si>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</si>
  <si>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</si>
  <si>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</si>
  <si>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</si>
  <si>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</si>
  <si>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</si>
  <si>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</si>
  <si>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</si>
  <si>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</si>
  <si>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</si>
  <si>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</si>
  <si>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</si>
  <si>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</si>
  <si>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</si>
  <si>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</si>
  <si>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</si>
  <si>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</si>
  <si>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</si>
  <si>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</si>
  <si>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</si>
  <si>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</si>
  <si>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</si>
  <si>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</si>
  <si>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</si>
  <si>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</si>
  <si>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</si>
  <si>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</si>
  <si>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</si>
  <si>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ρ   =   0.1                     ,</t>
  </si>
  <si>
    <t>Iterations</t>
  </si>
  <si>
    <t>    x = length(N)</t>
  </si>
  <si>
    <t>    n = ceil(x, digits=-(length(digits(x))-1))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</si>
  <si>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</si>
  <si>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</si>
  <si>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</si>
  <si>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</si>
  <si>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</si>
  <si>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</si>
  <si>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</si>
  <si>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</si>
  <si>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</si>
  <si>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</si>
  <si>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</si>
  <si>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</si>
  <si>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</si>
  <si>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</si>
  <si>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</si>
  <si>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</si>
  <si>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</si>
  <si>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</si>
  <si>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</si>
  <si>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</si>
  <si>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</si>
  <si>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</si>
  <si>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</si>
  <si>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</si>
  <si>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</si>
  <si>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</si>
  <si>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</si>
  <si>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</si>
  <si>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</si>
  <si>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</si>
  <si>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</si>
  <si>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</si>
  <si>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</si>
  <si>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</si>
  <si>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</si>
  <si>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</si>
  <si>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</si>
  <si>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</si>
  <si>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</si>
  <si>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</si>
  <si>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</si>
  <si>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</si>
  <si>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</si>
  <si>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</si>
  <si>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:random</t>
  </si>
  <si>
    <t>Initializtion</t>
  </si>
  <si>
    <t xml:space="preserve">                    :worstnode!   </t>
  </si>
  <si>
    <t>                    :best!          ,</t>
  </si>
  <si>
    <t xml:space="preserve">                    :randomnode!    , </t>
  </si>
  <si>
    <t>                    :relatednode!   ,</t>
  </si>
  <si>
    <t>                    :greedy!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</si>
</sst>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22" zoomScaleNormal="100" workbookViewId="0">
      <selection activeCell="P32" sqref="P3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38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</row>
    <row r="16" spans="1:6" s="11" customFormat="1" ht="12.75" customHeight="1" x14ac:dyDescent="0.25">
      <c r="A16" s="11" t="s">
        <v>82</v>
      </c>
      <c r="C16" s="14" t="s">
        <v>81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37</v>
      </c>
      <c r="B18" s="10"/>
    </row>
    <row r="19" spans="1:5" s="11" customFormat="1" ht="12.75" customHeight="1" x14ac:dyDescent="0.25">
      <c r="A19" s="14" t="s">
        <v>35</v>
      </c>
      <c r="B19" s="13"/>
    </row>
    <row r="20" spans="1:5" s="11" customFormat="1" ht="12.75" customHeight="1" x14ac:dyDescent="0.25">
      <c r="A20" s="14" t="s">
        <v>36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74</v>
      </c>
      <c r="B22" s="13"/>
    </row>
    <row r="23" spans="1:5" s="11" customFormat="1" ht="12.75" customHeight="1" x14ac:dyDescent="0.3">
      <c r="A23" s="28" t="s">
        <v>77</v>
      </c>
      <c r="B23" s="14"/>
      <c r="C23" s="14"/>
      <c r="D23" s="14"/>
      <c r="E23" s="14"/>
    </row>
    <row r="24" spans="1:5" s="11" customFormat="1" ht="12.75" customHeight="1" x14ac:dyDescent="0.3">
      <c r="A24" s="28" t="s">
        <v>75</v>
      </c>
      <c r="B24" s="14"/>
      <c r="C24" s="14"/>
      <c r="D24" s="14"/>
      <c r="E24" s="14"/>
    </row>
    <row r="25" spans="1:5" s="11" customFormat="1" ht="12.75" customHeight="1" x14ac:dyDescent="0.3">
      <c r="A25" s="28" t="s">
        <v>76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85</v>
      </c>
      <c r="B27" s="13"/>
    </row>
    <row r="28" spans="1:5" s="11" customFormat="1" ht="12.75" customHeight="1" x14ac:dyDescent="0.25">
      <c r="A28" s="14" t="s">
        <v>86</v>
      </c>
      <c r="B28" s="13"/>
    </row>
    <row r="29" spans="1:5" s="11" customFormat="1" ht="12.75" customHeight="1" x14ac:dyDescent="0.25">
      <c r="A29" s="14" t="s">
        <v>83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84</v>
      </c>
      <c r="B32" s="13"/>
    </row>
    <row r="33" spans="1:8" s="11" customFormat="1" ht="12.75" customHeight="1" x14ac:dyDescent="0.25">
      <c r="A33" s="14" t="s">
        <v>87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69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33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39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34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33523.708507429401</v>
      </c>
      <c r="E57" s="3">
        <f>D57/C57-1</f>
        <v>-2.5284672653309581E-3</v>
      </c>
      <c r="F57" s="7">
        <f>0.78/1000</f>
        <v>7.7999999999999999E-4</v>
      </c>
      <c r="G57" s="1">
        <v>500</v>
      </c>
      <c r="H57" s="8">
        <f>F57 * G57</f>
        <v>0.39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646.70501712745499</v>
      </c>
      <c r="E58" s="3">
        <f>D58/C58-1</f>
        <v>2.8147880965747163E-2</v>
      </c>
      <c r="F58" s="5">
        <f>6.41/1000</f>
        <v>6.4099999999999999E-3</v>
      </c>
      <c r="G58" s="1">
        <v>2000</v>
      </c>
      <c r="H58" s="8">
        <f t="shared" ref="H58:H61" si="0">F58 * G58</f>
        <v>12.82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6748.7114026058198</v>
      </c>
      <c r="E59" s="3">
        <f>D59/C59-1</f>
        <v>3.3809957507018984E-2</v>
      </c>
      <c r="F59" s="5">
        <f>19.91/1000</f>
        <v>1.9910000000000001E-2</v>
      </c>
      <c r="G59" s="1">
        <v>2000</v>
      </c>
      <c r="H59" s="8">
        <f t="shared" si="0"/>
        <v>39.82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15823.038891853699</v>
      </c>
      <c r="E60" s="3">
        <f t="shared" ref="E60:E61" si="1">D60/C60-1</f>
        <v>2.7274329438338185E-3</v>
      </c>
      <c r="F60" s="5">
        <f>32.74/1000</f>
        <v>3.2740000000000005E-2</v>
      </c>
      <c r="G60" s="1">
        <v>2000</v>
      </c>
      <c r="H60" s="8">
        <f t="shared" si="0"/>
        <v>65.48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2672.4292987215399</v>
      </c>
      <c r="E61" s="3">
        <f t="shared" si="1"/>
        <v>3.6226947933904574E-2</v>
      </c>
      <c r="F61" s="5">
        <f>62.78/1000</f>
        <v>6.2780000000000002E-2</v>
      </c>
      <c r="G61" s="1">
        <v>3000</v>
      </c>
      <c r="H61" s="8">
        <f t="shared" si="0"/>
        <v>188.34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6"/>
  <sheetViews>
    <sheetView topLeftCell="A37" workbookViewId="0">
      <selection activeCell="F67" sqref="F67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57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40</v>
      </c>
    </row>
    <row r="4" spans="1:6" x14ac:dyDescent="0.2">
      <c r="A4" s="1" t="s">
        <v>41</v>
      </c>
      <c r="B4" s="15"/>
      <c r="C4" s="1" t="s">
        <v>42</v>
      </c>
      <c r="D4" s="2"/>
      <c r="E4" s="2"/>
      <c r="F4" s="2"/>
    </row>
    <row r="5" spans="1:6" x14ac:dyDescent="0.2">
      <c r="A5" s="1" t="s">
        <v>43</v>
      </c>
      <c r="B5" s="15"/>
      <c r="C5" s="1" t="s">
        <v>46</v>
      </c>
      <c r="D5" s="2"/>
      <c r="E5" s="2"/>
      <c r="F5" s="2"/>
    </row>
    <row r="6" spans="1:6" s="11" customFormat="1" ht="12.75" customHeight="1" x14ac:dyDescent="0.25">
      <c r="A6" s="11" t="s">
        <v>44</v>
      </c>
      <c r="C6" s="11" t="s">
        <v>45</v>
      </c>
    </row>
    <row r="7" spans="1:6" s="11" customFormat="1" ht="12.75" customHeight="1" x14ac:dyDescent="0.25"/>
    <row r="8" spans="1:6" s="11" customFormat="1" ht="12.75" customHeight="1" x14ac:dyDescent="0.25">
      <c r="A8" s="26" t="s">
        <v>51</v>
      </c>
    </row>
    <row r="9" spans="1:6" s="11" customFormat="1" ht="12.75" customHeight="1" x14ac:dyDescent="0.2">
      <c r="A9" s="1" t="s">
        <v>47</v>
      </c>
      <c r="B9" s="1"/>
      <c r="C9" s="1" t="s">
        <v>48</v>
      </c>
      <c r="D9" s="1"/>
    </row>
    <row r="10" spans="1:6" s="11" customFormat="1" ht="12.75" customHeight="1" x14ac:dyDescent="0.2">
      <c r="A10" s="1" t="s">
        <v>49</v>
      </c>
      <c r="B10" s="1"/>
      <c r="C10" s="1" t="s">
        <v>50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56</v>
      </c>
      <c r="B12" s="1"/>
      <c r="C12" s="1"/>
      <c r="D12" s="1"/>
    </row>
    <row r="13" spans="1:6" s="11" customFormat="1" ht="12.75" customHeight="1" x14ac:dyDescent="0.2">
      <c r="A13" s="1" t="s">
        <v>54</v>
      </c>
      <c r="B13" s="1"/>
      <c r="C13" s="1" t="s">
        <v>55</v>
      </c>
      <c r="D13" s="1"/>
    </row>
    <row r="14" spans="1:6" s="11" customFormat="1" ht="12.75" customHeight="1" x14ac:dyDescent="0.2">
      <c r="A14" s="1" t="s">
        <v>53</v>
      </c>
      <c r="B14" s="1"/>
      <c r="C14" s="1" t="s">
        <v>52</v>
      </c>
      <c r="D14" s="1"/>
    </row>
    <row r="15" spans="1:6" s="11" customFormat="1" ht="12.75" customHeight="1" x14ac:dyDescent="0.2">
      <c r="A15" s="1" t="s">
        <v>79</v>
      </c>
      <c r="B15" s="1"/>
      <c r="C15" s="14" t="s">
        <v>80</v>
      </c>
      <c r="D15" s="1"/>
    </row>
    <row r="16" spans="1:6" s="11" customFormat="1" ht="12.75" customHeight="1" x14ac:dyDescent="0.25">
      <c r="A16" s="11" t="s">
        <v>82</v>
      </c>
      <c r="C16" s="14" t="s">
        <v>81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37</v>
      </c>
      <c r="B18" s="10"/>
    </row>
    <row r="19" spans="1:21" s="11" customFormat="1" ht="12.75" customHeight="1" x14ac:dyDescent="0.25">
      <c r="A19" s="14" t="s">
        <v>35</v>
      </c>
      <c r="B19" s="13"/>
    </row>
    <row r="20" spans="1:21" s="11" customFormat="1" ht="12.75" customHeight="1" x14ac:dyDescent="0.25">
      <c r="A20" s="14" t="s">
        <v>36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74</v>
      </c>
      <c r="B22" s="13"/>
    </row>
    <row r="23" spans="1:21" s="11" customFormat="1" ht="12.75" customHeight="1" x14ac:dyDescent="0.3">
      <c r="A23" s="28" t="s">
        <v>77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75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76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62</v>
      </c>
      <c r="B27" s="13"/>
    </row>
    <row r="28" spans="1:21" s="11" customFormat="1" ht="12.75" customHeight="1" x14ac:dyDescent="0.25">
      <c r="A28" s="14" t="s">
        <v>63</v>
      </c>
      <c r="B28" s="13"/>
    </row>
    <row r="29" spans="1:21" s="11" customFormat="1" ht="12.75" customHeight="1" x14ac:dyDescent="0.25">
      <c r="A29" s="14" t="s">
        <v>64</v>
      </c>
      <c r="B29" s="13"/>
    </row>
    <row r="30" spans="1:21" s="11" customFormat="1" ht="12.75" customHeight="1" x14ac:dyDescent="0.25">
      <c r="A30" s="14" t="s">
        <v>65</v>
      </c>
      <c r="B30" s="13"/>
    </row>
    <row r="31" spans="1:21" s="11" customFormat="1" ht="12.75" customHeight="1" x14ac:dyDescent="0.25">
      <c r="A31" s="14" t="s">
        <v>66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12</v>
      </c>
      <c r="B33" s="13"/>
    </row>
    <row r="34" spans="1:21" s="11" customFormat="1" ht="12.75" customHeight="1" x14ac:dyDescent="0.25">
      <c r="A34" s="14" t="s">
        <v>15</v>
      </c>
      <c r="B34" s="13"/>
    </row>
    <row r="35" spans="1:21" s="11" customFormat="1" ht="12.75" customHeight="1" x14ac:dyDescent="0.25">
      <c r="A35" s="14" t="s">
        <v>67</v>
      </c>
      <c r="B35" s="13"/>
    </row>
    <row r="36" spans="1:21" s="11" customFormat="1" ht="12.75" customHeight="1" x14ac:dyDescent="0.25">
      <c r="A36" s="14" t="s">
        <v>68</v>
      </c>
      <c r="B36" s="13"/>
    </row>
    <row r="37" spans="1:21" s="11" customFormat="1" ht="12.75" customHeight="1" x14ac:dyDescent="0.25">
      <c r="A37" s="14" t="s">
        <v>16</v>
      </c>
      <c r="B37" s="13"/>
    </row>
    <row r="38" spans="1:21" s="11" customFormat="1" ht="12.75" customHeight="1" x14ac:dyDescent="0.25">
      <c r="A38" s="14" t="s">
        <v>17</v>
      </c>
      <c r="B38" s="13"/>
    </row>
    <row r="39" spans="1:21" s="11" customFormat="1" ht="12.75" customHeight="1" x14ac:dyDescent="0.25">
      <c r="A39" s="14" t="s">
        <v>13</v>
      </c>
      <c r="B39" s="13"/>
    </row>
    <row r="40" spans="1:21" ht="14.25" x14ac:dyDescent="0.2">
      <c r="A40" s="14" t="s">
        <v>30</v>
      </c>
      <c r="B40" s="13"/>
      <c r="C40" s="11"/>
      <c r="D40" s="11"/>
      <c r="E40" s="11"/>
      <c r="F40" s="11"/>
      <c r="G40" s="11"/>
      <c r="H40" s="11"/>
      <c r="T40" s="11"/>
      <c r="U40" s="11"/>
    </row>
    <row r="41" spans="1:21" ht="14.25" x14ac:dyDescent="0.2">
      <c r="A41" s="14" t="s">
        <v>31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69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70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71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18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13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19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20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21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22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23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24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25</v>
      </c>
      <c r="B53" s="13"/>
      <c r="C53" s="11"/>
      <c r="D53" s="11"/>
      <c r="E53" s="11"/>
      <c r="T53" s="11"/>
      <c r="U53" s="11"/>
    </row>
    <row r="54" spans="1:21" ht="14.25" x14ac:dyDescent="0.2">
      <c r="A54" s="14" t="s">
        <v>26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27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28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72</v>
      </c>
      <c r="B57" s="13"/>
      <c r="C57" s="11"/>
      <c r="D57" s="11"/>
      <c r="E57" s="11"/>
      <c r="O57" s="14"/>
      <c r="P57" s="13"/>
      <c r="Q57" s="11"/>
      <c r="R57" s="11"/>
      <c r="S57" s="11"/>
      <c r="T57" s="11"/>
      <c r="U57" s="11"/>
    </row>
    <row r="58" spans="1:21" ht="14.25" x14ac:dyDescent="0.2">
      <c r="A58" s="14" t="s">
        <v>3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9"/>
      <c r="B59" s="29"/>
      <c r="C59" s="14"/>
      <c r="D59" s="14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20" t="s">
        <v>39</v>
      </c>
      <c r="B60" s="9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1" t="s">
        <v>4</v>
      </c>
      <c r="B61" s="21" t="s">
        <v>32</v>
      </c>
      <c r="C61" s="21" t="s">
        <v>1</v>
      </c>
      <c r="D61" s="21" t="s">
        <v>2</v>
      </c>
      <c r="E61" s="21" t="s">
        <v>5</v>
      </c>
      <c r="F61" s="21" t="s">
        <v>6</v>
      </c>
      <c r="G61" s="21" t="s">
        <v>34</v>
      </c>
      <c r="H61" s="21" t="s">
        <v>8</v>
      </c>
      <c r="O61" s="14"/>
      <c r="P61" s="13"/>
      <c r="Q61" s="11"/>
      <c r="R61" s="11"/>
      <c r="S61" s="11"/>
      <c r="T61" s="11"/>
      <c r="U61" s="11"/>
    </row>
    <row r="62" spans="1:21" ht="14.25" x14ac:dyDescent="0.2">
      <c r="A62" s="2" t="s">
        <v>60</v>
      </c>
      <c r="B62" s="2">
        <v>100</v>
      </c>
      <c r="C62" s="4">
        <v>820</v>
      </c>
      <c r="D62" s="4">
        <v>820.92130148220895</v>
      </c>
      <c r="E62" s="3">
        <f>D62/C62-1</f>
        <v>1.1235383929377729E-3</v>
      </c>
      <c r="F62" s="7">
        <f>2.62/1000</f>
        <v>2.6199999999999999E-3</v>
      </c>
      <c r="G62" s="1">
        <v>2000</v>
      </c>
      <c r="H62" s="8">
        <f>F62 * G62</f>
        <v>5.24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1" t="s">
        <v>59</v>
      </c>
      <c r="B63" s="1">
        <v>150</v>
      </c>
      <c r="C63" s="4">
        <v>3055.23</v>
      </c>
      <c r="D63" s="6">
        <v>3224.80669121847</v>
      </c>
      <c r="E63" s="3">
        <f>D63/C63-1</f>
        <v>5.5503739888149051E-2</v>
      </c>
      <c r="F63" s="5">
        <f>5.73/1000</f>
        <v>5.7300000000000007E-3</v>
      </c>
      <c r="G63" s="1">
        <v>2000</v>
      </c>
      <c r="H63" s="8">
        <f t="shared" ref="H63:H66" si="0">F63 * G63</f>
        <v>11.46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2" t="s">
        <v>58</v>
      </c>
      <c r="B64" s="2">
        <v>200</v>
      </c>
      <c r="C64" s="4">
        <v>1395.85</v>
      </c>
      <c r="D64" s="4">
        <v>1346.5211833608801</v>
      </c>
      <c r="E64" s="3">
        <f>D64/C64-1</f>
        <v>-3.5339625775778094E-2</v>
      </c>
      <c r="F64" s="5">
        <f>7.7/1000</f>
        <v>7.7000000000000002E-3</v>
      </c>
      <c r="G64" s="1">
        <v>2000</v>
      </c>
      <c r="H64" s="8">
        <f t="shared" si="0"/>
        <v>15.4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1" t="s">
        <v>61</v>
      </c>
      <c r="B65" s="1">
        <v>250</v>
      </c>
      <c r="C65" s="4">
        <v>38684</v>
      </c>
      <c r="D65" s="4">
        <v>41692.827474804297</v>
      </c>
      <c r="E65" s="3">
        <f>D65/C65-1</f>
        <v>7.7779636924937945E-2</v>
      </c>
      <c r="F65" s="5">
        <f>11.36/1000</f>
        <v>1.1359999999999999E-2</v>
      </c>
      <c r="G65" s="1">
        <v>3000</v>
      </c>
      <c r="H65" s="8">
        <f t="shared" si="0"/>
        <v>34.08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78</v>
      </c>
      <c r="B66" s="9">
        <v>302</v>
      </c>
      <c r="C66" s="27">
        <v>21736</v>
      </c>
      <c r="D66" s="6">
        <v>23232.621355660402</v>
      </c>
      <c r="E66" s="3">
        <f>D66/C66-1</f>
        <v>6.88544974080052E-2</v>
      </c>
      <c r="F66" s="5">
        <f>18.89/1000</f>
        <v>1.8890000000000001E-2</v>
      </c>
      <c r="G66" s="1">
        <v>4000</v>
      </c>
      <c r="H66" s="1">
        <f t="shared" si="0"/>
        <v>75.56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B67" s="9"/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x14ac:dyDescent="0.2">
      <c r="B76" s="9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2022-09-05T18:22:30Z</dcterms:modified>
</cp:coreProperties>
</file>