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TSP\"/>
    </mc:Choice>
  </mc:AlternateContent>
  <xr:revisionPtr revIDLastSave="0" documentId="13_ncr:1_{7539AD0F-633C-4254-B736-0F51DDEA25F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Benchmar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0" i="1" l="1"/>
  <c r="J60" i="1" s="1"/>
  <c r="H69" i="1"/>
  <c r="J69" i="1" s="1"/>
  <c r="H68" i="1"/>
  <c r="J68" i="1" s="1"/>
  <c r="H59" i="1"/>
  <c r="H61" i="1"/>
  <c r="J61" i="1" s="1"/>
  <c r="H70" i="1"/>
  <c r="J70" i="1" s="1"/>
  <c r="H62" i="1"/>
  <c r="J62" i="1" s="1"/>
  <c r="H71" i="1"/>
  <c r="H72" i="1"/>
  <c r="H63" i="1"/>
  <c r="J63" i="1" s="1"/>
  <c r="J72" i="1"/>
  <c r="G72" i="1"/>
  <c r="F72" i="1"/>
  <c r="J71" i="1"/>
  <c r="G71" i="1"/>
  <c r="F71" i="1"/>
  <c r="G70" i="1"/>
  <c r="F70" i="1"/>
  <c r="G69" i="1"/>
  <c r="F69" i="1"/>
  <c r="C68" i="1"/>
  <c r="G68" i="1" s="1"/>
  <c r="G60" i="1"/>
  <c r="F60" i="1"/>
  <c r="G61" i="1"/>
  <c r="F61" i="1"/>
  <c r="G62" i="1"/>
  <c r="F62" i="1"/>
  <c r="J59" i="1"/>
  <c r="G63" i="1"/>
  <c r="F63" i="1"/>
  <c r="C59" i="1"/>
  <c r="G59" i="1" s="1"/>
  <c r="F68" i="1" l="1"/>
  <c r="F59" i="1"/>
</calcChain>
</file>

<file path=xl/sharedStrings.xml><?xml version="1.0" encoding="utf-8"?>
<sst xmlns="http://schemas.openxmlformats.org/spreadsheetml/2006/main" count="95" uniqueCount="74">
  <si>
    <t>a280</t>
  </si>
  <si>
    <t>Instance</t>
  </si>
  <si>
    <t>Gap</t>
  </si>
  <si>
    <t>att48</t>
  </si>
  <si>
    <t>eil101</t>
  </si>
  <si>
    <t>ch150</t>
  </si>
  <si>
    <t>d198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</si>
  <si>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</si>
  <si>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</si>
  <si>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</si>
  <si>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</si>
  <si>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ω   =   0.05                    ,</t>
  </si>
  <si>
    <t>        τ   =   0.5                     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</si>
  <si>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</si>
  <si>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</si>
  <si>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</si>
  <si>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χ   = ALNSParameters(</t>
  </si>
  <si>
    <t>        Ψₗ  =   [</t>
  </si>
  <si>
    <t>Size</t>
  </si>
  <si>
    <t>        ρ   =   0.1                     ,</t>
  </si>
  <si>
    <t>ALNS parameters</t>
  </si>
  <si>
    <t>Traveling Salesman Problem (TSP) Benchmarking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</si>
  <si>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</si>
  <si>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</si>
  <si>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</si>
  <si>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</si>
  <si>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</si>
  <si>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</si>
  <si>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</si>
  <si>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</si>
  <si>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1.7.2</t>
  </si>
  <si>
    <t>Julia</t>
  </si>
  <si>
    <t>VSCode</t>
  </si>
  <si>
    <t>1.70.1</t>
  </si>
  <si>
    <t>Environment</t>
  </si>
  <si>
    <t>Initialization</t>
  </si>
  <si>
    <t>rng</t>
  </si>
  <si>
    <t>                    :randomnode!    ,</t>
  </si>
  <si>
    <t>                    :relatednode!   ,</t>
  </si>
  <si>
    <t>                    :worstnode!</t>
  </si>
  <si>
    <t>                    :regret3!</t>
  </si>
  <si>
    <t>    );</t>
  </si>
  <si>
    <t>    x = length(sₒ.N);</t>
  </si>
  <si>
    <t>    n = max(500, ceil(x, digits=-(length(digits(x))-1)));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</si>
  <si>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</si>
  <si>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</si>
  <si>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</si>
  <si>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</si>
  <si>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>        σ₁  =   15                      ,</t>
  </si>
  <si>
    <t>        σ₂  =   10                      ,</t>
  </si>
  <si>
    <t>        σ₃  =   3                       ,</t>
  </si>
  <si>
    <t>        C̲   =   4                       ,</t>
  </si>
  <si>
    <t>Intel(R) Core(TM) i7-7700 CPU @ 3.60GHz   3.60 GHz</t>
  </si>
  <si>
    <t>16.0 GB</t>
  </si>
  <si>
    <t>Windows 10 Enterprise</t>
  </si>
  <si>
    <t>22H2</t>
  </si>
  <si>
    <t>        𝜃   =   0.9975                  ,</t>
  </si>
  <si>
    <t>Benchmark</t>
  </si>
  <si>
    <t>Best</t>
  </si>
  <si>
    <t>Worst</t>
  </si>
  <si>
    <t>TSP Solution</t>
  </si>
  <si>
    <t>Avg. Run Time
(ms/iteration)</t>
  </si>
  <si>
    <t>Avg. Run 
Time (s)</t>
  </si>
  <si>
    <t>Num 
Iterations</t>
  </si>
  <si>
    <t>                    :best!          ,</t>
  </si>
  <si>
    <t>                    :precise!       ,</t>
  </si>
  <si>
    <t>                    :perturb!       ,</t>
  </si>
  <si>
    <t>                    :regret2!       ,</t>
  </si>
  <si>
    <t>                    :move!          ,</t>
  </si>
  <si>
    <t>                    :opt!           ,</t>
  </si>
  <si>
    <t>:random, :savings</t>
  </si>
  <si>
    <t>MersenneTwister(1104); MersenneTwister(2104); MersenneTwister(2806); MersenneTwister(1010); MersenneTwister(2111)</t>
  </si>
  <si>
    <t>:random</t>
  </si>
  <si>
    <t>:savings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</si>
</sst>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JuliaMono"/>
      <family val="3"/>
    </font>
    <font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JuliaMono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6" xfId="0" applyFont="1" applyBorder="1"/>
    <xf numFmtId="0" fontId="1" fillId="0" borderId="3" xfId="0" applyFont="1" applyBorder="1"/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3" xfId="0" applyFont="1" applyBorder="1"/>
    <xf numFmtId="0" fontId="7" fillId="0" borderId="1" xfId="0" applyFont="1" applyBorder="1"/>
    <xf numFmtId="0" fontId="8" fillId="0" borderId="1" xfId="0" applyFont="1" applyBorder="1"/>
    <xf numFmtId="0" fontId="8" fillId="0" borderId="5" xfId="0" applyFont="1" applyBorder="1"/>
    <xf numFmtId="0" fontId="8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top"/>
    </xf>
    <xf numFmtId="0" fontId="1" fillId="0" borderId="11" xfId="0" applyFont="1" applyBorder="1"/>
    <xf numFmtId="0" fontId="10" fillId="0" borderId="1" xfId="0" applyFont="1" applyBorder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2" xfId="0" applyFont="1" applyBorder="1"/>
    <xf numFmtId="1" fontId="8" fillId="0" borderId="2" xfId="0" applyNumberFormat="1" applyFont="1" applyBorder="1"/>
    <xf numFmtId="166" fontId="8" fillId="0" borderId="2" xfId="1" applyNumberFormat="1" applyFont="1" applyBorder="1"/>
    <xf numFmtId="165" fontId="8" fillId="0" borderId="2" xfId="0" applyNumberFormat="1" applyFont="1" applyBorder="1"/>
    <xf numFmtId="164" fontId="8" fillId="0" borderId="2" xfId="0" applyNumberFormat="1" applyFont="1" applyBorder="1"/>
    <xf numFmtId="1" fontId="8" fillId="0" borderId="1" xfId="0" applyNumberFormat="1" applyFont="1" applyBorder="1"/>
    <xf numFmtId="165" fontId="8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0"/>
  <sheetViews>
    <sheetView tabSelected="1" topLeftCell="A31" zoomScaleNormal="100" workbookViewId="0">
      <selection activeCell="K41" sqref="K41"/>
    </sheetView>
  </sheetViews>
  <sheetFormatPr defaultColWidth="9.1796875" defaultRowHeight="13" x14ac:dyDescent="0.3"/>
  <cols>
    <col min="1" max="1" width="11.6328125" style="1" customWidth="1"/>
    <col min="2" max="2" width="4.6328125" style="1" customWidth="1"/>
    <col min="3" max="3" width="10.6328125" style="1" customWidth="1"/>
    <col min="4" max="7" width="9.453125" style="1" customWidth="1"/>
    <col min="8" max="8" width="12.6328125" style="1" customWidth="1"/>
    <col min="9" max="9" width="9.453125" style="1" customWidth="1"/>
    <col min="10" max="10" width="12.6328125" style="1" customWidth="1"/>
    <col min="11" max="12" width="8.6328125" style="1" customWidth="1"/>
    <col min="13" max="16384" width="9.1796875" style="1"/>
  </cols>
  <sheetData>
    <row r="1" spans="1:6" x14ac:dyDescent="0.3">
      <c r="A1" s="17" t="s">
        <v>21</v>
      </c>
      <c r="B1" s="6"/>
      <c r="C1" s="7"/>
      <c r="D1" s="7"/>
      <c r="E1" s="7"/>
      <c r="F1" s="7"/>
    </row>
    <row r="2" spans="1:6" ht="14.5" x14ac:dyDescent="0.35">
      <c r="A2" s="8"/>
      <c r="B2" s="9"/>
      <c r="C2" s="10"/>
      <c r="D2" s="10"/>
      <c r="E2" s="10"/>
      <c r="F2" s="2"/>
    </row>
    <row r="3" spans="1:6" x14ac:dyDescent="0.3">
      <c r="A3" s="18" t="s">
        <v>22</v>
      </c>
      <c r="B3" s="19"/>
      <c r="C3" s="19"/>
    </row>
    <row r="4" spans="1:6" x14ac:dyDescent="0.3">
      <c r="A4" s="19" t="s">
        <v>23</v>
      </c>
      <c r="B4" s="20"/>
      <c r="C4" s="19" t="s">
        <v>52</v>
      </c>
      <c r="D4" s="2"/>
      <c r="E4" s="2"/>
      <c r="F4" s="2"/>
    </row>
    <row r="5" spans="1:6" x14ac:dyDescent="0.3">
      <c r="A5" s="19" t="s">
        <v>24</v>
      </c>
      <c r="B5" s="20"/>
      <c r="C5" s="19" t="s">
        <v>53</v>
      </c>
      <c r="D5" s="2"/>
      <c r="E5" s="2"/>
      <c r="F5" s="2"/>
    </row>
    <row r="6" spans="1:6" s="5" customFormat="1" ht="12.75" customHeight="1" x14ac:dyDescent="0.35">
      <c r="A6" s="21" t="s">
        <v>25</v>
      </c>
      <c r="B6" s="21"/>
      <c r="C6" s="21" t="s">
        <v>26</v>
      </c>
    </row>
    <row r="7" spans="1:6" s="5" customFormat="1" ht="12.75" customHeight="1" x14ac:dyDescent="0.35">
      <c r="A7" s="21"/>
      <c r="B7" s="21"/>
      <c r="C7" s="21"/>
    </row>
    <row r="8" spans="1:6" s="5" customFormat="1" ht="12.75" customHeight="1" x14ac:dyDescent="0.35">
      <c r="A8" s="22" t="s">
        <v>29</v>
      </c>
      <c r="B8" s="21"/>
      <c r="C8" s="21"/>
    </row>
    <row r="9" spans="1:6" s="5" customFormat="1" ht="12.75" customHeight="1" x14ac:dyDescent="0.3">
      <c r="A9" s="19" t="s">
        <v>27</v>
      </c>
      <c r="B9" s="19"/>
      <c r="C9" s="19" t="s">
        <v>54</v>
      </c>
      <c r="D9" s="1"/>
    </row>
    <row r="10" spans="1:6" s="5" customFormat="1" ht="12.75" customHeight="1" x14ac:dyDescent="0.3">
      <c r="A10" s="19" t="s">
        <v>28</v>
      </c>
      <c r="B10" s="19"/>
      <c r="C10" s="19" t="s">
        <v>55</v>
      </c>
      <c r="D10" s="1"/>
    </row>
    <row r="11" spans="1:6" s="5" customFormat="1" ht="12.75" customHeight="1" x14ac:dyDescent="0.3">
      <c r="A11" s="19"/>
      <c r="B11" s="19"/>
      <c r="C11" s="19"/>
      <c r="D11" s="1"/>
    </row>
    <row r="12" spans="1:6" s="5" customFormat="1" ht="12.75" customHeight="1" x14ac:dyDescent="0.3">
      <c r="A12" s="18" t="s">
        <v>34</v>
      </c>
      <c r="B12" s="19"/>
      <c r="C12" s="19"/>
      <c r="D12" s="1"/>
    </row>
    <row r="13" spans="1:6" s="5" customFormat="1" ht="12.75" customHeight="1" x14ac:dyDescent="0.3">
      <c r="A13" s="23" t="s">
        <v>32</v>
      </c>
      <c r="B13" s="23"/>
      <c r="C13" s="23" t="s">
        <v>33</v>
      </c>
      <c r="D13" s="1"/>
    </row>
    <row r="14" spans="1:6" s="5" customFormat="1" ht="12.75" customHeight="1" x14ac:dyDescent="0.3">
      <c r="A14" s="23" t="s">
        <v>31</v>
      </c>
      <c r="B14" s="23"/>
      <c r="C14" s="23" t="s">
        <v>30</v>
      </c>
      <c r="D14" s="1"/>
    </row>
    <row r="15" spans="1:6" s="5" customFormat="1" ht="12.75" customHeight="1" x14ac:dyDescent="0.3">
      <c r="A15" s="23" t="s">
        <v>36</v>
      </c>
      <c r="B15" s="23"/>
      <c r="C15" s="24" t="s">
        <v>71</v>
      </c>
      <c r="D15" s="1"/>
    </row>
    <row r="16" spans="1:6" s="5" customFormat="1" ht="12.75" customHeight="1" x14ac:dyDescent="0.35">
      <c r="A16" s="23" t="s">
        <v>35</v>
      </c>
      <c r="B16" s="23"/>
      <c r="C16" s="24" t="s">
        <v>70</v>
      </c>
    </row>
    <row r="17" spans="1:6" s="5" customFormat="1" ht="12.75" customHeight="1" x14ac:dyDescent="0.35">
      <c r="B17" s="4"/>
    </row>
    <row r="18" spans="1:6" s="5" customFormat="1" ht="12.75" customHeight="1" x14ac:dyDescent="0.35">
      <c r="A18" s="25" t="s">
        <v>20</v>
      </c>
      <c r="B18" s="4"/>
    </row>
    <row r="19" spans="1:6" s="5" customFormat="1" ht="12.75" customHeight="1" x14ac:dyDescent="0.35">
      <c r="A19" s="11" t="s">
        <v>42</v>
      </c>
      <c r="B19" s="12"/>
      <c r="C19" s="12"/>
      <c r="D19" s="12"/>
      <c r="E19" s="13"/>
      <c r="F19" s="13"/>
    </row>
    <row r="20" spans="1:6" s="5" customFormat="1" ht="12.75" customHeight="1" x14ac:dyDescent="0.35">
      <c r="A20" s="11" t="s">
        <v>43</v>
      </c>
      <c r="B20" s="12"/>
      <c r="C20" s="12"/>
      <c r="D20" s="12"/>
      <c r="E20" s="13"/>
      <c r="F20" s="13"/>
    </row>
    <row r="21" spans="1:6" s="5" customFormat="1" ht="12.75" customHeight="1" x14ac:dyDescent="0.35">
      <c r="A21" s="11" t="s">
        <v>16</v>
      </c>
      <c r="B21" s="12"/>
      <c r="C21" s="12"/>
      <c r="D21" s="12"/>
      <c r="E21" s="13"/>
      <c r="F21" s="13"/>
    </row>
    <row r="22" spans="1:6" s="5" customFormat="1" ht="12.75" customHeight="1" x14ac:dyDescent="0.35">
      <c r="A22" s="11" t="s">
        <v>44</v>
      </c>
      <c r="B22" s="12"/>
      <c r="C22" s="12"/>
      <c r="D22" s="12"/>
      <c r="E22" s="13"/>
      <c r="F22" s="13"/>
    </row>
    <row r="23" spans="1:6" s="5" customFormat="1" ht="12.75" customHeight="1" x14ac:dyDescent="0.35">
      <c r="A23" s="11" t="s">
        <v>45</v>
      </c>
      <c r="B23" s="12"/>
      <c r="C23" s="12"/>
      <c r="D23" s="12"/>
      <c r="E23" s="13"/>
      <c r="F23" s="13"/>
    </row>
    <row r="24" spans="1:6" s="5" customFormat="1" ht="12.75" customHeight="1" x14ac:dyDescent="0.35">
      <c r="A24" s="11" t="s">
        <v>46</v>
      </c>
      <c r="B24" s="12"/>
      <c r="C24" s="12"/>
      <c r="D24" s="12"/>
      <c r="E24" s="13"/>
      <c r="F24" s="13"/>
    </row>
    <row r="25" spans="1:6" s="5" customFormat="1" ht="12.75" customHeight="1" x14ac:dyDescent="0.35">
      <c r="A25" s="11" t="s">
        <v>47</v>
      </c>
      <c r="B25" s="12"/>
      <c r="C25" s="12"/>
      <c r="D25" s="12"/>
      <c r="E25" s="13"/>
      <c r="F25" s="13"/>
    </row>
    <row r="26" spans="1:6" s="5" customFormat="1" ht="12.75" customHeight="1" x14ac:dyDescent="0.35">
      <c r="A26" s="11" t="s">
        <v>8</v>
      </c>
      <c r="B26" s="12"/>
      <c r="C26" s="12"/>
      <c r="D26" s="12"/>
      <c r="E26" s="13"/>
      <c r="F26" s="13"/>
    </row>
    <row r="27" spans="1:6" s="5" customFormat="1" ht="12.75" customHeight="1" x14ac:dyDescent="0.35">
      <c r="A27" s="11" t="s">
        <v>37</v>
      </c>
      <c r="B27" s="12"/>
      <c r="C27" s="12"/>
      <c r="D27" s="12"/>
      <c r="E27" s="13"/>
      <c r="F27" s="13"/>
    </row>
    <row r="28" spans="1:6" s="5" customFormat="1" ht="12.75" customHeight="1" x14ac:dyDescent="0.35">
      <c r="A28" s="11" t="s">
        <v>38</v>
      </c>
      <c r="B28" s="12"/>
      <c r="C28" s="12"/>
      <c r="D28" s="12"/>
      <c r="E28" s="13"/>
      <c r="F28" s="13"/>
    </row>
    <row r="29" spans="1:6" s="5" customFormat="1" ht="12.75" customHeight="1" x14ac:dyDescent="0.35">
      <c r="A29" s="11" t="s">
        <v>39</v>
      </c>
      <c r="B29" s="12"/>
      <c r="C29" s="12"/>
      <c r="D29" s="12"/>
      <c r="E29" s="13"/>
      <c r="F29" s="13"/>
    </row>
    <row r="30" spans="1:6" s="5" customFormat="1" ht="12.75" customHeight="1" x14ac:dyDescent="0.35">
      <c r="A30" s="11" t="s">
        <v>7</v>
      </c>
      <c r="B30" s="12"/>
      <c r="C30" s="12"/>
      <c r="D30" s="12"/>
      <c r="E30" s="13"/>
      <c r="F30" s="13"/>
    </row>
    <row r="31" spans="1:6" s="5" customFormat="1" ht="12.75" customHeight="1" x14ac:dyDescent="0.35">
      <c r="A31" s="11" t="s">
        <v>9</v>
      </c>
      <c r="B31" s="12"/>
      <c r="C31" s="12"/>
      <c r="D31" s="12"/>
      <c r="E31" s="13"/>
      <c r="F31" s="13"/>
    </row>
    <row r="32" spans="1:6" s="5" customFormat="1" ht="12.75" customHeight="1" x14ac:dyDescent="0.35">
      <c r="A32" s="11" t="s">
        <v>64</v>
      </c>
      <c r="B32" s="12"/>
      <c r="C32" s="12"/>
      <c r="D32" s="12"/>
      <c r="E32" s="13"/>
      <c r="F32" s="13"/>
    </row>
    <row r="33" spans="1:8" s="5" customFormat="1" ht="12.75" customHeight="1" x14ac:dyDescent="0.35">
      <c r="A33" s="11" t="s">
        <v>65</v>
      </c>
      <c r="B33" s="12"/>
      <c r="C33" s="12"/>
      <c r="D33" s="12"/>
      <c r="E33" s="13"/>
      <c r="F33" s="13"/>
    </row>
    <row r="34" spans="1:8" s="5" customFormat="1" ht="12.75" customHeight="1" x14ac:dyDescent="0.35">
      <c r="A34" s="11" t="s">
        <v>66</v>
      </c>
      <c r="B34" s="12"/>
      <c r="C34" s="12"/>
      <c r="D34" s="12"/>
      <c r="E34" s="13"/>
      <c r="F34" s="13"/>
    </row>
    <row r="35" spans="1:8" s="5" customFormat="1" ht="12.75" customHeight="1" x14ac:dyDescent="0.35">
      <c r="A35" s="11" t="s">
        <v>67</v>
      </c>
      <c r="B35" s="12"/>
      <c r="C35" s="12"/>
      <c r="D35" s="12"/>
      <c r="E35" s="13"/>
      <c r="F35" s="13"/>
    </row>
    <row r="36" spans="1:8" s="5" customFormat="1" ht="12.75" customHeight="1" x14ac:dyDescent="0.35">
      <c r="A36" s="11" t="s">
        <v>40</v>
      </c>
      <c r="B36" s="12"/>
      <c r="C36" s="12"/>
      <c r="D36" s="12"/>
      <c r="E36" s="13"/>
      <c r="F36" s="13"/>
    </row>
    <row r="37" spans="1:8" s="5" customFormat="1" ht="12.75" customHeight="1" x14ac:dyDescent="0.35">
      <c r="A37" s="11" t="s">
        <v>7</v>
      </c>
      <c r="B37" s="12"/>
      <c r="C37" s="12"/>
      <c r="D37" s="12"/>
      <c r="E37" s="13"/>
      <c r="F37" s="13"/>
    </row>
    <row r="38" spans="1:8" s="5" customFormat="1" ht="12.75" customHeight="1" x14ac:dyDescent="0.35">
      <c r="A38" s="11" t="s">
        <v>17</v>
      </c>
      <c r="B38" s="12"/>
      <c r="C38" s="12"/>
      <c r="D38" s="12"/>
      <c r="E38" s="13"/>
      <c r="F38" s="13"/>
    </row>
    <row r="39" spans="1:8" s="5" customFormat="1" ht="12.75" customHeight="1" x14ac:dyDescent="0.35">
      <c r="A39" s="11" t="s">
        <v>68</v>
      </c>
      <c r="B39" s="12"/>
      <c r="C39" s="12"/>
      <c r="D39" s="12"/>
      <c r="E39" s="13"/>
      <c r="F39" s="13"/>
    </row>
    <row r="40" spans="1:8" s="5" customFormat="1" ht="12.75" customHeight="1" x14ac:dyDescent="0.35">
      <c r="A40" s="11" t="s">
        <v>69</v>
      </c>
      <c r="B40" s="12"/>
      <c r="C40" s="12"/>
      <c r="D40" s="12"/>
      <c r="E40" s="13"/>
      <c r="F40" s="13"/>
    </row>
    <row r="41" spans="1:8" ht="14" x14ac:dyDescent="0.3">
      <c r="A41" s="11" t="s">
        <v>10</v>
      </c>
      <c r="B41" s="12"/>
      <c r="C41" s="12"/>
      <c r="D41" s="12"/>
      <c r="E41" s="13"/>
      <c r="F41" s="13"/>
      <c r="G41" s="5"/>
      <c r="H41" s="5"/>
    </row>
    <row r="42" spans="1:8" ht="14" x14ac:dyDescent="0.3">
      <c r="A42" s="11" t="s">
        <v>7</v>
      </c>
      <c r="B42" s="14"/>
      <c r="C42" s="14"/>
      <c r="D42" s="14"/>
      <c r="E42" s="15"/>
      <c r="F42" s="15"/>
      <c r="G42" s="5"/>
      <c r="H42" s="5"/>
    </row>
    <row r="43" spans="1:8" ht="14" x14ac:dyDescent="0.3">
      <c r="A43" s="11" t="s">
        <v>48</v>
      </c>
      <c r="B43" s="14"/>
      <c r="C43" s="14"/>
      <c r="D43" s="14"/>
      <c r="E43" s="15"/>
      <c r="F43" s="15"/>
      <c r="G43" s="5"/>
      <c r="H43" s="5"/>
    </row>
    <row r="44" spans="1:8" ht="14" x14ac:dyDescent="0.3">
      <c r="A44" s="11" t="s">
        <v>49</v>
      </c>
      <c r="B44" s="14"/>
      <c r="C44" s="14"/>
      <c r="D44" s="14"/>
      <c r="E44" s="15"/>
      <c r="F44" s="15"/>
      <c r="G44" s="5"/>
      <c r="H44" s="5"/>
    </row>
    <row r="45" spans="1:8" ht="14" x14ac:dyDescent="0.3">
      <c r="A45" s="11" t="s">
        <v>50</v>
      </c>
      <c r="B45" s="14"/>
      <c r="C45" s="14"/>
      <c r="D45" s="14"/>
      <c r="E45" s="15"/>
      <c r="F45" s="15"/>
      <c r="G45" s="5"/>
      <c r="H45" s="5"/>
    </row>
    <row r="46" spans="1:8" ht="14" x14ac:dyDescent="0.3">
      <c r="A46" s="11" t="s">
        <v>11</v>
      </c>
      <c r="B46" s="14"/>
      <c r="C46" s="14"/>
      <c r="D46" s="14"/>
      <c r="E46" s="15"/>
      <c r="F46" s="15"/>
      <c r="G46" s="5"/>
      <c r="H46" s="5"/>
    </row>
    <row r="47" spans="1:8" ht="14" x14ac:dyDescent="0.3">
      <c r="A47" s="11" t="s">
        <v>12</v>
      </c>
      <c r="B47" s="14"/>
      <c r="C47" s="14"/>
      <c r="D47" s="14"/>
      <c r="E47" s="15"/>
      <c r="F47" s="15"/>
      <c r="G47" s="5"/>
      <c r="H47" s="5"/>
    </row>
    <row r="48" spans="1:8" ht="14" x14ac:dyDescent="0.3">
      <c r="A48" s="11" t="s">
        <v>56</v>
      </c>
      <c r="B48" s="14"/>
      <c r="C48" s="14"/>
      <c r="D48" s="14"/>
      <c r="E48" s="15"/>
      <c r="F48" s="15"/>
      <c r="G48" s="5"/>
      <c r="H48" s="5"/>
    </row>
    <row r="49" spans="1:10" ht="14" x14ac:dyDescent="0.3">
      <c r="A49" s="11" t="s">
        <v>51</v>
      </c>
      <c r="B49" s="14"/>
      <c r="C49" s="14"/>
      <c r="D49" s="14"/>
      <c r="E49" s="15"/>
      <c r="F49" s="15"/>
      <c r="G49" s="5"/>
      <c r="H49" s="5"/>
    </row>
    <row r="50" spans="1:10" ht="14" x14ac:dyDescent="0.3">
      <c r="A50" s="11" t="s">
        <v>13</v>
      </c>
      <c r="B50" s="14"/>
      <c r="C50" s="14"/>
      <c r="D50" s="14"/>
      <c r="E50" s="15"/>
      <c r="F50" s="15"/>
      <c r="G50" s="5"/>
      <c r="H50" s="5"/>
    </row>
    <row r="51" spans="1:10" ht="14" x14ac:dyDescent="0.3">
      <c r="A51" s="11" t="s">
        <v>14</v>
      </c>
      <c r="B51" s="14"/>
      <c r="C51" s="14"/>
      <c r="D51" s="14"/>
      <c r="E51" s="15"/>
      <c r="F51" s="15"/>
      <c r="G51" s="5"/>
      <c r="H51" s="5"/>
    </row>
    <row r="52" spans="1:10" ht="14" x14ac:dyDescent="0.3">
      <c r="A52" s="11" t="s">
        <v>15</v>
      </c>
      <c r="B52" s="14"/>
      <c r="C52" s="14"/>
      <c r="D52" s="14"/>
      <c r="E52" s="15"/>
      <c r="F52" s="15"/>
      <c r="G52" s="5"/>
      <c r="H52" s="5"/>
    </row>
    <row r="53" spans="1:10" ht="14" x14ac:dyDescent="0.3">
      <c r="A53" s="11" t="s">
        <v>19</v>
      </c>
      <c r="B53" s="14"/>
      <c r="C53" s="14"/>
      <c r="D53" s="14"/>
      <c r="E53" s="15"/>
      <c r="F53" s="15"/>
      <c r="G53" s="5"/>
      <c r="H53" s="5"/>
    </row>
    <row r="54" spans="1:10" ht="14" x14ac:dyDescent="0.3">
      <c r="A54" s="16" t="s">
        <v>41</v>
      </c>
      <c r="B54" s="14"/>
      <c r="C54" s="14"/>
      <c r="D54" s="14"/>
      <c r="E54" s="15"/>
      <c r="F54" s="15"/>
    </row>
    <row r="56" spans="1:10" ht="14.5" customHeight="1" x14ac:dyDescent="0.3">
      <c r="A56" s="27" t="s">
        <v>72</v>
      </c>
    </row>
    <row r="57" spans="1:10" ht="13" customHeight="1" x14ac:dyDescent="0.3">
      <c r="A57" s="28" t="s">
        <v>1</v>
      </c>
      <c r="B57" s="28" t="s">
        <v>18</v>
      </c>
      <c r="C57" s="28" t="s">
        <v>57</v>
      </c>
      <c r="D57" s="29" t="s">
        <v>60</v>
      </c>
      <c r="E57" s="30"/>
      <c r="F57" s="31" t="s">
        <v>2</v>
      </c>
      <c r="G57" s="32"/>
      <c r="H57" s="33" t="s">
        <v>61</v>
      </c>
      <c r="I57" s="33" t="s">
        <v>63</v>
      </c>
      <c r="J57" s="33" t="s">
        <v>62</v>
      </c>
    </row>
    <row r="58" spans="1:10" x14ac:dyDescent="0.3">
      <c r="A58" s="34"/>
      <c r="B58" s="34"/>
      <c r="C58" s="34"/>
      <c r="D58" s="35" t="s">
        <v>58</v>
      </c>
      <c r="E58" s="35" t="s">
        <v>59</v>
      </c>
      <c r="F58" s="35" t="s">
        <v>58</v>
      </c>
      <c r="G58" s="35" t="s">
        <v>59</v>
      </c>
      <c r="H58" s="34"/>
      <c r="I58" s="34"/>
      <c r="J58" s="34"/>
    </row>
    <row r="59" spans="1:10" x14ac:dyDescent="0.3">
      <c r="A59" s="36" t="s">
        <v>3</v>
      </c>
      <c r="B59" s="36">
        <v>48</v>
      </c>
      <c r="C59" s="37">
        <f>10628*SQRT(10)</f>
        <v>33608.686972269541</v>
      </c>
      <c r="D59" s="37">
        <v>33523.708507395801</v>
      </c>
      <c r="E59" s="37">
        <v>33784.027010219201</v>
      </c>
      <c r="F59" s="38">
        <f t="shared" ref="F59:G63" si="0">D59/$C59-1</f>
        <v>-2.5284672663307139E-3</v>
      </c>
      <c r="G59" s="38">
        <f t="shared" si="0"/>
        <v>5.2171046757742978E-3</v>
      </c>
      <c r="H59" s="39">
        <f>0.462/1000</f>
        <v>4.6200000000000001E-4</v>
      </c>
      <c r="I59" s="19">
        <v>5000</v>
      </c>
      <c r="J59" s="40">
        <f>I59*H59</f>
        <v>2.31</v>
      </c>
    </row>
    <row r="60" spans="1:10" x14ac:dyDescent="0.3">
      <c r="A60" s="19" t="s">
        <v>4</v>
      </c>
      <c r="B60" s="19">
        <v>101</v>
      </c>
      <c r="C60" s="19">
        <v>629</v>
      </c>
      <c r="D60" s="41">
        <v>644.26559495367803</v>
      </c>
      <c r="E60" s="41">
        <v>651.19255106944195</v>
      </c>
      <c r="F60" s="38">
        <f t="shared" si="0"/>
        <v>2.4269626317453108E-2</v>
      </c>
      <c r="G60" s="38">
        <f t="shared" si="0"/>
        <v>3.5282275150146258E-2</v>
      </c>
      <c r="H60" s="42">
        <f>2.926/1000</f>
        <v>2.9260000000000002E-3</v>
      </c>
      <c r="I60" s="19">
        <v>5000</v>
      </c>
      <c r="J60" s="40">
        <f>I60*H60</f>
        <v>14.63</v>
      </c>
    </row>
    <row r="61" spans="1:10" x14ac:dyDescent="0.3">
      <c r="A61" s="36" t="s">
        <v>5</v>
      </c>
      <c r="B61" s="36">
        <v>150</v>
      </c>
      <c r="C61" s="37">
        <v>6528</v>
      </c>
      <c r="D61" s="37">
        <v>6580.5075392694498</v>
      </c>
      <c r="E61" s="37">
        <v>6618.2234525017102</v>
      </c>
      <c r="F61" s="38">
        <f t="shared" si="0"/>
        <v>8.0434343243642736E-3</v>
      </c>
      <c r="G61" s="38">
        <f t="shared" si="0"/>
        <v>1.3820994562149247E-2</v>
      </c>
      <c r="H61" s="42">
        <f>7.598/1000</f>
        <v>7.5979999999999997E-3</v>
      </c>
      <c r="I61" s="19">
        <v>5000</v>
      </c>
      <c r="J61" s="40">
        <f>I61*H61</f>
        <v>37.99</v>
      </c>
    </row>
    <row r="62" spans="1:10" x14ac:dyDescent="0.3">
      <c r="A62" s="36" t="s">
        <v>6</v>
      </c>
      <c r="B62" s="36">
        <v>198</v>
      </c>
      <c r="C62" s="37">
        <v>15780</v>
      </c>
      <c r="D62" s="37">
        <v>15778.4043696847</v>
      </c>
      <c r="E62" s="37">
        <v>15836.2671868082</v>
      </c>
      <c r="F62" s="38">
        <f t="shared" si="0"/>
        <v>-1.0111725698980223E-4</v>
      </c>
      <c r="G62" s="38">
        <f t="shared" si="0"/>
        <v>3.5657279346135162E-3</v>
      </c>
      <c r="H62" s="42">
        <f>12.088/1000</f>
        <v>1.2088E-2</v>
      </c>
      <c r="I62" s="19">
        <v>5000</v>
      </c>
      <c r="J62" s="40">
        <f>I62*H62</f>
        <v>60.44</v>
      </c>
    </row>
    <row r="63" spans="1:10" x14ac:dyDescent="0.3">
      <c r="A63" s="36" t="s">
        <v>0</v>
      </c>
      <c r="B63" s="36">
        <v>280</v>
      </c>
      <c r="C63" s="37">
        <v>2634.70097254335</v>
      </c>
      <c r="D63" s="37">
        <v>2601.2502842901199</v>
      </c>
      <c r="E63" s="37">
        <v>2673.0229723400998</v>
      </c>
      <c r="F63" s="38">
        <f t="shared" si="0"/>
        <v>-1.2696199151943643E-2</v>
      </c>
      <c r="G63" s="38">
        <f t="shared" si="0"/>
        <v>1.4545104053974134E-2</v>
      </c>
      <c r="H63" s="42">
        <f>20.28/1000</f>
        <v>2.0279999999999999E-2</v>
      </c>
      <c r="I63" s="19">
        <v>5000</v>
      </c>
      <c r="J63" s="40">
        <f>I63*H63</f>
        <v>101.39999999999999</v>
      </c>
    </row>
    <row r="65" spans="1:10" ht="14" x14ac:dyDescent="0.3">
      <c r="A65" s="27" t="s">
        <v>73</v>
      </c>
      <c r="B65" s="26"/>
      <c r="C65" s="26"/>
    </row>
    <row r="66" spans="1:10" x14ac:dyDescent="0.3">
      <c r="A66" s="28" t="s">
        <v>1</v>
      </c>
      <c r="B66" s="28" t="s">
        <v>18</v>
      </c>
      <c r="C66" s="28" t="s">
        <v>57</v>
      </c>
      <c r="D66" s="29" t="s">
        <v>60</v>
      </c>
      <c r="E66" s="30"/>
      <c r="F66" s="31" t="s">
        <v>2</v>
      </c>
      <c r="G66" s="32"/>
      <c r="H66" s="33" t="s">
        <v>61</v>
      </c>
      <c r="I66" s="33" t="s">
        <v>63</v>
      </c>
      <c r="J66" s="33" t="s">
        <v>62</v>
      </c>
    </row>
    <row r="67" spans="1:10" x14ac:dyDescent="0.3">
      <c r="A67" s="34"/>
      <c r="B67" s="34"/>
      <c r="C67" s="34"/>
      <c r="D67" s="35" t="s">
        <v>58</v>
      </c>
      <c r="E67" s="35" t="s">
        <v>59</v>
      </c>
      <c r="F67" s="35" t="s">
        <v>58</v>
      </c>
      <c r="G67" s="35" t="s">
        <v>59</v>
      </c>
      <c r="H67" s="34"/>
      <c r="I67" s="34"/>
      <c r="J67" s="34"/>
    </row>
    <row r="68" spans="1:10" x14ac:dyDescent="0.3">
      <c r="A68" s="36" t="s">
        <v>3</v>
      </c>
      <c r="B68" s="36">
        <v>48</v>
      </c>
      <c r="C68" s="37">
        <f>10628*SQRT(10)</f>
        <v>33608.686972269541</v>
      </c>
      <c r="D68" s="37">
        <v>33523.708507388299</v>
      </c>
      <c r="E68" s="37">
        <v>33701.261761817397</v>
      </c>
      <c r="F68" s="38">
        <f t="shared" ref="F68:G72" si="1">D68/$C68-1</f>
        <v>-2.5284672665539798E-3</v>
      </c>
      <c r="G68" s="38">
        <f t="shared" si="1"/>
        <v>2.7544899217348817E-3</v>
      </c>
      <c r="H68" s="39">
        <f>0.462/1000</f>
        <v>4.6200000000000001E-4</v>
      </c>
      <c r="I68" s="19">
        <v>5000</v>
      </c>
      <c r="J68" s="40">
        <f>I68*H68</f>
        <v>2.31</v>
      </c>
    </row>
    <row r="69" spans="1:10" x14ac:dyDescent="0.3">
      <c r="A69" s="19" t="s">
        <v>4</v>
      </c>
      <c r="B69" s="19">
        <v>101</v>
      </c>
      <c r="C69" s="19">
        <v>629</v>
      </c>
      <c r="D69" s="41">
        <v>644.29058299329199</v>
      </c>
      <c r="E69" s="41">
        <v>651.55053403457703</v>
      </c>
      <c r="F69" s="38">
        <f t="shared" si="1"/>
        <v>2.4309352930511841E-2</v>
      </c>
      <c r="G69" s="38">
        <f t="shared" si="1"/>
        <v>3.5851405460376906E-2</v>
      </c>
      <c r="H69" s="42">
        <f>3.07/1000</f>
        <v>3.0699999999999998E-3</v>
      </c>
      <c r="I69" s="19">
        <v>5000</v>
      </c>
      <c r="J69" s="40">
        <f>I69*H69</f>
        <v>15.35</v>
      </c>
    </row>
    <row r="70" spans="1:10" x14ac:dyDescent="0.3">
      <c r="A70" s="36" t="s">
        <v>5</v>
      </c>
      <c r="B70" s="36">
        <v>150</v>
      </c>
      <c r="C70" s="37">
        <v>6528</v>
      </c>
      <c r="D70" s="37">
        <v>6564.6906737142199</v>
      </c>
      <c r="E70" s="37">
        <v>6644.7446016108597</v>
      </c>
      <c r="F70" s="38">
        <f t="shared" si="1"/>
        <v>5.6205076155362299E-3</v>
      </c>
      <c r="G70" s="38">
        <f t="shared" si="1"/>
        <v>1.7883670589898815E-2</v>
      </c>
      <c r="H70" s="42">
        <f>7.032/1000</f>
        <v>7.0320000000000001E-3</v>
      </c>
      <c r="I70" s="19">
        <v>5000</v>
      </c>
      <c r="J70" s="40">
        <f>I70*H70</f>
        <v>35.160000000000004</v>
      </c>
    </row>
    <row r="71" spans="1:10" x14ac:dyDescent="0.3">
      <c r="A71" s="36" t="s">
        <v>6</v>
      </c>
      <c r="B71" s="36">
        <v>198</v>
      </c>
      <c r="C71" s="37">
        <v>15780</v>
      </c>
      <c r="D71" s="37">
        <v>15778.404369833001</v>
      </c>
      <c r="E71" s="37">
        <v>15834.9145874159</v>
      </c>
      <c r="F71" s="38">
        <f t="shared" si="1"/>
        <v>-1.0111724759187535E-4</v>
      </c>
      <c r="G71" s="38">
        <f t="shared" si="1"/>
        <v>3.4800118767996935E-3</v>
      </c>
      <c r="H71" s="42">
        <f>12.122/1000</f>
        <v>1.2121999999999999E-2</v>
      </c>
      <c r="I71" s="19">
        <v>5000</v>
      </c>
      <c r="J71" s="40">
        <f>I71*H71</f>
        <v>60.609999999999992</v>
      </c>
    </row>
    <row r="72" spans="1:10" x14ac:dyDescent="0.3">
      <c r="A72" s="36" t="s">
        <v>0</v>
      </c>
      <c r="B72" s="36">
        <v>280</v>
      </c>
      <c r="C72" s="37">
        <v>2634.70097254335</v>
      </c>
      <c r="D72" s="37">
        <v>2625.5888878836899</v>
      </c>
      <c r="E72" s="37">
        <v>2665.3324986602702</v>
      </c>
      <c r="F72" s="38">
        <f t="shared" si="1"/>
        <v>-3.4584891244275884E-3</v>
      </c>
      <c r="G72" s="38">
        <f t="shared" si="1"/>
        <v>1.1626186970034258E-2</v>
      </c>
      <c r="H72" s="42">
        <f>20.728/1000</f>
        <v>2.0728E-2</v>
      </c>
      <c r="I72" s="19">
        <v>5000</v>
      </c>
      <c r="J72" s="40">
        <f>I72*H72</f>
        <v>103.64</v>
      </c>
    </row>
    <row r="73" spans="1:10" x14ac:dyDescent="0.3">
      <c r="B73" s="3"/>
    </row>
    <row r="74" spans="1:10" x14ac:dyDescent="0.3">
      <c r="B74" s="3"/>
    </row>
    <row r="75" spans="1:10" x14ac:dyDescent="0.3">
      <c r="B75" s="3"/>
    </row>
    <row r="76" spans="1:10" x14ac:dyDescent="0.3">
      <c r="B76" s="3"/>
    </row>
    <row r="77" spans="1:10" x14ac:dyDescent="0.3">
      <c r="B77" s="3"/>
    </row>
    <row r="78" spans="1:10" x14ac:dyDescent="0.3">
      <c r="B78" s="3"/>
    </row>
    <row r="79" spans="1:10" x14ac:dyDescent="0.3">
      <c r="B79" s="3"/>
    </row>
    <row r="80" spans="1:10" x14ac:dyDescent="0.3">
      <c r="B80" s="3"/>
    </row>
    <row r="81" spans="2:2" x14ac:dyDescent="0.3">
      <c r="B81" s="3"/>
    </row>
    <row r="82" spans="2:2" x14ac:dyDescent="0.3">
      <c r="B82" s="3"/>
    </row>
    <row r="83" spans="2:2" x14ac:dyDescent="0.3">
      <c r="B83" s="3"/>
    </row>
    <row r="84" spans="2:2" x14ac:dyDescent="0.3">
      <c r="B84" s="3"/>
    </row>
    <row r="85" spans="2:2" x14ac:dyDescent="0.3">
      <c r="B85" s="3"/>
    </row>
    <row r="86" spans="2:2" x14ac:dyDescent="0.3">
      <c r="B86" s="3"/>
    </row>
    <row r="87" spans="2:2" x14ac:dyDescent="0.3">
      <c r="B87" s="3"/>
    </row>
    <row r="88" spans="2:2" x14ac:dyDescent="0.3">
      <c r="B88" s="3"/>
    </row>
    <row r="89" spans="2:2" x14ac:dyDescent="0.3">
      <c r="B89" s="3"/>
    </row>
    <row r="90" spans="2:2" x14ac:dyDescent="0.3">
      <c r="B90" s="3"/>
    </row>
    <row r="91" spans="2:2" x14ac:dyDescent="0.3">
      <c r="B91" s="3"/>
    </row>
    <row r="92" spans="2:2" x14ac:dyDescent="0.3">
      <c r="B92" s="3"/>
    </row>
    <row r="93" spans="2:2" x14ac:dyDescent="0.3">
      <c r="B93" s="3"/>
    </row>
    <row r="94" spans="2:2" x14ac:dyDescent="0.3">
      <c r="B94" s="3"/>
    </row>
    <row r="95" spans="2:2" x14ac:dyDescent="0.3">
      <c r="B95" s="3"/>
    </row>
    <row r="96" spans="2:2" x14ac:dyDescent="0.3">
      <c r="B96" s="3"/>
    </row>
    <row r="97" spans="2:2" x14ac:dyDescent="0.3">
      <c r="B97" s="3"/>
    </row>
    <row r="98" spans="2:2" x14ac:dyDescent="0.3">
      <c r="B98" s="3"/>
    </row>
    <row r="99" spans="2:2" x14ac:dyDescent="0.3">
      <c r="B99" s="3"/>
    </row>
    <row r="100" spans="2:2" x14ac:dyDescent="0.3">
      <c r="B100" s="3"/>
    </row>
    <row r="101" spans="2:2" x14ac:dyDescent="0.3">
      <c r="B101" s="3"/>
    </row>
    <row r="102" spans="2:2" x14ac:dyDescent="0.3">
      <c r="B102" s="3"/>
    </row>
    <row r="103" spans="2:2" x14ac:dyDescent="0.3">
      <c r="B103" s="3"/>
    </row>
    <row r="104" spans="2:2" x14ac:dyDescent="0.3">
      <c r="B104" s="3"/>
    </row>
    <row r="105" spans="2:2" x14ac:dyDescent="0.3">
      <c r="B105" s="3"/>
    </row>
    <row r="106" spans="2:2" x14ac:dyDescent="0.3">
      <c r="B106" s="3"/>
    </row>
    <row r="107" spans="2:2" x14ac:dyDescent="0.3">
      <c r="B107" s="3"/>
    </row>
    <row r="108" spans="2:2" x14ac:dyDescent="0.3">
      <c r="B108" s="3"/>
    </row>
    <row r="109" spans="2:2" x14ac:dyDescent="0.3">
      <c r="B109" s="3"/>
    </row>
    <row r="110" spans="2:2" x14ac:dyDescent="0.3">
      <c r="B110" s="3"/>
    </row>
    <row r="111" spans="2:2" x14ac:dyDescent="0.3">
      <c r="B111" s="3"/>
    </row>
    <row r="112" spans="2:2" x14ac:dyDescent="0.3">
      <c r="B112" s="3"/>
    </row>
    <row r="113" spans="2:2" x14ac:dyDescent="0.3">
      <c r="B113" s="3"/>
    </row>
    <row r="114" spans="2:2" x14ac:dyDescent="0.3">
      <c r="B114" s="3"/>
    </row>
    <row r="115" spans="2:2" x14ac:dyDescent="0.3">
      <c r="B115" s="3"/>
    </row>
    <row r="116" spans="2:2" x14ac:dyDescent="0.3">
      <c r="B116" s="3"/>
    </row>
    <row r="117" spans="2:2" x14ac:dyDescent="0.3">
      <c r="B117" s="3"/>
    </row>
    <row r="118" spans="2:2" x14ac:dyDescent="0.3">
      <c r="B118" s="3"/>
    </row>
    <row r="119" spans="2:2" x14ac:dyDescent="0.3">
      <c r="B119" s="3"/>
    </row>
    <row r="120" spans="2:2" x14ac:dyDescent="0.3">
      <c r="B120" s="3"/>
    </row>
    <row r="121" spans="2:2" x14ac:dyDescent="0.3">
      <c r="B121" s="3"/>
    </row>
    <row r="122" spans="2:2" x14ac:dyDescent="0.3">
      <c r="B122" s="3"/>
    </row>
    <row r="123" spans="2:2" x14ac:dyDescent="0.3">
      <c r="B123" s="3"/>
    </row>
    <row r="124" spans="2:2" x14ac:dyDescent="0.3">
      <c r="B124" s="3"/>
    </row>
    <row r="125" spans="2:2" x14ac:dyDescent="0.3">
      <c r="B125" s="3"/>
    </row>
    <row r="126" spans="2:2" x14ac:dyDescent="0.3">
      <c r="B126" s="3"/>
    </row>
    <row r="127" spans="2:2" x14ac:dyDescent="0.3">
      <c r="B127" s="3"/>
    </row>
    <row r="128" spans="2:2" x14ac:dyDescent="0.3">
      <c r="B128" s="3"/>
    </row>
    <row r="129" spans="2:2" x14ac:dyDescent="0.3">
      <c r="B129" s="3"/>
    </row>
    <row r="130" spans="2:2" x14ac:dyDescent="0.3">
      <c r="B130" s="3"/>
    </row>
    <row r="131" spans="2:2" x14ac:dyDescent="0.3">
      <c r="B131" s="3"/>
    </row>
    <row r="132" spans="2:2" x14ac:dyDescent="0.3">
      <c r="B132" s="3"/>
    </row>
    <row r="133" spans="2:2" x14ac:dyDescent="0.3">
      <c r="B133" s="3"/>
    </row>
    <row r="134" spans="2:2" x14ac:dyDescent="0.3">
      <c r="B134" s="3"/>
    </row>
    <row r="135" spans="2:2" x14ac:dyDescent="0.3">
      <c r="B135" s="3"/>
    </row>
    <row r="136" spans="2:2" x14ac:dyDescent="0.3">
      <c r="B136" s="3"/>
    </row>
    <row r="137" spans="2:2" x14ac:dyDescent="0.3">
      <c r="B137" s="3"/>
    </row>
    <row r="138" spans="2:2" x14ac:dyDescent="0.3">
      <c r="B138" s="3"/>
    </row>
    <row r="139" spans="2:2" x14ac:dyDescent="0.3">
      <c r="B139" s="3"/>
    </row>
    <row r="140" spans="2:2" x14ac:dyDescent="0.3">
      <c r="B140" s="3"/>
    </row>
    <row r="141" spans="2:2" x14ac:dyDescent="0.3">
      <c r="B141" s="3"/>
    </row>
    <row r="142" spans="2:2" x14ac:dyDescent="0.3">
      <c r="B142" s="3"/>
    </row>
    <row r="143" spans="2:2" x14ac:dyDescent="0.3">
      <c r="B143" s="3"/>
    </row>
    <row r="144" spans="2:2" x14ac:dyDescent="0.3">
      <c r="B144" s="3"/>
    </row>
    <row r="145" spans="2:2" x14ac:dyDescent="0.3">
      <c r="B145" s="3"/>
    </row>
    <row r="146" spans="2:2" x14ac:dyDescent="0.3">
      <c r="B146" s="3"/>
    </row>
    <row r="147" spans="2:2" x14ac:dyDescent="0.3">
      <c r="B147" s="3"/>
    </row>
    <row r="148" spans="2:2" x14ac:dyDescent="0.3">
      <c r="B148" s="3"/>
    </row>
    <row r="149" spans="2:2" x14ac:dyDescent="0.3">
      <c r="B149" s="3"/>
    </row>
    <row r="150" spans="2:2" x14ac:dyDescent="0.3">
      <c r="B150" s="3"/>
    </row>
    <row r="151" spans="2:2" x14ac:dyDescent="0.3">
      <c r="B151" s="3"/>
    </row>
    <row r="152" spans="2:2" x14ac:dyDescent="0.3">
      <c r="B152" s="3"/>
    </row>
    <row r="153" spans="2:2" x14ac:dyDescent="0.3">
      <c r="B153" s="3"/>
    </row>
    <row r="154" spans="2:2" x14ac:dyDescent="0.3">
      <c r="B154" s="3"/>
    </row>
    <row r="155" spans="2:2" x14ac:dyDescent="0.3">
      <c r="B155" s="3"/>
    </row>
    <row r="156" spans="2:2" x14ac:dyDescent="0.3">
      <c r="B156" s="3"/>
    </row>
    <row r="157" spans="2:2" x14ac:dyDescent="0.3">
      <c r="B157" s="3"/>
    </row>
    <row r="158" spans="2:2" x14ac:dyDescent="0.3">
      <c r="B158" s="3"/>
    </row>
    <row r="159" spans="2:2" x14ac:dyDescent="0.3">
      <c r="B159" s="3"/>
    </row>
    <row r="160" spans="2:2" x14ac:dyDescent="0.3">
      <c r="B160" s="3"/>
    </row>
    <row r="161" spans="2:2" x14ac:dyDescent="0.3">
      <c r="B161" s="3"/>
    </row>
    <row r="162" spans="2:2" x14ac:dyDescent="0.3">
      <c r="B162" s="3"/>
    </row>
    <row r="163" spans="2:2" x14ac:dyDescent="0.3">
      <c r="B163" s="3"/>
    </row>
    <row r="164" spans="2:2" x14ac:dyDescent="0.3">
      <c r="B164" s="3"/>
    </row>
    <row r="165" spans="2:2" x14ac:dyDescent="0.3">
      <c r="B165" s="3"/>
    </row>
    <row r="166" spans="2:2" x14ac:dyDescent="0.3">
      <c r="B166" s="3"/>
    </row>
    <row r="167" spans="2:2" x14ac:dyDescent="0.3">
      <c r="B167" s="3"/>
    </row>
    <row r="168" spans="2:2" x14ac:dyDescent="0.3">
      <c r="B168" s="3"/>
    </row>
    <row r="169" spans="2:2" x14ac:dyDescent="0.3">
      <c r="B169" s="3"/>
    </row>
    <row r="170" spans="2:2" x14ac:dyDescent="0.3">
      <c r="B170" s="3"/>
    </row>
    <row r="171" spans="2:2" x14ac:dyDescent="0.3">
      <c r="B171" s="3"/>
    </row>
    <row r="172" spans="2:2" x14ac:dyDescent="0.3">
      <c r="B172" s="3"/>
    </row>
    <row r="173" spans="2:2" x14ac:dyDescent="0.3">
      <c r="B173" s="3"/>
    </row>
    <row r="174" spans="2:2" x14ac:dyDescent="0.3">
      <c r="B174" s="3"/>
    </row>
    <row r="175" spans="2:2" x14ac:dyDescent="0.3">
      <c r="B175" s="3"/>
    </row>
    <row r="176" spans="2:2" x14ac:dyDescent="0.3">
      <c r="B176" s="3"/>
    </row>
    <row r="177" spans="2:2" x14ac:dyDescent="0.3">
      <c r="B177" s="3"/>
    </row>
    <row r="178" spans="2:2" x14ac:dyDescent="0.3">
      <c r="B178" s="3"/>
    </row>
    <row r="179" spans="2:2" x14ac:dyDescent="0.3">
      <c r="B179" s="3"/>
    </row>
    <row r="180" spans="2:2" x14ac:dyDescent="0.3">
      <c r="B180" s="3"/>
    </row>
    <row r="181" spans="2:2" x14ac:dyDescent="0.3">
      <c r="B181" s="3"/>
    </row>
    <row r="182" spans="2:2" x14ac:dyDescent="0.3">
      <c r="B182" s="3"/>
    </row>
    <row r="183" spans="2:2" x14ac:dyDescent="0.3">
      <c r="B183" s="3"/>
    </row>
    <row r="184" spans="2:2" x14ac:dyDescent="0.3">
      <c r="B184" s="3"/>
    </row>
    <row r="185" spans="2:2" x14ac:dyDescent="0.3">
      <c r="B185" s="3"/>
    </row>
    <row r="186" spans="2:2" x14ac:dyDescent="0.3">
      <c r="B186" s="3"/>
    </row>
    <row r="187" spans="2:2" x14ac:dyDescent="0.3">
      <c r="B187" s="3"/>
    </row>
    <row r="188" spans="2:2" x14ac:dyDescent="0.3">
      <c r="B188" s="3"/>
    </row>
    <row r="189" spans="2:2" x14ac:dyDescent="0.3">
      <c r="B189" s="3"/>
    </row>
    <row r="190" spans="2:2" x14ac:dyDescent="0.3">
      <c r="B190" s="3"/>
    </row>
    <row r="191" spans="2:2" x14ac:dyDescent="0.3">
      <c r="B191" s="3"/>
    </row>
    <row r="192" spans="2:2" x14ac:dyDescent="0.3">
      <c r="B192" s="3"/>
    </row>
    <row r="193" spans="2:2" x14ac:dyDescent="0.3">
      <c r="B193" s="3"/>
    </row>
    <row r="194" spans="2:2" x14ac:dyDescent="0.3">
      <c r="B194" s="3"/>
    </row>
    <row r="195" spans="2:2" x14ac:dyDescent="0.3">
      <c r="B195" s="3"/>
    </row>
    <row r="196" spans="2:2" x14ac:dyDescent="0.3">
      <c r="B196" s="3"/>
    </row>
    <row r="197" spans="2:2" x14ac:dyDescent="0.3">
      <c r="B197" s="3"/>
    </row>
    <row r="198" spans="2:2" x14ac:dyDescent="0.3">
      <c r="B198" s="3"/>
    </row>
    <row r="199" spans="2:2" x14ac:dyDescent="0.3">
      <c r="B199" s="3"/>
    </row>
    <row r="200" spans="2:2" x14ac:dyDescent="0.3">
      <c r="B200" s="3"/>
    </row>
    <row r="201" spans="2:2" x14ac:dyDescent="0.3">
      <c r="B201" s="3"/>
    </row>
    <row r="202" spans="2:2" x14ac:dyDescent="0.3">
      <c r="B202" s="3"/>
    </row>
    <row r="203" spans="2:2" x14ac:dyDescent="0.3">
      <c r="B203" s="3"/>
    </row>
    <row r="204" spans="2:2" x14ac:dyDescent="0.3">
      <c r="B204" s="3"/>
    </row>
    <row r="205" spans="2:2" x14ac:dyDescent="0.3">
      <c r="B205" s="3"/>
    </row>
    <row r="206" spans="2:2" x14ac:dyDescent="0.3">
      <c r="B206" s="3"/>
    </row>
    <row r="207" spans="2:2" x14ac:dyDescent="0.3">
      <c r="B207" s="3"/>
    </row>
    <row r="208" spans="2:2" x14ac:dyDescent="0.3">
      <c r="B208" s="3"/>
    </row>
    <row r="209" spans="2:2" x14ac:dyDescent="0.3">
      <c r="B209" s="3"/>
    </row>
    <row r="210" spans="2:2" x14ac:dyDescent="0.3">
      <c r="B210" s="3"/>
    </row>
    <row r="211" spans="2:2" x14ac:dyDescent="0.3">
      <c r="B211" s="3"/>
    </row>
    <row r="212" spans="2:2" x14ac:dyDescent="0.3">
      <c r="B212" s="3"/>
    </row>
    <row r="213" spans="2:2" x14ac:dyDescent="0.3">
      <c r="B213" s="3"/>
    </row>
    <row r="214" spans="2:2" x14ac:dyDescent="0.3">
      <c r="B214" s="3"/>
    </row>
    <row r="215" spans="2:2" x14ac:dyDescent="0.3">
      <c r="B215" s="3"/>
    </row>
    <row r="216" spans="2:2" x14ac:dyDescent="0.3">
      <c r="B216" s="3"/>
    </row>
    <row r="217" spans="2:2" x14ac:dyDescent="0.3">
      <c r="B217" s="3"/>
    </row>
    <row r="218" spans="2:2" x14ac:dyDescent="0.3">
      <c r="B218" s="3"/>
    </row>
    <row r="219" spans="2:2" x14ac:dyDescent="0.3">
      <c r="B219" s="3"/>
    </row>
    <row r="220" spans="2:2" x14ac:dyDescent="0.3">
      <c r="B220" s="3"/>
    </row>
    <row r="221" spans="2:2" x14ac:dyDescent="0.3">
      <c r="B221" s="3"/>
    </row>
    <row r="222" spans="2:2" x14ac:dyDescent="0.3">
      <c r="B222" s="3"/>
    </row>
    <row r="223" spans="2:2" x14ac:dyDescent="0.3">
      <c r="B223" s="3"/>
    </row>
    <row r="224" spans="2:2" x14ac:dyDescent="0.3">
      <c r="B224" s="3"/>
    </row>
    <row r="225" spans="2:2" x14ac:dyDescent="0.3">
      <c r="B225" s="3"/>
    </row>
    <row r="226" spans="2:2" x14ac:dyDescent="0.3">
      <c r="B226" s="3"/>
    </row>
    <row r="227" spans="2:2" x14ac:dyDescent="0.3">
      <c r="B227" s="3"/>
    </row>
    <row r="228" spans="2:2" x14ac:dyDescent="0.3">
      <c r="B228" s="3"/>
    </row>
    <row r="229" spans="2:2" x14ac:dyDescent="0.3">
      <c r="B229" s="3"/>
    </row>
    <row r="230" spans="2:2" x14ac:dyDescent="0.3">
      <c r="B230" s="3"/>
    </row>
    <row r="231" spans="2:2" x14ac:dyDescent="0.3">
      <c r="B231" s="3"/>
    </row>
    <row r="232" spans="2:2" x14ac:dyDescent="0.3">
      <c r="B232" s="3"/>
    </row>
    <row r="233" spans="2:2" x14ac:dyDescent="0.3">
      <c r="B233" s="3"/>
    </row>
    <row r="234" spans="2:2" x14ac:dyDescent="0.3">
      <c r="B234" s="3"/>
    </row>
    <row r="235" spans="2:2" x14ac:dyDescent="0.3">
      <c r="B235" s="3"/>
    </row>
    <row r="236" spans="2:2" x14ac:dyDescent="0.3">
      <c r="B236" s="3"/>
    </row>
    <row r="237" spans="2:2" x14ac:dyDescent="0.3">
      <c r="B237" s="3"/>
    </row>
    <row r="238" spans="2:2" x14ac:dyDescent="0.3">
      <c r="B238" s="3"/>
    </row>
    <row r="239" spans="2:2" x14ac:dyDescent="0.3">
      <c r="B239" s="3"/>
    </row>
    <row r="240" spans="2:2" x14ac:dyDescent="0.3">
      <c r="B240" s="3"/>
    </row>
    <row r="241" spans="2:2" x14ac:dyDescent="0.3">
      <c r="B241" s="3"/>
    </row>
    <row r="242" spans="2:2" x14ac:dyDescent="0.3">
      <c r="B242" s="3"/>
    </row>
    <row r="243" spans="2:2" x14ac:dyDescent="0.3">
      <c r="B243" s="3"/>
    </row>
    <row r="244" spans="2:2" x14ac:dyDescent="0.3">
      <c r="B244" s="3"/>
    </row>
    <row r="245" spans="2:2" x14ac:dyDescent="0.3">
      <c r="B245" s="3"/>
    </row>
    <row r="246" spans="2:2" x14ac:dyDescent="0.3">
      <c r="B246" s="3"/>
    </row>
    <row r="247" spans="2:2" x14ac:dyDescent="0.3">
      <c r="B247" s="3"/>
    </row>
    <row r="248" spans="2:2" x14ac:dyDescent="0.3">
      <c r="B248" s="3"/>
    </row>
    <row r="249" spans="2:2" x14ac:dyDescent="0.3">
      <c r="B249" s="3"/>
    </row>
    <row r="250" spans="2:2" x14ac:dyDescent="0.3">
      <c r="B250" s="3"/>
    </row>
    <row r="251" spans="2:2" x14ac:dyDescent="0.3">
      <c r="B251" s="3"/>
    </row>
    <row r="252" spans="2:2" x14ac:dyDescent="0.3">
      <c r="B252" s="3"/>
    </row>
    <row r="253" spans="2:2" x14ac:dyDescent="0.3">
      <c r="B253" s="3"/>
    </row>
    <row r="254" spans="2:2" x14ac:dyDescent="0.3">
      <c r="B254" s="3"/>
    </row>
    <row r="255" spans="2:2" x14ac:dyDescent="0.3">
      <c r="B255" s="3"/>
    </row>
    <row r="256" spans="2:2" x14ac:dyDescent="0.3">
      <c r="B256" s="3"/>
    </row>
    <row r="257" spans="2:2" x14ac:dyDescent="0.3">
      <c r="B257" s="3"/>
    </row>
    <row r="258" spans="2:2" x14ac:dyDescent="0.3">
      <c r="B258" s="3"/>
    </row>
    <row r="259" spans="2:2" x14ac:dyDescent="0.3">
      <c r="B259" s="3"/>
    </row>
    <row r="260" spans="2:2" x14ac:dyDescent="0.3">
      <c r="B260" s="3"/>
    </row>
    <row r="261" spans="2:2" x14ac:dyDescent="0.3">
      <c r="B261" s="3"/>
    </row>
    <row r="262" spans="2:2" x14ac:dyDescent="0.3">
      <c r="B262" s="3"/>
    </row>
    <row r="263" spans="2:2" x14ac:dyDescent="0.3">
      <c r="B263" s="3"/>
    </row>
    <row r="264" spans="2:2" x14ac:dyDescent="0.3">
      <c r="B264" s="3"/>
    </row>
    <row r="265" spans="2:2" x14ac:dyDescent="0.3">
      <c r="B265" s="3"/>
    </row>
    <row r="266" spans="2:2" x14ac:dyDescent="0.3">
      <c r="B266" s="3"/>
    </row>
    <row r="267" spans="2:2" x14ac:dyDescent="0.3">
      <c r="B267" s="3"/>
    </row>
    <row r="268" spans="2:2" x14ac:dyDescent="0.3">
      <c r="B268" s="3"/>
    </row>
    <row r="269" spans="2:2" x14ac:dyDescent="0.3">
      <c r="B269" s="3"/>
    </row>
    <row r="270" spans="2:2" x14ac:dyDescent="0.3">
      <c r="B270" s="3"/>
    </row>
    <row r="271" spans="2:2" x14ac:dyDescent="0.3">
      <c r="B271" s="3"/>
    </row>
    <row r="272" spans="2:2" x14ac:dyDescent="0.3">
      <c r="B272" s="3"/>
    </row>
    <row r="273" spans="2:2" x14ac:dyDescent="0.3">
      <c r="B273" s="3"/>
    </row>
    <row r="274" spans="2:2" x14ac:dyDescent="0.3">
      <c r="B274" s="3"/>
    </row>
    <row r="275" spans="2:2" x14ac:dyDescent="0.3">
      <c r="B275" s="3"/>
    </row>
    <row r="276" spans="2:2" x14ac:dyDescent="0.3">
      <c r="B276" s="3"/>
    </row>
    <row r="277" spans="2:2" x14ac:dyDescent="0.3">
      <c r="B277" s="3"/>
    </row>
    <row r="278" spans="2:2" x14ac:dyDescent="0.3">
      <c r="B278" s="3"/>
    </row>
    <row r="279" spans="2:2" x14ac:dyDescent="0.3">
      <c r="B279" s="3"/>
    </row>
    <row r="280" spans="2:2" x14ac:dyDescent="0.3">
      <c r="B280" s="3"/>
    </row>
  </sheetData>
  <mergeCells count="16">
    <mergeCell ref="I57:I58"/>
    <mergeCell ref="J57:J58"/>
    <mergeCell ref="D57:E57"/>
    <mergeCell ref="F57:G57"/>
    <mergeCell ref="A57:A58"/>
    <mergeCell ref="B57:B58"/>
    <mergeCell ref="C57:C58"/>
    <mergeCell ref="H57:H58"/>
    <mergeCell ref="H66:H67"/>
    <mergeCell ref="I66:I67"/>
    <mergeCell ref="J66:J67"/>
    <mergeCell ref="A66:A67"/>
    <mergeCell ref="B66:B67"/>
    <mergeCell ref="C66:C67"/>
    <mergeCell ref="D66:E66"/>
    <mergeCell ref="F66:G6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2023-10-30T19:55:57Z</dcterms:modified>
</cp:coreProperties>
</file>