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G:\My Drive\Academia\Research\dev\VRP\"/>
    </mc:Choice>
  </mc:AlternateContent>
  <xr:revisionPtr revIDLastSave="0" documentId="13_ncr:1_{6BF6AC42-9479-4F8A-8489-B5F07BB3A44B}" xr6:coauthVersionLast="47" xr6:coauthVersionMax="47" xr10:uidLastSave="{00000000-0000-0000-0000-000000000000}"/>
  <bookViews>
    <workbookView xWindow="-110" yWindow="-110" windowWidth="38620" windowHeight="21220" activeTab="2" xr2:uid="{00000000-000D-0000-FFFF-FFFF00000000}"/>
  </bookViews>
  <sheets>
    <sheet name="parameters" sheetId="2" r:id="rId1"/>
    <sheet name="data" sheetId="3" r:id="rId2"/>
    <sheet name="benchmark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4" l="1"/>
  <c r="D12" i="4"/>
  <c r="E12" i="4"/>
  <c r="F12" i="4"/>
  <c r="G12" i="4"/>
  <c r="C11" i="4"/>
  <c r="D11" i="4"/>
  <c r="E11" i="4"/>
  <c r="F11" i="4"/>
  <c r="G11" i="4"/>
  <c r="D9" i="4"/>
  <c r="E9" i="4"/>
  <c r="F9" i="4"/>
  <c r="G9" i="4"/>
  <c r="D10" i="4"/>
  <c r="E10" i="4"/>
  <c r="F10" i="4"/>
  <c r="G10" i="4"/>
  <c r="C9" i="4"/>
  <c r="C10" i="4"/>
  <c r="G5" i="4"/>
  <c r="G6" i="4"/>
  <c r="G7" i="4"/>
  <c r="G8" i="4"/>
  <c r="G4" i="4"/>
  <c r="F5" i="4"/>
  <c r="F6" i="4"/>
  <c r="F7" i="4"/>
  <c r="F8" i="4"/>
  <c r="F4" i="4"/>
  <c r="E5" i="4"/>
  <c r="E6" i="4"/>
  <c r="E7" i="4"/>
  <c r="E8" i="4"/>
  <c r="E4" i="4"/>
  <c r="D5" i="4"/>
  <c r="D6" i="4"/>
  <c r="D7" i="4"/>
  <c r="D8" i="4"/>
  <c r="D4" i="4"/>
  <c r="C8" i="4"/>
  <c r="C7" i="4"/>
  <c r="C6" i="4"/>
  <c r="C5" i="4"/>
  <c r="C4" i="4"/>
</calcChain>
</file>

<file path=xl/sharedStrings.xml><?xml version="1.0" encoding="utf-8"?>
<sst xmlns="http://schemas.openxmlformats.org/spreadsheetml/2006/main" count="127" uniqueCount="104">
  <si>
    <t>Instance</t>
  </si>
  <si>
    <t>Gap</t>
  </si>
  <si>
    <t>ALNS parameters</t>
  </si>
  <si>
    <t>Machine</t>
  </si>
  <si>
    <t>Processor</t>
  </si>
  <si>
    <t>Installed RAM</t>
  </si>
  <si>
    <t>System type</t>
  </si>
  <si>
    <t>64-bit operating system, x64-based processor</t>
  </si>
  <si>
    <t>Edition</t>
  </si>
  <si>
    <t>Version</t>
  </si>
  <si>
    <t>OS</t>
  </si>
  <si>
    <t>Julia</t>
  </si>
  <si>
    <t>VSCode</t>
  </si>
  <si>
    <t>Environment</t>
  </si>
  <si>
    <t>rng</t>
  </si>
  <si>
    <t>22H2</t>
  </si>
  <si>
    <t>Benchmark</t>
  </si>
  <si>
    <t>Best</t>
  </si>
  <si>
    <t>Worst</t>
  </si>
  <si>
    <t>seeds</t>
  </si>
  <si>
    <t>MersenneTwister</t>
  </si>
  <si>
    <t>Average</t>
  </si>
  <si>
    <t>MersenneTwister seed</t>
  </si>
  <si>
    <t>Optimized solution</t>
  </si>
  <si>
    <t>            Ψᵣ  =   [</t>
  </si>
  <si>
    <t>                        :randomcustomer!    ,</t>
  </si>
  <si>
    <t>                        :randomroute!       ,</t>
  </si>
  <si>
    <t>                        :relatedcustomer!   ,</t>
  </si>
  <si>
    <t>                        :relatedroute!      ,</t>
  </si>
  <si>
    <t>                        :worstcustomer!     ,</t>
  </si>
  <si>
    <t>                    ]                       ,</t>
  </si>
  <si>
    <t>            Ψᵢ  =   [</t>
  </si>
  <si>
    <t>                        :best!              ,</t>
  </si>
  <si>
    <t>                        :precise!           ,</t>
  </si>
  <si>
    <t>                        :perturb!           ,</t>
  </si>
  <si>
    <t>                        :regret2!           ,</t>
  </si>
  <si>
    <t>                        :regret3!</t>
  </si>
  <si>
    <t>            Ψₗ  =   [</t>
  </si>
  <si>
    <t>                        :intraopt!          ,</t>
  </si>
  <si>
    <t>        χ = ALNSparameters(</t>
  </si>
  <si>
    <t>            σ₁  =   15                      ,</t>
  </si>
  <si>
    <t>            σ₂  =   10                      ,</t>
  </si>
  <si>
    <t>            σ₃  =   3                       ,</t>
  </si>
  <si>
    <t>            τ̅   =   0.5                     ,</t>
  </si>
  <si>
    <t>            ω̲   =   0.01                    ,</t>
  </si>
  <si>
    <t>            ρ   =   0.1</t>
  </si>
  <si>
    <t>Vector of removal operators</t>
  </si>
  <si>
    <t>Vector of insertion operators</t>
  </si>
  <si>
    <t>Vector of local search operators</t>
  </si>
  <si>
    <t>Score for a new best solution</t>
  </si>
  <si>
    <t>Score for a new better solution</t>
  </si>
  <si>
    <t>Score for a new worse but accepted solution</t>
  </si>
  <si>
    <t>Initial temperature deviation parameter</t>
  </si>
  <si>
    <t>Initial temperatureprobability parameter</t>
  </si>
  <si>
    <t>Final temperature deviation parameter</t>
  </si>
  <si>
    <t>Final temperature probability parameter</t>
  </si>
  <si>
    <t>Cooling rate</t>
  </si>
  <si>
    <t>Minimum removal fraction</t>
  </si>
  <si>
    <t>Reaction factor</t>
  </si>
  <si>
    <t>Minimum customer nodes removed</t>
  </si>
  <si>
    <t>Maximum customer nodes removed</t>
  </si>
  <si>
    <t>Maximum removal fraction</t>
  </si>
  <si>
    <t>Total 
Iterations</t>
  </si>
  <si>
    <t>Run 
Time (s)</t>
  </si>
  <si>
    <t>Size</t>
  </si>
  <si>
    <t>            j   =   50                      ,</t>
  </si>
  <si>
    <t>Number of segments to reset ALNS</t>
  </si>
  <si>
    <t>Number of segments in the ALNS</t>
  </si>
  <si>
    <t>Number of iterations in an ALNS segment</t>
  </si>
  <si>
    <t>Number of iterations in a local search</t>
  </si>
  <si>
    <t>        x = max(100, problem size)</t>
  </si>
  <si>
    <t>            n   =   x                       ,</t>
  </si>
  <si>
    <t>            τ̲   =   0.01                    ,</t>
  </si>
  <si>
    <t>Windows 11 Home</t>
  </si>
  <si>
    <t>            k   =   5                       ,</t>
  </si>
  <si>
    <t>            m   =   100x                    ,</t>
  </si>
  <si>
    <t>Intel(R) Core(TM) i7-7700 CPU @ 3.60GHz   3.60 GHz</t>
  </si>
  <si>
    <t>16.0 GB</t>
  </si>
  <si>
    <t>1.9.4</t>
  </si>
  <si>
    <t>1.84.2</t>
  </si>
  <si>
    <t>CPU Run Time (s)</t>
  </si>
  <si>
    <t>Benchmarking</t>
  </si>
  <si>
    <t>            μ̲   =   0.05                    ,</t>
  </si>
  <si>
    <t>            c̲   =   2                       ,</t>
  </si>
  <si>
    <t>                        :worstroute!</t>
  </si>
  <si>
    <t>                        :intramove!         ,</t>
  </si>
  <si>
    <t>                        :intraswap!         ,</t>
  </si>
  <si>
    <t>                        :intermove!         ,</t>
  </si>
  <si>
    <t>                        :interswap!         ,</t>
  </si>
  <si>
    <t>                        :interopt!</t>
  </si>
  <si>
    <t>bar-n100-1</t>
  </si>
  <si>
    <t>ber-n100-2</t>
  </si>
  <si>
    <t>nyc-n100-3</t>
  </si>
  <si>
    <t>poa-n100-4</t>
  </si>
  <si>
    <t>bar-n100-5</t>
  </si>
  <si>
    <t>ber-n100-6</t>
  </si>
  <si>
    <t>poa-n100-7</t>
  </si>
  <si>
    <t>            ω̅   =   0.1                     ,</t>
  </si>
  <si>
    <t>            θ   =   0.999                   ,</t>
  </si>
  <si>
    <t>nyc-n100-1</t>
  </si>
  <si>
    <t>poa-n100-2</t>
  </si>
  <si>
    <t>[1010, 1106, 1509, 1604, 1905, 2104, 2412, 2703, 2710, 2807]</t>
  </si>
  <si>
    <t>            μ̅   =   0.2                     ,</t>
  </si>
  <si>
    <t>            c̅   =   30                      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</si>
</sst>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JuliaMono"/>
      <family val="3"/>
    </font>
    <font>
      <b/>
      <sz val="9"/>
      <color theme="1"/>
      <name val="JuliaMono"/>
      <family val="3"/>
    </font>
    <font>
      <sz val="9"/>
      <color theme="1"/>
      <name val="JuliaMono"/>
      <family val="3"/>
    </font>
    <font>
      <b/>
      <sz val="8"/>
      <color theme="1"/>
      <name val="JuliaMono"/>
      <family val="3"/>
    </font>
    <font>
      <sz val="8"/>
      <color theme="1"/>
      <name val="JuliaMono"/>
      <family val="3"/>
    </font>
    <font>
      <sz val="10"/>
      <color theme="1"/>
      <name val="JuliaMono"/>
      <family val="3"/>
    </font>
    <font>
      <b/>
      <sz val="9"/>
      <name val="JuliaMono"/>
      <family val="3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1" xfId="0" applyFont="1" applyBorder="1" applyAlignment="1">
      <alignment vertical="center"/>
    </xf>
    <xf numFmtId="0" fontId="6" fillId="0" borderId="2" xfId="0" applyFont="1" applyBorder="1"/>
    <xf numFmtId="0" fontId="5" fillId="0" borderId="7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/>
    <xf numFmtId="10" fontId="6" fillId="0" borderId="2" xfId="0" applyNumberFormat="1" applyFont="1" applyBorder="1"/>
    <xf numFmtId="164" fontId="6" fillId="0" borderId="2" xfId="0" applyNumberFormat="1" applyFont="1" applyBorder="1"/>
    <xf numFmtId="0" fontId="6" fillId="0" borderId="3" xfId="0" applyFont="1" applyBorder="1"/>
    <xf numFmtId="0" fontId="7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11" fontId="7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0" borderId="7" xfId="0" applyFont="1" applyBorder="1" applyAlignment="1">
      <alignment horizontal="right" vertical="center"/>
    </xf>
    <xf numFmtId="1" fontId="6" fillId="0" borderId="2" xfId="0" applyNumberFormat="1" applyFont="1" applyBorder="1" applyAlignment="1">
      <alignment vertical="center"/>
    </xf>
    <xf numFmtId="10" fontId="6" fillId="0" borderId="1" xfId="1" applyNumberFormat="1" applyFont="1" applyBorder="1" applyAlignment="1">
      <alignment vertical="center"/>
    </xf>
    <xf numFmtId="1" fontId="9" fillId="0" borderId="2" xfId="0" applyNumberFormat="1" applyFont="1" applyBorder="1"/>
    <xf numFmtId="0" fontId="9" fillId="0" borderId="2" xfId="0" applyFont="1" applyBorder="1"/>
    <xf numFmtId="1" fontId="5" fillId="0" borderId="2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N279"/>
  <sheetViews>
    <sheetView zoomScaleNormal="100" workbookViewId="0">
      <selection activeCell="A53" sqref="A53"/>
    </sheetView>
  </sheetViews>
  <sheetFormatPr defaultColWidth="9.1796875" defaultRowHeight="12.75" customHeight="1" x14ac:dyDescent="0.35"/>
  <cols>
    <col min="1" max="1" width="18.54296875" style="9" customWidth="1"/>
    <col min="2" max="11" width="9.1796875" style="9" customWidth="1"/>
    <col min="12" max="16384" width="9.1796875" style="9"/>
  </cols>
  <sheetData>
    <row r="1" spans="1:11" ht="12.75" customHeight="1" x14ac:dyDescent="0.35">
      <c r="A1" s="10" t="s">
        <v>3</v>
      </c>
      <c r="B1" s="11"/>
      <c r="C1" s="11"/>
    </row>
    <row r="2" spans="1:11" ht="12.75" customHeight="1" x14ac:dyDescent="0.35">
      <c r="A2" s="16" t="s">
        <v>4</v>
      </c>
      <c r="B2" s="16" t="s">
        <v>76</v>
      </c>
      <c r="D2" s="12"/>
      <c r="E2" s="12"/>
      <c r="F2" s="12"/>
      <c r="G2" s="12"/>
      <c r="H2" s="12"/>
    </row>
    <row r="3" spans="1:11" ht="12.75" customHeight="1" x14ac:dyDescent="0.35">
      <c r="A3" s="16" t="s">
        <v>5</v>
      </c>
      <c r="B3" s="16" t="s">
        <v>77</v>
      </c>
      <c r="D3" s="12"/>
      <c r="E3" s="12"/>
      <c r="F3" s="12"/>
      <c r="G3" s="12"/>
      <c r="H3" s="12"/>
    </row>
    <row r="4" spans="1:11" ht="12.75" customHeight="1" x14ac:dyDescent="0.35">
      <c r="A4" s="16" t="s">
        <v>6</v>
      </c>
      <c r="B4" s="16" t="s">
        <v>7</v>
      </c>
    </row>
    <row r="5" spans="1:11" ht="12.75" customHeight="1" x14ac:dyDescent="0.35">
      <c r="A5" s="11"/>
      <c r="B5" s="11"/>
    </row>
    <row r="6" spans="1:11" ht="12.75" customHeight="1" x14ac:dyDescent="0.35">
      <c r="A6" s="10" t="s">
        <v>10</v>
      </c>
      <c r="B6" s="11"/>
    </row>
    <row r="7" spans="1:11" ht="12.75" customHeight="1" x14ac:dyDescent="0.35">
      <c r="A7" s="16" t="s">
        <v>8</v>
      </c>
      <c r="B7" s="16" t="s">
        <v>73</v>
      </c>
    </row>
    <row r="8" spans="1:11" ht="12.75" customHeight="1" x14ac:dyDescent="0.35">
      <c r="A8" s="16" t="s">
        <v>9</v>
      </c>
      <c r="B8" s="16" t="s">
        <v>15</v>
      </c>
    </row>
    <row r="9" spans="1:11" ht="12.75" customHeight="1" x14ac:dyDescent="0.35">
      <c r="A9" s="11"/>
      <c r="B9" s="11"/>
    </row>
    <row r="10" spans="1:11" ht="12.75" customHeight="1" x14ac:dyDescent="0.35">
      <c r="A10" s="10" t="s">
        <v>13</v>
      </c>
      <c r="B10" s="11"/>
    </row>
    <row r="11" spans="1:11" ht="12.75" customHeight="1" x14ac:dyDescent="0.35">
      <c r="A11" s="16" t="s">
        <v>12</v>
      </c>
      <c r="B11" s="16" t="s">
        <v>79</v>
      </c>
    </row>
    <row r="12" spans="1:11" ht="12.75" customHeight="1" x14ac:dyDescent="0.35">
      <c r="A12" s="16" t="s">
        <v>11</v>
      </c>
      <c r="B12" s="16" t="s">
        <v>78</v>
      </c>
    </row>
    <row r="13" spans="1:11" ht="12.75" customHeight="1" x14ac:dyDescent="0.35">
      <c r="A13" s="16" t="s">
        <v>14</v>
      </c>
      <c r="B13" s="1" t="s">
        <v>20</v>
      </c>
      <c r="D13" s="1"/>
      <c r="E13" s="1"/>
      <c r="F13" s="1"/>
      <c r="G13" s="1"/>
    </row>
    <row r="14" spans="1:11" ht="12.75" customHeight="1" x14ac:dyDescent="0.35">
      <c r="A14" s="16" t="s">
        <v>19</v>
      </c>
      <c r="B14" s="1" t="s">
        <v>101</v>
      </c>
      <c r="D14" s="1"/>
      <c r="E14" s="1"/>
      <c r="F14" s="1"/>
      <c r="G14" s="1"/>
    </row>
    <row r="15" spans="1:11" ht="12.75" customHeight="1" x14ac:dyDescent="0.35">
      <c r="B15" s="13"/>
    </row>
    <row r="16" spans="1:11" ht="12.75" customHeight="1" x14ac:dyDescent="0.35">
      <c r="A16" s="14" t="s">
        <v>2</v>
      </c>
      <c r="B16" s="13"/>
      <c r="K16" s="1"/>
    </row>
    <row r="17" spans="1:14" ht="12.75" customHeight="1" x14ac:dyDescent="0.35">
      <c r="A17" s="1" t="s">
        <v>70</v>
      </c>
      <c r="B17" s="13"/>
      <c r="K17" s="1"/>
    </row>
    <row r="18" spans="1:14" ht="12.75" customHeight="1" x14ac:dyDescent="0.35">
      <c r="A18" s="1" t="s">
        <v>39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4" ht="12.75" customHeight="1" x14ac:dyDescent="0.35">
      <c r="A19" s="1" t="s">
        <v>65</v>
      </c>
      <c r="B19" s="1"/>
      <c r="C19" s="1"/>
      <c r="D19" s="1"/>
      <c r="E19" s="1"/>
      <c r="F19" s="1" t="s">
        <v>67</v>
      </c>
      <c r="G19" s="1"/>
      <c r="H19" s="1"/>
      <c r="I19" s="1"/>
      <c r="J19" s="1"/>
      <c r="L19" s="1"/>
    </row>
    <row r="20" spans="1:14" ht="12.75" customHeight="1" x14ac:dyDescent="0.35">
      <c r="A20" s="1" t="s">
        <v>74</v>
      </c>
      <c r="B20" s="1"/>
      <c r="C20" s="1"/>
      <c r="D20" s="1"/>
      <c r="E20" s="1"/>
      <c r="F20" s="1" t="s">
        <v>66</v>
      </c>
      <c r="G20" s="1"/>
      <c r="H20" s="1"/>
      <c r="I20" s="1"/>
      <c r="L20" s="1"/>
    </row>
    <row r="21" spans="1:14" ht="12.75" customHeight="1" x14ac:dyDescent="0.35">
      <c r="A21" s="1" t="s">
        <v>71</v>
      </c>
      <c r="B21" s="1"/>
      <c r="C21" s="1"/>
      <c r="D21" s="1"/>
      <c r="E21" s="1"/>
      <c r="F21" s="1" t="s">
        <v>68</v>
      </c>
      <c r="G21" s="1"/>
      <c r="H21" s="1"/>
      <c r="I21" s="1"/>
      <c r="K21" s="24"/>
      <c r="L21" s="1"/>
    </row>
    <row r="22" spans="1:14" ht="12.75" customHeight="1" x14ac:dyDescent="0.35">
      <c r="A22" s="1" t="s">
        <v>75</v>
      </c>
      <c r="B22" s="1"/>
      <c r="C22" s="1"/>
      <c r="D22" s="1"/>
      <c r="E22" s="1"/>
      <c r="F22" s="1" t="s">
        <v>69</v>
      </c>
      <c r="G22" s="1"/>
      <c r="H22" s="1"/>
      <c r="I22" s="1"/>
      <c r="K22" s="25"/>
      <c r="L22" s="1"/>
    </row>
    <row r="23" spans="1:14" ht="12.75" customHeight="1" x14ac:dyDescent="0.35">
      <c r="A23" s="1" t="s">
        <v>24</v>
      </c>
      <c r="B23" s="1"/>
      <c r="C23" s="1"/>
      <c r="D23" s="1"/>
      <c r="E23" s="1"/>
      <c r="F23" s="1" t="s">
        <v>46</v>
      </c>
      <c r="G23" s="1"/>
      <c r="H23" s="1"/>
      <c r="I23" s="1"/>
      <c r="K23" s="1"/>
      <c r="L23" s="1"/>
    </row>
    <row r="24" spans="1:14" ht="12.75" customHeight="1" x14ac:dyDescent="0.35">
      <c r="A24" s="1" t="s">
        <v>25</v>
      </c>
      <c r="B24" s="1"/>
      <c r="C24" s="1"/>
      <c r="D24" s="1"/>
      <c r="E24" s="1"/>
      <c r="G24" s="1"/>
      <c r="H24" s="1"/>
      <c r="I24" s="1"/>
      <c r="K24" s="1"/>
      <c r="L24" s="1"/>
      <c r="M24" s="1"/>
      <c r="N24" s="1"/>
    </row>
    <row r="25" spans="1:14" ht="12.75" customHeight="1" x14ac:dyDescent="0.35">
      <c r="A25" s="1" t="s">
        <v>26</v>
      </c>
      <c r="B25" s="1"/>
      <c r="C25" s="1"/>
      <c r="D25" s="1"/>
      <c r="E25" s="1"/>
      <c r="F25" s="1"/>
      <c r="G25" s="1"/>
      <c r="H25" s="1"/>
      <c r="I25" s="1"/>
      <c r="K25" s="1"/>
      <c r="L25" s="1"/>
      <c r="M25" s="1"/>
      <c r="N25" s="1"/>
    </row>
    <row r="26" spans="1:14" ht="12.75" customHeight="1" x14ac:dyDescent="0.35">
      <c r="A26" s="1" t="s">
        <v>27</v>
      </c>
      <c r="B26" s="1"/>
      <c r="C26" s="1"/>
      <c r="D26" s="1"/>
      <c r="E26" s="1"/>
      <c r="F26" s="1"/>
      <c r="G26" s="1"/>
      <c r="H26" s="1"/>
      <c r="I26" s="1"/>
      <c r="L26" s="1"/>
      <c r="M26" s="1"/>
      <c r="N26" s="1"/>
    </row>
    <row r="27" spans="1:14" ht="12.75" customHeight="1" x14ac:dyDescent="0.35">
      <c r="A27" s="1" t="s">
        <v>28</v>
      </c>
      <c r="B27" s="1"/>
      <c r="C27" s="1"/>
      <c r="D27" s="1"/>
      <c r="E27" s="1"/>
      <c r="F27" s="1"/>
      <c r="G27" s="1"/>
      <c r="H27" s="1"/>
      <c r="I27" s="1"/>
      <c r="L27" s="1"/>
      <c r="M27" s="1"/>
      <c r="N27" s="1"/>
    </row>
    <row r="28" spans="1:14" ht="12.75" customHeight="1" x14ac:dyDescent="0.35">
      <c r="A28" s="1" t="s">
        <v>29</v>
      </c>
      <c r="B28" s="1"/>
      <c r="C28" s="1"/>
      <c r="D28" s="1"/>
      <c r="E28" s="1"/>
      <c r="F28" s="1"/>
      <c r="G28" s="1"/>
      <c r="H28" s="1"/>
      <c r="I28" s="1"/>
      <c r="L28" s="1"/>
      <c r="M28" s="1"/>
      <c r="N28" s="1"/>
    </row>
    <row r="29" spans="1:14" ht="12.75" customHeight="1" x14ac:dyDescent="0.35">
      <c r="A29" s="1" t="s">
        <v>84</v>
      </c>
      <c r="B29" s="1"/>
      <c r="C29" s="1"/>
      <c r="D29" s="1"/>
      <c r="E29" s="1"/>
      <c r="F29" s="1"/>
      <c r="G29" s="1"/>
      <c r="H29" s="1"/>
      <c r="I29" s="1"/>
      <c r="L29" s="1"/>
      <c r="M29" s="1"/>
      <c r="N29" s="1"/>
    </row>
    <row r="30" spans="1:14" ht="12.75" customHeight="1" x14ac:dyDescent="0.35">
      <c r="A30" s="1" t="s">
        <v>30</v>
      </c>
      <c r="B30" s="1"/>
      <c r="C30" s="1"/>
      <c r="D30" s="1"/>
      <c r="E30" s="1"/>
      <c r="F30" s="1"/>
      <c r="G30" s="1"/>
      <c r="H30" s="1"/>
      <c r="I30" s="1"/>
      <c r="L30" s="1"/>
      <c r="M30" s="1"/>
      <c r="N30" s="1"/>
    </row>
    <row r="31" spans="1:14" ht="12.75" customHeight="1" x14ac:dyDescent="0.35">
      <c r="A31" s="1" t="s">
        <v>31</v>
      </c>
      <c r="B31" s="1"/>
      <c r="C31" s="1"/>
      <c r="D31" s="1"/>
      <c r="E31" s="1"/>
      <c r="F31" s="1" t="s">
        <v>47</v>
      </c>
      <c r="G31" s="1"/>
      <c r="H31" s="1"/>
      <c r="I31" s="1"/>
      <c r="K31" s="1"/>
      <c r="L31" s="1"/>
      <c r="M31" s="1"/>
      <c r="N31" s="1"/>
    </row>
    <row r="32" spans="1:14" ht="12.75" customHeight="1" x14ac:dyDescent="0.35">
      <c r="A32" s="1" t="s">
        <v>32</v>
      </c>
      <c r="B32" s="1"/>
      <c r="C32" s="1"/>
      <c r="D32" s="1"/>
      <c r="E32" s="1"/>
      <c r="F32" s="1"/>
      <c r="G32" s="1"/>
      <c r="H32" s="1"/>
      <c r="I32" s="1"/>
      <c r="K32" s="1"/>
      <c r="L32" s="1"/>
      <c r="M32" s="1"/>
      <c r="N32" s="1"/>
    </row>
    <row r="33" spans="1:14" ht="12.75" customHeight="1" x14ac:dyDescent="0.35">
      <c r="A33" s="1" t="s">
        <v>33</v>
      </c>
      <c r="B33" s="1"/>
      <c r="C33" s="1"/>
      <c r="D33" s="1"/>
      <c r="E33" s="1"/>
      <c r="F33" s="1"/>
      <c r="G33" s="1"/>
      <c r="H33" s="1"/>
      <c r="I33" s="1"/>
      <c r="K33" s="1"/>
      <c r="L33" s="1"/>
      <c r="M33" s="1"/>
      <c r="N33" s="1"/>
    </row>
    <row r="34" spans="1:14" ht="12.75" customHeight="1" x14ac:dyDescent="0.35">
      <c r="A34" s="1" t="s">
        <v>34</v>
      </c>
      <c r="B34" s="1"/>
      <c r="C34" s="1"/>
      <c r="D34" s="1"/>
      <c r="E34" s="1"/>
      <c r="F34" s="1"/>
      <c r="G34" s="1"/>
      <c r="H34" s="1"/>
      <c r="I34" s="1"/>
      <c r="K34" s="1"/>
      <c r="L34" s="1"/>
      <c r="M34" s="1"/>
      <c r="N34" s="1"/>
    </row>
    <row r="35" spans="1:14" ht="12.75" customHeight="1" x14ac:dyDescent="0.35">
      <c r="A35" s="1" t="s">
        <v>35</v>
      </c>
      <c r="B35" s="1"/>
      <c r="C35" s="1"/>
      <c r="D35" s="1"/>
      <c r="E35" s="1"/>
      <c r="F35" s="1"/>
      <c r="G35" s="1"/>
      <c r="H35" s="1"/>
      <c r="I35" s="1"/>
      <c r="K35" s="1"/>
      <c r="L35" s="1"/>
      <c r="M35" s="1"/>
      <c r="N35" s="1"/>
    </row>
    <row r="36" spans="1:14" ht="12.75" customHeight="1" x14ac:dyDescent="0.35">
      <c r="A36" s="1" t="s">
        <v>36</v>
      </c>
      <c r="B36" s="1"/>
      <c r="C36" s="1"/>
      <c r="D36" s="1"/>
      <c r="E36" s="1"/>
      <c r="F36" s="1"/>
      <c r="G36" s="1"/>
      <c r="H36" s="1"/>
      <c r="I36" s="1"/>
      <c r="K36" s="1"/>
      <c r="L36" s="1"/>
      <c r="M36" s="1"/>
      <c r="N36" s="1"/>
    </row>
    <row r="37" spans="1:14" ht="12.75" customHeight="1" x14ac:dyDescent="0.35">
      <c r="A37" s="1" t="s">
        <v>30</v>
      </c>
      <c r="B37" s="1"/>
      <c r="C37" s="1"/>
      <c r="D37" s="1"/>
      <c r="E37" s="1"/>
      <c r="F37" s="1"/>
      <c r="G37" s="1"/>
      <c r="H37" s="1"/>
      <c r="I37" s="1"/>
      <c r="K37" s="1"/>
      <c r="L37" s="1"/>
      <c r="M37" s="1"/>
      <c r="N37" s="1"/>
    </row>
    <row r="38" spans="1:14" ht="12.75" customHeight="1" x14ac:dyDescent="0.35">
      <c r="A38" s="1" t="s">
        <v>37</v>
      </c>
      <c r="B38" s="1"/>
      <c r="C38" s="1"/>
      <c r="D38" s="1"/>
      <c r="E38" s="1"/>
      <c r="F38" s="1" t="s">
        <v>48</v>
      </c>
      <c r="G38" s="1"/>
      <c r="H38" s="1"/>
      <c r="I38" s="1"/>
      <c r="K38" s="1"/>
      <c r="L38" s="1"/>
    </row>
    <row r="39" spans="1:14" ht="12.75" customHeight="1" x14ac:dyDescent="0.35">
      <c r="A39" s="1" t="s">
        <v>85</v>
      </c>
      <c r="B39" s="1"/>
      <c r="C39" s="1"/>
      <c r="D39" s="1"/>
      <c r="E39" s="1"/>
      <c r="F39" s="1"/>
      <c r="G39" s="1"/>
      <c r="H39" s="1"/>
      <c r="I39" s="1"/>
      <c r="K39" s="1"/>
      <c r="L39" s="1"/>
    </row>
    <row r="40" spans="1:14" ht="12.75" customHeight="1" x14ac:dyDescent="0.35">
      <c r="A40" s="1" t="s">
        <v>86</v>
      </c>
      <c r="B40" s="1"/>
      <c r="C40" s="1"/>
      <c r="D40" s="1"/>
      <c r="E40" s="1"/>
      <c r="F40" s="1"/>
      <c r="G40" s="1"/>
      <c r="H40" s="1"/>
      <c r="I40" s="1"/>
      <c r="K40" s="1"/>
      <c r="L40" s="1"/>
    </row>
    <row r="41" spans="1:14" ht="12.75" customHeight="1" x14ac:dyDescent="0.35">
      <c r="A41" s="1" t="s">
        <v>38</v>
      </c>
      <c r="B41" s="1"/>
      <c r="C41" s="1"/>
      <c r="D41" s="1"/>
      <c r="E41" s="1"/>
      <c r="F41" s="1"/>
      <c r="G41" s="1"/>
      <c r="H41" s="1"/>
      <c r="I41" s="1"/>
      <c r="K41" s="1"/>
      <c r="L41" s="1"/>
    </row>
    <row r="42" spans="1:14" ht="12.75" customHeight="1" x14ac:dyDescent="0.35">
      <c r="A42" s="1" t="s">
        <v>87</v>
      </c>
      <c r="B42" s="1"/>
      <c r="C42" s="1"/>
      <c r="D42" s="1"/>
      <c r="E42" s="1"/>
      <c r="F42" s="1"/>
      <c r="G42" s="1"/>
      <c r="H42" s="1"/>
      <c r="I42" s="1"/>
      <c r="K42" s="1"/>
      <c r="L42" s="1"/>
    </row>
    <row r="43" spans="1:14" ht="12.75" customHeight="1" x14ac:dyDescent="0.35">
      <c r="A43" s="1" t="s">
        <v>88</v>
      </c>
      <c r="B43" s="1"/>
      <c r="C43" s="1"/>
      <c r="D43" s="1"/>
      <c r="E43" s="1"/>
      <c r="F43" s="1"/>
      <c r="G43" s="1"/>
      <c r="H43" s="1"/>
      <c r="I43" s="1"/>
      <c r="K43" s="1"/>
      <c r="L43" s="1"/>
    </row>
    <row r="44" spans="1:14" ht="12.75" customHeight="1" x14ac:dyDescent="0.35">
      <c r="A44" s="1" t="s">
        <v>89</v>
      </c>
      <c r="B44" s="1"/>
      <c r="C44" s="1"/>
      <c r="D44" s="1"/>
      <c r="E44" s="1"/>
      <c r="F44" s="1"/>
      <c r="G44" s="1"/>
      <c r="H44" s="1"/>
      <c r="I44" s="1"/>
      <c r="K44" s="1"/>
      <c r="L44" s="1"/>
    </row>
    <row r="45" spans="1:14" ht="12.75" customHeight="1" x14ac:dyDescent="0.35">
      <c r="A45" s="1" t="s">
        <v>30</v>
      </c>
      <c r="B45" s="1"/>
      <c r="C45" s="1"/>
      <c r="D45" s="1"/>
      <c r="E45" s="1"/>
      <c r="F45" s="1"/>
      <c r="G45" s="1"/>
      <c r="H45" s="1"/>
      <c r="I45" s="1"/>
      <c r="K45" s="1"/>
      <c r="L45" s="1"/>
    </row>
    <row r="46" spans="1:14" ht="12.75" customHeight="1" x14ac:dyDescent="0.35">
      <c r="A46" s="16" t="s">
        <v>40</v>
      </c>
      <c r="B46" s="1"/>
      <c r="C46" s="1"/>
      <c r="D46" s="1"/>
      <c r="E46" s="1"/>
      <c r="F46" s="1" t="s">
        <v>49</v>
      </c>
      <c r="G46" s="1"/>
      <c r="H46" s="1"/>
      <c r="I46" s="1"/>
      <c r="K46" s="1"/>
      <c r="L46" s="1"/>
    </row>
    <row r="47" spans="1:14" ht="12.75" customHeight="1" x14ac:dyDescent="0.35">
      <c r="A47" s="16" t="s">
        <v>41</v>
      </c>
      <c r="B47" s="1"/>
      <c r="C47" s="1"/>
      <c r="D47" s="1"/>
      <c r="E47" s="1"/>
      <c r="F47" s="1" t="s">
        <v>50</v>
      </c>
      <c r="G47" s="1"/>
      <c r="H47" s="1"/>
      <c r="I47" s="1"/>
      <c r="K47" s="1"/>
      <c r="L47" s="1"/>
    </row>
    <row r="48" spans="1:14" ht="12.75" customHeight="1" x14ac:dyDescent="0.35">
      <c r="A48" s="16" t="s">
        <v>42</v>
      </c>
      <c r="B48" s="1"/>
      <c r="C48" s="1"/>
      <c r="D48" s="1"/>
      <c r="E48" s="1"/>
      <c r="F48" s="1" t="s">
        <v>51</v>
      </c>
      <c r="G48" s="1"/>
      <c r="H48" s="1"/>
      <c r="I48" s="1"/>
      <c r="L48" s="1"/>
    </row>
    <row r="49" spans="1:12" ht="12.75" customHeight="1" x14ac:dyDescent="0.35">
      <c r="A49" s="16" t="s">
        <v>82</v>
      </c>
      <c r="B49" s="1"/>
      <c r="C49" s="1"/>
      <c r="D49" s="1"/>
      <c r="E49" s="1"/>
      <c r="F49" s="1" t="s">
        <v>57</v>
      </c>
      <c r="G49" s="1"/>
      <c r="H49" s="1"/>
      <c r="I49" s="1"/>
      <c r="L49" s="1"/>
    </row>
    <row r="50" spans="1:12" ht="12.75" customHeight="1" x14ac:dyDescent="0.35">
      <c r="A50" s="16" t="s">
        <v>83</v>
      </c>
      <c r="B50" s="1"/>
      <c r="C50" s="1"/>
      <c r="D50" s="1"/>
      <c r="E50" s="1"/>
      <c r="F50" s="1" t="s">
        <v>59</v>
      </c>
      <c r="G50" s="1"/>
      <c r="H50" s="1"/>
      <c r="I50" s="1"/>
      <c r="L50" s="1"/>
    </row>
    <row r="51" spans="1:12" ht="12.75" customHeight="1" x14ac:dyDescent="0.35">
      <c r="A51" s="16" t="s">
        <v>102</v>
      </c>
      <c r="B51" s="1"/>
      <c r="C51" s="1"/>
      <c r="D51" s="1"/>
      <c r="E51" s="1"/>
      <c r="F51" s="1" t="s">
        <v>61</v>
      </c>
      <c r="G51" s="1"/>
      <c r="H51" s="1"/>
      <c r="I51" s="1"/>
      <c r="L51" s="1"/>
    </row>
    <row r="52" spans="1:12" ht="12.75" customHeight="1" x14ac:dyDescent="0.35">
      <c r="A52" s="16" t="s">
        <v>103</v>
      </c>
      <c r="B52" s="1"/>
      <c r="C52" s="1"/>
      <c r="D52" s="1"/>
      <c r="E52" s="1"/>
      <c r="F52" s="1" t="s">
        <v>60</v>
      </c>
      <c r="G52" s="1"/>
      <c r="H52" s="1"/>
      <c r="I52" s="1"/>
      <c r="L52" s="1"/>
    </row>
    <row r="53" spans="1:12" ht="12.75" customHeight="1" x14ac:dyDescent="0.35">
      <c r="A53" s="16" t="s">
        <v>97</v>
      </c>
      <c r="B53" s="1"/>
      <c r="C53" s="1"/>
      <c r="D53" s="1"/>
      <c r="E53" s="1"/>
      <c r="F53" s="1" t="s">
        <v>52</v>
      </c>
      <c r="G53" s="1"/>
      <c r="H53" s="1"/>
      <c r="I53" s="1"/>
    </row>
    <row r="54" spans="1:12" ht="12.75" customHeight="1" x14ac:dyDescent="0.35">
      <c r="A54" s="16" t="s">
        <v>43</v>
      </c>
      <c r="B54" s="1"/>
      <c r="C54" s="1"/>
      <c r="D54" s="1"/>
      <c r="E54" s="1"/>
      <c r="F54" s="1" t="s">
        <v>53</v>
      </c>
      <c r="G54" s="1"/>
      <c r="H54" s="1"/>
      <c r="I54" s="1"/>
    </row>
    <row r="55" spans="1:12" ht="12.75" customHeight="1" x14ac:dyDescent="0.35">
      <c r="A55" s="16" t="s">
        <v>44</v>
      </c>
      <c r="B55" s="1"/>
      <c r="C55" s="1"/>
      <c r="D55" s="1"/>
      <c r="E55" s="1"/>
      <c r="F55" s="1" t="s">
        <v>54</v>
      </c>
      <c r="G55" s="1"/>
      <c r="H55" s="1"/>
    </row>
    <row r="56" spans="1:12" ht="12.75" customHeight="1" x14ac:dyDescent="0.35">
      <c r="A56" s="16" t="s">
        <v>72</v>
      </c>
      <c r="B56" s="1"/>
      <c r="C56" s="1"/>
      <c r="D56" s="1"/>
      <c r="E56" s="1"/>
      <c r="F56" s="1" t="s">
        <v>55</v>
      </c>
      <c r="G56" s="1"/>
      <c r="H56" s="1"/>
      <c r="L56" s="1"/>
    </row>
    <row r="57" spans="1:12" ht="12.75" customHeight="1" x14ac:dyDescent="0.35">
      <c r="A57" s="16" t="s">
        <v>98</v>
      </c>
      <c r="B57" s="1"/>
      <c r="C57" s="1"/>
      <c r="D57" s="1"/>
      <c r="E57" s="1"/>
      <c r="F57" s="1" t="s">
        <v>56</v>
      </c>
      <c r="G57" s="1"/>
      <c r="H57" s="1"/>
      <c r="J57" s="1"/>
    </row>
    <row r="58" spans="1:12" ht="12.75" customHeight="1" x14ac:dyDescent="0.35">
      <c r="A58" s="16" t="s">
        <v>45</v>
      </c>
      <c r="B58" s="1"/>
      <c r="C58" s="1"/>
      <c r="D58" s="1"/>
      <c r="E58" s="1"/>
      <c r="F58" s="1" t="s">
        <v>58</v>
      </c>
      <c r="G58" s="1"/>
      <c r="H58" s="1"/>
      <c r="I58" s="1"/>
      <c r="J58" s="1"/>
      <c r="K58" s="1"/>
    </row>
    <row r="59" spans="1:12" ht="12.75" customHeight="1" x14ac:dyDescent="0.35">
      <c r="A59" s="16"/>
    </row>
    <row r="60" spans="1:12" ht="12.75" customHeight="1" x14ac:dyDescent="0.35">
      <c r="A60" s="16"/>
      <c r="J60" s="15"/>
    </row>
    <row r="61" spans="1:12" ht="12.75" customHeight="1" x14ac:dyDescent="0.35">
      <c r="A61" s="16"/>
    </row>
    <row r="62" spans="1:12" ht="12.75" customHeight="1" x14ac:dyDescent="0.35">
      <c r="A62" s="1"/>
      <c r="J62" s="15"/>
    </row>
    <row r="63" spans="1:12" ht="12.75" customHeight="1" x14ac:dyDescent="0.35">
      <c r="A63" s="1"/>
      <c r="J63" s="15"/>
    </row>
    <row r="64" spans="1:12" ht="12.75" customHeight="1" x14ac:dyDescent="0.35">
      <c r="A64" s="1"/>
      <c r="J64" s="15"/>
    </row>
    <row r="65" spans="10:10" ht="12.75" customHeight="1" x14ac:dyDescent="0.35">
      <c r="J65" s="15"/>
    </row>
    <row r="67" spans="10:10" ht="12.75" customHeight="1" x14ac:dyDescent="0.35">
      <c r="J67" s="15"/>
    </row>
    <row r="68" spans="10:10" ht="12.75" customHeight="1" x14ac:dyDescent="0.35">
      <c r="J68" s="15"/>
    </row>
    <row r="69" spans="10:10" ht="12.75" customHeight="1" x14ac:dyDescent="0.35">
      <c r="J69" s="15"/>
    </row>
    <row r="102" spans="2:2" ht="12.75" customHeight="1" x14ac:dyDescent="0.35">
      <c r="B102" s="13"/>
    </row>
    <row r="103" spans="2:2" ht="12.75" customHeight="1" x14ac:dyDescent="0.35">
      <c r="B103" s="13"/>
    </row>
    <row r="104" spans="2:2" ht="12.75" customHeight="1" x14ac:dyDescent="0.35">
      <c r="B104" s="13"/>
    </row>
    <row r="105" spans="2:2" ht="12.75" customHeight="1" x14ac:dyDescent="0.35">
      <c r="B105" s="13"/>
    </row>
    <row r="106" spans="2:2" ht="12.75" customHeight="1" x14ac:dyDescent="0.35">
      <c r="B106" s="13"/>
    </row>
    <row r="107" spans="2:2" ht="12.75" customHeight="1" x14ac:dyDescent="0.35">
      <c r="B107" s="13"/>
    </row>
    <row r="108" spans="2:2" ht="12.75" customHeight="1" x14ac:dyDescent="0.35">
      <c r="B108" s="13"/>
    </row>
    <row r="109" spans="2:2" ht="12.75" customHeight="1" x14ac:dyDescent="0.35">
      <c r="B109" s="13"/>
    </row>
    <row r="110" spans="2:2" ht="12.75" customHeight="1" x14ac:dyDescent="0.35">
      <c r="B110" s="13"/>
    </row>
    <row r="111" spans="2:2" ht="12.75" customHeight="1" x14ac:dyDescent="0.35">
      <c r="B111" s="13"/>
    </row>
    <row r="112" spans="2:2" ht="12.75" customHeight="1" x14ac:dyDescent="0.35">
      <c r="B112" s="13"/>
    </row>
    <row r="113" spans="2:2" ht="12.75" customHeight="1" x14ac:dyDescent="0.35">
      <c r="B113" s="13"/>
    </row>
    <row r="114" spans="2:2" ht="12.75" customHeight="1" x14ac:dyDescent="0.35">
      <c r="B114" s="13"/>
    </row>
    <row r="115" spans="2:2" ht="12.75" customHeight="1" x14ac:dyDescent="0.35">
      <c r="B115" s="13"/>
    </row>
    <row r="116" spans="2:2" ht="12.75" customHeight="1" x14ac:dyDescent="0.35">
      <c r="B116" s="13"/>
    </row>
    <row r="117" spans="2:2" ht="12.75" customHeight="1" x14ac:dyDescent="0.35">
      <c r="B117" s="13"/>
    </row>
    <row r="118" spans="2:2" ht="12.75" customHeight="1" x14ac:dyDescent="0.35">
      <c r="B118" s="13"/>
    </row>
    <row r="119" spans="2:2" ht="12.75" customHeight="1" x14ac:dyDescent="0.35">
      <c r="B119" s="13"/>
    </row>
    <row r="120" spans="2:2" ht="12.75" customHeight="1" x14ac:dyDescent="0.35">
      <c r="B120" s="13"/>
    </row>
    <row r="121" spans="2:2" ht="12.75" customHeight="1" x14ac:dyDescent="0.35">
      <c r="B121" s="13"/>
    </row>
    <row r="122" spans="2:2" ht="12.75" customHeight="1" x14ac:dyDescent="0.35">
      <c r="B122" s="13"/>
    </row>
    <row r="123" spans="2:2" ht="12.75" customHeight="1" x14ac:dyDescent="0.35">
      <c r="B123" s="13"/>
    </row>
    <row r="124" spans="2:2" ht="12.75" customHeight="1" x14ac:dyDescent="0.35">
      <c r="B124" s="13"/>
    </row>
    <row r="125" spans="2:2" ht="12.75" customHeight="1" x14ac:dyDescent="0.35">
      <c r="B125" s="13"/>
    </row>
    <row r="126" spans="2:2" ht="12.75" customHeight="1" x14ac:dyDescent="0.35">
      <c r="B126" s="13"/>
    </row>
    <row r="127" spans="2:2" ht="12.75" customHeight="1" x14ac:dyDescent="0.35">
      <c r="B127" s="13"/>
    </row>
    <row r="128" spans="2:2" ht="12.75" customHeight="1" x14ac:dyDescent="0.35">
      <c r="B128" s="13"/>
    </row>
    <row r="129" spans="2:2" ht="12.75" customHeight="1" x14ac:dyDescent="0.35">
      <c r="B129" s="13"/>
    </row>
    <row r="130" spans="2:2" ht="12.75" customHeight="1" x14ac:dyDescent="0.35">
      <c r="B130" s="13"/>
    </row>
    <row r="131" spans="2:2" ht="12.75" customHeight="1" x14ac:dyDescent="0.35">
      <c r="B131" s="13"/>
    </row>
    <row r="132" spans="2:2" ht="12.75" customHeight="1" x14ac:dyDescent="0.35">
      <c r="B132" s="13"/>
    </row>
    <row r="133" spans="2:2" ht="12.75" customHeight="1" x14ac:dyDescent="0.35">
      <c r="B133" s="13"/>
    </row>
    <row r="134" spans="2:2" ht="12.75" customHeight="1" x14ac:dyDescent="0.35">
      <c r="B134" s="13"/>
    </row>
    <row r="135" spans="2:2" ht="12.75" customHeight="1" x14ac:dyDescent="0.35">
      <c r="B135" s="13"/>
    </row>
    <row r="136" spans="2:2" ht="12.75" customHeight="1" x14ac:dyDescent="0.35">
      <c r="B136" s="13"/>
    </row>
    <row r="137" spans="2:2" ht="12.75" customHeight="1" x14ac:dyDescent="0.35">
      <c r="B137" s="13"/>
    </row>
    <row r="138" spans="2:2" ht="12.75" customHeight="1" x14ac:dyDescent="0.35">
      <c r="B138" s="13"/>
    </row>
    <row r="139" spans="2:2" ht="12.75" customHeight="1" x14ac:dyDescent="0.35">
      <c r="B139" s="13"/>
    </row>
    <row r="140" spans="2:2" ht="12.75" customHeight="1" x14ac:dyDescent="0.35">
      <c r="B140" s="13"/>
    </row>
    <row r="141" spans="2:2" ht="12.75" customHeight="1" x14ac:dyDescent="0.35">
      <c r="B141" s="13"/>
    </row>
    <row r="142" spans="2:2" ht="12.75" customHeight="1" x14ac:dyDescent="0.35">
      <c r="B142" s="13"/>
    </row>
    <row r="143" spans="2:2" ht="12.75" customHeight="1" x14ac:dyDescent="0.35">
      <c r="B143" s="13"/>
    </row>
    <row r="144" spans="2:2" ht="12.75" customHeight="1" x14ac:dyDescent="0.35">
      <c r="B144" s="13"/>
    </row>
    <row r="145" spans="2:2" ht="12.75" customHeight="1" x14ac:dyDescent="0.35">
      <c r="B145" s="13"/>
    </row>
    <row r="146" spans="2:2" ht="12.75" customHeight="1" x14ac:dyDescent="0.35">
      <c r="B146" s="13"/>
    </row>
    <row r="147" spans="2:2" ht="12.75" customHeight="1" x14ac:dyDescent="0.35">
      <c r="B147" s="13"/>
    </row>
    <row r="148" spans="2:2" ht="12.75" customHeight="1" x14ac:dyDescent="0.35">
      <c r="B148" s="13"/>
    </row>
    <row r="149" spans="2:2" ht="12.75" customHeight="1" x14ac:dyDescent="0.35">
      <c r="B149" s="13"/>
    </row>
    <row r="150" spans="2:2" ht="12.75" customHeight="1" x14ac:dyDescent="0.35">
      <c r="B150" s="13"/>
    </row>
    <row r="151" spans="2:2" ht="12.75" customHeight="1" x14ac:dyDescent="0.35">
      <c r="B151" s="13"/>
    </row>
    <row r="152" spans="2:2" ht="12.75" customHeight="1" x14ac:dyDescent="0.35">
      <c r="B152" s="13"/>
    </row>
    <row r="153" spans="2:2" ht="12.75" customHeight="1" x14ac:dyDescent="0.35">
      <c r="B153" s="13"/>
    </row>
    <row r="154" spans="2:2" ht="12.75" customHeight="1" x14ac:dyDescent="0.35">
      <c r="B154" s="13"/>
    </row>
    <row r="155" spans="2:2" ht="12.75" customHeight="1" x14ac:dyDescent="0.35">
      <c r="B155" s="13"/>
    </row>
    <row r="156" spans="2:2" ht="12.75" customHeight="1" x14ac:dyDescent="0.35">
      <c r="B156" s="13"/>
    </row>
    <row r="157" spans="2:2" ht="12.75" customHeight="1" x14ac:dyDescent="0.35">
      <c r="B157" s="13"/>
    </row>
    <row r="158" spans="2:2" ht="12.75" customHeight="1" x14ac:dyDescent="0.35">
      <c r="B158" s="13"/>
    </row>
    <row r="159" spans="2:2" ht="12.75" customHeight="1" x14ac:dyDescent="0.35">
      <c r="B159" s="13"/>
    </row>
    <row r="160" spans="2:2" ht="12.75" customHeight="1" x14ac:dyDescent="0.35">
      <c r="B160" s="13"/>
    </row>
    <row r="161" spans="2:2" ht="12.75" customHeight="1" x14ac:dyDescent="0.35">
      <c r="B161" s="13"/>
    </row>
    <row r="162" spans="2:2" ht="12.75" customHeight="1" x14ac:dyDescent="0.35">
      <c r="B162" s="13"/>
    </row>
    <row r="163" spans="2:2" ht="12.75" customHeight="1" x14ac:dyDescent="0.35">
      <c r="B163" s="13"/>
    </row>
    <row r="164" spans="2:2" ht="12.75" customHeight="1" x14ac:dyDescent="0.35">
      <c r="B164" s="13"/>
    </row>
    <row r="165" spans="2:2" ht="12.75" customHeight="1" x14ac:dyDescent="0.35">
      <c r="B165" s="13"/>
    </row>
    <row r="166" spans="2:2" ht="12.75" customHeight="1" x14ac:dyDescent="0.35">
      <c r="B166" s="13"/>
    </row>
    <row r="167" spans="2:2" ht="12.75" customHeight="1" x14ac:dyDescent="0.35">
      <c r="B167" s="13"/>
    </row>
    <row r="168" spans="2:2" ht="12.75" customHeight="1" x14ac:dyDescent="0.35">
      <c r="B168" s="13"/>
    </row>
    <row r="169" spans="2:2" ht="12.75" customHeight="1" x14ac:dyDescent="0.35">
      <c r="B169" s="13"/>
    </row>
    <row r="170" spans="2:2" ht="12.75" customHeight="1" x14ac:dyDescent="0.35">
      <c r="B170" s="13"/>
    </row>
    <row r="171" spans="2:2" ht="12.75" customHeight="1" x14ac:dyDescent="0.35">
      <c r="B171" s="13"/>
    </row>
    <row r="172" spans="2:2" ht="12.75" customHeight="1" x14ac:dyDescent="0.35">
      <c r="B172" s="13"/>
    </row>
    <row r="173" spans="2:2" ht="12.75" customHeight="1" x14ac:dyDescent="0.35">
      <c r="B173" s="13"/>
    </row>
    <row r="174" spans="2:2" ht="12.75" customHeight="1" x14ac:dyDescent="0.35">
      <c r="B174" s="13"/>
    </row>
    <row r="175" spans="2:2" ht="12.75" customHeight="1" x14ac:dyDescent="0.35">
      <c r="B175" s="13"/>
    </row>
    <row r="176" spans="2:2" ht="12.75" customHeight="1" x14ac:dyDescent="0.35">
      <c r="B176" s="13"/>
    </row>
    <row r="177" spans="2:2" ht="12.75" customHeight="1" x14ac:dyDescent="0.35">
      <c r="B177" s="13"/>
    </row>
    <row r="178" spans="2:2" ht="12.75" customHeight="1" x14ac:dyDescent="0.35">
      <c r="B178" s="13"/>
    </row>
    <row r="179" spans="2:2" ht="12.75" customHeight="1" x14ac:dyDescent="0.35">
      <c r="B179" s="13"/>
    </row>
    <row r="180" spans="2:2" ht="12.75" customHeight="1" x14ac:dyDescent="0.35">
      <c r="B180" s="13"/>
    </row>
    <row r="181" spans="2:2" ht="12.75" customHeight="1" x14ac:dyDescent="0.35">
      <c r="B181" s="13"/>
    </row>
    <row r="182" spans="2:2" ht="12.75" customHeight="1" x14ac:dyDescent="0.35">
      <c r="B182" s="13"/>
    </row>
    <row r="183" spans="2:2" ht="12.75" customHeight="1" x14ac:dyDescent="0.35">
      <c r="B183" s="13"/>
    </row>
    <row r="184" spans="2:2" ht="12.75" customHeight="1" x14ac:dyDescent="0.35">
      <c r="B184" s="13"/>
    </row>
    <row r="185" spans="2:2" ht="12.75" customHeight="1" x14ac:dyDescent="0.35">
      <c r="B185" s="13"/>
    </row>
    <row r="186" spans="2:2" ht="12.75" customHeight="1" x14ac:dyDescent="0.35">
      <c r="B186" s="13"/>
    </row>
    <row r="187" spans="2:2" ht="12.75" customHeight="1" x14ac:dyDescent="0.35">
      <c r="B187" s="13"/>
    </row>
    <row r="188" spans="2:2" ht="12.75" customHeight="1" x14ac:dyDescent="0.35">
      <c r="B188" s="13"/>
    </row>
    <row r="189" spans="2:2" ht="12.75" customHeight="1" x14ac:dyDescent="0.35">
      <c r="B189" s="13"/>
    </row>
    <row r="190" spans="2:2" ht="12.75" customHeight="1" x14ac:dyDescent="0.35">
      <c r="B190" s="13"/>
    </row>
    <row r="191" spans="2:2" ht="12.75" customHeight="1" x14ac:dyDescent="0.35">
      <c r="B191" s="13"/>
    </row>
    <row r="192" spans="2:2" ht="12.75" customHeight="1" x14ac:dyDescent="0.35">
      <c r="B192" s="13"/>
    </row>
    <row r="193" spans="2:2" ht="12.75" customHeight="1" x14ac:dyDescent="0.35">
      <c r="B193" s="13"/>
    </row>
    <row r="194" spans="2:2" ht="12.75" customHeight="1" x14ac:dyDescent="0.35">
      <c r="B194" s="13"/>
    </row>
    <row r="195" spans="2:2" ht="12.75" customHeight="1" x14ac:dyDescent="0.35">
      <c r="B195" s="13"/>
    </row>
    <row r="196" spans="2:2" ht="12.75" customHeight="1" x14ac:dyDescent="0.35">
      <c r="B196" s="13"/>
    </row>
    <row r="197" spans="2:2" ht="12.75" customHeight="1" x14ac:dyDescent="0.35">
      <c r="B197" s="13"/>
    </row>
    <row r="198" spans="2:2" ht="12.75" customHeight="1" x14ac:dyDescent="0.35">
      <c r="B198" s="13"/>
    </row>
    <row r="199" spans="2:2" ht="12.75" customHeight="1" x14ac:dyDescent="0.35">
      <c r="B199" s="13"/>
    </row>
    <row r="200" spans="2:2" ht="12.75" customHeight="1" x14ac:dyDescent="0.35">
      <c r="B200" s="13"/>
    </row>
    <row r="201" spans="2:2" ht="12.75" customHeight="1" x14ac:dyDescent="0.35">
      <c r="B201" s="13"/>
    </row>
    <row r="202" spans="2:2" ht="12.75" customHeight="1" x14ac:dyDescent="0.35">
      <c r="B202" s="13"/>
    </row>
    <row r="203" spans="2:2" ht="12.75" customHeight="1" x14ac:dyDescent="0.35">
      <c r="B203" s="13"/>
    </row>
    <row r="204" spans="2:2" ht="12.75" customHeight="1" x14ac:dyDescent="0.35">
      <c r="B204" s="13"/>
    </row>
    <row r="205" spans="2:2" ht="12.75" customHeight="1" x14ac:dyDescent="0.35">
      <c r="B205" s="13"/>
    </row>
    <row r="206" spans="2:2" ht="12.75" customHeight="1" x14ac:dyDescent="0.35">
      <c r="B206" s="13"/>
    </row>
    <row r="207" spans="2:2" ht="12.75" customHeight="1" x14ac:dyDescent="0.35">
      <c r="B207" s="13"/>
    </row>
    <row r="208" spans="2:2" ht="12.75" customHeight="1" x14ac:dyDescent="0.35">
      <c r="B208" s="13"/>
    </row>
    <row r="209" spans="2:2" ht="12.75" customHeight="1" x14ac:dyDescent="0.35">
      <c r="B209" s="13"/>
    </row>
    <row r="210" spans="2:2" ht="12.75" customHeight="1" x14ac:dyDescent="0.35">
      <c r="B210" s="13"/>
    </row>
    <row r="211" spans="2:2" ht="12.75" customHeight="1" x14ac:dyDescent="0.35">
      <c r="B211" s="13"/>
    </row>
    <row r="212" spans="2:2" ht="12.75" customHeight="1" x14ac:dyDescent="0.35">
      <c r="B212" s="13"/>
    </row>
    <row r="213" spans="2:2" ht="12.75" customHeight="1" x14ac:dyDescent="0.35">
      <c r="B213" s="13"/>
    </row>
    <row r="214" spans="2:2" ht="12.75" customHeight="1" x14ac:dyDescent="0.35">
      <c r="B214" s="13"/>
    </row>
    <row r="215" spans="2:2" ht="12.75" customHeight="1" x14ac:dyDescent="0.35">
      <c r="B215" s="13"/>
    </row>
    <row r="216" spans="2:2" ht="12.75" customHeight="1" x14ac:dyDescent="0.35">
      <c r="B216" s="13"/>
    </row>
    <row r="217" spans="2:2" ht="12.75" customHeight="1" x14ac:dyDescent="0.35">
      <c r="B217" s="13"/>
    </row>
    <row r="218" spans="2:2" ht="12.75" customHeight="1" x14ac:dyDescent="0.35">
      <c r="B218" s="13"/>
    </row>
    <row r="219" spans="2:2" ht="12.75" customHeight="1" x14ac:dyDescent="0.35">
      <c r="B219" s="13"/>
    </row>
    <row r="220" spans="2:2" ht="12.75" customHeight="1" x14ac:dyDescent="0.35">
      <c r="B220" s="13"/>
    </row>
    <row r="221" spans="2:2" ht="12.75" customHeight="1" x14ac:dyDescent="0.35">
      <c r="B221" s="13"/>
    </row>
    <row r="222" spans="2:2" ht="12.75" customHeight="1" x14ac:dyDescent="0.35">
      <c r="B222" s="13"/>
    </row>
    <row r="223" spans="2:2" ht="12.75" customHeight="1" x14ac:dyDescent="0.35">
      <c r="B223" s="13"/>
    </row>
    <row r="224" spans="2:2" ht="12.75" customHeight="1" x14ac:dyDescent="0.35">
      <c r="B224" s="13"/>
    </row>
    <row r="225" spans="2:2" ht="12.75" customHeight="1" x14ac:dyDescent="0.35">
      <c r="B225" s="13"/>
    </row>
    <row r="226" spans="2:2" ht="12.75" customHeight="1" x14ac:dyDescent="0.35">
      <c r="B226" s="13"/>
    </row>
    <row r="227" spans="2:2" ht="12.75" customHeight="1" x14ac:dyDescent="0.35">
      <c r="B227" s="13"/>
    </row>
    <row r="228" spans="2:2" ht="12.75" customHeight="1" x14ac:dyDescent="0.35">
      <c r="B228" s="13"/>
    </row>
    <row r="229" spans="2:2" ht="12.75" customHeight="1" x14ac:dyDescent="0.35">
      <c r="B229" s="13"/>
    </row>
    <row r="230" spans="2:2" ht="12.75" customHeight="1" x14ac:dyDescent="0.35">
      <c r="B230" s="13"/>
    </row>
    <row r="231" spans="2:2" ht="12.75" customHeight="1" x14ac:dyDescent="0.35">
      <c r="B231" s="13"/>
    </row>
    <row r="232" spans="2:2" ht="12.75" customHeight="1" x14ac:dyDescent="0.35">
      <c r="B232" s="13"/>
    </row>
    <row r="233" spans="2:2" ht="12.75" customHeight="1" x14ac:dyDescent="0.35">
      <c r="B233" s="13"/>
    </row>
    <row r="234" spans="2:2" ht="12.75" customHeight="1" x14ac:dyDescent="0.35">
      <c r="B234" s="13"/>
    </row>
    <row r="235" spans="2:2" ht="12.75" customHeight="1" x14ac:dyDescent="0.35">
      <c r="B235" s="13"/>
    </row>
    <row r="236" spans="2:2" ht="12.75" customHeight="1" x14ac:dyDescent="0.35">
      <c r="B236" s="13"/>
    </row>
    <row r="237" spans="2:2" ht="12.75" customHeight="1" x14ac:dyDescent="0.35">
      <c r="B237" s="13"/>
    </row>
    <row r="238" spans="2:2" ht="12.75" customHeight="1" x14ac:dyDescent="0.35">
      <c r="B238" s="13"/>
    </row>
    <row r="239" spans="2:2" ht="12.75" customHeight="1" x14ac:dyDescent="0.35">
      <c r="B239" s="13"/>
    </row>
    <row r="240" spans="2:2" ht="12.75" customHeight="1" x14ac:dyDescent="0.35">
      <c r="B240" s="13"/>
    </row>
    <row r="241" spans="2:2" ht="12.75" customHeight="1" x14ac:dyDescent="0.35">
      <c r="B241" s="13"/>
    </row>
    <row r="242" spans="2:2" ht="12.75" customHeight="1" x14ac:dyDescent="0.35">
      <c r="B242" s="13"/>
    </row>
    <row r="243" spans="2:2" ht="12.75" customHeight="1" x14ac:dyDescent="0.35">
      <c r="B243" s="13"/>
    </row>
    <row r="244" spans="2:2" ht="12.75" customHeight="1" x14ac:dyDescent="0.35">
      <c r="B244" s="13"/>
    </row>
    <row r="245" spans="2:2" ht="12.75" customHeight="1" x14ac:dyDescent="0.35">
      <c r="B245" s="13"/>
    </row>
    <row r="246" spans="2:2" ht="12.75" customHeight="1" x14ac:dyDescent="0.35">
      <c r="B246" s="13"/>
    </row>
    <row r="247" spans="2:2" ht="12.75" customHeight="1" x14ac:dyDescent="0.35">
      <c r="B247" s="13"/>
    </row>
    <row r="248" spans="2:2" ht="12.75" customHeight="1" x14ac:dyDescent="0.35">
      <c r="B248" s="13"/>
    </row>
    <row r="249" spans="2:2" ht="12.75" customHeight="1" x14ac:dyDescent="0.35">
      <c r="B249" s="13"/>
    </row>
    <row r="250" spans="2:2" ht="12.75" customHeight="1" x14ac:dyDescent="0.35">
      <c r="B250" s="13"/>
    </row>
    <row r="251" spans="2:2" ht="12.75" customHeight="1" x14ac:dyDescent="0.35">
      <c r="B251" s="13"/>
    </row>
    <row r="252" spans="2:2" ht="12.75" customHeight="1" x14ac:dyDescent="0.35">
      <c r="B252" s="13"/>
    </row>
    <row r="253" spans="2:2" ht="12.75" customHeight="1" x14ac:dyDescent="0.35">
      <c r="B253" s="13"/>
    </row>
    <row r="254" spans="2:2" ht="12.75" customHeight="1" x14ac:dyDescent="0.35">
      <c r="B254" s="13"/>
    </row>
    <row r="255" spans="2:2" ht="12.75" customHeight="1" x14ac:dyDescent="0.35">
      <c r="B255" s="13"/>
    </row>
    <row r="256" spans="2:2" ht="12.75" customHeight="1" x14ac:dyDescent="0.35">
      <c r="B256" s="13"/>
    </row>
    <row r="257" spans="2:2" ht="12.75" customHeight="1" x14ac:dyDescent="0.35">
      <c r="B257" s="13"/>
    </row>
    <row r="258" spans="2:2" ht="12.75" customHeight="1" x14ac:dyDescent="0.35">
      <c r="B258" s="13"/>
    </row>
    <row r="259" spans="2:2" ht="12.75" customHeight="1" x14ac:dyDescent="0.35">
      <c r="B259" s="13"/>
    </row>
    <row r="260" spans="2:2" ht="12.75" customHeight="1" x14ac:dyDescent="0.35">
      <c r="B260" s="13"/>
    </row>
    <row r="261" spans="2:2" ht="12.75" customHeight="1" x14ac:dyDescent="0.35">
      <c r="B261" s="13"/>
    </row>
    <row r="262" spans="2:2" ht="12.75" customHeight="1" x14ac:dyDescent="0.35">
      <c r="B262" s="13"/>
    </row>
    <row r="263" spans="2:2" ht="12.75" customHeight="1" x14ac:dyDescent="0.35">
      <c r="B263" s="13"/>
    </row>
    <row r="264" spans="2:2" ht="12.75" customHeight="1" x14ac:dyDescent="0.35">
      <c r="B264" s="13"/>
    </row>
    <row r="265" spans="2:2" ht="12.75" customHeight="1" x14ac:dyDescent="0.35">
      <c r="B265" s="13"/>
    </row>
    <row r="266" spans="2:2" ht="12.75" customHeight="1" x14ac:dyDescent="0.35">
      <c r="B266" s="13"/>
    </row>
    <row r="267" spans="2:2" ht="12.75" customHeight="1" x14ac:dyDescent="0.35">
      <c r="B267" s="13"/>
    </row>
    <row r="268" spans="2:2" ht="12.75" customHeight="1" x14ac:dyDescent="0.35">
      <c r="B268" s="13"/>
    </row>
    <row r="269" spans="2:2" ht="12.75" customHeight="1" x14ac:dyDescent="0.35">
      <c r="B269" s="13"/>
    </row>
    <row r="270" spans="2:2" ht="12.75" customHeight="1" x14ac:dyDescent="0.35">
      <c r="B270" s="13"/>
    </row>
    <row r="271" spans="2:2" ht="12.75" customHeight="1" x14ac:dyDescent="0.35">
      <c r="B271" s="13"/>
    </row>
    <row r="272" spans="2:2" ht="12.75" customHeight="1" x14ac:dyDescent="0.35">
      <c r="B272" s="13"/>
    </row>
    <row r="273" spans="2:2" ht="12.75" customHeight="1" x14ac:dyDescent="0.35">
      <c r="B273" s="13"/>
    </row>
    <row r="274" spans="2:2" ht="12.75" customHeight="1" x14ac:dyDescent="0.35">
      <c r="B274" s="13"/>
    </row>
    <row r="275" spans="2:2" ht="12.75" customHeight="1" x14ac:dyDescent="0.35">
      <c r="B275" s="13"/>
    </row>
    <row r="276" spans="2:2" ht="12.75" customHeight="1" x14ac:dyDescent="0.35">
      <c r="B276" s="13"/>
    </row>
    <row r="277" spans="2:2" ht="12.75" customHeight="1" x14ac:dyDescent="0.35">
      <c r="B277" s="13"/>
    </row>
    <row r="278" spans="2:2" ht="12.75" customHeight="1" x14ac:dyDescent="0.35">
      <c r="B278" s="13"/>
    </row>
    <row r="279" spans="2:2" ht="12.75" customHeight="1" x14ac:dyDescent="0.35">
      <c r="B279" s="13"/>
    </row>
  </sheetData>
  <mergeCells count="1">
    <mergeCell ref="K21:K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6786-0325-4223-91E5-2589AE0E8571}">
  <dimension ref="A1:AH12"/>
  <sheetViews>
    <sheetView zoomScale="115" zoomScaleNormal="115" workbookViewId="0">
      <selection activeCell="E33" sqref="E33"/>
    </sheetView>
  </sheetViews>
  <sheetFormatPr defaultColWidth="8.7265625" defaultRowHeight="14" x14ac:dyDescent="0.35"/>
  <cols>
    <col min="1" max="1" width="17.453125" style="17" bestFit="1" customWidth="1"/>
    <col min="2" max="2" width="9" style="17" bestFit="1" customWidth="1"/>
    <col min="3" max="13" width="8.7265625" style="17"/>
    <col min="14" max="14" width="17.453125" style="17" bestFit="1" customWidth="1"/>
    <col min="15" max="24" width="8.54296875" style="17" customWidth="1"/>
    <col min="25" max="16384" width="8.7265625" style="17"/>
  </cols>
  <sheetData>
    <row r="1" spans="1:34" ht="14.5" customHeight="1" x14ac:dyDescent="0.35">
      <c r="A1" s="33" t="s">
        <v>23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0"/>
      <c r="M1" s="19"/>
      <c r="N1" s="33" t="s">
        <v>80</v>
      </c>
      <c r="O1" s="34"/>
      <c r="P1" s="34"/>
      <c r="Q1" s="34"/>
      <c r="R1" s="34"/>
      <c r="S1" s="34"/>
      <c r="T1" s="34"/>
      <c r="U1" s="34"/>
      <c r="V1" s="34"/>
      <c r="W1" s="34"/>
      <c r="X1" s="30"/>
    </row>
    <row r="2" spans="1:34" ht="14.5" customHeight="1" x14ac:dyDescent="0.35">
      <c r="A2" s="29" t="s">
        <v>0</v>
      </c>
      <c r="B2" s="31" t="s">
        <v>16</v>
      </c>
      <c r="C2" s="26" t="s">
        <v>22</v>
      </c>
      <c r="D2" s="27"/>
      <c r="E2" s="27"/>
      <c r="F2" s="27"/>
      <c r="G2" s="27"/>
      <c r="H2" s="27"/>
      <c r="I2" s="27"/>
      <c r="J2" s="27"/>
      <c r="K2" s="27"/>
      <c r="L2" s="28"/>
      <c r="M2" s="19"/>
      <c r="N2" s="31" t="s">
        <v>0</v>
      </c>
      <c r="O2" s="26" t="s">
        <v>22</v>
      </c>
      <c r="P2" s="27"/>
      <c r="Q2" s="27"/>
      <c r="R2" s="27"/>
      <c r="S2" s="27"/>
      <c r="T2" s="27"/>
      <c r="U2" s="27"/>
      <c r="V2" s="27"/>
      <c r="W2" s="27"/>
      <c r="X2" s="28"/>
    </row>
    <row r="3" spans="1:34" ht="12" customHeight="1" x14ac:dyDescent="0.35">
      <c r="A3" s="30"/>
      <c r="B3" s="32"/>
      <c r="C3" s="18">
        <v>1010</v>
      </c>
      <c r="D3" s="18">
        <v>1106</v>
      </c>
      <c r="E3" s="18">
        <v>1509</v>
      </c>
      <c r="F3" s="18">
        <v>1604</v>
      </c>
      <c r="G3" s="18">
        <v>1905</v>
      </c>
      <c r="H3" s="18">
        <v>2104</v>
      </c>
      <c r="I3" s="18">
        <v>2412</v>
      </c>
      <c r="J3" s="18">
        <v>2703</v>
      </c>
      <c r="K3" s="18">
        <v>2710</v>
      </c>
      <c r="L3" s="18">
        <v>2807</v>
      </c>
      <c r="M3" s="19"/>
      <c r="N3" s="32"/>
      <c r="O3" s="18">
        <v>1010</v>
      </c>
      <c r="P3" s="18">
        <v>1106</v>
      </c>
      <c r="Q3" s="18">
        <v>1509</v>
      </c>
      <c r="R3" s="18">
        <v>1604</v>
      </c>
      <c r="S3" s="18">
        <v>1905</v>
      </c>
      <c r="T3" s="18">
        <v>2104</v>
      </c>
      <c r="U3" s="18">
        <v>2412</v>
      </c>
      <c r="V3" s="18">
        <v>2703</v>
      </c>
      <c r="W3" s="18">
        <v>2710</v>
      </c>
      <c r="X3" s="18">
        <v>2807</v>
      </c>
    </row>
    <row r="4" spans="1:34" x14ac:dyDescent="0.3">
      <c r="A4" s="17" t="s">
        <v>90</v>
      </c>
      <c r="B4" s="21">
        <v>732</v>
      </c>
      <c r="C4" s="17">
        <v>750</v>
      </c>
      <c r="D4" s="17">
        <v>763</v>
      </c>
      <c r="E4" s="17">
        <v>744</v>
      </c>
      <c r="F4" s="17">
        <v>755</v>
      </c>
      <c r="G4" s="17">
        <v>747</v>
      </c>
      <c r="H4" s="17">
        <v>762</v>
      </c>
      <c r="I4" s="17">
        <v>751</v>
      </c>
      <c r="J4" s="17">
        <v>761</v>
      </c>
      <c r="K4" s="17">
        <v>755</v>
      </c>
      <c r="L4" s="17">
        <v>745</v>
      </c>
      <c r="M4" s="19"/>
      <c r="N4" s="17" t="s">
        <v>90</v>
      </c>
      <c r="O4" s="19">
        <v>124.01600000000001</v>
      </c>
      <c r="P4" s="19">
        <v>115.59399999999999</v>
      </c>
      <c r="Q4" s="19">
        <v>111.235</v>
      </c>
      <c r="R4" s="19">
        <v>113.54600000000001</v>
      </c>
      <c r="S4" s="19">
        <v>120.532</v>
      </c>
      <c r="T4" s="19">
        <v>109.51600000000001</v>
      </c>
      <c r="U4" s="19">
        <v>113.40600000000001</v>
      </c>
      <c r="V4" s="19">
        <v>120.34399999999999</v>
      </c>
      <c r="W4" s="19">
        <v>107.313</v>
      </c>
      <c r="X4" s="19">
        <v>114.5</v>
      </c>
      <c r="AH4" s="20"/>
    </row>
    <row r="5" spans="1:34" x14ac:dyDescent="0.3">
      <c r="A5" s="17" t="s">
        <v>91</v>
      </c>
      <c r="B5" s="21">
        <v>1484</v>
      </c>
      <c r="C5" s="17">
        <v>1562</v>
      </c>
      <c r="D5" s="17">
        <v>1545</v>
      </c>
      <c r="E5" s="17">
        <v>1547</v>
      </c>
      <c r="F5" s="17">
        <v>1537</v>
      </c>
      <c r="G5" s="17">
        <v>1562</v>
      </c>
      <c r="H5" s="17">
        <v>1513</v>
      </c>
      <c r="I5" s="17">
        <v>1567</v>
      </c>
      <c r="J5" s="17">
        <v>1517</v>
      </c>
      <c r="K5" s="17">
        <v>1528</v>
      </c>
      <c r="L5" s="17">
        <v>1553</v>
      </c>
      <c r="M5" s="19"/>
      <c r="N5" s="17" t="s">
        <v>91</v>
      </c>
      <c r="O5" s="19">
        <v>104.95399999999999</v>
      </c>
      <c r="P5" s="19">
        <v>114.25</v>
      </c>
      <c r="Q5" s="19">
        <v>93.076999999999998</v>
      </c>
      <c r="R5" s="19">
        <v>96.11</v>
      </c>
      <c r="S5" s="19">
        <v>102.032</v>
      </c>
      <c r="T5" s="19">
        <v>101.78100000000001</v>
      </c>
      <c r="U5" s="19">
        <v>106.828</v>
      </c>
      <c r="V5" s="19">
        <v>96.858999999999995</v>
      </c>
      <c r="W5" s="19">
        <v>106.126</v>
      </c>
      <c r="X5" s="19">
        <v>104.28100000000001</v>
      </c>
      <c r="AH5" s="20"/>
    </row>
    <row r="6" spans="1:34" x14ac:dyDescent="0.3">
      <c r="A6" s="17" t="s">
        <v>92</v>
      </c>
      <c r="B6" s="21">
        <v>492</v>
      </c>
      <c r="C6" s="17">
        <v>484</v>
      </c>
      <c r="D6" s="17">
        <v>480</v>
      </c>
      <c r="E6" s="17">
        <v>467</v>
      </c>
      <c r="F6" s="17">
        <v>474</v>
      </c>
      <c r="G6" s="17">
        <v>471</v>
      </c>
      <c r="H6" s="17">
        <v>467</v>
      </c>
      <c r="I6" s="17">
        <v>488</v>
      </c>
      <c r="J6" s="17">
        <v>472</v>
      </c>
      <c r="K6" s="17">
        <v>483</v>
      </c>
      <c r="L6" s="17">
        <v>470</v>
      </c>
      <c r="M6" s="19"/>
      <c r="N6" s="17" t="s">
        <v>92</v>
      </c>
      <c r="O6" s="19">
        <v>163.142</v>
      </c>
      <c r="P6" s="19">
        <v>180.53100000000001</v>
      </c>
      <c r="Q6" s="19">
        <v>179.22</v>
      </c>
      <c r="R6" s="19">
        <v>174.06399999999999</v>
      </c>
      <c r="S6" s="19">
        <v>184.01599999999999</v>
      </c>
      <c r="T6" s="19">
        <v>177.15600000000001</v>
      </c>
      <c r="U6" s="19">
        <v>138.09399999999999</v>
      </c>
      <c r="V6" s="19">
        <v>191.75</v>
      </c>
      <c r="W6" s="19">
        <v>141.76499999999999</v>
      </c>
      <c r="X6" s="19">
        <v>230.76599999999999</v>
      </c>
      <c r="AH6" s="20"/>
    </row>
    <row r="7" spans="1:34" x14ac:dyDescent="0.3">
      <c r="A7" s="17" t="s">
        <v>93</v>
      </c>
      <c r="B7" s="21">
        <v>1653</v>
      </c>
      <c r="C7" s="17">
        <v>1570</v>
      </c>
      <c r="D7" s="17">
        <v>1574</v>
      </c>
      <c r="E7" s="17">
        <v>1577</v>
      </c>
      <c r="F7" s="17">
        <v>1556</v>
      </c>
      <c r="G7" s="17">
        <v>1576</v>
      </c>
      <c r="H7" s="17">
        <v>1576</v>
      </c>
      <c r="I7" s="17">
        <v>1550</v>
      </c>
      <c r="J7" s="17">
        <v>1552</v>
      </c>
      <c r="K7" s="17">
        <v>1537</v>
      </c>
      <c r="L7" s="17">
        <v>1560</v>
      </c>
      <c r="M7" s="19"/>
      <c r="N7" s="17" t="s">
        <v>93</v>
      </c>
      <c r="O7" s="19">
        <v>75.484999999999999</v>
      </c>
      <c r="P7" s="19">
        <v>80.171999999999997</v>
      </c>
      <c r="Q7" s="19">
        <v>76.358999999999995</v>
      </c>
      <c r="R7" s="19">
        <v>78.688000000000002</v>
      </c>
      <c r="S7" s="19">
        <v>76.688000000000002</v>
      </c>
      <c r="T7" s="19">
        <v>72.328000000000003</v>
      </c>
      <c r="U7" s="19">
        <v>74.703000000000003</v>
      </c>
      <c r="V7" s="19">
        <v>81.375</v>
      </c>
      <c r="W7" s="19">
        <v>80.641000000000005</v>
      </c>
      <c r="X7" s="19">
        <v>78.906999999999996</v>
      </c>
      <c r="AH7" s="20"/>
    </row>
    <row r="8" spans="1:34" x14ac:dyDescent="0.3">
      <c r="A8" s="17" t="s">
        <v>94</v>
      </c>
      <c r="B8" s="21">
        <v>838</v>
      </c>
      <c r="C8" s="17">
        <v>849</v>
      </c>
      <c r="D8" s="17">
        <v>853</v>
      </c>
      <c r="E8" s="17">
        <v>858</v>
      </c>
      <c r="F8" s="17">
        <v>854</v>
      </c>
      <c r="G8" s="17">
        <v>857</v>
      </c>
      <c r="H8" s="17">
        <v>843</v>
      </c>
      <c r="I8" s="17">
        <v>853</v>
      </c>
      <c r="J8" s="17">
        <v>860</v>
      </c>
      <c r="K8" s="17">
        <v>855</v>
      </c>
      <c r="L8" s="17">
        <v>862</v>
      </c>
      <c r="M8" s="19"/>
      <c r="N8" s="17" t="s">
        <v>94</v>
      </c>
      <c r="O8" s="19">
        <v>99.733999999999995</v>
      </c>
      <c r="P8" s="19">
        <v>97.453000000000003</v>
      </c>
      <c r="Q8" s="19">
        <v>100.01600000000001</v>
      </c>
      <c r="R8" s="19">
        <v>102.813</v>
      </c>
      <c r="S8" s="19">
        <v>103.76600000000001</v>
      </c>
      <c r="T8" s="19">
        <v>103</v>
      </c>
      <c r="U8" s="19">
        <v>108.59399999999999</v>
      </c>
      <c r="V8" s="19">
        <v>109.59399999999999</v>
      </c>
      <c r="W8" s="19">
        <v>109.328</v>
      </c>
      <c r="X8" s="19">
        <v>103.782</v>
      </c>
      <c r="AH8" s="20"/>
    </row>
    <row r="9" spans="1:34" x14ac:dyDescent="0.3">
      <c r="A9" s="17" t="s">
        <v>95</v>
      </c>
      <c r="B9" s="21">
        <v>2116</v>
      </c>
      <c r="C9" s="17">
        <v>2103</v>
      </c>
      <c r="D9" s="17">
        <v>2080</v>
      </c>
      <c r="E9" s="17">
        <v>2076</v>
      </c>
      <c r="F9" s="17">
        <v>2075</v>
      </c>
      <c r="G9" s="17">
        <v>2089</v>
      </c>
      <c r="H9" s="17">
        <v>2089</v>
      </c>
      <c r="I9" s="17">
        <v>2094</v>
      </c>
      <c r="J9" s="17">
        <v>2090</v>
      </c>
      <c r="K9" s="17">
        <v>2079</v>
      </c>
      <c r="L9" s="17">
        <v>2081</v>
      </c>
      <c r="M9" s="19"/>
      <c r="N9" s="17" t="s">
        <v>95</v>
      </c>
      <c r="O9" s="19">
        <v>45.015999999999998</v>
      </c>
      <c r="P9" s="19">
        <v>43.875</v>
      </c>
      <c r="Q9" s="19">
        <v>46.234000000000002</v>
      </c>
      <c r="R9" s="19">
        <v>49.14</v>
      </c>
      <c r="S9" s="19">
        <v>46.375</v>
      </c>
      <c r="T9" s="19">
        <v>46.201999999999998</v>
      </c>
      <c r="U9" s="19">
        <v>46.438000000000002</v>
      </c>
      <c r="V9" s="19">
        <v>44.076999999999998</v>
      </c>
      <c r="W9" s="19">
        <v>45.688000000000002</v>
      </c>
      <c r="X9" s="19">
        <v>47.375999999999998</v>
      </c>
      <c r="AH9" s="20"/>
    </row>
    <row r="10" spans="1:34" x14ac:dyDescent="0.3">
      <c r="A10" s="17" t="s">
        <v>96</v>
      </c>
      <c r="B10" s="21">
        <v>772</v>
      </c>
      <c r="C10" s="17">
        <v>722</v>
      </c>
      <c r="D10" s="17">
        <v>734</v>
      </c>
      <c r="E10" s="17">
        <v>724</v>
      </c>
      <c r="F10" s="17">
        <v>719</v>
      </c>
      <c r="G10" s="17">
        <v>725</v>
      </c>
      <c r="H10" s="17">
        <v>719</v>
      </c>
      <c r="I10" s="17">
        <v>724</v>
      </c>
      <c r="J10" s="17">
        <v>722</v>
      </c>
      <c r="K10" s="17">
        <v>718</v>
      </c>
      <c r="L10" s="17">
        <v>719</v>
      </c>
      <c r="M10" s="19"/>
      <c r="N10" s="17" t="s">
        <v>96</v>
      </c>
      <c r="O10" s="19">
        <v>99.421999999999997</v>
      </c>
      <c r="P10" s="19">
        <v>101.25</v>
      </c>
      <c r="Q10" s="19">
        <v>101.82899999999999</v>
      </c>
      <c r="R10" s="19">
        <v>107.515</v>
      </c>
      <c r="S10" s="19">
        <v>103.28</v>
      </c>
      <c r="T10" s="19">
        <v>94.313000000000002</v>
      </c>
      <c r="U10" s="19">
        <v>112.34399999999999</v>
      </c>
      <c r="V10" s="19">
        <v>104.188</v>
      </c>
      <c r="W10" s="19">
        <v>102.626</v>
      </c>
      <c r="X10" s="19">
        <v>103.265</v>
      </c>
      <c r="AH10" s="20"/>
    </row>
    <row r="11" spans="1:34" x14ac:dyDescent="0.3">
      <c r="A11" s="17" t="s">
        <v>99</v>
      </c>
      <c r="B11" s="21">
        <v>634</v>
      </c>
      <c r="C11" s="17">
        <v>637</v>
      </c>
      <c r="D11" s="17">
        <v>646</v>
      </c>
      <c r="E11" s="17">
        <v>642</v>
      </c>
      <c r="F11" s="17">
        <v>639</v>
      </c>
      <c r="G11" s="17">
        <v>645</v>
      </c>
      <c r="H11" s="17">
        <v>644</v>
      </c>
      <c r="I11" s="17">
        <v>641</v>
      </c>
      <c r="J11" s="17">
        <v>641</v>
      </c>
      <c r="K11" s="17">
        <v>640</v>
      </c>
      <c r="L11" s="17">
        <v>647</v>
      </c>
      <c r="M11" s="19"/>
      <c r="N11" s="17" t="s">
        <v>99</v>
      </c>
      <c r="O11" s="19">
        <v>122.14100000000001</v>
      </c>
      <c r="P11" s="19">
        <v>119.5</v>
      </c>
      <c r="Q11" s="19">
        <v>123.28100000000001</v>
      </c>
      <c r="R11" s="19">
        <v>131.28100000000001</v>
      </c>
      <c r="S11" s="19">
        <v>136.65600000000001</v>
      </c>
      <c r="T11" s="19">
        <v>138.578</v>
      </c>
      <c r="U11" s="19">
        <v>123.625</v>
      </c>
      <c r="V11" s="19">
        <v>125.28100000000001</v>
      </c>
      <c r="W11" s="19">
        <v>122.078</v>
      </c>
      <c r="X11" s="19">
        <v>111.34399999999999</v>
      </c>
      <c r="AH11" s="20"/>
    </row>
    <row r="12" spans="1:34" x14ac:dyDescent="0.3">
      <c r="A12" s="17" t="s">
        <v>100</v>
      </c>
      <c r="B12" s="21">
        <v>1539</v>
      </c>
      <c r="C12" s="17">
        <v>1571</v>
      </c>
      <c r="D12" s="17">
        <v>1569</v>
      </c>
      <c r="E12" s="17">
        <v>1608</v>
      </c>
      <c r="F12" s="17">
        <v>1629</v>
      </c>
      <c r="G12" s="17">
        <v>1629</v>
      </c>
      <c r="H12" s="17">
        <v>1600</v>
      </c>
      <c r="I12" s="17">
        <v>1619</v>
      </c>
      <c r="J12" s="17">
        <v>1577</v>
      </c>
      <c r="K12" s="17">
        <v>1618</v>
      </c>
      <c r="L12" s="17">
        <v>1595</v>
      </c>
      <c r="M12" s="19"/>
      <c r="N12" s="17" t="s">
        <v>100</v>
      </c>
      <c r="O12" s="19">
        <v>46.515000000000001</v>
      </c>
      <c r="P12" s="19">
        <v>44.953000000000003</v>
      </c>
      <c r="Q12" s="19">
        <v>45.359000000000002</v>
      </c>
      <c r="R12" s="19">
        <v>43.530999999999999</v>
      </c>
      <c r="S12" s="19">
        <v>45.438000000000002</v>
      </c>
      <c r="T12" s="19">
        <v>44.921999999999997</v>
      </c>
      <c r="U12" s="19">
        <v>43.561999999999998</v>
      </c>
      <c r="V12" s="19">
        <v>43.484999999999999</v>
      </c>
      <c r="W12" s="19">
        <v>44.795999999999999</v>
      </c>
      <c r="X12" s="19">
        <v>45.61</v>
      </c>
      <c r="AH12" s="20"/>
    </row>
  </sheetData>
  <mergeCells count="7">
    <mergeCell ref="O2:X2"/>
    <mergeCell ref="A2:A3"/>
    <mergeCell ref="N2:N3"/>
    <mergeCell ref="A1:L1"/>
    <mergeCell ref="B2:B3"/>
    <mergeCell ref="C2:L2"/>
    <mergeCell ref="N1:X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00D3-4455-4871-A842-3FB0F610BDD7}">
  <dimension ref="A1:H25"/>
  <sheetViews>
    <sheetView tabSelected="1" workbookViewId="0">
      <selection activeCell="F7" sqref="F7"/>
    </sheetView>
  </sheetViews>
  <sheetFormatPr defaultColWidth="8.7265625" defaultRowHeight="14" x14ac:dyDescent="0.45"/>
  <cols>
    <col min="1" max="1" width="17.453125" style="5" customWidth="1"/>
    <col min="2" max="2" width="13.54296875" style="5" customWidth="1"/>
    <col min="3" max="6" width="10.54296875" style="5" customWidth="1"/>
    <col min="7" max="7" width="11.7265625" style="5" customWidth="1"/>
    <col min="8" max="16384" width="8.7265625" style="5"/>
  </cols>
  <sheetData>
    <row r="1" spans="1:8" x14ac:dyDescent="0.45">
      <c r="A1" s="35" t="s">
        <v>81</v>
      </c>
      <c r="B1" s="35"/>
      <c r="C1" s="35"/>
      <c r="D1" s="35"/>
      <c r="E1" s="35"/>
      <c r="F1" s="35"/>
      <c r="G1" s="36"/>
    </row>
    <row r="2" spans="1:8" ht="14.5" customHeight="1" x14ac:dyDescent="0.45">
      <c r="A2" s="37" t="s">
        <v>0</v>
      </c>
      <c r="B2" s="38" t="s">
        <v>64</v>
      </c>
      <c r="C2" s="38" t="s">
        <v>62</v>
      </c>
      <c r="D2" s="40" t="s">
        <v>1</v>
      </c>
      <c r="E2" s="35"/>
      <c r="F2" s="36"/>
      <c r="G2" s="38" t="s">
        <v>63</v>
      </c>
    </row>
    <row r="3" spans="1:8" ht="13" customHeight="1" x14ac:dyDescent="0.45">
      <c r="A3" s="30"/>
      <c r="B3" s="32"/>
      <c r="C3" s="39"/>
      <c r="D3" s="3" t="s">
        <v>17</v>
      </c>
      <c r="E3" s="3" t="s">
        <v>21</v>
      </c>
      <c r="F3" s="3" t="s">
        <v>18</v>
      </c>
      <c r="G3" s="32"/>
    </row>
    <row r="4" spans="1:8" x14ac:dyDescent="0.45">
      <c r="A4" s="17" t="s">
        <v>90</v>
      </c>
      <c r="B4" s="4">
        <v>101</v>
      </c>
      <c r="C4" s="2">
        <f>MAX(100, B4) * 50</f>
        <v>5050</v>
      </c>
      <c r="D4" s="6">
        <f>MIN(data!C4:L4) / data!B4 -1</f>
        <v>1.6393442622950838E-2</v>
      </c>
      <c r="E4" s="6">
        <f>AVERAGE(data!C4:L4) / data!B4 -1</f>
        <v>2.9098360655737565E-2</v>
      </c>
      <c r="F4" s="6">
        <f>MAX(data!C4:L4) / data!B4 -1</f>
        <v>4.2349726775956276E-2</v>
      </c>
      <c r="G4" s="7">
        <f>AVERAGE(data!O4:X4)</f>
        <v>115.00020000000002</v>
      </c>
      <c r="H4" s="7"/>
    </row>
    <row r="5" spans="1:8" x14ac:dyDescent="0.45">
      <c r="A5" s="17" t="s">
        <v>91</v>
      </c>
      <c r="B5" s="4">
        <v>101</v>
      </c>
      <c r="C5" s="2">
        <f t="shared" ref="C5:C10" si="0">MAX(100, B5) * 50</f>
        <v>5050</v>
      </c>
      <c r="D5" s="6">
        <f>MIN(data!C5:L5) / data!B5 -1</f>
        <v>1.9541778975741275E-2</v>
      </c>
      <c r="E5" s="6">
        <f>AVERAGE(data!C5:L5) / data!B5 -1</f>
        <v>3.982479784366566E-2</v>
      </c>
      <c r="F5" s="6">
        <f>MAX(data!C5:L5) / data!B5 -1</f>
        <v>5.5929919137466255E-2</v>
      </c>
      <c r="G5" s="7">
        <f>AVERAGE(data!O5:X5)</f>
        <v>102.6298</v>
      </c>
      <c r="H5" s="7"/>
    </row>
    <row r="6" spans="1:8" x14ac:dyDescent="0.45">
      <c r="A6" s="17" t="s">
        <v>92</v>
      </c>
      <c r="B6" s="4">
        <v>101</v>
      </c>
      <c r="C6" s="2">
        <f t="shared" si="0"/>
        <v>5050</v>
      </c>
      <c r="D6" s="6">
        <f>MIN(data!C6:L6) / data!B6 -1</f>
        <v>-5.0813008130081272E-2</v>
      </c>
      <c r="E6" s="6">
        <f>AVERAGE(data!C6:L6) / data!B6 -1</f>
        <v>-3.3333333333333326E-2</v>
      </c>
      <c r="F6" s="6">
        <f>MAX(data!C6:L6) / data!B6 -1</f>
        <v>-8.1300813008130524E-3</v>
      </c>
      <c r="G6" s="7">
        <f>AVERAGE(data!O6:X6)</f>
        <v>176.0504</v>
      </c>
      <c r="H6" s="7"/>
    </row>
    <row r="7" spans="1:8" x14ac:dyDescent="0.45">
      <c r="A7" s="17" t="s">
        <v>93</v>
      </c>
      <c r="B7" s="4">
        <v>101</v>
      </c>
      <c r="C7" s="2">
        <f t="shared" si="0"/>
        <v>5050</v>
      </c>
      <c r="D7" s="6">
        <f>MIN(data!C7:L7) / data!B7 -1</f>
        <v>-7.0175438596491224E-2</v>
      </c>
      <c r="E7" s="6">
        <f>AVERAGE(data!C7:L7) / data!B7 -1</f>
        <v>-5.456745311554756E-2</v>
      </c>
      <c r="F7" s="6">
        <f>MAX(data!C7:L7) / data!B7 -1</f>
        <v>-4.5977011494252928E-2</v>
      </c>
      <c r="G7" s="7">
        <f>AVERAGE(data!O7:X7)</f>
        <v>77.534599999999983</v>
      </c>
      <c r="H7" s="7"/>
    </row>
    <row r="8" spans="1:8" x14ac:dyDescent="0.45">
      <c r="A8" s="17" t="s">
        <v>94</v>
      </c>
      <c r="B8" s="4">
        <v>101</v>
      </c>
      <c r="C8" s="2">
        <f t="shared" si="0"/>
        <v>5050</v>
      </c>
      <c r="D8" s="6">
        <f>MIN(data!C8:L8) / data!B8 -1</f>
        <v>5.9665871121719061E-3</v>
      </c>
      <c r="E8" s="6">
        <f>AVERAGE(data!C8:L8) / data!B8 -1</f>
        <v>1.9570405727923568E-2</v>
      </c>
      <c r="F8" s="6">
        <f>MAX(data!C8:L8) / data!B8 -1</f>
        <v>2.8639618138424749E-2</v>
      </c>
      <c r="G8" s="7">
        <f>AVERAGE(data!O8:X8)</f>
        <v>103.80799999999999</v>
      </c>
      <c r="H8" s="7"/>
    </row>
    <row r="9" spans="1:8" x14ac:dyDescent="0.45">
      <c r="A9" s="17" t="s">
        <v>95</v>
      </c>
      <c r="B9" s="4">
        <v>101</v>
      </c>
      <c r="C9" s="2">
        <f>MAX(100, B9) * 50</f>
        <v>5050</v>
      </c>
      <c r="D9" s="6">
        <f>MIN(data!C9:L9) / data!B9 -1</f>
        <v>-1.937618147448017E-2</v>
      </c>
      <c r="E9" s="6">
        <f>AVERAGE(data!C9:L9) / data!B9 -1</f>
        <v>-1.4366729678638945E-2</v>
      </c>
      <c r="F9" s="6">
        <f>MAX(data!C9:L9) / data!B9 -1</f>
        <v>-6.1436672967863926E-3</v>
      </c>
      <c r="G9" s="7">
        <f>AVERAGE(data!O9:X9)</f>
        <v>46.042099999999991</v>
      </c>
      <c r="H9" s="7"/>
    </row>
    <row r="10" spans="1:8" x14ac:dyDescent="0.45">
      <c r="A10" s="17" t="s">
        <v>96</v>
      </c>
      <c r="B10" s="4">
        <v>101</v>
      </c>
      <c r="C10" s="2">
        <f t="shared" si="0"/>
        <v>5050</v>
      </c>
      <c r="D10" s="6">
        <f>MIN(data!C10:L10) / data!B10 -1</f>
        <v>-6.9948186528497436E-2</v>
      </c>
      <c r="E10" s="6">
        <f>AVERAGE(data!C10:L10) / data!B10 -1</f>
        <v>-6.3989637305699398E-2</v>
      </c>
      <c r="F10" s="6">
        <f>MAX(data!C10:L10) / data!B10 -1</f>
        <v>-4.9222797927461093E-2</v>
      </c>
      <c r="G10" s="7">
        <f>AVERAGE(data!O10:X10)</f>
        <v>103.00319999999999</v>
      </c>
      <c r="H10" s="7"/>
    </row>
    <row r="11" spans="1:8" x14ac:dyDescent="0.45">
      <c r="A11" s="17" t="s">
        <v>99</v>
      </c>
      <c r="B11" s="4">
        <v>101</v>
      </c>
      <c r="C11" s="2">
        <f t="shared" ref="C11" si="1">MAX(100, B11) * 50</f>
        <v>5050</v>
      </c>
      <c r="D11" s="6">
        <f>MIN(data!C11:L11) / data!B11 -1</f>
        <v>4.7318611987381409E-3</v>
      </c>
      <c r="E11" s="6">
        <f>AVERAGE(data!C11:L11) / data!B11 -1</f>
        <v>1.2933753943217718E-2</v>
      </c>
      <c r="F11" s="6">
        <f>MAX(data!C11:L11) / data!B11 -1</f>
        <v>2.0504731861198833E-2</v>
      </c>
      <c r="G11" s="7">
        <f>AVERAGE(data!O11:X11)</f>
        <v>125.37650000000001</v>
      </c>
      <c r="H11" s="7"/>
    </row>
    <row r="12" spans="1:8" x14ac:dyDescent="0.45">
      <c r="A12" s="17" t="s">
        <v>100</v>
      </c>
      <c r="B12" s="4">
        <v>101</v>
      </c>
      <c r="C12" s="2">
        <f t="shared" ref="C12" si="2">MAX(100, B12) * 50</f>
        <v>5050</v>
      </c>
      <c r="D12" s="6">
        <f>MIN(data!C12:L12) / data!B12 -1</f>
        <v>1.949317738791434E-2</v>
      </c>
      <c r="E12" s="6">
        <f>AVERAGE(data!C12:L12) / data!B12 -1</f>
        <v>4.0610786224821283E-2</v>
      </c>
      <c r="F12" s="6">
        <f>MAX(data!C12:L12) / data!B12 -1</f>
        <v>5.8479532163742798E-2</v>
      </c>
      <c r="G12" s="7">
        <f>AVERAGE(data!O12:X12)</f>
        <v>44.817099999999996</v>
      </c>
      <c r="H12" s="7"/>
    </row>
    <row r="13" spans="1:8" x14ac:dyDescent="0.45">
      <c r="A13" s="17"/>
      <c r="B13" s="22"/>
      <c r="C13" s="2"/>
      <c r="D13" s="6"/>
      <c r="E13" s="6"/>
      <c r="F13" s="6"/>
      <c r="G13" s="7"/>
    </row>
    <row r="14" spans="1:8" x14ac:dyDescent="0.45">
      <c r="A14" s="17"/>
      <c r="B14" s="22"/>
      <c r="C14" s="2"/>
      <c r="D14" s="6"/>
      <c r="E14" s="6"/>
      <c r="F14" s="6"/>
      <c r="G14" s="7"/>
    </row>
    <row r="15" spans="1:8" ht="13" customHeight="1" x14ac:dyDescent="0.45">
      <c r="A15" s="23"/>
    </row>
    <row r="16" spans="1:8" ht="12" customHeight="1" x14ac:dyDescent="0.45">
      <c r="A16" s="4"/>
      <c r="B16" s="4"/>
      <c r="C16" s="2"/>
      <c r="D16" s="6"/>
      <c r="E16" s="6"/>
      <c r="F16" s="6"/>
      <c r="G16" s="7"/>
    </row>
    <row r="17" spans="1:7" x14ac:dyDescent="0.45">
      <c r="A17" s="4"/>
      <c r="B17" s="4"/>
      <c r="C17" s="2"/>
      <c r="D17" s="6"/>
      <c r="E17" s="6"/>
      <c r="F17" s="6"/>
      <c r="G17" s="7"/>
    </row>
    <row r="18" spans="1:7" x14ac:dyDescent="0.45">
      <c r="A18" s="4"/>
      <c r="B18" s="4"/>
      <c r="C18" s="2"/>
      <c r="D18" s="6"/>
      <c r="E18" s="6"/>
      <c r="F18" s="6"/>
      <c r="G18" s="7"/>
    </row>
    <row r="19" spans="1:7" x14ac:dyDescent="0.45">
      <c r="A19" s="4"/>
      <c r="B19" s="4"/>
      <c r="C19" s="2"/>
      <c r="D19" s="6"/>
      <c r="E19" s="6"/>
      <c r="F19" s="6"/>
      <c r="G19" s="7"/>
    </row>
    <row r="20" spans="1:7" x14ac:dyDescent="0.45">
      <c r="A20" s="4"/>
      <c r="B20" s="4"/>
      <c r="C20" s="2"/>
      <c r="D20" s="6"/>
      <c r="E20" s="6"/>
      <c r="F20" s="6"/>
      <c r="G20" s="7"/>
    </row>
    <row r="21" spans="1:7" x14ac:dyDescent="0.45">
      <c r="A21" s="4"/>
      <c r="B21" s="4"/>
      <c r="C21" s="2"/>
      <c r="D21" s="6"/>
      <c r="E21" s="6"/>
      <c r="F21" s="6"/>
      <c r="G21" s="7"/>
    </row>
    <row r="22" spans="1:7" x14ac:dyDescent="0.45">
      <c r="A22" s="4"/>
      <c r="B22" s="4"/>
      <c r="C22" s="2"/>
      <c r="D22" s="6"/>
      <c r="E22" s="6"/>
      <c r="F22" s="6"/>
      <c r="G22" s="7"/>
    </row>
    <row r="23" spans="1:7" x14ac:dyDescent="0.45">
      <c r="A23" s="4"/>
      <c r="B23" s="4"/>
      <c r="C23" s="2"/>
      <c r="D23" s="6"/>
      <c r="E23" s="6"/>
      <c r="F23" s="6"/>
      <c r="G23" s="7"/>
    </row>
    <row r="24" spans="1:7" x14ac:dyDescent="0.45">
      <c r="A24" s="4"/>
      <c r="B24" s="4"/>
      <c r="C24" s="2"/>
      <c r="D24" s="6"/>
      <c r="E24" s="6"/>
      <c r="F24" s="6"/>
      <c r="G24" s="7"/>
    </row>
    <row r="25" spans="1:7" x14ac:dyDescent="0.45">
      <c r="A25" s="8"/>
      <c r="B25" s="4"/>
      <c r="C25" s="2"/>
      <c r="D25" s="6"/>
      <c r="E25" s="6"/>
      <c r="F25" s="6"/>
      <c r="G25" s="7"/>
    </row>
  </sheetData>
  <mergeCells count="6">
    <mergeCell ref="A1:G1"/>
    <mergeCell ref="A2:A3"/>
    <mergeCell ref="B2:B3"/>
    <mergeCell ref="C2:C3"/>
    <mergeCell ref="D2:F2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data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2023-12-31T01:43:21Z</dcterms:modified>
</cp:coreProperties>
</file>