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9FD7032C-D234-43D1-B5FA-3001F9C53FD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C11" i="4"/>
  <c r="D11" i="4"/>
  <c r="E11" i="4"/>
  <c r="F11" i="4"/>
  <c r="G11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<sst xmlns="http://schemas.openxmlformats.org/spreadsheetml/2006/main" count="127" uniqueCount="104">
  <si>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</si>
  <si>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</si>
  <si>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</si>
  <si>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</si>
  <si>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</si>
  <si>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</si>
  <si>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</si>
  <si>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</si>
  <si>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</si>
  <si>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</si>
  <si>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</si>
  <si>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</si>
  <si>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</si>
  <si>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</si>
  <si>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</si>
  <si>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</si>
  <si>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</si>
  <si>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</si>
  <si>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</si>
  <si>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</si>
  <si>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</si>
  <si>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</si>
  <si>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</si>
  <si>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</si>
  <si>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</si>
  <si>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</si>
  <si>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</si>
  <si>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</si>
  <si>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</si>
  <si>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</si>
  <si>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</si>
  <si>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</si>
  <si>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</si>
  <si>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</si>
  <si>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</si>
  <si>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</si>
  <si>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</si>
  <si>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</si>
  <si>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</si>
  <si>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</si>
  <si>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</si>
  <si>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</si>
  <si>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</si>
  <si>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</si>
  <si>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</si>
  <si>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</si>
  <si>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</si>
  <si>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</si>
  <si>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</si>
  <si>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</si>
  <si>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</si>
  <si>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</si>
  <si>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</si>
  <si>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</si>
  <si>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</si>
  <si>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</si>
  <si>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</si>
  <si>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</si>
  <si>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</si>
  <si>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</si>
  <si>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</si>
  <si>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</si>
  <si>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</si>
  <si>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</si>
  <si>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</si>
  <si>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</si>
  <si>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</si>
  <si>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</si>
  <si>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</si>
  <si>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</si>
  <si>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</si>
  <si>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</si>
  <si>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</si>
  <si>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</si>
  <si>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</si>
  <si>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</si>
  <si>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</si>
  <si>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</si>
  <si>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</si>
  <si>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</si>
  <si>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</si>
  <si>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</si>
  <si>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</si>
  <si>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</si>
  <si>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</si>
  <si>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</si>
  <si>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</si>
  <si>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</si>
  <si>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</si>
  <si>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</si>
  <si>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</si>
  <si>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</si>
  <si>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</si>
  <si>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</si>
  <si>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</si>
  <si>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</si>
  <si>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</si>
  <si>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</si>
  <si>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</si>
  <si>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</si>
  <si>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poa-n100-2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</si>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</sst>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A53" sqref="A5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79</v>
      </c>
    </row>
    <row r="12" spans="1:11" ht="12.75" customHeight="1" x14ac:dyDescent="0.35">
      <c r="A12" s="16" t="s">
        <v>11</v>
      </c>
      <c r="B12" s="16" t="s">
        <v>78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101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4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5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84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85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86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87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88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89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82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83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102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103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97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98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12"/>
  <sheetViews>
    <sheetView tabSelected="1" zoomScale="115" zoomScaleNormal="115" workbookViewId="0">
      <selection activeCell="C10" sqref="C10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0"/>
      <c r="M1" s="19"/>
      <c r="N1" s="33" t="s">
        <v>80</v>
      </c>
      <c r="O1" s="34"/>
      <c r="P1" s="34"/>
      <c r="Q1" s="34"/>
      <c r="R1" s="34"/>
      <c r="S1" s="34"/>
      <c r="T1" s="34"/>
      <c r="U1" s="34"/>
      <c r="V1" s="34"/>
      <c r="W1" s="34"/>
      <c r="X1" s="30"/>
    </row>
    <row r="2" spans="1:34" ht="14.5" customHeight="1" x14ac:dyDescent="0.35">
      <c r="A2" s="29" t="s">
        <v>0</v>
      </c>
      <c r="B2" s="31" t="s">
        <v>16</v>
      </c>
      <c r="C2" s="26" t="s">
        <v>22</v>
      </c>
      <c r="D2" s="27"/>
      <c r="E2" s="27"/>
      <c r="F2" s="27"/>
      <c r="G2" s="27"/>
      <c r="H2" s="27"/>
      <c r="I2" s="27"/>
      <c r="J2" s="27"/>
      <c r="K2" s="27"/>
      <c r="L2" s="28"/>
      <c r="M2" s="19"/>
      <c r="N2" s="31" t="s">
        <v>0</v>
      </c>
      <c r="O2" s="26" t="s">
        <v>22</v>
      </c>
      <c r="P2" s="27"/>
      <c r="Q2" s="27"/>
      <c r="R2" s="27"/>
      <c r="S2" s="27"/>
      <c r="T2" s="27"/>
      <c r="U2" s="27"/>
      <c r="V2" s="27"/>
      <c r="W2" s="27"/>
      <c r="X2" s="28"/>
    </row>
    <row r="3" spans="1:34" ht="12" customHeight="1" x14ac:dyDescent="0.35">
      <c r="A3" s="30"/>
      <c r="B3" s="32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2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90</v>
      </c>
      <c r="B4" s="21">
        <v>732</v>
      </c>
      <c r="C4" s="17">
        <v>758</v>
      </c>
      <c r="D4" s="17">
        <v>743</v>
      </c>
      <c r="E4" s="17">
        <v>765</v>
      </c>
      <c r="F4" s="17">
        <v>740</v>
      </c>
      <c r="G4" s="17">
        <v>755</v>
      </c>
      <c r="H4" s="17">
        <v>759</v>
      </c>
      <c r="I4" s="17">
        <v>745</v>
      </c>
      <c r="J4" s="17">
        <v>762</v>
      </c>
      <c r="K4" s="17">
        <v>752</v>
      </c>
      <c r="L4" s="17">
        <v>752</v>
      </c>
      <c r="M4" s="19"/>
      <c r="N4" s="17" t="s">
        <v>90</v>
      </c>
      <c r="O4" s="19">
        <v>124.01600000000001</v>
      </c>
      <c r="P4" s="19">
        <v>115.59399999999999</v>
      </c>
      <c r="Q4" s="19">
        <v>111.235</v>
      </c>
      <c r="R4" s="19">
        <v>113.54600000000001</v>
      </c>
      <c r="S4" s="19">
        <v>120.532</v>
      </c>
      <c r="T4" s="19">
        <v>109.51600000000001</v>
      </c>
      <c r="U4" s="19">
        <v>113.40600000000001</v>
      </c>
      <c r="V4" s="19">
        <v>120.34399999999999</v>
      </c>
      <c r="W4" s="19">
        <v>107.313</v>
      </c>
      <c r="X4" s="19">
        <v>114.5</v>
      </c>
      <c r="AH4" s="20"/>
    </row>
    <row r="5" spans="1:34" x14ac:dyDescent="0.3">
      <c r="A5" s="17" t="s">
        <v>91</v>
      </c>
      <c r="B5" s="21">
        <v>1484</v>
      </c>
      <c r="C5" s="17">
        <v>1545</v>
      </c>
      <c r="D5" s="17">
        <v>1582</v>
      </c>
      <c r="E5" s="17">
        <v>1535</v>
      </c>
      <c r="F5" s="17">
        <v>1566</v>
      </c>
      <c r="G5" s="17">
        <v>1547</v>
      </c>
      <c r="H5" s="17">
        <v>1534</v>
      </c>
      <c r="I5" s="17">
        <v>1528</v>
      </c>
      <c r="J5" s="17">
        <v>1515</v>
      </c>
      <c r="K5" s="17">
        <v>1516</v>
      </c>
      <c r="L5" s="17">
        <v>1503</v>
      </c>
      <c r="M5" s="19"/>
      <c r="N5" s="17" t="s">
        <v>91</v>
      </c>
      <c r="O5" s="19">
        <v>104.95399999999999</v>
      </c>
      <c r="P5" s="19">
        <v>114.25</v>
      </c>
      <c r="Q5" s="19">
        <v>93.076999999999998</v>
      </c>
      <c r="R5" s="19">
        <v>96.11</v>
      </c>
      <c r="S5" s="19">
        <v>102.032</v>
      </c>
      <c r="T5" s="19">
        <v>101.78100000000001</v>
      </c>
      <c r="U5" s="19">
        <v>106.828</v>
      </c>
      <c r="V5" s="19">
        <v>96.858999999999995</v>
      </c>
      <c r="W5" s="19">
        <v>106.126</v>
      </c>
      <c r="X5" s="19">
        <v>104.28100000000001</v>
      </c>
      <c r="AH5" s="20"/>
    </row>
    <row r="6" spans="1:34" x14ac:dyDescent="0.3">
      <c r="A6" s="17" t="s">
        <v>92</v>
      </c>
      <c r="B6" s="21">
        <v>492</v>
      </c>
      <c r="C6" s="17">
        <v>466</v>
      </c>
      <c r="D6" s="17">
        <v>466</v>
      </c>
      <c r="E6" s="17">
        <v>463</v>
      </c>
      <c r="F6" s="17">
        <v>468</v>
      </c>
      <c r="G6" s="17">
        <v>480</v>
      </c>
      <c r="H6" s="17">
        <v>469</v>
      </c>
      <c r="I6" s="17">
        <v>474</v>
      </c>
      <c r="J6" s="17">
        <v>457</v>
      </c>
      <c r="K6" s="17">
        <v>466</v>
      </c>
      <c r="L6" s="17">
        <v>466</v>
      </c>
      <c r="M6" s="19"/>
      <c r="N6" s="17" t="s">
        <v>92</v>
      </c>
      <c r="O6" s="19">
        <v>163.142</v>
      </c>
      <c r="P6" s="19">
        <v>180.53100000000001</v>
      </c>
      <c r="Q6" s="19">
        <v>179.22</v>
      </c>
      <c r="R6" s="19">
        <v>174.06399999999999</v>
      </c>
      <c r="S6" s="19">
        <v>184.01599999999999</v>
      </c>
      <c r="T6" s="19">
        <v>177.15600000000001</v>
      </c>
      <c r="U6" s="19">
        <v>138.09399999999999</v>
      </c>
      <c r="V6" s="19">
        <v>191.75</v>
      </c>
      <c r="W6" s="19">
        <v>141.76499999999999</v>
      </c>
      <c r="X6" s="19">
        <v>230.76599999999999</v>
      </c>
      <c r="AH6" s="20"/>
    </row>
    <row r="7" spans="1:34" x14ac:dyDescent="0.3">
      <c r="A7" s="17" t="s">
        <v>93</v>
      </c>
      <c r="B7" s="21">
        <v>1653</v>
      </c>
      <c r="C7" s="17">
        <v>1544</v>
      </c>
      <c r="D7" s="17">
        <v>1547</v>
      </c>
      <c r="E7" s="17">
        <v>1549</v>
      </c>
      <c r="F7" s="17">
        <v>1552</v>
      </c>
      <c r="G7" s="17">
        <v>1539</v>
      </c>
      <c r="H7" s="17">
        <v>1547</v>
      </c>
      <c r="I7" s="17">
        <v>1569</v>
      </c>
      <c r="J7" s="17">
        <v>1544</v>
      </c>
      <c r="K7" s="17">
        <v>1564</v>
      </c>
      <c r="L7" s="17">
        <v>1543</v>
      </c>
      <c r="M7" s="19"/>
      <c r="N7" s="17" t="s">
        <v>93</v>
      </c>
      <c r="O7" s="19">
        <v>75.484999999999999</v>
      </c>
      <c r="P7" s="19">
        <v>80.171999999999997</v>
      </c>
      <c r="Q7" s="19">
        <v>76.358999999999995</v>
      </c>
      <c r="R7" s="19">
        <v>78.688000000000002</v>
      </c>
      <c r="S7" s="19">
        <v>76.688000000000002</v>
      </c>
      <c r="T7" s="19">
        <v>72.328000000000003</v>
      </c>
      <c r="U7" s="19">
        <v>74.703000000000003</v>
      </c>
      <c r="V7" s="19">
        <v>81.375</v>
      </c>
      <c r="W7" s="19">
        <v>80.641000000000005</v>
      </c>
      <c r="X7" s="19">
        <v>78.906999999999996</v>
      </c>
      <c r="AH7" s="20"/>
    </row>
    <row r="8" spans="1:34" x14ac:dyDescent="0.3">
      <c r="A8" s="17" t="s">
        <v>94</v>
      </c>
      <c r="B8" s="21">
        <v>838</v>
      </c>
      <c r="C8" s="17">
        <v>854</v>
      </c>
      <c r="D8" s="17">
        <v>855</v>
      </c>
      <c r="E8" s="17">
        <v>848</v>
      </c>
      <c r="F8" s="17">
        <v>848</v>
      </c>
      <c r="G8" s="17">
        <v>856</v>
      </c>
      <c r="H8" s="17">
        <v>868</v>
      </c>
      <c r="I8" s="17">
        <v>849</v>
      </c>
      <c r="J8" s="17">
        <v>855</v>
      </c>
      <c r="K8" s="17">
        <v>851</v>
      </c>
      <c r="L8" s="17">
        <v>849</v>
      </c>
      <c r="M8" s="19"/>
      <c r="N8" s="17" t="s">
        <v>94</v>
      </c>
      <c r="O8" s="19">
        <v>99.733999999999995</v>
      </c>
      <c r="P8" s="19">
        <v>97.453000000000003</v>
      </c>
      <c r="Q8" s="19">
        <v>100.01600000000001</v>
      </c>
      <c r="R8" s="19">
        <v>102.813</v>
      </c>
      <c r="S8" s="19">
        <v>103.76600000000001</v>
      </c>
      <c r="T8" s="19">
        <v>103</v>
      </c>
      <c r="U8" s="19">
        <v>108.59399999999999</v>
      </c>
      <c r="V8" s="19">
        <v>109.59399999999999</v>
      </c>
      <c r="W8" s="19">
        <v>109.328</v>
      </c>
      <c r="X8" s="19">
        <v>103.782</v>
      </c>
      <c r="AH8" s="20"/>
    </row>
    <row r="9" spans="1:34" x14ac:dyDescent="0.3">
      <c r="A9" s="17" t="s">
        <v>95</v>
      </c>
      <c r="B9" s="21">
        <v>2116</v>
      </c>
      <c r="C9" s="17">
        <v>2054</v>
      </c>
      <c r="D9" s="17">
        <v>2106</v>
      </c>
      <c r="E9" s="17">
        <v>2074</v>
      </c>
      <c r="F9" s="17">
        <v>2086</v>
      </c>
      <c r="G9" s="17">
        <v>2103</v>
      </c>
      <c r="H9" s="17">
        <v>2049</v>
      </c>
      <c r="I9" s="17">
        <v>2099</v>
      </c>
      <c r="J9" s="17">
        <v>2109</v>
      </c>
      <c r="K9" s="17">
        <v>2099</v>
      </c>
      <c r="L9" s="17">
        <v>2082</v>
      </c>
      <c r="M9" s="19"/>
      <c r="N9" s="17" t="s">
        <v>95</v>
      </c>
      <c r="O9" s="19">
        <v>45.015999999999998</v>
      </c>
      <c r="P9" s="19">
        <v>43.875</v>
      </c>
      <c r="Q9" s="19">
        <v>46.234000000000002</v>
      </c>
      <c r="R9" s="19">
        <v>49.14</v>
      </c>
      <c r="S9" s="19">
        <v>46.375</v>
      </c>
      <c r="T9" s="19">
        <v>46.201999999999998</v>
      </c>
      <c r="U9" s="19">
        <v>46.438000000000002</v>
      </c>
      <c r="V9" s="19">
        <v>44.076999999999998</v>
      </c>
      <c r="W9" s="19">
        <v>45.688000000000002</v>
      </c>
      <c r="X9" s="19">
        <v>47.375999999999998</v>
      </c>
      <c r="AH9" s="20"/>
    </row>
    <row r="10" spans="1:34" x14ac:dyDescent="0.3">
      <c r="A10" s="17" t="s">
        <v>96</v>
      </c>
      <c r="B10" s="21">
        <v>772</v>
      </c>
      <c r="C10" s="17">
        <v>720</v>
      </c>
      <c r="D10" s="17">
        <v>719</v>
      </c>
      <c r="E10" s="17">
        <v>719</v>
      </c>
      <c r="F10" s="17">
        <v>718</v>
      </c>
      <c r="G10" s="17">
        <v>725</v>
      </c>
      <c r="H10" s="17">
        <v>725</v>
      </c>
      <c r="I10" s="17">
        <v>721</v>
      </c>
      <c r="J10" s="17">
        <v>725</v>
      </c>
      <c r="K10" s="17">
        <v>726</v>
      </c>
      <c r="L10" s="17">
        <v>724</v>
      </c>
      <c r="M10" s="19"/>
      <c r="N10" s="17" t="s">
        <v>96</v>
      </c>
      <c r="O10" s="19">
        <v>99.421999999999997</v>
      </c>
      <c r="P10" s="19">
        <v>101.25</v>
      </c>
      <c r="Q10" s="19">
        <v>101.82899999999999</v>
      </c>
      <c r="R10" s="19">
        <v>107.515</v>
      </c>
      <c r="S10" s="19">
        <v>103.28</v>
      </c>
      <c r="T10" s="19">
        <v>94.313000000000002</v>
      </c>
      <c r="U10" s="19">
        <v>112.34399999999999</v>
      </c>
      <c r="V10" s="19">
        <v>104.188</v>
      </c>
      <c r="W10" s="19">
        <v>102.626</v>
      </c>
      <c r="X10" s="19">
        <v>103.265</v>
      </c>
      <c r="AH10" s="20"/>
    </row>
    <row r="11" spans="1:34" x14ac:dyDescent="0.3">
      <c r="A11" s="17" t="s">
        <v>99</v>
      </c>
      <c r="B11" s="21">
        <v>634</v>
      </c>
      <c r="C11" s="17">
        <v>638</v>
      </c>
      <c r="D11" s="17">
        <v>636</v>
      </c>
      <c r="E11" s="17">
        <v>644</v>
      </c>
      <c r="F11" s="17">
        <v>646</v>
      </c>
      <c r="G11" s="17">
        <v>642</v>
      </c>
      <c r="H11" s="17">
        <v>643</v>
      </c>
      <c r="I11" s="17">
        <v>646</v>
      </c>
      <c r="J11" s="17">
        <v>641</v>
      </c>
      <c r="K11" s="17">
        <v>646</v>
      </c>
      <c r="L11" s="17">
        <v>640</v>
      </c>
      <c r="M11" s="19"/>
      <c r="N11" s="17" t="s">
        <v>99</v>
      </c>
      <c r="O11" s="19">
        <v>122.14100000000001</v>
      </c>
      <c r="P11" s="19">
        <v>119.5</v>
      </c>
      <c r="Q11" s="19">
        <v>123.28100000000001</v>
      </c>
      <c r="R11" s="19">
        <v>131.28100000000001</v>
      </c>
      <c r="S11" s="19">
        <v>136.65600000000001</v>
      </c>
      <c r="T11" s="19">
        <v>138.578</v>
      </c>
      <c r="U11" s="19">
        <v>123.625</v>
      </c>
      <c r="V11" s="19">
        <v>125.28100000000001</v>
      </c>
      <c r="W11" s="19">
        <v>122.078</v>
      </c>
      <c r="X11" s="19">
        <v>111.34399999999999</v>
      </c>
      <c r="AH11" s="20"/>
    </row>
    <row r="12" spans="1:34" x14ac:dyDescent="0.3">
      <c r="A12" s="17" t="s">
        <v>100</v>
      </c>
      <c r="B12" s="21">
        <v>1539</v>
      </c>
      <c r="C12" s="17">
        <v>1599</v>
      </c>
      <c r="D12" s="17">
        <v>1596</v>
      </c>
      <c r="E12" s="17">
        <v>1592</v>
      </c>
      <c r="F12" s="17">
        <v>1571</v>
      </c>
      <c r="G12" s="17">
        <v>1600</v>
      </c>
      <c r="H12" s="17">
        <v>1554</v>
      </c>
      <c r="I12" s="17">
        <v>1588</v>
      </c>
      <c r="J12" s="17">
        <v>1585</v>
      </c>
      <c r="K12" s="17">
        <v>1576</v>
      </c>
      <c r="L12" s="17">
        <v>1598</v>
      </c>
      <c r="M12" s="19"/>
      <c r="N12" s="17" t="s">
        <v>100</v>
      </c>
      <c r="O12" s="19">
        <v>46.515000000000001</v>
      </c>
      <c r="P12" s="19">
        <v>44.953000000000003</v>
      </c>
      <c r="Q12" s="19">
        <v>45.359000000000002</v>
      </c>
      <c r="R12" s="19">
        <v>43.530999999999999</v>
      </c>
      <c r="S12" s="19">
        <v>45.438000000000002</v>
      </c>
      <c r="T12" s="19">
        <v>44.921999999999997</v>
      </c>
      <c r="U12" s="19">
        <v>43.561999999999998</v>
      </c>
      <c r="V12" s="19">
        <v>43.484999999999999</v>
      </c>
      <c r="W12" s="19">
        <v>44.795999999999999</v>
      </c>
      <c r="X12" s="19">
        <v>45.61</v>
      </c>
      <c r="AH12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H25"/>
  <sheetViews>
    <sheetView workbookViewId="0">
      <selection activeCell="E8" sqref="E8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8" x14ac:dyDescent="0.45">
      <c r="A1" s="35" t="s">
        <v>81</v>
      </c>
      <c r="B1" s="35"/>
      <c r="C1" s="35"/>
      <c r="D1" s="35"/>
      <c r="E1" s="35"/>
      <c r="F1" s="35"/>
      <c r="G1" s="36"/>
    </row>
    <row r="2" spans="1:8" ht="14.5" customHeight="1" x14ac:dyDescent="0.45">
      <c r="A2" s="37" t="s">
        <v>0</v>
      </c>
      <c r="B2" s="38" t="s">
        <v>64</v>
      </c>
      <c r="C2" s="38" t="s">
        <v>62</v>
      </c>
      <c r="D2" s="40" t="s">
        <v>1</v>
      </c>
      <c r="E2" s="35"/>
      <c r="F2" s="36"/>
      <c r="G2" s="38" t="s">
        <v>63</v>
      </c>
    </row>
    <row r="3" spans="1:8" ht="13" customHeight="1" x14ac:dyDescent="0.45">
      <c r="A3" s="30"/>
      <c r="B3" s="32"/>
      <c r="C3" s="39"/>
      <c r="D3" s="3" t="s">
        <v>17</v>
      </c>
      <c r="E3" s="3" t="s">
        <v>21</v>
      </c>
      <c r="F3" s="3" t="s">
        <v>18</v>
      </c>
      <c r="G3" s="32"/>
    </row>
    <row r="4" spans="1:8" x14ac:dyDescent="0.45">
      <c r="A4" s="17" t="s">
        <v>90</v>
      </c>
      <c r="B4" s="4">
        <v>101</v>
      </c>
      <c r="C4" s="2">
        <f>MAX(100, B4) * 50</f>
        <v>5050</v>
      </c>
      <c r="D4" s="6">
        <f>MIN(data!C4:L4) / data!B4 -1</f>
        <v>1.0928961748633892E-2</v>
      </c>
      <c r="E4" s="6">
        <f>AVERAGE(data!C4:L4) / data!B4 -1</f>
        <v>2.8825136612021796E-2</v>
      </c>
      <c r="F4" s="6">
        <f>MAX(data!C4:L4) / data!B4 -1</f>
        <v>4.508196721311486E-2</v>
      </c>
      <c r="G4" s="7">
        <f>AVERAGE(data!O4:X4)</f>
        <v>115.00020000000002</v>
      </c>
      <c r="H4" s="7"/>
    </row>
    <row r="5" spans="1:8" x14ac:dyDescent="0.45">
      <c r="A5" s="17" t="s">
        <v>91</v>
      </c>
      <c r="B5" s="4">
        <v>101</v>
      </c>
      <c r="C5" s="2">
        <f t="shared" ref="C5:C10" si="0">MAX(100, B5) * 50</f>
        <v>5050</v>
      </c>
      <c r="D5" s="6">
        <f>MIN(data!C5:L5) / data!B5 -1</f>
        <v>1.2803234501347793E-2</v>
      </c>
      <c r="E5" s="6">
        <f>AVERAGE(data!C5:L5) / data!B5 -1</f>
        <v>3.5781671159029527E-2</v>
      </c>
      <c r="F5" s="6">
        <f>MAX(data!C5:L5) / data!B5 -1</f>
        <v>6.60377358490567E-2</v>
      </c>
      <c r="G5" s="7">
        <f>AVERAGE(data!O5:X5)</f>
        <v>102.6298</v>
      </c>
      <c r="H5" s="7"/>
    </row>
    <row r="6" spans="1:8" x14ac:dyDescent="0.45">
      <c r="A6" s="17" t="s">
        <v>92</v>
      </c>
      <c r="B6" s="4">
        <v>101</v>
      </c>
      <c r="C6" s="2">
        <f t="shared" si="0"/>
        <v>5050</v>
      </c>
      <c r="D6" s="6">
        <f>MIN(data!C6:L6) / data!B6 -1</f>
        <v>-7.1138211382113847E-2</v>
      </c>
      <c r="E6" s="6">
        <f>AVERAGE(data!C6:L6) / data!B6 -1</f>
        <v>-4.9796747967479682E-2</v>
      </c>
      <c r="F6" s="6">
        <f>MAX(data!C6:L6) / data!B6 -1</f>
        <v>-2.4390243902439046E-2</v>
      </c>
      <c r="G6" s="7">
        <f>AVERAGE(data!O6:X6)</f>
        <v>176.0504</v>
      </c>
      <c r="H6" s="7"/>
    </row>
    <row r="7" spans="1:8" x14ac:dyDescent="0.45">
      <c r="A7" s="17" t="s">
        <v>93</v>
      </c>
      <c r="B7" s="4">
        <v>101</v>
      </c>
      <c r="C7" s="2">
        <f t="shared" si="0"/>
        <v>5050</v>
      </c>
      <c r="D7" s="6">
        <f>MIN(data!C7:L7) / data!B7 -1</f>
        <v>-6.8965517241379337E-2</v>
      </c>
      <c r="E7" s="6">
        <f>AVERAGE(data!C7:L7) / data!B7 -1</f>
        <v>-6.2431941923774992E-2</v>
      </c>
      <c r="F7" s="6">
        <f>MAX(data!C7:L7) / data!B7 -1</f>
        <v>-5.0816696914700588E-2</v>
      </c>
      <c r="G7" s="7">
        <f>AVERAGE(data!O7:X7)</f>
        <v>77.534599999999983</v>
      </c>
      <c r="H7" s="7"/>
    </row>
    <row r="8" spans="1:8" x14ac:dyDescent="0.45">
      <c r="A8" s="17" t="s">
        <v>94</v>
      </c>
      <c r="B8" s="4">
        <v>101</v>
      </c>
      <c r="C8" s="2">
        <f t="shared" si="0"/>
        <v>5050</v>
      </c>
      <c r="D8" s="6">
        <f>MIN(data!C8:L8) / data!B8 -1</f>
        <v>1.193317422434359E-2</v>
      </c>
      <c r="E8" s="6">
        <f>AVERAGE(data!C8:L8) / data!B8 -1</f>
        <v>1.8257756563245797E-2</v>
      </c>
      <c r="F8" s="6">
        <f>MAX(data!C8:L8) / data!B8 -1</f>
        <v>3.5799522673030992E-2</v>
      </c>
      <c r="G8" s="7">
        <f>AVERAGE(data!O8:X8)</f>
        <v>103.80799999999999</v>
      </c>
      <c r="H8" s="7"/>
    </row>
    <row r="9" spans="1:8" x14ac:dyDescent="0.45">
      <c r="A9" s="17" t="s">
        <v>95</v>
      </c>
      <c r="B9" s="4">
        <v>101</v>
      </c>
      <c r="C9" s="2">
        <f>MAX(100, B9) * 50</f>
        <v>5050</v>
      </c>
      <c r="D9" s="6">
        <f>MIN(data!C9:L9) / data!B9 -1</f>
        <v>-3.1663516068052955E-2</v>
      </c>
      <c r="E9" s="6">
        <f>AVERAGE(data!C9:L9) / data!B9 -1</f>
        <v>-1.4130434782608781E-2</v>
      </c>
      <c r="F9" s="6">
        <f>MAX(data!C9:L9) / data!B9 -1</f>
        <v>-3.3081285444234165E-3</v>
      </c>
      <c r="G9" s="7">
        <f>AVERAGE(data!O9:X9)</f>
        <v>46.042099999999991</v>
      </c>
      <c r="H9" s="7"/>
    </row>
    <row r="10" spans="1:8" x14ac:dyDescent="0.45">
      <c r="A10" s="17" t="s">
        <v>96</v>
      </c>
      <c r="B10" s="4">
        <v>101</v>
      </c>
      <c r="C10" s="2">
        <f t="shared" si="0"/>
        <v>5050</v>
      </c>
      <c r="D10" s="6">
        <f>MIN(data!C10:L10) / data!B10 -1</f>
        <v>-6.9948186528497436E-2</v>
      </c>
      <c r="E10" s="6">
        <f>AVERAGE(data!C10:L10) / data!B10 -1</f>
        <v>-6.4507772020725329E-2</v>
      </c>
      <c r="F10" s="6">
        <f>MAX(data!C10:L10) / data!B10 -1</f>
        <v>-5.9585492227979264E-2</v>
      </c>
      <c r="G10" s="7">
        <f>AVERAGE(data!O10:X10)</f>
        <v>103.00319999999999</v>
      </c>
      <c r="H10" s="7"/>
    </row>
    <row r="11" spans="1:8" x14ac:dyDescent="0.45">
      <c r="A11" s="17" t="s">
        <v>99</v>
      </c>
      <c r="B11" s="4">
        <v>101</v>
      </c>
      <c r="C11" s="2">
        <f t="shared" ref="C11" si="1">MAX(100, B11) * 50</f>
        <v>5050</v>
      </c>
      <c r="D11" s="6">
        <f>MIN(data!C11:L11) / data!B11 -1</f>
        <v>3.154574132492094E-3</v>
      </c>
      <c r="E11" s="6">
        <f>AVERAGE(data!C11:L11) / data!B11 -1</f>
        <v>1.2933753943217718E-2</v>
      </c>
      <c r="F11" s="6">
        <f>MAX(data!C11:L11) / data!B11 -1</f>
        <v>1.8927444794952786E-2</v>
      </c>
      <c r="G11" s="7">
        <f>AVERAGE(data!O11:X11)</f>
        <v>125.37650000000001</v>
      </c>
      <c r="H11" s="7"/>
    </row>
    <row r="12" spans="1:8" x14ac:dyDescent="0.45">
      <c r="A12" s="17" t="s">
        <v>100</v>
      </c>
      <c r="B12" s="4">
        <v>101</v>
      </c>
      <c r="C12" s="2">
        <f t="shared" ref="C12" si="2">MAX(100, B12) * 50</f>
        <v>5050</v>
      </c>
      <c r="D12" s="6">
        <f>MIN(data!C12:L12) / data!B12 -1</f>
        <v>9.74658869395717E-3</v>
      </c>
      <c r="E12" s="6">
        <f>AVERAGE(data!C12:L12) / data!B12 -1</f>
        <v>3.047433398310595E-2</v>
      </c>
      <c r="F12" s="6">
        <f>MAX(data!C12:L12) / data!B12 -1</f>
        <v>3.9636127355425543E-2</v>
      </c>
      <c r="G12" s="7">
        <f>AVERAGE(data!O12:X12)</f>
        <v>44.817099999999996</v>
      </c>
      <c r="H12" s="7"/>
    </row>
    <row r="13" spans="1:8" x14ac:dyDescent="0.45">
      <c r="A13" s="17"/>
      <c r="B13" s="22"/>
      <c r="C13" s="2"/>
      <c r="D13" s="6"/>
      <c r="E13" s="6"/>
      <c r="F13" s="6"/>
      <c r="G13" s="7"/>
    </row>
    <row r="14" spans="1:8" x14ac:dyDescent="0.45">
      <c r="A14" s="17"/>
      <c r="B14" s="22"/>
      <c r="C14" s="2"/>
      <c r="D14" s="6"/>
      <c r="E14" s="6"/>
      <c r="F14" s="6"/>
      <c r="G14" s="7"/>
    </row>
    <row r="15" spans="1:8" ht="13" customHeight="1" x14ac:dyDescent="0.45">
      <c r="A15" s="23"/>
    </row>
    <row r="16" spans="1:8" ht="12" customHeight="1" x14ac:dyDescent="0.45">
      <c r="A16" s="4"/>
      <c r="B16" s="4"/>
      <c r="C16" s="2"/>
      <c r="D16" s="6"/>
      <c r="E16" s="6"/>
      <c r="F16" s="6"/>
      <c r="G16" s="7"/>
    </row>
    <row r="17" spans="1:7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8"/>
      <c r="B25" s="4"/>
      <c r="C25" s="2"/>
      <c r="D25" s="6"/>
      <c r="E25" s="6"/>
      <c r="F25" s="6"/>
      <c r="G25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2023-12-31T06:34:31Z</dcterms:modified>
</cp:coreProperties>
</file>