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8282E8F9-A3E8-4405-9D12-DD3BDAB76726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C12" i="4"/>
  <c r="D12" i="4"/>
  <c r="E12" i="4"/>
  <c r="F12" i="4"/>
  <c r="G12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<sst xmlns="http://schemas.openxmlformats.org/spreadsheetml/2006/main" count="127" uniqueCount="104">
  <si>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</si>
  <si>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</si>
  <si>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</si>
  <si>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</si>
  <si>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</si>
  <si>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</si>
  <si>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</si>
  <si>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</si>
  <si>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</si>
  <si>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</si>
  <si>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</si>
  <si>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</si>
  <si>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</si>
  <si>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</si>
  <si>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</si>
  <si>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</si>
  <si>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</si>
  <si>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</si>
  <si>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</si>
  <si>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</si>
  <si>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</si>
  <si>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</si>
  <si>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</si>
  <si>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</si>
  <si>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</si>
  <si>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</si>
  <si>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</si>
  <si>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</si>
  <si>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</si>
  <si>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</si>
  <si>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</si>
  <si>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</si>
  <si>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</si>
  <si>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</si>
  <si>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</si>
  <si>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</si>
  <si>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</si>
  <si>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</si>
  <si>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</si>
  <si>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</si>
  <si>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</si>
  <si>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</si>
  <si>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</si>
  <si>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</si>
  <si>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</si>
  <si>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</si>
  <si>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</si>
  <si>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</si>
  <si>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</si>
  <si>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</si>
  <si>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</si>
  <si>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</si>
  <si>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</si>
  <si>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</si>
  <si>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</si>
  <si>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</si>
  <si>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</si>
  <si>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</si>
  <si>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</si>
  <si>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</si>
  <si>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</si>
  <si>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</si>
  <si>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</si>
  <si>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</si>
  <si>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</si>
  <si>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</si>
  <si>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</si>
  <si>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</si>
  <si>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</si>
  <si>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</si>
  <si>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</si>
  <si>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</si>
  <si>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</si>
  <si>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</si>
  <si>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</si>
  <si>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</si>
  <si>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</si>
  <si>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</si>
  <si>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[1010, 1106, 1509, 1604, 1905, 2104, 2412, 2703, 2710, 2807]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</si>
  <si>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</si>
  <si>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</si>
  <si>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</si>
  <si>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</si>
  <si>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</si>
  <si>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</si>
  <si>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μ̅   =   0.1                     ,</t>
  </si>
  <si>
    <t>            c̅   =   15                      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</si>
  <si>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</si>
  <si>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</si>
  <si>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</si>
  <si>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</si>
  <si>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</si>
  <si>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</si>
  <si>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</si>
  <si>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</si>
  <si>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</si>
  <si>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</si>
  <si>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</si>
  <si>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</si>
  <si>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</si>
  <si>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</si>
  <si>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</si>
  <si>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</si>
  <si>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poa-n100-2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</si>
</sst>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J38" sqref="J38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80</v>
      </c>
    </row>
    <row r="12" spans="1:11" ht="12.75" customHeight="1" x14ac:dyDescent="0.35">
      <c r="A12" s="16" t="s">
        <v>11</v>
      </c>
      <c r="B12" s="16" t="s">
        <v>79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78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7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8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87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88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89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90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91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92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83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84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85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86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100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101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4"/>
  <sheetViews>
    <sheetView zoomScale="115" zoomScaleNormal="115" workbookViewId="0">
      <selection activeCell="C5" sqref="C5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6" t="s">
        <v>23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3"/>
      <c r="N1" s="36" t="s">
        <v>81</v>
      </c>
      <c r="O1" s="37"/>
      <c r="P1" s="37"/>
      <c r="Q1" s="37"/>
      <c r="R1" s="37"/>
      <c r="S1" s="37"/>
      <c r="T1" s="37"/>
      <c r="U1" s="37"/>
      <c r="V1" s="37"/>
      <c r="W1" s="37"/>
      <c r="X1" s="33"/>
    </row>
    <row r="2" spans="1:34" ht="14.5" customHeight="1" x14ac:dyDescent="0.35">
      <c r="A2" s="32" t="s">
        <v>0</v>
      </c>
      <c r="B2" s="34" t="s">
        <v>16</v>
      </c>
      <c r="C2" s="29" t="s">
        <v>22</v>
      </c>
      <c r="D2" s="30"/>
      <c r="E2" s="30"/>
      <c r="F2" s="30"/>
      <c r="G2" s="30"/>
      <c r="H2" s="30"/>
      <c r="I2" s="30"/>
      <c r="J2" s="30"/>
      <c r="K2" s="30"/>
      <c r="L2" s="31"/>
      <c r="N2" s="34" t="s">
        <v>0</v>
      </c>
      <c r="O2" s="29" t="s">
        <v>22</v>
      </c>
      <c r="P2" s="30"/>
      <c r="Q2" s="30"/>
      <c r="R2" s="30"/>
      <c r="S2" s="30"/>
      <c r="T2" s="30"/>
      <c r="U2" s="30"/>
      <c r="V2" s="30"/>
      <c r="W2" s="30"/>
      <c r="X2" s="31"/>
    </row>
    <row r="3" spans="1:34" ht="12" customHeight="1" x14ac:dyDescent="0.35">
      <c r="A3" s="33"/>
      <c r="B3" s="35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N3" s="35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93</v>
      </c>
      <c r="B4" s="22">
        <v>732</v>
      </c>
      <c r="C4" s="19">
        <v>768</v>
      </c>
      <c r="D4" s="19">
        <v>782</v>
      </c>
      <c r="E4" s="19">
        <v>779</v>
      </c>
      <c r="F4" s="19">
        <v>773</v>
      </c>
      <c r="G4" s="19">
        <v>784</v>
      </c>
      <c r="H4" s="19">
        <v>760</v>
      </c>
      <c r="I4" s="19">
        <v>801</v>
      </c>
      <c r="J4" s="19">
        <v>772</v>
      </c>
      <c r="K4" s="19">
        <v>776</v>
      </c>
      <c r="L4" s="19">
        <v>787</v>
      </c>
      <c r="M4" s="26"/>
      <c r="N4" s="17" t="s">
        <v>93</v>
      </c>
      <c r="O4" s="19">
        <v>45.921999999999997</v>
      </c>
      <c r="P4" s="19">
        <v>43.218000000000004</v>
      </c>
      <c r="Q4" s="19">
        <v>44.765999999999998</v>
      </c>
      <c r="R4" s="19">
        <v>43.640999999999998</v>
      </c>
      <c r="S4" s="19">
        <v>46.780999999999999</v>
      </c>
      <c r="T4" s="19">
        <v>45.64</v>
      </c>
      <c r="U4" s="19">
        <v>46.75</v>
      </c>
      <c r="V4" s="19">
        <v>43.811999999999998</v>
      </c>
      <c r="W4" s="19">
        <v>46.655999999999999</v>
      </c>
      <c r="X4" s="19">
        <v>45.75</v>
      </c>
      <c r="AH4" s="21"/>
    </row>
    <row r="5" spans="1:34" x14ac:dyDescent="0.3">
      <c r="A5" s="17" t="s">
        <v>94</v>
      </c>
      <c r="B5" s="22">
        <v>1484</v>
      </c>
      <c r="C5" s="19">
        <v>1588</v>
      </c>
      <c r="D5" s="19">
        <v>1592</v>
      </c>
      <c r="E5" s="19">
        <v>1559</v>
      </c>
      <c r="F5" s="19">
        <v>1597</v>
      </c>
      <c r="G5" s="19">
        <v>1635</v>
      </c>
      <c r="H5" s="19">
        <v>1590</v>
      </c>
      <c r="I5" s="19">
        <v>1631</v>
      </c>
      <c r="J5" s="19">
        <v>1587</v>
      </c>
      <c r="K5" s="19">
        <v>1635</v>
      </c>
      <c r="L5" s="19">
        <v>1606</v>
      </c>
      <c r="M5" s="26"/>
      <c r="N5" s="17" t="s">
        <v>94</v>
      </c>
      <c r="O5" s="19">
        <v>40.015999999999998</v>
      </c>
      <c r="P5" s="19">
        <v>42.530999999999999</v>
      </c>
      <c r="Q5" s="19">
        <v>43.546999999999997</v>
      </c>
      <c r="R5" s="19">
        <v>42.874000000000002</v>
      </c>
      <c r="S5" s="19">
        <v>41.75</v>
      </c>
      <c r="T5" s="19">
        <v>44.11</v>
      </c>
      <c r="U5" s="19">
        <v>40.344000000000001</v>
      </c>
      <c r="V5" s="19">
        <v>44.311999999999998</v>
      </c>
      <c r="W5" s="19">
        <v>41.780999999999999</v>
      </c>
      <c r="X5" s="19">
        <v>43.796999999999997</v>
      </c>
      <c r="AH5" s="21"/>
    </row>
    <row r="6" spans="1:34" x14ac:dyDescent="0.3">
      <c r="A6" s="17" t="s">
        <v>95</v>
      </c>
      <c r="B6" s="22">
        <v>492</v>
      </c>
      <c r="C6" s="19">
        <v>484</v>
      </c>
      <c r="D6" s="19">
        <v>488</v>
      </c>
      <c r="E6" s="19">
        <v>499</v>
      </c>
      <c r="F6" s="19">
        <v>487</v>
      </c>
      <c r="G6" s="19">
        <v>473</v>
      </c>
      <c r="H6" s="19">
        <v>487</v>
      </c>
      <c r="I6" s="19">
        <v>496</v>
      </c>
      <c r="J6" s="19">
        <v>469</v>
      </c>
      <c r="K6" s="19">
        <v>483</v>
      </c>
      <c r="L6" s="19">
        <v>502</v>
      </c>
      <c r="M6" s="26"/>
      <c r="N6" s="17" t="s">
        <v>95</v>
      </c>
      <c r="O6" s="19">
        <v>76.031000000000006</v>
      </c>
      <c r="P6" s="19">
        <v>65.406000000000006</v>
      </c>
      <c r="Q6" s="19">
        <v>76.641000000000005</v>
      </c>
      <c r="R6" s="19">
        <v>76.141000000000005</v>
      </c>
      <c r="S6" s="19">
        <v>64.751000000000005</v>
      </c>
      <c r="T6" s="19">
        <v>73.155000000000001</v>
      </c>
      <c r="U6" s="19">
        <v>71.718000000000004</v>
      </c>
      <c r="V6" s="19">
        <v>65.265000000000001</v>
      </c>
      <c r="W6" s="19">
        <v>66.375</v>
      </c>
      <c r="X6" s="19">
        <v>64.61</v>
      </c>
      <c r="AH6" s="21"/>
    </row>
    <row r="7" spans="1:34" x14ac:dyDescent="0.3">
      <c r="A7" s="17" t="s">
        <v>96</v>
      </c>
      <c r="B7" s="22">
        <v>1653</v>
      </c>
      <c r="C7" s="19">
        <v>1611</v>
      </c>
      <c r="D7" s="19">
        <v>1561</v>
      </c>
      <c r="E7" s="19">
        <v>1584</v>
      </c>
      <c r="F7" s="19">
        <v>1555</v>
      </c>
      <c r="G7" s="19">
        <v>1623</v>
      </c>
      <c r="H7" s="19">
        <v>1616</v>
      </c>
      <c r="I7" s="19">
        <v>1576</v>
      </c>
      <c r="J7" s="19">
        <v>1600</v>
      </c>
      <c r="K7" s="19">
        <v>1586</v>
      </c>
      <c r="L7" s="19">
        <v>1571</v>
      </c>
      <c r="M7" s="26"/>
      <c r="N7" s="17" t="s">
        <v>96</v>
      </c>
      <c r="O7" s="19">
        <v>36.359000000000002</v>
      </c>
      <c r="P7" s="19">
        <v>36.953000000000003</v>
      </c>
      <c r="Q7" s="19">
        <v>37.11</v>
      </c>
      <c r="R7" s="19">
        <v>37.264000000000003</v>
      </c>
      <c r="S7" s="19">
        <v>34.844000000000001</v>
      </c>
      <c r="T7" s="19">
        <v>35.484999999999999</v>
      </c>
      <c r="U7" s="19">
        <v>38.218000000000004</v>
      </c>
      <c r="V7" s="19">
        <v>38.280999999999999</v>
      </c>
      <c r="W7" s="19">
        <v>36.515999999999998</v>
      </c>
      <c r="X7" s="19">
        <v>38.000999999999998</v>
      </c>
      <c r="AH7" s="21"/>
    </row>
    <row r="8" spans="1:34" x14ac:dyDescent="0.3">
      <c r="A8" s="17" t="s">
        <v>97</v>
      </c>
      <c r="B8" s="22">
        <v>838</v>
      </c>
      <c r="C8" s="19">
        <v>873</v>
      </c>
      <c r="D8" s="19">
        <v>865</v>
      </c>
      <c r="E8" s="19">
        <v>866</v>
      </c>
      <c r="F8" s="19">
        <v>881</v>
      </c>
      <c r="G8" s="19">
        <v>864</v>
      </c>
      <c r="H8" s="19">
        <v>870</v>
      </c>
      <c r="I8" s="19">
        <v>893</v>
      </c>
      <c r="J8" s="19">
        <v>865</v>
      </c>
      <c r="K8" s="19">
        <v>872</v>
      </c>
      <c r="L8" s="19">
        <v>870</v>
      </c>
      <c r="M8" s="26"/>
      <c r="N8" s="17" t="s">
        <v>97</v>
      </c>
      <c r="O8" s="19">
        <v>44.655999999999999</v>
      </c>
      <c r="P8" s="19">
        <v>44.061999999999998</v>
      </c>
      <c r="Q8" s="19">
        <v>42.311999999999998</v>
      </c>
      <c r="R8" s="19">
        <v>41.938000000000002</v>
      </c>
      <c r="S8" s="19">
        <v>43.36</v>
      </c>
      <c r="T8" s="19">
        <v>45.453000000000003</v>
      </c>
      <c r="U8" s="19">
        <v>45.936999999999998</v>
      </c>
      <c r="V8" s="19">
        <v>43.5</v>
      </c>
      <c r="W8" s="19">
        <v>45.375</v>
      </c>
      <c r="X8" s="19">
        <v>44.031999999999996</v>
      </c>
      <c r="AH8" s="21"/>
    </row>
    <row r="9" spans="1:34" x14ac:dyDescent="0.3">
      <c r="A9" s="17" t="s">
        <v>98</v>
      </c>
      <c r="B9" s="22">
        <v>2116</v>
      </c>
      <c r="C9" s="19">
        <v>2116</v>
      </c>
      <c r="D9" s="19">
        <v>2129</v>
      </c>
      <c r="E9" s="19">
        <v>2197</v>
      </c>
      <c r="F9" s="19">
        <v>2216</v>
      </c>
      <c r="G9" s="19">
        <v>2124</v>
      </c>
      <c r="H9" s="19">
        <v>2206</v>
      </c>
      <c r="I9" s="19">
        <v>2109</v>
      </c>
      <c r="J9" s="19">
        <v>2125</v>
      </c>
      <c r="K9" s="19">
        <v>2158</v>
      </c>
      <c r="L9" s="19">
        <v>2195</v>
      </c>
      <c r="M9" s="26"/>
      <c r="N9" s="17" t="s">
        <v>98</v>
      </c>
      <c r="O9" s="19">
        <v>31.905999999999999</v>
      </c>
      <c r="P9" s="19">
        <v>31.094000000000001</v>
      </c>
      <c r="Q9" s="19">
        <v>31.36</v>
      </c>
      <c r="R9" s="19">
        <v>31.405999999999999</v>
      </c>
      <c r="S9" s="19">
        <v>30.391999999999999</v>
      </c>
      <c r="T9" s="19">
        <v>29.094000000000001</v>
      </c>
      <c r="U9" s="19">
        <v>32</v>
      </c>
      <c r="V9" s="19">
        <v>32.953000000000003</v>
      </c>
      <c r="W9" s="19">
        <v>31.61</v>
      </c>
      <c r="X9" s="19">
        <v>29.687000000000001</v>
      </c>
      <c r="AH9" s="21"/>
    </row>
    <row r="10" spans="1:34" x14ac:dyDescent="0.3">
      <c r="A10" s="17" t="s">
        <v>99</v>
      </c>
      <c r="B10" s="22">
        <v>772</v>
      </c>
      <c r="C10" s="19">
        <v>722</v>
      </c>
      <c r="D10" s="19">
        <v>719</v>
      </c>
      <c r="E10" s="19">
        <v>721</v>
      </c>
      <c r="F10" s="19">
        <v>717</v>
      </c>
      <c r="G10" s="19">
        <v>727</v>
      </c>
      <c r="H10" s="19">
        <v>726</v>
      </c>
      <c r="I10" s="19">
        <v>725</v>
      </c>
      <c r="J10" s="19">
        <v>721</v>
      </c>
      <c r="K10" s="19">
        <v>735</v>
      </c>
      <c r="L10" s="19">
        <v>722</v>
      </c>
      <c r="M10" s="26"/>
      <c r="N10" s="17" t="s">
        <v>99</v>
      </c>
      <c r="O10" s="19">
        <v>44.094000000000001</v>
      </c>
      <c r="P10" s="19">
        <v>42.688000000000002</v>
      </c>
      <c r="Q10" s="19">
        <v>46.795999999999999</v>
      </c>
      <c r="R10" s="19">
        <v>47.438000000000002</v>
      </c>
      <c r="S10" s="19">
        <v>44.545999999999999</v>
      </c>
      <c r="T10" s="19">
        <v>43.186999999999998</v>
      </c>
      <c r="U10" s="19">
        <v>46.578000000000003</v>
      </c>
      <c r="V10" s="19">
        <v>43.780999999999999</v>
      </c>
      <c r="W10" s="19">
        <v>42.938000000000002</v>
      </c>
      <c r="X10" s="19">
        <v>43.359000000000002</v>
      </c>
      <c r="AH10" s="21"/>
    </row>
    <row r="11" spans="1:34" x14ac:dyDescent="0.3">
      <c r="A11" s="17" t="s">
        <v>102</v>
      </c>
      <c r="B11" s="22">
        <v>634</v>
      </c>
      <c r="C11" s="19">
        <v>652</v>
      </c>
      <c r="D11" s="19">
        <v>654</v>
      </c>
      <c r="E11" s="19">
        <v>650</v>
      </c>
      <c r="F11" s="19">
        <v>648</v>
      </c>
      <c r="G11" s="19">
        <v>662</v>
      </c>
      <c r="H11" s="19">
        <v>651</v>
      </c>
      <c r="I11" s="19">
        <v>658</v>
      </c>
      <c r="J11" s="19">
        <v>655</v>
      </c>
      <c r="K11" s="19">
        <v>665</v>
      </c>
      <c r="L11" s="19">
        <v>643</v>
      </c>
      <c r="M11" s="26"/>
      <c r="N11" s="17" t="s">
        <v>102</v>
      </c>
      <c r="O11" s="19">
        <v>50</v>
      </c>
      <c r="P11" s="19">
        <v>49.828000000000003</v>
      </c>
      <c r="Q11" s="19">
        <v>49.14</v>
      </c>
      <c r="R11" s="19">
        <v>47.561999999999998</v>
      </c>
      <c r="S11" s="19">
        <v>46.25</v>
      </c>
      <c r="T11" s="19">
        <v>46.984999999999999</v>
      </c>
      <c r="U11" s="19">
        <v>49.578000000000003</v>
      </c>
      <c r="V11" s="19">
        <v>46.344000000000001</v>
      </c>
      <c r="W11" s="19">
        <v>48.265999999999998</v>
      </c>
      <c r="X11" s="19">
        <v>49.640999999999998</v>
      </c>
      <c r="AH11" s="21"/>
    </row>
    <row r="12" spans="1:34" x14ac:dyDescent="0.3">
      <c r="A12" s="17" t="s">
        <v>103</v>
      </c>
      <c r="B12" s="22">
        <v>1539</v>
      </c>
      <c r="C12" s="19">
        <v>1711</v>
      </c>
      <c r="D12" s="19">
        <v>1683</v>
      </c>
      <c r="E12" s="19">
        <v>1722</v>
      </c>
      <c r="F12" s="19">
        <v>1710</v>
      </c>
      <c r="G12" s="19">
        <v>1676</v>
      </c>
      <c r="H12" s="19">
        <v>1722</v>
      </c>
      <c r="I12" s="19">
        <v>1685</v>
      </c>
      <c r="J12" s="19">
        <v>1678</v>
      </c>
      <c r="K12" s="19">
        <v>1647</v>
      </c>
      <c r="L12" s="19">
        <v>1702</v>
      </c>
      <c r="M12" s="26"/>
      <c r="N12" s="17" t="s">
        <v>103</v>
      </c>
      <c r="O12" s="19">
        <v>29.077999999999999</v>
      </c>
      <c r="P12" s="19">
        <v>29.202999999999999</v>
      </c>
      <c r="Q12" s="19">
        <v>29.39</v>
      </c>
      <c r="R12" s="19">
        <v>30.172999999999998</v>
      </c>
      <c r="S12" s="19">
        <v>29.468</v>
      </c>
      <c r="T12" s="19">
        <v>29.922000000000001</v>
      </c>
      <c r="U12" s="19">
        <v>29.452000000000002</v>
      </c>
      <c r="V12" s="19">
        <v>30.187999999999999</v>
      </c>
      <c r="W12" s="19">
        <v>29.437000000000001</v>
      </c>
      <c r="X12" s="19">
        <v>29.047000000000001</v>
      </c>
      <c r="AH12" s="21"/>
    </row>
    <row r="13" spans="1:34" x14ac:dyDescent="0.3">
      <c r="B13" s="2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6"/>
      <c r="O13" s="19"/>
      <c r="P13" s="19"/>
      <c r="Q13" s="19"/>
      <c r="R13" s="19"/>
      <c r="S13" s="19"/>
      <c r="T13" s="19"/>
      <c r="U13" s="19"/>
      <c r="V13" s="19"/>
      <c r="W13" s="19"/>
      <c r="X13" s="19"/>
      <c r="AH13" s="21"/>
    </row>
    <row r="14" spans="1:34" x14ac:dyDescent="0.3"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6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4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6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34" x14ac:dyDescent="0.35">
      <c r="B16" s="2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6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2:34" x14ac:dyDescent="0.35"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6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2:34" ht="12" customHeight="1" x14ac:dyDescent="0.35"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6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2:34" x14ac:dyDescent="0.35">
      <c r="B19" s="2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6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2:34" x14ac:dyDescent="0.35"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6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2:34" x14ac:dyDescent="0.35"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6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2:34" x14ac:dyDescent="0.35"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6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2:34" x14ac:dyDescent="0.35"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6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2:34" x14ac:dyDescent="0.35"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6"/>
      <c r="O24" s="20"/>
      <c r="P24" s="20"/>
      <c r="Q24" s="20"/>
      <c r="R24" s="20"/>
      <c r="S24" s="20"/>
      <c r="T24" s="20"/>
      <c r="U24" s="20"/>
      <c r="V24" s="20"/>
      <c r="W24" s="20"/>
      <c r="X24" s="20"/>
      <c r="AH24" s="21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6"/>
  <sheetViews>
    <sheetView tabSelected="1" workbookViewId="0">
      <selection activeCell="D6" sqref="D6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8" t="s">
        <v>82</v>
      </c>
      <c r="B1" s="38"/>
      <c r="C1" s="38"/>
      <c r="D1" s="38"/>
      <c r="E1" s="38"/>
      <c r="F1" s="38"/>
      <c r="G1" s="39"/>
    </row>
    <row r="2" spans="1:7" ht="14.5" customHeight="1" x14ac:dyDescent="0.45">
      <c r="A2" s="40" t="s">
        <v>0</v>
      </c>
      <c r="B2" s="41" t="s">
        <v>64</v>
      </c>
      <c r="C2" s="41" t="s">
        <v>62</v>
      </c>
      <c r="D2" s="43" t="s">
        <v>1</v>
      </c>
      <c r="E2" s="38"/>
      <c r="F2" s="39"/>
      <c r="G2" s="41" t="s">
        <v>63</v>
      </c>
    </row>
    <row r="3" spans="1:7" ht="13" customHeight="1" x14ac:dyDescent="0.45">
      <c r="A3" s="33"/>
      <c r="B3" s="35"/>
      <c r="C3" s="42"/>
      <c r="D3" s="3" t="s">
        <v>17</v>
      </c>
      <c r="E3" s="3" t="s">
        <v>21</v>
      </c>
      <c r="F3" s="3" t="s">
        <v>18</v>
      </c>
      <c r="G3" s="35"/>
    </row>
    <row r="4" spans="1:7" x14ac:dyDescent="0.45">
      <c r="A4" s="17" t="s">
        <v>93</v>
      </c>
      <c r="B4" s="4">
        <v>101</v>
      </c>
      <c r="C4" s="2">
        <f>MAX(100, B4) * 50</f>
        <v>5050</v>
      </c>
      <c r="D4" s="6">
        <f>MIN(data!C4:L4) / data!B4 -1</f>
        <v>3.8251366120218622E-2</v>
      </c>
      <c r="E4" s="6">
        <f>AVERAGE(data!C4:L4) / data!B4 -1</f>
        <v>6.3114754098360759E-2</v>
      </c>
      <c r="F4" s="6">
        <f>MAX(data!C4:L4) / data!B4 -1</f>
        <v>9.4262295081967151E-2</v>
      </c>
      <c r="G4" s="7">
        <f>AVERAGE(data!O4:X4)</f>
        <v>45.293600000000005</v>
      </c>
    </row>
    <row r="5" spans="1:7" x14ac:dyDescent="0.45">
      <c r="A5" s="17" t="s">
        <v>94</v>
      </c>
      <c r="B5" s="4">
        <v>101</v>
      </c>
      <c r="C5" s="2">
        <f t="shared" ref="C5:C10" si="0">MAX(100, B5) * 50</f>
        <v>5050</v>
      </c>
      <c r="D5" s="6">
        <f>MIN(data!C5:L5) / data!B5 -1</f>
        <v>5.0539083557951558E-2</v>
      </c>
      <c r="E5" s="6">
        <f>AVERAGE(data!C5:L5) / data!B5 -1</f>
        <v>7.9514824797843664E-2</v>
      </c>
      <c r="F5" s="6">
        <f>MAX(data!C5:L5) / data!B5 -1</f>
        <v>0.10175202156334229</v>
      </c>
      <c r="G5" s="7">
        <f>AVERAGE(data!O5:X5)</f>
        <v>42.5062</v>
      </c>
    </row>
    <row r="6" spans="1:7" x14ac:dyDescent="0.45">
      <c r="A6" s="17" t="s">
        <v>95</v>
      </c>
      <c r="B6" s="4">
        <v>101</v>
      </c>
      <c r="C6" s="2">
        <f t="shared" si="0"/>
        <v>5050</v>
      </c>
      <c r="D6" s="6">
        <f>MIN(data!C6:L6) / data!B6 -1</f>
        <v>-4.6747967479674801E-2</v>
      </c>
      <c r="E6" s="6">
        <f>AVERAGE(data!C6:L6) / data!B6 -1</f>
        <v>-1.0569105691056846E-2</v>
      </c>
      <c r="F6" s="6">
        <f>MAX(data!C6:L6) / data!B6 -1</f>
        <v>2.0325203252032464E-2</v>
      </c>
      <c r="G6" s="7">
        <f>AVERAGE(data!O6:X6)</f>
        <v>70.00930000000001</v>
      </c>
    </row>
    <row r="7" spans="1:7" x14ac:dyDescent="0.45">
      <c r="A7" s="17" t="s">
        <v>96</v>
      </c>
      <c r="B7" s="4">
        <v>101</v>
      </c>
      <c r="C7" s="2">
        <f t="shared" si="0"/>
        <v>5050</v>
      </c>
      <c r="D7" s="6">
        <f>MIN(data!C7:L7) / data!B7 -1</f>
        <v>-5.9286146400484019E-2</v>
      </c>
      <c r="E7" s="6">
        <f>AVERAGE(data!C7:L7) / data!B7 -1</f>
        <v>-3.9140955837870584E-2</v>
      </c>
      <c r="F7" s="6">
        <f>MAX(data!C7:L7) / data!B7 -1</f>
        <v>-1.814882032667875E-2</v>
      </c>
      <c r="G7" s="7">
        <f>AVERAGE(data!O7:X7)</f>
        <v>36.903100000000002</v>
      </c>
    </row>
    <row r="8" spans="1:7" x14ac:dyDescent="0.45">
      <c r="A8" s="17" t="s">
        <v>97</v>
      </c>
      <c r="B8" s="4">
        <v>101</v>
      </c>
      <c r="C8" s="2">
        <f t="shared" si="0"/>
        <v>5050</v>
      </c>
      <c r="D8" s="6">
        <f>MIN(data!C8:L8) / data!B8 -1</f>
        <v>3.1026252983293645E-2</v>
      </c>
      <c r="E8" s="6">
        <f>AVERAGE(data!C8:L8) / data!B8 -1</f>
        <v>4.0453460620525128E-2</v>
      </c>
      <c r="F8" s="6">
        <f>MAX(data!C8:L8) / data!B8 -1</f>
        <v>6.5632458233890301E-2</v>
      </c>
      <c r="G8" s="7">
        <f>AVERAGE(data!O8:X8)</f>
        <v>44.062499999999993</v>
      </c>
    </row>
    <row r="9" spans="1:7" x14ac:dyDescent="0.45">
      <c r="A9" s="17" t="s">
        <v>98</v>
      </c>
      <c r="B9" s="4">
        <v>101</v>
      </c>
      <c r="C9" s="2">
        <f>MAX(100, B9) * 50</f>
        <v>5050</v>
      </c>
      <c r="D9" s="6">
        <f>MIN(data!C9:L9) / data!B9 -1</f>
        <v>-3.3081285444234165E-3</v>
      </c>
      <c r="E9" s="6">
        <f>AVERAGE(data!C9:L9) / data!B9 -1</f>
        <v>1.9612476370510334E-2</v>
      </c>
      <c r="F9" s="6">
        <f>MAX(data!C9:L9) / data!B9 -1</f>
        <v>4.7258979206049156E-2</v>
      </c>
      <c r="G9" s="7">
        <f>AVERAGE(data!O9:X9)</f>
        <v>31.150200000000002</v>
      </c>
    </row>
    <row r="10" spans="1:7" x14ac:dyDescent="0.45">
      <c r="A10" s="17" t="s">
        <v>99</v>
      </c>
      <c r="B10" s="4">
        <v>101</v>
      </c>
      <c r="C10" s="2">
        <f t="shared" si="0"/>
        <v>5050</v>
      </c>
      <c r="D10" s="6">
        <f>MIN(data!C10:L10) / data!B10 -1</f>
        <v>-7.1243523316062207E-2</v>
      </c>
      <c r="E10" s="6">
        <f>AVERAGE(data!C10:L10) / data!B10 -1</f>
        <v>-6.2823834196891193E-2</v>
      </c>
      <c r="F10" s="6">
        <f>MAX(data!C10:L10) / data!B10 -1</f>
        <v>-4.7927461139896321E-2</v>
      </c>
      <c r="G10" s="7">
        <f>AVERAGE(data!O10:X10)</f>
        <v>44.540499999999994</v>
      </c>
    </row>
    <row r="11" spans="1:7" x14ac:dyDescent="0.45">
      <c r="A11" s="17" t="s">
        <v>102</v>
      </c>
      <c r="B11" s="4">
        <v>101</v>
      </c>
      <c r="C11" s="2">
        <f t="shared" ref="C11:C12" si="1">MAX(100, B11) * 50</f>
        <v>5050</v>
      </c>
      <c r="D11" s="6">
        <f>MIN(data!C11:L11) / data!B11 -1</f>
        <v>1.4195583596214423E-2</v>
      </c>
      <c r="E11" s="6">
        <f>AVERAGE(data!C11:L11) / data!B11 -1</f>
        <v>3.1230283911671819E-2</v>
      </c>
      <c r="F11" s="6">
        <f>MAX(data!C11:L11) / data!B11 -1</f>
        <v>4.8895899053627678E-2</v>
      </c>
      <c r="G11" s="7">
        <f>AVERAGE(data!O11:X11)</f>
        <v>48.359400000000008</v>
      </c>
    </row>
    <row r="12" spans="1:7" x14ac:dyDescent="0.45">
      <c r="A12" s="17" t="s">
        <v>103</v>
      </c>
      <c r="B12" s="4">
        <v>101</v>
      </c>
      <c r="C12" s="2">
        <f t="shared" si="1"/>
        <v>5050</v>
      </c>
      <c r="D12" s="6">
        <f>MIN(data!C12:L12) / data!B12 -1</f>
        <v>7.0175438596491224E-2</v>
      </c>
      <c r="E12" s="6">
        <f>AVERAGE(data!C12:L12) / data!B12 -1</f>
        <v>0.10045484080571798</v>
      </c>
      <c r="F12" s="6">
        <f>MAX(data!C12:L12) / data!B12 -1</f>
        <v>0.11890838206627685</v>
      </c>
      <c r="G12" s="7">
        <f>AVERAGE(data!O12:X12)</f>
        <v>29.535800000000002</v>
      </c>
    </row>
    <row r="13" spans="1:7" x14ac:dyDescent="0.45">
      <c r="A13" s="17"/>
      <c r="B13" s="24"/>
      <c r="C13" s="2"/>
      <c r="D13" s="6"/>
      <c r="E13" s="6"/>
      <c r="F13" s="6"/>
      <c r="G13" s="7"/>
    </row>
    <row r="14" spans="1:7" x14ac:dyDescent="0.45">
      <c r="A14" s="17"/>
      <c r="B14" s="24"/>
      <c r="C14" s="2"/>
      <c r="D14" s="6"/>
      <c r="E14" s="6"/>
      <c r="F14" s="6"/>
      <c r="G14" s="7"/>
    </row>
    <row r="15" spans="1:7" x14ac:dyDescent="0.45">
      <c r="A15" s="17"/>
      <c r="B15" s="24"/>
      <c r="C15" s="2"/>
      <c r="D15" s="6"/>
      <c r="E15" s="6"/>
      <c r="F15" s="6"/>
      <c r="G15" s="7"/>
    </row>
    <row r="16" spans="1:7" ht="13" customHeight="1" x14ac:dyDescent="0.45">
      <c r="A16" s="25"/>
    </row>
    <row r="17" spans="1:7" ht="12" customHeight="1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4"/>
      <c r="B25" s="4"/>
      <c r="C25" s="2"/>
      <c r="D25" s="6"/>
      <c r="E25" s="6"/>
      <c r="F25" s="6"/>
      <c r="G25" s="7"/>
    </row>
    <row r="26" spans="1:7" x14ac:dyDescent="0.45">
      <c r="A26" s="8"/>
      <c r="B26" s="4"/>
      <c r="C26" s="2"/>
      <c r="D26" s="6"/>
      <c r="E26" s="6"/>
      <c r="F26" s="6"/>
      <c r="G26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2023-12-28T08:28:13Z</dcterms:modified>
</cp:coreProperties>
</file>