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0D6AAA90-68BA-485C-8E50-54A02B5894A2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C11" i="4"/>
  <c r="D11" i="4"/>
  <c r="E11" i="4"/>
  <c r="F11" i="4"/>
  <c r="G11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<sst xmlns="http://schemas.openxmlformats.org/spreadsheetml/2006/main" count="127" uniqueCount="104">
  <si>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</si>
  <si>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</si>
  <si>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</si>
  <si>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</si>
  <si>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</si>
  <si>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</si>
  <si>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</si>
  <si>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</si>
  <si>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</si>
  <si>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</si>
  <si>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</si>
  <si>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</si>
  <si>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</si>
  <si>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</si>
  <si>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</si>
  <si>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</si>
  <si>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</si>
  <si>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</si>
  <si>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</si>
  <si>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</si>
  <si>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</si>
  <si>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</si>
  <si>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</si>
  <si>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</si>
  <si>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</si>
  <si>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</si>
  <si>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</si>
  <si>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</si>
  <si>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</si>
  <si>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</si>
  <si>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</si>
  <si>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</si>
  <si>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</si>
  <si>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</si>
  <si>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</si>
  <si>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</si>
  <si>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</si>
  <si>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</si>
  <si>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</si>
  <si>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</si>
  <si>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</si>
  <si>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</si>
  <si>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</si>
  <si>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</si>
  <si>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</si>
  <si>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</si>
  <si>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</si>
  <si>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</si>
  <si>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</si>
  <si>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</si>
  <si>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</si>
  <si>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</si>
  <si>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</si>
  <si>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</si>
  <si>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</si>
  <si>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</si>
  <si>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</si>
  <si>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</si>
  <si>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</si>
  <si>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</si>
  <si>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</si>
  <si>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</si>
  <si>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</si>
  <si>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</si>
  <si>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</si>
  <si>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</si>
  <si>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</si>
  <si>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</si>
  <si>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</si>
  <si>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</si>
  <si>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</si>
  <si>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</si>
  <si>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</si>
  <si>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</si>
  <si>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</si>
  <si>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</si>
  <si>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</si>
  <si>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</si>
  <si>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</si>
  <si>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</si>
  <si>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</si>
  <si>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</si>
  <si>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</si>
  <si>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</si>
  <si>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</si>
  <si>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</si>
  <si>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</si>
  <si>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</si>
  <si>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</si>
  <si>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</si>
  <si>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</si>
  <si>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</si>
  <si>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</si>
  <si>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</si>
  <si>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</si>
  <si>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</si>
  <si>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</si>
  <si>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</si>
  <si>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</si>
  <si>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</si>
  <si>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poa-n100-2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</si>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</sst>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A53" sqref="A5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79</v>
      </c>
    </row>
    <row r="12" spans="1:11" ht="12.75" customHeight="1" x14ac:dyDescent="0.35">
      <c r="A12" s="16" t="s">
        <v>11</v>
      </c>
      <c r="B12" s="16" t="s">
        <v>78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101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4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5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84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85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86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87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88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89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82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83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102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103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97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98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12"/>
  <sheetViews>
    <sheetView tabSelected="1" zoomScale="115" zoomScaleNormal="115" workbookViewId="0">
      <selection activeCell="A9" sqref="A9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0"/>
      <c r="M1" s="19"/>
      <c r="N1" s="33" t="s">
        <v>80</v>
      </c>
      <c r="O1" s="34"/>
      <c r="P1" s="34"/>
      <c r="Q1" s="34"/>
      <c r="R1" s="34"/>
      <c r="S1" s="34"/>
      <c r="T1" s="34"/>
      <c r="U1" s="34"/>
      <c r="V1" s="34"/>
      <c r="W1" s="34"/>
      <c r="X1" s="30"/>
    </row>
    <row r="2" spans="1:34" ht="14.5" customHeight="1" x14ac:dyDescent="0.35">
      <c r="A2" s="29" t="s">
        <v>0</v>
      </c>
      <c r="B2" s="31" t="s">
        <v>16</v>
      </c>
      <c r="C2" s="26" t="s">
        <v>22</v>
      </c>
      <c r="D2" s="27"/>
      <c r="E2" s="27"/>
      <c r="F2" s="27"/>
      <c r="G2" s="27"/>
      <c r="H2" s="27"/>
      <c r="I2" s="27"/>
      <c r="J2" s="27"/>
      <c r="K2" s="27"/>
      <c r="L2" s="28"/>
      <c r="M2" s="19"/>
      <c r="N2" s="31" t="s">
        <v>0</v>
      </c>
      <c r="O2" s="26" t="s">
        <v>22</v>
      </c>
      <c r="P2" s="27"/>
      <c r="Q2" s="27"/>
      <c r="R2" s="27"/>
      <c r="S2" s="27"/>
      <c r="T2" s="27"/>
      <c r="U2" s="27"/>
      <c r="V2" s="27"/>
      <c r="W2" s="27"/>
      <c r="X2" s="28"/>
    </row>
    <row r="3" spans="1:34" ht="12" customHeight="1" x14ac:dyDescent="0.35">
      <c r="A3" s="30"/>
      <c r="B3" s="32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2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90</v>
      </c>
      <c r="B4" s="21">
        <v>732</v>
      </c>
      <c r="C4" s="17">
        <v>750</v>
      </c>
      <c r="D4" s="17">
        <v>763</v>
      </c>
      <c r="E4" s="17">
        <v>744</v>
      </c>
      <c r="F4" s="17">
        <v>755</v>
      </c>
      <c r="G4" s="17">
        <v>747</v>
      </c>
      <c r="H4" s="17">
        <v>762</v>
      </c>
      <c r="I4" s="17">
        <v>751</v>
      </c>
      <c r="J4" s="17">
        <v>761</v>
      </c>
      <c r="K4" s="17">
        <v>755</v>
      </c>
      <c r="L4" s="17">
        <v>745</v>
      </c>
      <c r="M4" s="19"/>
      <c r="N4" s="17" t="s">
        <v>90</v>
      </c>
      <c r="O4" s="19">
        <v>122.15600000000001</v>
      </c>
      <c r="P4" s="19">
        <v>115.90600000000001</v>
      </c>
      <c r="Q4" s="19">
        <v>106.125</v>
      </c>
      <c r="R4" s="19">
        <v>105.688</v>
      </c>
      <c r="S4" s="19">
        <v>100.015</v>
      </c>
      <c r="T4" s="19">
        <v>96.64</v>
      </c>
      <c r="U4" s="19">
        <v>123.172</v>
      </c>
      <c r="V4" s="19">
        <v>111.625</v>
      </c>
      <c r="W4" s="19">
        <v>111.01600000000001</v>
      </c>
      <c r="X4" s="19">
        <v>102.688</v>
      </c>
      <c r="AH4" s="20"/>
    </row>
    <row r="5" spans="1:34" x14ac:dyDescent="0.3">
      <c r="A5" s="17" t="s">
        <v>91</v>
      </c>
      <c r="B5" s="21">
        <v>1484</v>
      </c>
      <c r="C5" s="17">
        <v>1562</v>
      </c>
      <c r="D5" s="17">
        <v>1545</v>
      </c>
      <c r="E5" s="17">
        <v>1547</v>
      </c>
      <c r="F5" s="17">
        <v>1537</v>
      </c>
      <c r="G5" s="17">
        <v>1562</v>
      </c>
      <c r="H5" s="17">
        <v>1513</v>
      </c>
      <c r="I5" s="17">
        <v>1567</v>
      </c>
      <c r="J5" s="17">
        <v>1517</v>
      </c>
      <c r="K5" s="17">
        <v>1528</v>
      </c>
      <c r="L5" s="17">
        <v>1553</v>
      </c>
      <c r="M5" s="19"/>
      <c r="N5" s="17" t="s">
        <v>91</v>
      </c>
      <c r="O5" s="19">
        <v>96.14</v>
      </c>
      <c r="P5" s="19">
        <v>114.688</v>
      </c>
      <c r="Q5" s="19">
        <v>109.422</v>
      </c>
      <c r="R5" s="19">
        <v>102.375</v>
      </c>
      <c r="S5" s="19">
        <v>99.516000000000005</v>
      </c>
      <c r="T5" s="19">
        <v>96.655000000000001</v>
      </c>
      <c r="U5" s="19">
        <v>109.875</v>
      </c>
      <c r="V5" s="19">
        <v>111.657</v>
      </c>
      <c r="W5" s="19">
        <v>104.03100000000001</v>
      </c>
      <c r="X5" s="19">
        <v>99.061999999999998</v>
      </c>
      <c r="AH5" s="20"/>
    </row>
    <row r="6" spans="1:34" x14ac:dyDescent="0.3">
      <c r="A6" s="17" t="s">
        <v>92</v>
      </c>
      <c r="B6" s="21">
        <v>492</v>
      </c>
      <c r="C6" s="17">
        <v>484</v>
      </c>
      <c r="D6" s="17">
        <v>480</v>
      </c>
      <c r="E6" s="17">
        <v>467</v>
      </c>
      <c r="F6" s="17">
        <v>474</v>
      </c>
      <c r="G6" s="17">
        <v>471</v>
      </c>
      <c r="H6" s="17">
        <v>467</v>
      </c>
      <c r="I6" s="17">
        <v>488</v>
      </c>
      <c r="J6" s="17">
        <v>472</v>
      </c>
      <c r="K6" s="17">
        <v>483</v>
      </c>
      <c r="L6" s="17">
        <v>470</v>
      </c>
      <c r="M6" s="19"/>
      <c r="N6" s="17" t="s">
        <v>92</v>
      </c>
      <c r="O6" s="19">
        <v>170.56200000000001</v>
      </c>
      <c r="P6" s="19">
        <v>159.96899999999999</v>
      </c>
      <c r="Q6" s="19">
        <v>132.64099999999999</v>
      </c>
      <c r="R6" s="19">
        <v>148.155</v>
      </c>
      <c r="S6" s="19">
        <v>157.68799999999999</v>
      </c>
      <c r="T6" s="19">
        <v>149.26599999999999</v>
      </c>
      <c r="U6" s="19">
        <v>151.328</v>
      </c>
      <c r="V6" s="19">
        <v>191.077</v>
      </c>
      <c r="W6" s="19">
        <v>191.26499999999999</v>
      </c>
      <c r="X6" s="19">
        <v>127.172</v>
      </c>
      <c r="AH6" s="20"/>
    </row>
    <row r="7" spans="1:34" x14ac:dyDescent="0.3">
      <c r="A7" s="17" t="s">
        <v>93</v>
      </c>
      <c r="B7" s="21">
        <v>1653</v>
      </c>
      <c r="C7" s="17">
        <v>1570</v>
      </c>
      <c r="D7" s="17">
        <v>1574</v>
      </c>
      <c r="E7" s="17">
        <v>1577</v>
      </c>
      <c r="F7" s="17">
        <v>1556</v>
      </c>
      <c r="G7" s="17">
        <v>1576</v>
      </c>
      <c r="H7" s="17">
        <v>1576</v>
      </c>
      <c r="I7" s="17">
        <v>1550</v>
      </c>
      <c r="J7" s="17">
        <v>1552</v>
      </c>
      <c r="K7" s="17">
        <v>1537</v>
      </c>
      <c r="L7" s="17">
        <v>1560</v>
      </c>
      <c r="M7" s="19"/>
      <c r="N7" s="17" t="s">
        <v>93</v>
      </c>
      <c r="O7" s="19">
        <v>78.156000000000006</v>
      </c>
      <c r="P7" s="19">
        <v>75.593999999999994</v>
      </c>
      <c r="Q7" s="19">
        <v>76.811999999999998</v>
      </c>
      <c r="R7" s="19">
        <v>79.843999999999994</v>
      </c>
      <c r="S7" s="19">
        <v>75.218999999999994</v>
      </c>
      <c r="T7" s="19">
        <v>79.906000000000006</v>
      </c>
      <c r="U7" s="19">
        <v>78.501000000000005</v>
      </c>
      <c r="V7" s="19">
        <v>79.093999999999994</v>
      </c>
      <c r="W7" s="19">
        <v>78.141000000000005</v>
      </c>
      <c r="X7" s="19">
        <v>74.5</v>
      </c>
      <c r="AH7" s="20"/>
    </row>
    <row r="8" spans="1:34" x14ac:dyDescent="0.3">
      <c r="A8" s="17" t="s">
        <v>94</v>
      </c>
      <c r="B8" s="21">
        <v>838</v>
      </c>
      <c r="C8" s="17">
        <v>849</v>
      </c>
      <c r="D8" s="17">
        <v>853</v>
      </c>
      <c r="E8" s="17">
        <v>858</v>
      </c>
      <c r="F8" s="17">
        <v>854</v>
      </c>
      <c r="G8" s="17">
        <v>857</v>
      </c>
      <c r="H8" s="17">
        <v>843</v>
      </c>
      <c r="I8" s="17">
        <v>853</v>
      </c>
      <c r="J8" s="17">
        <v>860</v>
      </c>
      <c r="K8" s="17">
        <v>855</v>
      </c>
      <c r="L8" s="17">
        <v>862</v>
      </c>
      <c r="M8" s="19"/>
      <c r="N8" s="17" t="s">
        <v>94</v>
      </c>
      <c r="O8" s="19">
        <v>104.875</v>
      </c>
      <c r="P8" s="19">
        <v>97.078000000000003</v>
      </c>
      <c r="Q8" s="19">
        <v>108.452</v>
      </c>
      <c r="R8" s="19">
        <v>100.422</v>
      </c>
      <c r="S8" s="19">
        <v>105.047</v>
      </c>
      <c r="T8" s="19">
        <v>111.078</v>
      </c>
      <c r="U8" s="19">
        <v>110.36</v>
      </c>
      <c r="V8" s="19">
        <v>100.39</v>
      </c>
      <c r="W8" s="19">
        <v>99.436999999999998</v>
      </c>
      <c r="X8" s="19">
        <v>108.21899999999999</v>
      </c>
      <c r="AH8" s="20"/>
    </row>
    <row r="9" spans="1:34" x14ac:dyDescent="0.3">
      <c r="A9" s="17" t="s">
        <v>95</v>
      </c>
      <c r="B9" s="21">
        <v>2116</v>
      </c>
      <c r="C9" s="17">
        <v>2103</v>
      </c>
      <c r="D9" s="17">
        <v>2080</v>
      </c>
      <c r="E9" s="17">
        <v>2076</v>
      </c>
      <c r="F9" s="17">
        <v>2075</v>
      </c>
      <c r="G9" s="17">
        <v>2089</v>
      </c>
      <c r="H9" s="17">
        <v>2089</v>
      </c>
      <c r="I9" s="17">
        <v>2094</v>
      </c>
      <c r="J9" s="17">
        <v>2090</v>
      </c>
      <c r="K9" s="17">
        <v>2079</v>
      </c>
      <c r="L9" s="17">
        <v>2081</v>
      </c>
      <c r="M9" s="19"/>
      <c r="N9" s="17" t="s">
        <v>95</v>
      </c>
      <c r="O9" s="19">
        <v>44.561999999999998</v>
      </c>
      <c r="P9" s="19">
        <v>44.031999999999996</v>
      </c>
      <c r="Q9" s="19">
        <v>46.813000000000002</v>
      </c>
      <c r="R9" s="19">
        <v>46.046999999999997</v>
      </c>
      <c r="S9" s="19">
        <v>43.155999999999999</v>
      </c>
      <c r="T9" s="19">
        <v>45.296999999999997</v>
      </c>
      <c r="U9" s="19">
        <v>44.811999999999998</v>
      </c>
      <c r="V9" s="19">
        <v>45.500999999999998</v>
      </c>
      <c r="W9" s="19">
        <v>46.936999999999998</v>
      </c>
      <c r="X9" s="19">
        <v>46.094000000000001</v>
      </c>
      <c r="AH9" s="20"/>
    </row>
    <row r="10" spans="1:34" x14ac:dyDescent="0.3">
      <c r="A10" s="17" t="s">
        <v>96</v>
      </c>
      <c r="B10" s="21">
        <v>772</v>
      </c>
      <c r="C10" s="17">
        <v>722</v>
      </c>
      <c r="D10" s="17">
        <v>734</v>
      </c>
      <c r="E10" s="17">
        <v>724</v>
      </c>
      <c r="F10" s="17">
        <v>719</v>
      </c>
      <c r="G10" s="17">
        <v>725</v>
      </c>
      <c r="H10" s="17">
        <v>719</v>
      </c>
      <c r="I10" s="17">
        <v>724</v>
      </c>
      <c r="J10" s="17">
        <v>722</v>
      </c>
      <c r="K10" s="17">
        <v>718</v>
      </c>
      <c r="L10" s="17">
        <v>719</v>
      </c>
      <c r="M10" s="19"/>
      <c r="N10" s="17" t="s">
        <v>96</v>
      </c>
      <c r="O10" s="19">
        <v>108.328</v>
      </c>
      <c r="P10" s="19">
        <v>106.70399999999999</v>
      </c>
      <c r="Q10" s="19">
        <v>104.46899999999999</v>
      </c>
      <c r="R10" s="19">
        <v>109.96899999999999</v>
      </c>
      <c r="S10" s="19">
        <v>109.937</v>
      </c>
      <c r="T10" s="19">
        <v>97.593000000000004</v>
      </c>
      <c r="U10" s="19">
        <v>103.65600000000001</v>
      </c>
      <c r="V10" s="19">
        <v>92.484999999999999</v>
      </c>
      <c r="W10" s="19">
        <v>100.172</v>
      </c>
      <c r="X10" s="19">
        <v>106.405</v>
      </c>
      <c r="AH10" s="20"/>
    </row>
    <row r="11" spans="1:34" x14ac:dyDescent="0.3">
      <c r="A11" s="17" t="s">
        <v>99</v>
      </c>
      <c r="B11" s="21">
        <v>634</v>
      </c>
      <c r="C11" s="17">
        <v>637</v>
      </c>
      <c r="D11" s="17">
        <v>646</v>
      </c>
      <c r="E11" s="17">
        <v>642</v>
      </c>
      <c r="F11" s="17">
        <v>639</v>
      </c>
      <c r="G11" s="17">
        <v>645</v>
      </c>
      <c r="H11" s="17">
        <v>644</v>
      </c>
      <c r="I11" s="17">
        <v>641</v>
      </c>
      <c r="J11" s="17">
        <v>641</v>
      </c>
      <c r="K11" s="17">
        <v>640</v>
      </c>
      <c r="L11" s="17">
        <v>647</v>
      </c>
      <c r="M11" s="19"/>
      <c r="N11" s="17" t="s">
        <v>99</v>
      </c>
      <c r="O11" s="19">
        <v>110.313</v>
      </c>
      <c r="P11" s="19">
        <v>119.73399999999999</v>
      </c>
      <c r="Q11" s="19">
        <v>132.5</v>
      </c>
      <c r="R11" s="19">
        <v>122.282</v>
      </c>
      <c r="S11" s="19">
        <v>111.72</v>
      </c>
      <c r="T11" s="19">
        <v>128.51499999999999</v>
      </c>
      <c r="U11" s="19">
        <v>140.01599999999999</v>
      </c>
      <c r="V11" s="19">
        <v>127.672</v>
      </c>
      <c r="W11" s="19">
        <v>125.98399999999999</v>
      </c>
      <c r="X11" s="19">
        <v>118.625</v>
      </c>
      <c r="AH11" s="20"/>
    </row>
    <row r="12" spans="1:34" x14ac:dyDescent="0.3">
      <c r="A12" s="17" t="s">
        <v>100</v>
      </c>
      <c r="B12" s="21">
        <v>1539</v>
      </c>
      <c r="C12" s="17">
        <v>1571</v>
      </c>
      <c r="D12" s="17">
        <v>1569</v>
      </c>
      <c r="E12" s="17">
        <v>1608</v>
      </c>
      <c r="F12" s="17">
        <v>1629</v>
      </c>
      <c r="G12" s="17">
        <v>1629</v>
      </c>
      <c r="H12" s="17">
        <v>1600</v>
      </c>
      <c r="I12" s="17">
        <v>1619</v>
      </c>
      <c r="J12" s="17">
        <v>1577</v>
      </c>
      <c r="K12" s="17">
        <v>1618</v>
      </c>
      <c r="L12" s="17">
        <v>1595</v>
      </c>
      <c r="M12" s="19"/>
      <c r="N12" s="17" t="s">
        <v>100</v>
      </c>
      <c r="O12" s="19">
        <v>45.39</v>
      </c>
      <c r="P12" s="19">
        <v>41.969000000000001</v>
      </c>
      <c r="Q12" s="19">
        <v>44.392000000000003</v>
      </c>
      <c r="R12" s="19">
        <v>46.076999999999998</v>
      </c>
      <c r="S12" s="19">
        <v>43.015999999999998</v>
      </c>
      <c r="T12" s="19">
        <v>45.438000000000002</v>
      </c>
      <c r="U12" s="19">
        <v>44.155999999999999</v>
      </c>
      <c r="V12" s="19">
        <v>44.421999999999997</v>
      </c>
      <c r="W12" s="19">
        <v>45.531999999999996</v>
      </c>
      <c r="X12" s="19">
        <v>42.170999999999999</v>
      </c>
      <c r="AH1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5"/>
  <sheetViews>
    <sheetView workbookViewId="0">
      <selection activeCell="E7" sqref="E7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5" t="s">
        <v>81</v>
      </c>
      <c r="B1" s="35"/>
      <c r="C1" s="35"/>
      <c r="D1" s="35"/>
      <c r="E1" s="35"/>
      <c r="F1" s="35"/>
      <c r="G1" s="36"/>
    </row>
    <row r="2" spans="1:7" ht="14.5" customHeight="1" x14ac:dyDescent="0.45">
      <c r="A2" s="37" t="s">
        <v>0</v>
      </c>
      <c r="B2" s="38" t="s">
        <v>64</v>
      </c>
      <c r="C2" s="38" t="s">
        <v>62</v>
      </c>
      <c r="D2" s="40" t="s">
        <v>1</v>
      </c>
      <c r="E2" s="35"/>
      <c r="F2" s="36"/>
      <c r="G2" s="38" t="s">
        <v>63</v>
      </c>
    </row>
    <row r="3" spans="1:7" ht="13" customHeight="1" x14ac:dyDescent="0.45">
      <c r="A3" s="30"/>
      <c r="B3" s="32"/>
      <c r="C3" s="39"/>
      <c r="D3" s="3" t="s">
        <v>17</v>
      </c>
      <c r="E3" s="3" t="s">
        <v>21</v>
      </c>
      <c r="F3" s="3" t="s">
        <v>18</v>
      </c>
      <c r="G3" s="32"/>
    </row>
    <row r="4" spans="1:7" x14ac:dyDescent="0.45">
      <c r="A4" s="17" t="s">
        <v>90</v>
      </c>
      <c r="B4" s="4">
        <v>101</v>
      </c>
      <c r="C4" s="2">
        <f>MAX(100, B4) * 50</f>
        <v>5050</v>
      </c>
      <c r="D4" s="6">
        <f>MIN(data!C4:L4) / data!B4 -1</f>
        <v>1.6393442622950838E-2</v>
      </c>
      <c r="E4" s="6">
        <f>AVERAGE(data!C4:L4) / data!B4 -1</f>
        <v>2.9098360655737565E-2</v>
      </c>
      <c r="F4" s="6">
        <f>MAX(data!C4:L4) / data!B4 -1</f>
        <v>4.2349726775956276E-2</v>
      </c>
      <c r="G4" s="7">
        <f>AVERAGE(data!O4:X4)</f>
        <v>109.50309999999999</v>
      </c>
    </row>
    <row r="5" spans="1:7" x14ac:dyDescent="0.45">
      <c r="A5" s="17" t="s">
        <v>91</v>
      </c>
      <c r="B5" s="4">
        <v>101</v>
      </c>
      <c r="C5" s="2">
        <f t="shared" ref="C5:C10" si="0">MAX(100, B5) * 50</f>
        <v>5050</v>
      </c>
      <c r="D5" s="6">
        <f>MIN(data!C5:L5) / data!B5 -1</f>
        <v>1.9541778975741275E-2</v>
      </c>
      <c r="E5" s="6">
        <f>AVERAGE(data!C5:L5) / data!B5 -1</f>
        <v>3.982479784366566E-2</v>
      </c>
      <c r="F5" s="6">
        <f>MAX(data!C5:L5) / data!B5 -1</f>
        <v>5.5929919137466255E-2</v>
      </c>
      <c r="G5" s="7">
        <f>AVERAGE(data!O5:X5)</f>
        <v>104.34209999999999</v>
      </c>
    </row>
    <row r="6" spans="1:7" x14ac:dyDescent="0.45">
      <c r="A6" s="17" t="s">
        <v>92</v>
      </c>
      <c r="B6" s="4">
        <v>101</v>
      </c>
      <c r="C6" s="2">
        <f t="shared" si="0"/>
        <v>5050</v>
      </c>
      <c r="D6" s="6">
        <f>MIN(data!C6:L6) / data!B6 -1</f>
        <v>-5.0813008130081272E-2</v>
      </c>
      <c r="E6" s="6">
        <f>AVERAGE(data!C6:L6) / data!B6 -1</f>
        <v>-3.3333333333333326E-2</v>
      </c>
      <c r="F6" s="6">
        <f>MAX(data!C6:L6) / data!B6 -1</f>
        <v>-8.1300813008130524E-3</v>
      </c>
      <c r="G6" s="7">
        <f>AVERAGE(data!O6:X6)</f>
        <v>157.91230000000002</v>
      </c>
    </row>
    <row r="7" spans="1:7" x14ac:dyDescent="0.45">
      <c r="A7" s="17" t="s">
        <v>93</v>
      </c>
      <c r="B7" s="4">
        <v>101</v>
      </c>
      <c r="C7" s="2">
        <f t="shared" si="0"/>
        <v>5050</v>
      </c>
      <c r="D7" s="6">
        <f>MIN(data!C7:L7) / data!B7 -1</f>
        <v>-7.0175438596491224E-2</v>
      </c>
      <c r="E7" s="6">
        <f>AVERAGE(data!C7:L7) / data!B7 -1</f>
        <v>-5.456745311554756E-2</v>
      </c>
      <c r="F7" s="6">
        <f>MAX(data!C7:L7) / data!B7 -1</f>
        <v>-4.5977011494252928E-2</v>
      </c>
      <c r="G7" s="7">
        <f>AVERAGE(data!O7:X7)</f>
        <v>77.576699999999988</v>
      </c>
    </row>
    <row r="8" spans="1:7" x14ac:dyDescent="0.45">
      <c r="A8" s="17" t="s">
        <v>94</v>
      </c>
      <c r="B8" s="4">
        <v>101</v>
      </c>
      <c r="C8" s="2">
        <f t="shared" si="0"/>
        <v>5050</v>
      </c>
      <c r="D8" s="6">
        <f>MIN(data!C8:L8) / data!B8 -1</f>
        <v>5.9665871121719061E-3</v>
      </c>
      <c r="E8" s="6">
        <f>AVERAGE(data!C8:L8) / data!B8 -1</f>
        <v>1.9570405727923568E-2</v>
      </c>
      <c r="F8" s="6">
        <f>MAX(data!C8:L8) / data!B8 -1</f>
        <v>2.8639618138424749E-2</v>
      </c>
      <c r="G8" s="7">
        <f>AVERAGE(data!O8:X8)</f>
        <v>104.53579999999999</v>
      </c>
    </row>
    <row r="9" spans="1:7" x14ac:dyDescent="0.45">
      <c r="A9" s="17" t="s">
        <v>95</v>
      </c>
      <c r="B9" s="4">
        <v>101</v>
      </c>
      <c r="C9" s="2">
        <f>MAX(100, B9) * 50</f>
        <v>5050</v>
      </c>
      <c r="D9" s="6">
        <f>MIN(data!C9:L9) / data!B9 -1</f>
        <v>-1.937618147448017E-2</v>
      </c>
      <c r="E9" s="6">
        <f>AVERAGE(data!C9:L9) / data!B9 -1</f>
        <v>-1.4366729678638945E-2</v>
      </c>
      <c r="F9" s="6">
        <f>MAX(data!C9:L9) / data!B9 -1</f>
        <v>-6.1436672967863926E-3</v>
      </c>
      <c r="G9" s="7">
        <f>AVERAGE(data!O9:X9)</f>
        <v>45.325099999999999</v>
      </c>
    </row>
    <row r="10" spans="1:7" x14ac:dyDescent="0.45">
      <c r="A10" s="17" t="s">
        <v>96</v>
      </c>
      <c r="B10" s="4">
        <v>101</v>
      </c>
      <c r="C10" s="2">
        <f t="shared" si="0"/>
        <v>5050</v>
      </c>
      <c r="D10" s="6">
        <f>MIN(data!C10:L10) / data!B10 -1</f>
        <v>-6.9948186528497436E-2</v>
      </c>
      <c r="E10" s="6">
        <f>AVERAGE(data!C10:L10) / data!B10 -1</f>
        <v>-6.3989637305699398E-2</v>
      </c>
      <c r="F10" s="6">
        <f>MAX(data!C10:L10) / data!B10 -1</f>
        <v>-4.9222797927461093E-2</v>
      </c>
      <c r="G10" s="7">
        <f>AVERAGE(data!O10:X10)</f>
        <v>103.9718</v>
      </c>
    </row>
    <row r="11" spans="1:7" x14ac:dyDescent="0.45">
      <c r="A11" s="17" t="s">
        <v>99</v>
      </c>
      <c r="B11" s="4">
        <v>101</v>
      </c>
      <c r="C11" s="2">
        <f t="shared" ref="C11" si="1">MAX(100, B11) * 50</f>
        <v>5050</v>
      </c>
      <c r="D11" s="6">
        <f>MIN(data!C11:L11) / data!B11 -1</f>
        <v>4.7318611987381409E-3</v>
      </c>
      <c r="E11" s="6">
        <f>AVERAGE(data!C11:L11) / data!B11 -1</f>
        <v>1.2933753943217718E-2</v>
      </c>
      <c r="F11" s="6">
        <f>MAX(data!C11:L11) / data!B11 -1</f>
        <v>2.0504731861198833E-2</v>
      </c>
      <c r="G11" s="7">
        <f>AVERAGE(data!O11:X11)</f>
        <v>123.73609999999999</v>
      </c>
    </row>
    <row r="12" spans="1:7" x14ac:dyDescent="0.45">
      <c r="A12" s="17" t="s">
        <v>100</v>
      </c>
      <c r="B12" s="4">
        <v>101</v>
      </c>
      <c r="C12" s="2">
        <f t="shared" ref="C12" si="2">MAX(100, B12) * 50</f>
        <v>5050</v>
      </c>
      <c r="D12" s="6">
        <f>MIN(data!C12:L12) / data!B12 -1</f>
        <v>1.949317738791434E-2</v>
      </c>
      <c r="E12" s="6">
        <f>AVERAGE(data!C12:L12) / data!B12 -1</f>
        <v>4.0610786224821283E-2</v>
      </c>
      <c r="F12" s="6">
        <f>MAX(data!C12:L12) / data!B12 -1</f>
        <v>5.8479532163742798E-2</v>
      </c>
      <c r="G12" s="7">
        <f>AVERAGE(data!O12:X12)</f>
        <v>44.256299999999996</v>
      </c>
    </row>
    <row r="13" spans="1:7" x14ac:dyDescent="0.45">
      <c r="A13" s="17"/>
      <c r="B13" s="22"/>
      <c r="C13" s="2"/>
      <c r="D13" s="6"/>
      <c r="E13" s="6"/>
      <c r="F13" s="6"/>
      <c r="G13" s="7"/>
    </row>
    <row r="14" spans="1:7" x14ac:dyDescent="0.45">
      <c r="A14" s="17"/>
      <c r="B14" s="22"/>
      <c r="C14" s="2"/>
      <c r="D14" s="6"/>
      <c r="E14" s="6"/>
      <c r="F14" s="6"/>
      <c r="G14" s="7"/>
    </row>
    <row r="15" spans="1:7" ht="13" customHeight="1" x14ac:dyDescent="0.45">
      <c r="A15" s="23"/>
    </row>
    <row r="16" spans="1:7" ht="12" customHeight="1" x14ac:dyDescent="0.45">
      <c r="A16" s="4"/>
      <c r="B16" s="4"/>
      <c r="C16" s="2"/>
      <c r="D16" s="6"/>
      <c r="E16" s="6"/>
      <c r="F16" s="6"/>
      <c r="G16" s="7"/>
    </row>
    <row r="17" spans="1:7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8"/>
      <c r="B25" s="4"/>
      <c r="C25" s="2"/>
      <c r="D25" s="6"/>
      <c r="E25" s="6"/>
      <c r="F25" s="6"/>
      <c r="G25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2023-12-30T20:44:14Z</dcterms:modified>
</cp:coreProperties>
</file>