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  <sheet name="best_rewar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<sst xmlns="http://schemas.openxmlformats.org/spreadsheetml/2006/main" count="82" uniqueCount="41">
  <si>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</si>
  <si>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</si>
  <si>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</si>
  <si>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</si>
  <si>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</si>
  <si>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</si>
  <si>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</si>
  <si>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</si>
  <si>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</si>
  <si>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</si>
  <si>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</si>
  <si>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</si>
  <si>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</si>
  <si>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</si>
  <si>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</si>
  <si>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</si>
  <si>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</si>
  <si>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</si>
  <si>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</si>
  <si>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</si>
  <si>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</si>
  <si>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</si>
  <si>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</si>
  <si>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</si>
  <si>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</si>
  <si>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</si>
  <si>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</si>
  <si>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</si>
  <si>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</si>
  <si>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</si>
  <si>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</si>
  <si>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</si>
  <si>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</si>
  <si>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</si>
  <si>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</si>
  <si>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</si>
  <si>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</si>
  <si>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</t>
  </si>
  <si>
    <t xml:space="preserve">batch_size(J)</t>
  </si>
  <si>
    <t xml:space="preserve">batch_size (J)</t>
  </si>
  <si>
    <t xml:space="preserve">speedup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</si>
</sst>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000"/>
    <numFmt numFmtId="167" formatCode="0.00000"/>
    <numFmt numFmtId="168" formatCode="0.000000"/>
    <numFmt numFmtId="169" formatCode="0.0000000"/>
    <numFmt numFmtId="170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C31" colorId="64" zoomScale="160" zoomScaleNormal="160" zoomScalePageLayoutView="100" workbookViewId="0">
      <selection pane="topLeft" activeCell="N22" activeCellId="0" sqref="N22"/>
    </sheetView>
  </sheetViews>
  <sheetFormatPr defaultRowHeight="12.8"/>
  <cols>
    <col collapsed="false" hidden="false" max="1" min="1" style="1" width="13.0918367346939"/>
    <col collapsed="false" hidden="false" max="3" min="2" style="1" width="13.2295918367347"/>
    <col collapsed="false" hidden="false" max="4" min="4" style="1" width="10.1224489795918"/>
    <col collapsed="false" hidden="false" max="5" min="5" style="1" width="13.2295918367347"/>
    <col collapsed="false" hidden="false" max="6" min="6" style="1" width="12.9591836734694"/>
    <col collapsed="false" hidden="false" max="7" min="7" style="1" width="9.31632653061224"/>
    <col collapsed="false" hidden="false" max="8" min="8" style="1" width="7.96428571428571"/>
    <col collapsed="false" hidden="false" max="9" min="9" style="1" width="7.02040816326531"/>
    <col collapsed="false" hidden="false" max="10" min="10" style="1" width="10.8010204081633"/>
    <col collapsed="false" hidden="false" max="11" min="11" style="1" width="10.1224489795918"/>
    <col collapsed="false" hidden="false" max="12" min="12" style="1" width="13.2295918367347"/>
    <col collapsed="false" hidden="false" max="13" min="13" style="1" width="12.9591836734694"/>
    <col collapsed="false" hidden="false" max="14" min="14" style="1" width="9.31632653061224"/>
    <col collapsed="false" hidden="false" max="15" min="15" style="1" width="7.96428571428571"/>
    <col collapsed="false" hidden="false" max="16" min="16" style="1" width="7.02040816326531"/>
    <col collapsed="false" hidden="false" max="1025" min="17" style="1" width="10.801020408163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</row>
    <row r="35" customFormat="false" ht="12.8" hidden="false" customHeight="false" outlineLevel="0" collapsed="false">
      <c r="A35" s="1" t="n">
        <v>17</v>
      </c>
      <c r="B35" s="1" t="n">
        <v>1</v>
      </c>
      <c r="C35" s="1" t="n">
        <v>173.5709</v>
      </c>
      <c r="D35" s="1" t="n">
        <v>9.945</v>
      </c>
      <c r="E35" s="1" t="n">
        <f aca="false">ABS(C$53-C35)</f>
        <v>0.0036333333329992</v>
      </c>
      <c r="F35" s="1" t="n">
        <f aca="false">ABS(D$53-D35)</f>
        <v>0.0260999999999996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177.9351</v>
      </c>
      <c r="D36" s="1" t="n">
        <v>10.0032</v>
      </c>
      <c r="E36" s="1" t="n">
        <f aca="false">ABS(C$53-C36)</f>
        <v>4.36783333333301</v>
      </c>
      <c r="F36" s="1" t="n">
        <f aca="false">ABS(D$53-D36)</f>
        <v>0.0320999999999998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169.1958</v>
      </c>
      <c r="D37" s="1" t="n">
        <v>9.9651</v>
      </c>
      <c r="E37" s="1" t="n">
        <f aca="false">ABS(C$53-C37)</f>
        <v>4.371466666667</v>
      </c>
      <c r="F37" s="1" t="n">
        <f aca="false">ABS(D$53-D37)</f>
        <v>0.00600000000000023</v>
      </c>
    </row>
    <row r="38" customFormat="false" ht="12.8" hidden="false" customHeight="false" outlineLevel="0" collapsed="false">
      <c r="A38" s="1" t="n">
        <v>61</v>
      </c>
      <c r="B38" s="1" t="n">
        <v>1</v>
      </c>
      <c r="C38" s="1" t="n">
        <v>440.3404</v>
      </c>
      <c r="D38" s="1" t="n">
        <v>40.767</v>
      </c>
      <c r="E38" s="1" t="n">
        <f aca="false">ABS(C$54-C38)</f>
        <v>10.3753666666667</v>
      </c>
      <c r="F38" s="1" t="n">
        <f aca="false">ABS(D$54-D38)</f>
        <v>0.16706666666667</v>
      </c>
    </row>
    <row r="39" customFormat="false" ht="12.8" hidden="false" customHeight="false" outlineLevel="0" collapsed="false">
      <c r="A39" s="1" t="n">
        <v>61</v>
      </c>
      <c r="B39" s="1" t="n">
        <v>2</v>
      </c>
      <c r="C39" s="1" t="n">
        <v>426.5965</v>
      </c>
      <c r="D39" s="1" t="n">
        <v>40.5242</v>
      </c>
      <c r="E39" s="1" t="n">
        <f aca="false">ABS(C$54-C39)</f>
        <v>3.36853333333335</v>
      </c>
      <c r="F39" s="1" t="n">
        <f aca="false">ABS(D$54-D39)</f>
        <v>0.0757333333333321</v>
      </c>
    </row>
    <row r="40" customFormat="false" ht="12.8" hidden="false" customHeight="false" outlineLevel="0" collapsed="false">
      <c r="A40" s="1" t="n">
        <v>61</v>
      </c>
      <c r="B40" s="1" t="n">
        <v>3</v>
      </c>
      <c r="C40" s="1" t="n">
        <v>422.9582</v>
      </c>
      <c r="D40" s="1" t="n">
        <v>40.5086</v>
      </c>
      <c r="E40" s="1" t="n">
        <f aca="false">ABS(C$54-C40)</f>
        <v>7.00683333333336</v>
      </c>
      <c r="F40" s="1" t="n">
        <f aca="false">ABS(D$54-D40)</f>
        <v>0.0913333333333313</v>
      </c>
    </row>
    <row r="41" customFormat="false" ht="12.8" hidden="false" customHeight="false" outlineLevel="0" collapsed="false">
      <c r="A41" s="1" t="n">
        <v>85</v>
      </c>
      <c r="B41" s="1" t="n">
        <v>1</v>
      </c>
      <c r="C41" s="1" t="n">
        <v>544.7114</v>
      </c>
      <c r="D41" s="1" t="n">
        <v>61.2416</v>
      </c>
      <c r="E41" s="1" t="n">
        <f aca="false">ABS(C$55-C41)</f>
        <v>4.60553333333326</v>
      </c>
      <c r="F41" s="1" t="n">
        <f aca="false">ABS(D$55-D41)</f>
        <v>0.216233333333335</v>
      </c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538.4962</v>
      </c>
      <c r="D42" s="1" t="n">
        <v>60.9564</v>
      </c>
      <c r="E42" s="1" t="n">
        <f aca="false">ABS(C$55-C42)</f>
        <v>1.60966666666673</v>
      </c>
      <c r="F42" s="1" t="n">
        <f aca="false">ABS(D$55-D42)</f>
        <v>0.0689666666666611</v>
      </c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537.11</v>
      </c>
      <c r="D43" s="1" t="n">
        <v>60.8781</v>
      </c>
      <c r="E43" s="1" t="n">
        <f aca="false">ABS(C$55-C43)</f>
        <v>2.99586666666676</v>
      </c>
      <c r="F43" s="1" t="n">
        <f aca="false">ABS(D$55-D43)</f>
        <v>0.14726666666666</v>
      </c>
    </row>
    <row r="44" customFormat="false" ht="12.8" hidden="false" customHeight="false" outlineLevel="0" collapsed="false">
      <c r="A44" s="1" t="n">
        <v>129</v>
      </c>
      <c r="B44" s="1" t="n">
        <v>1</v>
      </c>
      <c r="C44" s="1" t="n">
        <v>865.2712</v>
      </c>
      <c r="D44" s="1" t="n">
        <v>92.3451</v>
      </c>
      <c r="E44" s="1" t="n">
        <f aca="false">ABS(C$56-C44)</f>
        <v>4.72036666666668</v>
      </c>
      <c r="F44" s="1" t="n">
        <f aca="false">ABS(D$56-D44)</f>
        <v>3.78783333333332</v>
      </c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849.1726</v>
      </c>
      <c r="D45" s="1" t="n">
        <v>86.5314</v>
      </c>
      <c r="E45" s="1" t="n">
        <f aca="false">ABS(C$56-C45)</f>
        <v>11.3782333333334</v>
      </c>
      <c r="F45" s="1" t="n">
        <f aca="false">ABS(D$56-D45)</f>
        <v>2.02586666666667</v>
      </c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867.2087</v>
      </c>
      <c r="D46" s="1" t="n">
        <v>86.7953</v>
      </c>
      <c r="E46" s="1" t="n">
        <f aca="false">ABS(C$56-C46)</f>
        <v>6.65786666666668</v>
      </c>
      <c r="F46" s="1" t="n">
        <f aca="false">ABS(D$56-D46)</f>
        <v>1.76196666666668</v>
      </c>
    </row>
    <row r="47" customFormat="false" ht="12.8" hidden="false" customHeight="false" outlineLevel="0" collapsed="false">
      <c r="A47" s="1" t="n">
        <v>173</v>
      </c>
      <c r="B47" s="1" t="n">
        <v>1</v>
      </c>
      <c r="C47" s="1" t="n">
        <v>899.8638</v>
      </c>
      <c r="D47" s="1" t="n">
        <v>126.035</v>
      </c>
      <c r="E47" s="1" t="n">
        <f aca="false">ABS(C$57-C47)</f>
        <v>1.37840000000006</v>
      </c>
      <c r="F47" s="1" t="n">
        <f aca="false">ABS(D$57-D47)</f>
        <v>0.295200000000008</v>
      </c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907.0222</v>
      </c>
      <c r="D48" s="1" t="n">
        <v>126.388</v>
      </c>
      <c r="E48" s="1" t="n">
        <f aca="false">ABS(C$57-C48)</f>
        <v>5.77999999999997</v>
      </c>
      <c r="F48" s="1" t="n">
        <f aca="false">ABS(D$57-D48)</f>
        <v>0.0578000000000003</v>
      </c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896.8406</v>
      </c>
      <c r="D49" s="1" t="n">
        <v>126.5676</v>
      </c>
      <c r="E49" s="1" t="n">
        <f aca="false">ABS(C$57-C49)</f>
        <v>4.40160000000003</v>
      </c>
      <c r="F49" s="1" t="n">
        <f aca="false">ABS(D$57-D49)</f>
        <v>0.237399999999994</v>
      </c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173.567266666667</v>
      </c>
      <c r="D53" s="1" t="n">
        <f aca="false">AVERAGE(D35:D37)</f>
        <v>9.9711</v>
      </c>
      <c r="E53" s="1" t="n">
        <f aca="false">AVERAGE(E35:E37)</f>
        <v>2.914311111111</v>
      </c>
      <c r="F53" s="1" t="n">
        <f aca="false">AVERAGE(F35:F37)</f>
        <v>0.0213999999999999</v>
      </c>
    </row>
    <row r="54" customFormat="false" ht="12.8" hidden="false" customHeight="false" outlineLevel="0" collapsed="false">
      <c r="A54" s="1" t="n">
        <v>61</v>
      </c>
      <c r="B54" s="0"/>
      <c r="C54" s="1" t="n">
        <f aca="false">AVERAGE(C38:C40)</f>
        <v>429.965033333333</v>
      </c>
      <c r="D54" s="1" t="n">
        <f aca="false">AVERAGE(D38:D40)</f>
        <v>40.5999333333333</v>
      </c>
      <c r="E54" s="1" t="n">
        <f aca="false">AVERAGE(E38:E40)</f>
        <v>6.91691111111112</v>
      </c>
      <c r="F54" s="1" t="n">
        <f aca="false">AVERAGE(F38:F40)</f>
        <v>0.111377777777778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540.105866666667</v>
      </c>
      <c r="D55" s="1" t="n">
        <f aca="false">AVERAGE(D41:D43)</f>
        <v>61.0253666666667</v>
      </c>
      <c r="E55" s="1" t="n">
        <f aca="false">AVERAGE(E36:E41)</f>
        <v>5.68259444444444</v>
      </c>
      <c r="F55" s="1" t="n">
        <f aca="false">AVERAGE(F36:F41)</f>
        <v>0.0980777777777782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860.550833333333</v>
      </c>
      <c r="D56" s="1" t="n">
        <f aca="false">AVERAGE(D44:D46)</f>
        <v>88.5572666666667</v>
      </c>
      <c r="E56" s="1" t="n">
        <f aca="false">AVERAGE(E44:E46)</f>
        <v>7.5854888888889</v>
      </c>
      <c r="F56" s="1" t="n">
        <f aca="false">AVERAGE(F44:F46)</f>
        <v>2.52522222222223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901.2422</v>
      </c>
      <c r="D57" s="1" t="n">
        <f aca="false">AVERAGE(D47:D49)</f>
        <v>126.3302</v>
      </c>
      <c r="E57" s="1" t="n">
        <f aca="false">AVERAGE(E37:E42)</f>
        <v>3.52888888888899</v>
      </c>
      <c r="F57" s="1" t="n">
        <f aca="false">AVERAGE(F37:F42)</f>
        <v>0.0970666666666654</v>
      </c>
    </row>
    <row r="58" customFormat="false" ht="12.8" hidden="false" customHeight="false" outlineLevel="0" collapsed="false">
      <c r="A58" s="0"/>
      <c r="B58" s="0"/>
      <c r="C58" s="0"/>
      <c r="D58" s="0"/>
    </row>
    <row r="59" customFormat="false" ht="12.8" hidden="false" customHeight="false" outlineLevel="0" collapsed="false">
      <c r="A59" s="0"/>
      <c r="B59" s="0"/>
      <c r="C59" s="1" t="s">
        <v>22</v>
      </c>
      <c r="D59" s="1" t="s">
        <v>23</v>
      </c>
    </row>
    <row r="60" customFormat="false" ht="12.8" hidden="false" customHeight="false" outlineLevel="0" collapsed="false">
      <c r="A60" s="1" t="s">
        <v>24</v>
      </c>
      <c r="B60" s="0"/>
      <c r="C60" s="1" t="n">
        <f aca="false">SLOPE(C53:C57,$A$53:$A$57)</f>
        <v>4.93189325091575</v>
      </c>
      <c r="D60" s="1" t="n">
        <f aca="false">SLOPE(D53:D57,$A$53:$A$57)</f>
        <v>0.738274258241758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6.68029962559081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60" zoomScaleNormal="160" zoomScalePageLayoutView="100" workbookViewId="0">
      <selection pane="topLeft" activeCell="G53" activeCellId="0" sqref="G53"/>
    </sheetView>
  </sheetViews>
  <sheetFormatPr defaultRowHeight="12.8"/>
  <cols>
    <col collapsed="false" hidden="false" max="1" min="1" style="1" width="15.3877551020408"/>
    <col collapsed="false" hidden="false" max="4" min="2" style="1" width="13.2295918367347"/>
    <col collapsed="false" hidden="false" max="5" min="5" style="1" width="15.3877551020408"/>
    <col collapsed="false" hidden="false" max="8" min="6" style="1" width="13.2295918367347"/>
    <col collapsed="false" hidden="false" max="9" min="9" style="1" width="7.96428571428571"/>
    <col collapsed="false" hidden="false" max="10" min="10" style="1" width="14.3112244897959"/>
    <col collapsed="false" hidden="false" max="1025" min="11" style="1" width="10.801020408163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AMJ1" s="0"/>
    </row>
    <row r="2" customFormat="false" ht="12.8" hidden="false" customHeight="false" outlineLevel="0" collapsed="false">
      <c r="A2" s="1" t="s">
        <v>25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AMJ2" s="0"/>
    </row>
    <row r="3" customFormat="false" ht="12.8" hidden="false" customHeight="false" outlineLevel="0" collapsed="false">
      <c r="A3" s="1" t="s">
        <v>3</v>
      </c>
      <c r="B3" s="0" t="s">
        <v>26</v>
      </c>
      <c r="C3" s="0"/>
      <c r="D3" s="0"/>
      <c r="E3" s="0"/>
      <c r="F3" s="0"/>
      <c r="G3" s="0"/>
      <c r="H3" s="0"/>
      <c r="I3" s="1" t="s">
        <v>27</v>
      </c>
      <c r="J3" s="1" t="s">
        <v>28</v>
      </c>
      <c r="K3" s="0"/>
      <c r="L3" s="0"/>
      <c r="AMJ3" s="0"/>
    </row>
    <row r="4" customFormat="false" ht="12.8" hidden="false" customHeight="false" outlineLevel="0" collapsed="false">
      <c r="A4" s="1" t="s">
        <v>29</v>
      </c>
      <c r="B4" s="1" t="s">
        <v>30</v>
      </c>
      <c r="C4" s="1" t="s">
        <v>31</v>
      </c>
      <c r="D4" s="0"/>
      <c r="E4" s="1" t="s">
        <v>29</v>
      </c>
      <c r="F4" s="1" t="s">
        <v>32</v>
      </c>
      <c r="G4" s="0"/>
      <c r="H4" s="0"/>
      <c r="I4" s="1" t="s">
        <v>33</v>
      </c>
      <c r="J4" s="8" t="n">
        <v>0.000234784733038</v>
      </c>
      <c r="K4" s="9"/>
      <c r="L4" s="9"/>
      <c r="AMJ4" s="0"/>
    </row>
    <row r="5" customFormat="false" ht="12.8" hidden="false" customHeight="false" outlineLevel="0" collapsed="false">
      <c r="A5" s="1" t="n">
        <v>1</v>
      </c>
      <c r="B5" s="1" t="n">
        <v>1</v>
      </c>
      <c r="C5" s="10" t="n">
        <v>0.000152</v>
      </c>
      <c r="D5" s="0" t="n">
        <f aca="false">ABS(F5-C5)</f>
        <v>2.00000000000005E-007</v>
      </c>
      <c r="E5" s="1" t="n">
        <v>1</v>
      </c>
      <c r="F5" s="10" t="n">
        <f aca="false">AVERAGE(C5,C10,C15,C20,C25)</f>
        <v>0.0001518</v>
      </c>
      <c r="G5" s="10" t="n">
        <f aca="false">AVERAGE(D5,D10,D15,D20,D25)</f>
        <v>9.60000000000002E-007</v>
      </c>
      <c r="H5" s="10"/>
      <c r="I5" s="0" t="s">
        <v>34</v>
      </c>
      <c r="J5" s="8" t="n">
        <v>0.000400919205276</v>
      </c>
      <c r="K5" s="9"/>
      <c r="L5" s="9"/>
      <c r="AMJ5" s="0"/>
    </row>
    <row r="6" customFormat="false" ht="12.8" hidden="false" customHeight="false" outlineLevel="0" collapsed="false">
      <c r="A6" s="1" t="n">
        <v>2</v>
      </c>
      <c r="B6" s="1" t="n">
        <v>1</v>
      </c>
      <c r="C6" s="10" t="n">
        <v>7.4E-005</v>
      </c>
      <c r="D6" s="0" t="n">
        <f aca="false">ABS(F6-C6)</f>
        <v>4.79999999999999E-006</v>
      </c>
      <c r="E6" s="1" t="n">
        <v>2</v>
      </c>
      <c r="F6" s="10" t="n">
        <f aca="false">AVERAGE(C6,C11,C16,C21,C26)</f>
        <v>7.88E-005</v>
      </c>
      <c r="G6" s="10" t="n">
        <f aca="false">AVERAGE(D6,D11,D16,D21,D26)</f>
        <v>5.04E-006</v>
      </c>
      <c r="H6" s="10"/>
      <c r="I6" s="0"/>
      <c r="J6" s="8" t="n">
        <v>0.000415126851294</v>
      </c>
      <c r="K6" s="9"/>
      <c r="L6" s="9"/>
      <c r="AMJ6" s="0"/>
    </row>
    <row r="7" customFormat="false" ht="12.8" hidden="false" customHeight="false" outlineLevel="0" collapsed="false">
      <c r="A7" s="1" t="n">
        <v>3</v>
      </c>
      <c r="B7" s="1" t="n">
        <v>1</v>
      </c>
      <c r="C7" s="10" t="n">
        <v>0.000137</v>
      </c>
      <c r="D7" s="0" t="n">
        <f aca="false">ABS(F7-C7)</f>
        <v>1.59999999999998E-006</v>
      </c>
      <c r="E7" s="1" t="n">
        <v>3</v>
      </c>
      <c r="F7" s="10" t="n">
        <f aca="false">AVERAGE(C7,C12,C17,C22,C27)</f>
        <v>0.0001386</v>
      </c>
      <c r="G7" s="10" t="n">
        <f aca="false">AVERAGE(D7,D12,D17,D22,D27)</f>
        <v>2.88E-006</v>
      </c>
      <c r="H7" s="10"/>
      <c r="I7" s="0"/>
      <c r="J7" s="8" t="n">
        <v>0.000241408168222</v>
      </c>
      <c r="K7" s="11"/>
      <c r="L7" s="9"/>
      <c r="AMJ7" s="0"/>
    </row>
    <row r="8" customFormat="false" ht="12.8" hidden="false" customHeight="false" outlineLevel="0" collapsed="false">
      <c r="A8" s="1" t="n">
        <v>4</v>
      </c>
      <c r="B8" s="1" t="n">
        <v>1</v>
      </c>
      <c r="C8" s="10" t="n">
        <v>0.000133</v>
      </c>
      <c r="D8" s="0" t="n">
        <f aca="false">ABS(F8-C8)</f>
        <v>3.60000000000001E-006</v>
      </c>
      <c r="E8" s="1" t="n">
        <v>4</v>
      </c>
      <c r="F8" s="10" t="n">
        <f aca="false">AVERAGE(C8,C13,C18,C23,C28)</f>
        <v>0.0001294</v>
      </c>
      <c r="G8" s="10" t="n">
        <f aca="false">AVERAGE(D8,D13,D18,D23,D28)</f>
        <v>2.08E-006</v>
      </c>
      <c r="H8" s="10"/>
      <c r="I8" s="0"/>
      <c r="J8" s="8" t="n">
        <v>0.000355125812348</v>
      </c>
      <c r="K8" s="9"/>
      <c r="L8" s="9"/>
      <c r="AMJ8" s="0"/>
    </row>
    <row r="9" customFormat="false" ht="12.8" hidden="false" customHeight="false" outlineLevel="0" collapsed="false">
      <c r="A9" s="1" t="n">
        <v>5</v>
      </c>
      <c r="B9" s="1" t="n">
        <v>1</v>
      </c>
      <c r="C9" s="10" t="n">
        <v>0.000156</v>
      </c>
      <c r="D9" s="0" t="n">
        <f aca="false">ABS(F9-C9)</f>
        <v>9.99999999999997E-007</v>
      </c>
      <c r="E9" s="1" t="n">
        <v>5</v>
      </c>
      <c r="F9" s="10" t="n">
        <f aca="false">AVERAGE(C9,C14,C19,C24,C29)</f>
        <v>0.000155</v>
      </c>
      <c r="G9" s="10" t="n">
        <f aca="false">AVERAGE(D9,D14,D19,D24,D29)</f>
        <v>1.6E-006</v>
      </c>
      <c r="H9" s="10"/>
      <c r="I9" s="0"/>
      <c r="J9" s="8" t="n">
        <v>0.000243959832005</v>
      </c>
      <c r="K9" s="10" t="n">
        <f aca="false">AVERAGE(J5:J9)</f>
        <v>0.000331307973829</v>
      </c>
      <c r="L9" s="9"/>
      <c r="AMJ9" s="0"/>
    </row>
    <row r="10" customFormat="false" ht="12.8" hidden="false" customHeight="false" outlineLevel="0" collapsed="false">
      <c r="A10" s="1" t="n">
        <v>1</v>
      </c>
      <c r="B10" s="1" t="n">
        <v>2</v>
      </c>
      <c r="C10" s="10" t="n">
        <v>0.000151</v>
      </c>
      <c r="D10" s="0" t="n">
        <f aca="false">ABS(F5-C10)</f>
        <v>7.99999999999992E-007</v>
      </c>
      <c r="E10" s="0"/>
      <c r="F10" s="0"/>
      <c r="G10" s="0"/>
      <c r="H10" s="0"/>
      <c r="I10" s="0"/>
      <c r="J10" s="0"/>
      <c r="K10" s="9"/>
      <c r="L10" s="9"/>
      <c r="AMJ10" s="0"/>
    </row>
    <row r="11" customFormat="false" ht="12.8" hidden="false" customHeight="false" outlineLevel="0" collapsed="false">
      <c r="A11" s="1" t="n">
        <v>2</v>
      </c>
      <c r="B11" s="1" t="n">
        <v>2</v>
      </c>
      <c r="C11" s="10" t="n">
        <v>9E-005</v>
      </c>
      <c r="D11" s="0" t="n">
        <f aca="false">ABS(F6-C11)</f>
        <v>1.12E-005</v>
      </c>
      <c r="E11" s="1" t="s">
        <v>30</v>
      </c>
      <c r="F11" s="1" t="s">
        <v>32</v>
      </c>
      <c r="G11" s="0"/>
      <c r="H11" s="0"/>
      <c r="I11" s="0"/>
      <c r="J11" s="0"/>
      <c r="K11" s="9"/>
      <c r="L11" s="9"/>
      <c r="AMJ11" s="0"/>
    </row>
    <row r="12" customFormat="false" ht="12.8" hidden="false" customHeight="false" outlineLevel="0" collapsed="false">
      <c r="A12" s="1" t="n">
        <v>3</v>
      </c>
      <c r="B12" s="1" t="n">
        <v>2</v>
      </c>
      <c r="C12" s="10" t="n">
        <v>0.000141</v>
      </c>
      <c r="D12" s="0" t="n">
        <f aca="false">ABS(F7-C12)</f>
        <v>2.4E-006</v>
      </c>
      <c r="E12" s="1" t="n">
        <v>1</v>
      </c>
      <c r="F12" s="10" t="n">
        <f aca="false">AVERAGE(C4:C9)</f>
        <v>0.0001304</v>
      </c>
      <c r="G12" s="10"/>
      <c r="H12" s="10"/>
      <c r="I12" s="0"/>
      <c r="J12" s="0"/>
      <c r="K12" s="9"/>
      <c r="L12" s="9"/>
      <c r="AMJ12" s="0"/>
    </row>
    <row r="13" customFormat="false" ht="12.8" hidden="false" customHeight="false" outlineLevel="0" collapsed="false">
      <c r="A13" s="1" t="n">
        <v>4</v>
      </c>
      <c r="B13" s="1" t="n">
        <v>2</v>
      </c>
      <c r="C13" s="10" t="n">
        <v>0.000131</v>
      </c>
      <c r="D13" s="0" t="n">
        <f aca="false">ABS(F8-C13)</f>
        <v>1.59999999999998E-006</v>
      </c>
      <c r="E13" s="1" t="n">
        <v>2</v>
      </c>
      <c r="F13" s="10" t="n">
        <f aca="false">AVERAGE(C10:C14)</f>
        <v>0.000134</v>
      </c>
      <c r="G13" s="10"/>
      <c r="H13" s="10"/>
      <c r="I13" s="0"/>
      <c r="J13" s="0"/>
      <c r="K13" s="9"/>
      <c r="L13" s="9"/>
      <c r="AMJ13" s="0"/>
    </row>
    <row r="14" customFormat="false" ht="12.8" hidden="false" customHeight="false" outlineLevel="0" collapsed="false">
      <c r="A14" s="1" t="n">
        <v>5</v>
      </c>
      <c r="B14" s="1" t="n">
        <v>2</v>
      </c>
      <c r="C14" s="10" t="n">
        <v>0.000157</v>
      </c>
      <c r="D14" s="0" t="n">
        <f aca="false">ABS(F9-C14)</f>
        <v>2E-006</v>
      </c>
      <c r="E14" s="1" t="n">
        <v>3</v>
      </c>
      <c r="F14" s="10" t="n">
        <f aca="false">AVERAGE(C15:C19)</f>
        <v>0.0001284</v>
      </c>
      <c r="G14" s="10"/>
      <c r="H14" s="10"/>
      <c r="I14" s="0"/>
      <c r="J14" s="0"/>
      <c r="K14" s="9"/>
      <c r="L14" s="9"/>
      <c r="AMJ14" s="0"/>
    </row>
    <row r="15" customFormat="false" ht="12.8" hidden="false" customHeight="false" outlineLevel="0" collapsed="false">
      <c r="A15" s="1" t="n">
        <v>1</v>
      </c>
      <c r="B15" s="1" t="n">
        <v>3</v>
      </c>
      <c r="C15" s="10" t="n">
        <v>0.000151</v>
      </c>
      <c r="D15" s="0" t="n">
        <f aca="false">ABS(F5-C15)</f>
        <v>7.99999999999992E-007</v>
      </c>
      <c r="E15" s="1" t="n">
        <v>4</v>
      </c>
      <c r="F15" s="10" t="n">
        <f aca="false">AVERAGE(C20:C24)</f>
        <v>0.0001292</v>
      </c>
      <c r="G15" s="10"/>
      <c r="H15" s="10"/>
      <c r="I15" s="0"/>
      <c r="J15" s="0"/>
      <c r="K15" s="9"/>
      <c r="L15" s="9"/>
      <c r="AMJ15" s="0"/>
    </row>
    <row r="16" customFormat="false" ht="12.8" hidden="false" customHeight="false" outlineLevel="0" collapsed="false">
      <c r="A16" s="1" t="n">
        <v>2</v>
      </c>
      <c r="B16" s="1" t="n">
        <v>3</v>
      </c>
      <c r="C16" s="10" t="n">
        <v>7.9E-005</v>
      </c>
      <c r="D16" s="0" t="n">
        <f aca="false">ABS(F6-C16)</f>
        <v>2.00000000000005E-007</v>
      </c>
      <c r="E16" s="1" t="n">
        <v>5</v>
      </c>
      <c r="F16" s="10" t="n">
        <f aca="false">AVERAGE(C25:C29)</f>
        <v>0.0001316</v>
      </c>
      <c r="G16" s="10"/>
      <c r="H16" s="10"/>
      <c r="I16" s="0"/>
      <c r="J16" s="0"/>
      <c r="K16" s="9"/>
      <c r="L16" s="9"/>
      <c r="AMJ16" s="0"/>
    </row>
    <row r="17" customFormat="false" ht="12.8" hidden="false" customHeight="false" outlineLevel="0" collapsed="false">
      <c r="A17" s="1" t="n">
        <v>3</v>
      </c>
      <c r="B17" s="1" t="n">
        <v>3</v>
      </c>
      <c r="C17" s="10" t="n">
        <v>0.000133</v>
      </c>
      <c r="D17" s="0" t="n">
        <f aca="false">ABS(F7-C17)</f>
        <v>5.59999999999997E-006</v>
      </c>
      <c r="E17" s="0"/>
      <c r="F17" s="0"/>
      <c r="G17" s="0"/>
      <c r="H17" s="0"/>
      <c r="I17" s="0"/>
      <c r="J17" s="9"/>
      <c r="K17" s="9"/>
      <c r="AMJ17" s="0"/>
    </row>
    <row r="18" customFormat="false" ht="12.8" hidden="false" customHeight="false" outlineLevel="0" collapsed="false">
      <c r="A18" s="1" t="n">
        <v>4</v>
      </c>
      <c r="B18" s="1" t="n">
        <v>3</v>
      </c>
      <c r="C18" s="10" t="n">
        <v>0.000128</v>
      </c>
      <c r="D18" s="0" t="n">
        <f aca="false">ABS(F8-C18)</f>
        <v>1.40000000000001E-006</v>
      </c>
      <c r="E18" s="0"/>
      <c r="F18" s="0"/>
      <c r="G18" s="0"/>
      <c r="H18" s="0"/>
      <c r="I18" s="0"/>
      <c r="J18" s="9"/>
      <c r="K18" s="9"/>
      <c r="AMJ18" s="0"/>
    </row>
    <row r="19" customFormat="false" ht="12.8" hidden="false" customHeight="false" outlineLevel="0" collapsed="false">
      <c r="A19" s="1" t="n">
        <v>5</v>
      </c>
      <c r="B19" s="1" t="n">
        <v>3</v>
      </c>
      <c r="C19" s="10" t="n">
        <v>0.000151</v>
      </c>
      <c r="D19" s="0" t="n">
        <f aca="false">ABS(F9-C19)</f>
        <v>4.00000000000002E-006</v>
      </c>
      <c r="E19" s="0"/>
      <c r="F19" s="0"/>
      <c r="G19" s="0"/>
      <c r="H19" s="0"/>
      <c r="I19" s="0"/>
      <c r="J19" s="9"/>
      <c r="K19" s="9"/>
      <c r="AMJ19" s="0"/>
    </row>
    <row r="20" customFormat="false" ht="12.8" hidden="false" customHeight="false" outlineLevel="0" collapsed="false">
      <c r="A20" s="1" t="n">
        <v>1</v>
      </c>
      <c r="B20" s="1" t="n">
        <v>4</v>
      </c>
      <c r="C20" s="10" t="n">
        <v>0.000151</v>
      </c>
      <c r="D20" s="0" t="n">
        <f aca="false">ABS(F5-C20)</f>
        <v>7.99999999999992E-007</v>
      </c>
      <c r="E20" s="0"/>
      <c r="F20" s="0"/>
      <c r="G20" s="0"/>
      <c r="H20" s="0"/>
      <c r="I20" s="0"/>
      <c r="J20" s="9"/>
      <c r="K20" s="9"/>
      <c r="AMJ20" s="0"/>
    </row>
    <row r="21" customFormat="false" ht="12.8" hidden="false" customHeight="false" outlineLevel="0" collapsed="false">
      <c r="A21" s="1" t="n">
        <v>2</v>
      </c>
      <c r="B21" s="1" t="n">
        <v>4</v>
      </c>
      <c r="C21" s="10" t="n">
        <v>7.1E-005</v>
      </c>
      <c r="D21" s="0" t="n">
        <f aca="false">ABS(F6-C21)</f>
        <v>7.8E-006</v>
      </c>
      <c r="E21" s="0"/>
      <c r="F21" s="0"/>
      <c r="G21" s="0"/>
      <c r="H21" s="0"/>
      <c r="I21" s="0"/>
      <c r="J21" s="9"/>
      <c r="K21" s="9"/>
      <c r="AMJ21" s="0"/>
    </row>
    <row r="22" customFormat="false" ht="12.8" hidden="false" customHeight="false" outlineLevel="0" collapsed="false">
      <c r="A22" s="1" t="n">
        <v>3</v>
      </c>
      <c r="B22" s="1" t="n">
        <v>4</v>
      </c>
      <c r="C22" s="10" t="n">
        <v>0.000139</v>
      </c>
      <c r="D22" s="0" t="n">
        <f aca="false">ABS(F7-C22)</f>
        <v>4.0000000000001E-007</v>
      </c>
      <c r="E22" s="0"/>
      <c r="F22" s="0"/>
      <c r="G22" s="0"/>
      <c r="H22" s="0"/>
      <c r="I22" s="0"/>
      <c r="J22" s="9"/>
      <c r="K22" s="9"/>
      <c r="AMJ22" s="0"/>
    </row>
    <row r="23" customFormat="false" ht="12.8" hidden="false" customHeight="false" outlineLevel="0" collapsed="false">
      <c r="A23" s="1" t="n">
        <v>4</v>
      </c>
      <c r="B23" s="1" t="n">
        <v>4</v>
      </c>
      <c r="C23" s="10" t="n">
        <v>0.000129</v>
      </c>
      <c r="D23" s="0" t="n">
        <f aca="false">ABS(F8-C23)</f>
        <v>4.0000000000001E-007</v>
      </c>
      <c r="E23" s="0"/>
      <c r="F23" s="0"/>
      <c r="G23" s="0"/>
      <c r="H23" s="0"/>
      <c r="I23" s="0"/>
      <c r="J23" s="9"/>
      <c r="K23" s="9"/>
      <c r="AMJ23" s="0"/>
    </row>
    <row r="24" customFormat="false" ht="12.8" hidden="false" customHeight="false" outlineLevel="0" collapsed="false">
      <c r="A24" s="1" t="n">
        <v>5</v>
      </c>
      <c r="B24" s="1" t="n">
        <v>4</v>
      </c>
      <c r="C24" s="10" t="n">
        <v>0.000156</v>
      </c>
      <c r="D24" s="0" t="n">
        <f aca="false">ABS(F9-C24)</f>
        <v>9.99999999999997E-007</v>
      </c>
      <c r="E24" s="0"/>
      <c r="F24" s="0"/>
      <c r="G24" s="0"/>
      <c r="H24" s="0"/>
      <c r="I24" s="0"/>
      <c r="AMJ24" s="0"/>
    </row>
    <row r="25" customFormat="false" ht="12.8" hidden="false" customHeight="false" outlineLevel="0" collapsed="false">
      <c r="A25" s="1" t="n">
        <v>1</v>
      </c>
      <c r="B25" s="1" t="n">
        <v>5</v>
      </c>
      <c r="C25" s="10" t="n">
        <v>0.000154</v>
      </c>
      <c r="D25" s="0" t="n">
        <f aca="false">ABS(F5-C25)</f>
        <v>2.20000000000003E-006</v>
      </c>
      <c r="E25" s="0"/>
      <c r="F25" s="0"/>
      <c r="G25" s="0"/>
      <c r="H25" s="0"/>
      <c r="I25" s="0"/>
      <c r="AMJ25" s="0"/>
    </row>
    <row r="26" customFormat="false" ht="12.8" hidden="false" customHeight="false" outlineLevel="0" collapsed="false">
      <c r="A26" s="1" t="n">
        <v>2</v>
      </c>
      <c r="B26" s="1" t="n">
        <v>5</v>
      </c>
      <c r="C26" s="10" t="n">
        <v>8E-005</v>
      </c>
      <c r="D26" s="0" t="n">
        <f aca="false">ABS(F6-C26)</f>
        <v>1.2E-006</v>
      </c>
      <c r="E26" s="0"/>
      <c r="F26" s="0"/>
      <c r="G26" s="0"/>
      <c r="H26" s="0"/>
      <c r="AMJ26" s="0"/>
    </row>
    <row r="27" customFormat="false" ht="12.8" hidden="false" customHeight="false" outlineLevel="0" collapsed="false">
      <c r="A27" s="1" t="n">
        <v>3</v>
      </c>
      <c r="B27" s="1" t="n">
        <v>5</v>
      </c>
      <c r="C27" s="10" t="n">
        <v>0.000143</v>
      </c>
      <c r="D27" s="0" t="n">
        <f aca="false">ABS(F7-C27)</f>
        <v>4.40000000000003E-006</v>
      </c>
      <c r="E27" s="0"/>
      <c r="F27" s="0"/>
      <c r="G27" s="0"/>
      <c r="H27" s="0"/>
      <c r="AMJ27" s="0"/>
    </row>
    <row r="28" customFormat="false" ht="12.8" hidden="false" customHeight="false" outlineLevel="0" collapsed="false">
      <c r="A28" s="1" t="n">
        <v>4</v>
      </c>
      <c r="B28" s="1" t="n">
        <v>5</v>
      </c>
      <c r="C28" s="10" t="n">
        <v>0.000126</v>
      </c>
      <c r="D28" s="0" t="n">
        <f aca="false">ABS(F8-C28)</f>
        <v>3.4E-006</v>
      </c>
      <c r="E28" s="0"/>
      <c r="F28" s="0"/>
      <c r="G28" s="0"/>
      <c r="H28" s="0"/>
      <c r="AMJ28" s="0"/>
    </row>
    <row r="29" customFormat="false" ht="12.8" hidden="false" customHeight="false" outlineLevel="0" collapsed="false">
      <c r="A29" s="1" t="n">
        <v>5</v>
      </c>
      <c r="B29" s="1" t="n">
        <v>5</v>
      </c>
      <c r="C29" s="10" t="n">
        <v>0.000155</v>
      </c>
      <c r="D29" s="0" t="n">
        <f aca="false">ABS(F9-C29)</f>
        <v>0</v>
      </c>
      <c r="E29" s="0"/>
      <c r="F29" s="0"/>
      <c r="G29" s="0"/>
      <c r="H29" s="0"/>
      <c r="AMJ29" s="0"/>
    </row>
    <row r="30" customFormat="false" ht="12.8" hidden="false" customHeight="false" outlineLevel="0" collapsed="false">
      <c r="A30" s="0"/>
      <c r="B30" s="0"/>
      <c r="C30" s="10" t="n">
        <f aca="false">MIN(C5:C29)</f>
        <v>7.1E-005</v>
      </c>
      <c r="D30" s="0"/>
      <c r="E30" s="0"/>
      <c r="F30" s="0"/>
      <c r="G30" s="0"/>
      <c r="H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12.8" hidden="false" customHeight="false" outlineLevel="0" collapsed="false">
      <c r="A32" s="2" t="s">
        <v>13</v>
      </c>
      <c r="B32" s="2"/>
      <c r="C32" s="12" t="s">
        <v>35</v>
      </c>
      <c r="D32" s="12"/>
      <c r="E32" s="12" t="s">
        <v>36</v>
      </c>
      <c r="F32" s="12"/>
      <c r="G32" s="12" t="s">
        <v>37</v>
      </c>
      <c r="H32" s="12"/>
    </row>
    <row r="33" customFormat="false" ht="12.8" hidden="false" customHeight="false" outlineLevel="0" collapsed="false">
      <c r="A33" s="1" t="s">
        <v>38</v>
      </c>
      <c r="B33" s="1" t="s">
        <v>4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</row>
    <row r="34" customFormat="false" ht="12.8" hidden="false" customHeight="false" outlineLevel="0" collapsed="false">
      <c r="A34" s="1" t="n">
        <v>11</v>
      </c>
      <c r="B34" s="1" t="n">
        <v>1</v>
      </c>
      <c r="C34" s="1" t="n">
        <v>13.9195</v>
      </c>
      <c r="D34" s="1" t="n">
        <v>8.151</v>
      </c>
      <c r="E34" s="1" t="n">
        <v>12.7189</v>
      </c>
      <c r="F34" s="1" t="n">
        <v>6.7243</v>
      </c>
      <c r="G34" s="1" t="n">
        <f aca="false">C34-E34</f>
        <v>1.2006</v>
      </c>
      <c r="H34" s="1" t="n">
        <f aca="false">D34-F34</f>
        <v>1.4267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14.2646</v>
      </c>
      <c r="D35" s="1" t="n">
        <v>8.1344</v>
      </c>
      <c r="E35" s="1" t="n">
        <v>13.0006</v>
      </c>
      <c r="F35" s="1" t="n">
        <v>6.6935</v>
      </c>
      <c r="G35" s="1" t="n">
        <f aca="false">C35-E35</f>
        <v>1.264</v>
      </c>
      <c r="H35" s="1" t="n">
        <f aca="false">D35-F35</f>
        <v>1.4409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14.4436</v>
      </c>
      <c r="D36" s="1" t="n">
        <v>8.1168</v>
      </c>
      <c r="E36" s="1" t="n">
        <v>13.1529</v>
      </c>
      <c r="F36" s="1" t="n">
        <v>6.6934</v>
      </c>
      <c r="G36" s="1" t="n">
        <f aca="false">C36-E36</f>
        <v>1.2907</v>
      </c>
      <c r="H36" s="1" t="n">
        <f aca="false">D36-F36</f>
        <v>1.4234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n">
        <v>41.161</v>
      </c>
      <c r="D37" s="1" t="n">
        <v>25.7084</v>
      </c>
      <c r="E37" s="1" t="n">
        <v>39.3326</v>
      </c>
      <c r="F37" s="1" t="n">
        <v>23.9268</v>
      </c>
      <c r="G37" s="1" t="n">
        <f aca="false">C37-E37</f>
        <v>1.8284</v>
      </c>
      <c r="H37" s="1" t="n">
        <f aca="false">D37-F37</f>
        <v>1.7816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43.3183</v>
      </c>
      <c r="D38" s="1" t="n">
        <v>26.524</v>
      </c>
      <c r="E38" s="1" t="n">
        <v>41.464</v>
      </c>
      <c r="F38" s="1" t="n">
        <v>24.7341</v>
      </c>
      <c r="G38" s="1" t="n">
        <f aca="false">C38-E38</f>
        <v>1.8543</v>
      </c>
      <c r="H38" s="1" t="n">
        <f aca="false">D38-F38</f>
        <v>1.7899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40.7954</v>
      </c>
      <c r="D39" s="1" t="n">
        <v>25.4616</v>
      </c>
      <c r="E39" s="1" t="n">
        <v>39.0132</v>
      </c>
      <c r="F39" s="1" t="n">
        <v>23.7196</v>
      </c>
      <c r="G39" s="1" t="n">
        <f aca="false">C39-E39</f>
        <v>1.7822</v>
      </c>
      <c r="H39" s="1" t="n">
        <f aca="false">D39-F39</f>
        <v>1.742</v>
      </c>
    </row>
    <row r="40" customFormat="false" ht="12.8" hidden="false" customHeight="false" outlineLevel="0" collapsed="false">
      <c r="A40" s="1" t="n">
        <v>55</v>
      </c>
      <c r="B40" s="1" t="n">
        <v>1</v>
      </c>
      <c r="C40" s="1" t="n">
        <v>80.3965</v>
      </c>
      <c r="D40" s="1" t="n">
        <v>48.0494</v>
      </c>
      <c r="E40" s="1" t="n">
        <v>77.837</v>
      </c>
      <c r="F40" s="1" t="n">
        <v>45.9833</v>
      </c>
      <c r="G40" s="1" t="n">
        <f aca="false">C40-E40</f>
        <v>2.5595</v>
      </c>
      <c r="H40" s="1" t="n">
        <f aca="false">D40-F40</f>
        <v>2.0661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82.2621</v>
      </c>
      <c r="D41" s="1" t="n">
        <v>47.99</v>
      </c>
      <c r="E41" s="1" t="n">
        <v>79.559</v>
      </c>
      <c r="F41" s="1" t="n">
        <v>45.9413</v>
      </c>
      <c r="G41" s="1" t="n">
        <f aca="false">C41-E41</f>
        <v>2.70310000000001</v>
      </c>
      <c r="H41" s="1" t="n">
        <f aca="false">D41-F41</f>
        <v>2.0487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77.5451</v>
      </c>
      <c r="D42" s="1" t="n">
        <v>49.4514</v>
      </c>
      <c r="E42" s="1" t="n">
        <v>75.0593</v>
      </c>
      <c r="F42" s="1" t="n">
        <v>47.4115</v>
      </c>
      <c r="G42" s="1" t="n">
        <f aca="false">C42-E42</f>
        <v>2.48580000000001</v>
      </c>
      <c r="H42" s="1" t="n">
        <f aca="false">D42-F42</f>
        <v>2.0399</v>
      </c>
    </row>
    <row r="43" customFormat="false" ht="12.8" hidden="false" customHeight="false" outlineLevel="0" collapsed="false">
      <c r="A43" s="1" t="n">
        <v>85</v>
      </c>
      <c r="B43" s="1" t="n">
        <v>1</v>
      </c>
      <c r="C43" s="1" t="n">
        <v>163.09</v>
      </c>
      <c r="D43" s="1" t="n">
        <v>103.1971</v>
      </c>
      <c r="E43" s="1" t="n">
        <v>158.4996</v>
      </c>
      <c r="F43" s="1" t="n">
        <v>100.6963</v>
      </c>
      <c r="G43" s="1" t="n">
        <f aca="false">C43-E43</f>
        <v>4.59040000000002</v>
      </c>
      <c r="H43" s="1" t="n">
        <f aca="false">D43-F43</f>
        <v>2.50080000000001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163.909</v>
      </c>
      <c r="D44" s="1" t="n">
        <v>100.0818</v>
      </c>
      <c r="E44" s="1" t="n">
        <v>159.2891</v>
      </c>
      <c r="F44" s="1" t="n">
        <v>97.5565</v>
      </c>
      <c r="G44" s="1" t="n">
        <f aca="false">C44-E44</f>
        <v>4.6199</v>
      </c>
      <c r="H44" s="1" t="n">
        <f aca="false">D44-F44</f>
        <v>2.5253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159.2058</v>
      </c>
      <c r="D45" s="1" t="n">
        <v>99.6557</v>
      </c>
      <c r="E45" s="1" t="n">
        <v>154.9584</v>
      </c>
      <c r="F45" s="1" t="n">
        <v>97.157</v>
      </c>
      <c r="G45" s="1" t="n">
        <f aca="false">C45-E45</f>
        <v>4.2474</v>
      </c>
      <c r="H45" s="1" t="n">
        <f aca="false">D45-F45</f>
        <v>2.4987</v>
      </c>
    </row>
    <row r="46" customFormat="false" ht="12.8" hidden="false" customHeight="false" outlineLevel="0" collapsed="false">
      <c r="A46" s="1" t="n">
        <v>116</v>
      </c>
      <c r="B46" s="1" t="n">
        <v>1</v>
      </c>
      <c r="C46" s="1" t="n">
        <v>299.8727</v>
      </c>
      <c r="D46" s="1" t="n">
        <v>163.6952</v>
      </c>
      <c r="E46" s="1" t="n">
        <v>290.2085</v>
      </c>
      <c r="F46" s="1" t="n">
        <v>160.7069</v>
      </c>
      <c r="G46" s="1" t="n">
        <f aca="false">C46-E46</f>
        <v>9.66419999999999</v>
      </c>
      <c r="H46" s="1" t="n">
        <f aca="false">D46-F46</f>
        <v>2.98830000000001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314.5035</v>
      </c>
      <c r="D47" s="1" t="n">
        <v>158.9194</v>
      </c>
      <c r="E47" s="1" t="n">
        <v>304.5913</v>
      </c>
      <c r="F47" s="1" t="n">
        <v>155.9664</v>
      </c>
      <c r="G47" s="1" t="n">
        <f aca="false">C47-E47</f>
        <v>9.91219999999998</v>
      </c>
      <c r="H47" s="1" t="n">
        <f aca="false">D47-F47</f>
        <v>2.953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317.9456</v>
      </c>
      <c r="D48" s="1" t="n">
        <v>166.705</v>
      </c>
      <c r="E48" s="1" t="n">
        <v>307.8481</v>
      </c>
      <c r="F48" s="1" t="n">
        <v>163.6936</v>
      </c>
      <c r="G48" s="1" t="n">
        <f aca="false">C48-E48</f>
        <v>10.0975</v>
      </c>
      <c r="H48" s="1" t="n">
        <f aca="false">D48-F48</f>
        <v>3.01140000000001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</row>
    <row r="50" customFormat="false" ht="12.8" hidden="false" customHeight="false" outlineLevel="0" collapsed="false">
      <c r="A50" s="1" t="s">
        <v>19</v>
      </c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39</v>
      </c>
      <c r="B51" s="0"/>
      <c r="C51" s="1" t="s">
        <v>15</v>
      </c>
      <c r="D51" s="1" t="s">
        <v>16</v>
      </c>
      <c r="E51" s="1" t="s">
        <v>15</v>
      </c>
      <c r="F51" s="1" t="s">
        <v>16</v>
      </c>
      <c r="G51" s="1" t="s">
        <v>15</v>
      </c>
      <c r="H51" s="1" t="s">
        <v>16</v>
      </c>
    </row>
    <row r="52" customFormat="false" ht="12.8" hidden="false" customHeight="false" outlineLevel="0" collapsed="false">
      <c r="A52" s="1" t="n">
        <v>11</v>
      </c>
      <c r="B52" s="0"/>
      <c r="C52" s="1" t="n">
        <f aca="false">AVERAGE(C34:C36)</f>
        <v>14.2092333333333</v>
      </c>
      <c r="D52" s="1" t="n">
        <f aca="false">AVERAGE(D34:D36)</f>
        <v>8.13406666666667</v>
      </c>
      <c r="E52" s="1" t="n">
        <f aca="false">AVERAGE(E34:E36)</f>
        <v>12.9574666666667</v>
      </c>
      <c r="F52" s="1" t="n">
        <f aca="false">AVERAGE(F34:F36)</f>
        <v>6.70373333333333</v>
      </c>
      <c r="G52" s="1" t="n">
        <f aca="false">AVERAGE(G34:G36)</f>
        <v>1.25176666666667</v>
      </c>
      <c r="H52" s="1" t="n">
        <f aca="false">AVERAGE(H34:H36)</f>
        <v>1.43033333333333</v>
      </c>
    </row>
    <row r="53" customFormat="false" ht="12.8" hidden="false" customHeight="false" outlineLevel="0" collapsed="false">
      <c r="A53" s="1" t="n">
        <v>35</v>
      </c>
      <c r="B53" s="0"/>
      <c r="C53" s="1" t="n">
        <f aca="false">AVERAGE(C37:C39)</f>
        <v>41.7582333333333</v>
      </c>
      <c r="D53" s="1" t="n">
        <f aca="false">AVERAGE(D37:D39)</f>
        <v>25.898</v>
      </c>
      <c r="E53" s="1" t="n">
        <f aca="false">AVERAGE(E37:E39)</f>
        <v>39.9366</v>
      </c>
      <c r="F53" s="1" t="n">
        <f aca="false">AVERAGE(F37:F39)</f>
        <v>24.1268333333333</v>
      </c>
      <c r="G53" s="1" t="n">
        <f aca="false">AVERAGE(G37:G39)</f>
        <v>1.82163333333334</v>
      </c>
      <c r="H53" s="1" t="n">
        <f aca="false">AVERAGE(H37:H39)</f>
        <v>1.77116666666667</v>
      </c>
    </row>
    <row r="54" customFormat="false" ht="12.8" hidden="false" customHeight="false" outlineLevel="0" collapsed="false">
      <c r="A54" s="1" t="n">
        <v>55</v>
      </c>
      <c r="B54" s="0"/>
      <c r="C54" s="1" t="n">
        <f aca="false">AVERAGE(C40:C42)</f>
        <v>80.0679</v>
      </c>
      <c r="D54" s="1" t="n">
        <f aca="false">AVERAGE(D40:D42)</f>
        <v>48.4969333333333</v>
      </c>
      <c r="E54" s="1" t="n">
        <f aca="false">AVERAGE(E40:E42)</f>
        <v>77.4851</v>
      </c>
      <c r="F54" s="1" t="n">
        <f aca="false">AVERAGE(F40:F42)</f>
        <v>46.4453666666667</v>
      </c>
      <c r="G54" s="1" t="n">
        <f aca="false">AVERAGE(G40:G42)</f>
        <v>2.58280000000001</v>
      </c>
      <c r="H54" s="1" t="n">
        <f aca="false">AVERAGE(H40:H42)</f>
        <v>2.05156666666667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AVERAGE(C43:C45)</f>
        <v>162.068266666667</v>
      </c>
      <c r="D55" s="1" t="n">
        <f aca="false">AVERAGE(D43:D45)</f>
        <v>100.9782</v>
      </c>
      <c r="E55" s="1" t="n">
        <f aca="false">AVERAGE(E43:E45)</f>
        <v>157.582366666667</v>
      </c>
      <c r="F55" s="1" t="n">
        <f aca="false">AVERAGE(F43:F45)</f>
        <v>98.4699333333333</v>
      </c>
      <c r="G55" s="1" t="n">
        <f aca="false">AVERAGE(G43:G45)</f>
        <v>4.48590000000001</v>
      </c>
      <c r="H55" s="1" t="n">
        <f aca="false">AVERAGE(H43:H45)</f>
        <v>2.50826666666667</v>
      </c>
    </row>
    <row r="56" customFormat="false" ht="12.8" hidden="false" customHeight="false" outlineLevel="0" collapsed="false">
      <c r="A56" s="1" t="n">
        <v>116</v>
      </c>
      <c r="B56" s="0"/>
      <c r="C56" s="1" t="n">
        <f aca="false">AVERAGE(C46:C48)</f>
        <v>310.773933333333</v>
      </c>
      <c r="D56" s="1" t="n">
        <f aca="false">AVERAGE(D46:D48)</f>
        <v>163.106533333333</v>
      </c>
      <c r="E56" s="1" t="n">
        <f aca="false">AVERAGE(E46:E48)</f>
        <v>300.882633333333</v>
      </c>
      <c r="F56" s="1" t="n">
        <f aca="false">AVERAGE(F46:F48)</f>
        <v>160.1223</v>
      </c>
      <c r="G56" s="1" t="n">
        <f aca="false">AVERAGE(G46:G48)</f>
        <v>9.8913</v>
      </c>
      <c r="H56" s="1" t="n">
        <f aca="false">AVERAGE(H46:H48)</f>
        <v>2.98423333333334</v>
      </c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</row>
    <row r="58" customFormat="false" ht="12.8" hidden="false" customHeight="false" outlineLevel="0" collapsed="false">
      <c r="A58" s="0"/>
      <c r="B58" s="0"/>
      <c r="C58" s="1" t="s">
        <v>22</v>
      </c>
      <c r="D58" s="1" t="s">
        <v>23</v>
      </c>
      <c r="E58" s="1" t="s">
        <v>22</v>
      </c>
      <c r="F58" s="1" t="s">
        <v>23</v>
      </c>
      <c r="G58" s="1" t="s">
        <v>22</v>
      </c>
      <c r="H58" s="1" t="s">
        <v>23</v>
      </c>
    </row>
    <row r="59" customFormat="false" ht="12.8" hidden="false" customHeight="false" outlineLevel="0" collapsed="false">
      <c r="A59" s="1" t="s">
        <v>24</v>
      </c>
      <c r="B59" s="0"/>
      <c r="C59" s="1" t="n">
        <f aca="false">SLOPE(C52:C56,$A$52:$A$56)</f>
        <v>2.79993953194738</v>
      </c>
      <c r="D59" s="1" t="n">
        <f aca="false">SLOPE(D52:D56,$A$52:$A$56)</f>
        <v>1.50212465351186</v>
      </c>
      <c r="E59" s="1" t="n">
        <f aca="false">SLOPE(E52:E56,$A$52:$A$56)</f>
        <v>2.72091446441155</v>
      </c>
      <c r="F59" s="1" t="n">
        <f aca="false">SLOPE(F52:F56,$A$52:$A$56)</f>
        <v>1.4873104983948</v>
      </c>
      <c r="G59" s="1" t="n">
        <f aca="false">SLOPE(G52:G56,$A$52:$A$56)</f>
        <v>0.0790250675358234</v>
      </c>
      <c r="H59" s="1" t="n">
        <f aca="false">SLOPE(H52:H56,$A$52:$A$56)</f>
        <v>0.0148141551170622</v>
      </c>
    </row>
    <row r="60" customFormat="false" ht="12.8" hidden="false" customHeight="false" outlineLevel="0" collapsed="false">
      <c r="A60" s="7" t="s">
        <v>40</v>
      </c>
      <c r="B60" s="7"/>
      <c r="C60" s="7"/>
      <c r="D60" s="7" t="n">
        <f aca="false">C59/D59</f>
        <v>1.86398613816857</v>
      </c>
      <c r="E60" s="7"/>
      <c r="F60" s="7" t="n">
        <f aca="false">E59/F59</f>
        <v>1.82941925532573</v>
      </c>
      <c r="G60" s="7"/>
      <c r="H60" s="7" t="n">
        <f aca="false">G59/H59</f>
        <v>5.33442959867528</v>
      </c>
    </row>
  </sheetData>
  <mergeCells count="3">
    <mergeCell ref="C32:D32"/>
    <mergeCell ref="E32:F32"/>
    <mergeCell ref="G32:H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60" zoomScaleNormal="160" zoomScalePageLayoutView="100" workbookViewId="0">
      <selection pane="topLeft" activeCell="D21" activeCellId="0" sqref="D21"/>
    </sheetView>
  </sheetViews>
  <sheetFormatPr defaultRowHeight="12.8"/>
  <cols>
    <col collapsed="false" hidden="false" max="3" min="1" style="0" width="11.3418367346939"/>
    <col collapsed="false" hidden="false" max="4" min="4" style="13" width="28.2142857142857"/>
    <col collapsed="false" hidden="false" max="1025" min="5" style="0" width="11.3418367346939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13" t="s">
        <v>31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3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3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3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3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3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4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3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3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3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3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3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3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3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3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3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3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3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3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3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3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3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3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3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3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3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3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3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3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3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3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3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3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3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3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3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2017-07-12T11:40:34Z</dcterms:modified>
  <cp:revision>111</cp:revision>
  <dc:subject/>
  <dc:title/>
</cp:coreProperties>
</file>