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ights" sheetId="1" state="visible" r:id="rId2"/>
    <sheet name="rewards" sheetId="2" state="visible" r:id="rId3"/>
    <sheet name="best_reward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<sst xmlns="http://schemas.openxmlformats.org/spreadsheetml/2006/main" count="84" uniqueCount="42">
  <si>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</si>
  <si>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</si>
  <si>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</si>
  <si>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</si>
  <si>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</si>
  <si>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</si>
  <si>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</si>
  <si>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</si>
  <si>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</si>
  <si>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</si>
  <si>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</si>
  <si>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</si>
  <si>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</si>
  <si>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</si>
  <si>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</si>
  <si>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</si>
  <si>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</si>
  <si>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</si>
  <si>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</si>
  <si>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</si>
  <si>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</si>
  <si>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</si>
  <si>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speedup</t>
  </si>
  <si>
    <t xml:space="preserve">speedup+-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</si>
  <si>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</si>
  <si>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</si>
  <si>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</si>
  <si>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</si>
  <si>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</si>
  <si>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</si>
  <si>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</si>
  <si>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</si>
  <si>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</si>
  <si>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</si>
  <si>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</si>
  <si>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</si>
  <si>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</si>
  <si>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</si>
  <si>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</si>
  <si>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nn_time+transfer</t>
  </si>
  <si>
    <t xml:space="preserve">batch_size(J)</t>
  </si>
  <si>
    <t xml:space="preserve">batch_size (J)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</si>
</sst>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000"/>
    <numFmt numFmtId="167" formatCode="0.00000"/>
    <numFmt numFmtId="168" formatCode="0.000000"/>
    <numFmt numFmtId="169" formatCode="0.0000000"/>
    <numFmt numFmtId="170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61" activeCellId="0" sqref="E61"/>
    </sheetView>
  </sheetViews>
  <sheetFormatPr defaultRowHeight="12.8"/>
  <cols>
    <col collapsed="false" hidden="false" max="1" min="1" style="1" width="12.9591836734694"/>
    <col collapsed="false" hidden="false" max="3" min="2" style="1" width="13.0918367346939"/>
    <col collapsed="false" hidden="false" max="4" min="4" style="1" width="9.98979591836735"/>
    <col collapsed="false" hidden="false" max="5" min="5" style="1" width="13.0918367346939"/>
    <col collapsed="false" hidden="false" max="6" min="6" style="1" width="12.8265306122449"/>
    <col collapsed="false" hidden="false" max="7" min="7" style="1" width="9.17857142857143"/>
    <col collapsed="false" hidden="false" max="8" min="8" style="1" width="7.83163265306122"/>
    <col collapsed="false" hidden="false" max="9" min="9" style="1" width="6.88265306122449"/>
    <col collapsed="false" hidden="false" max="10" min="10" style="1" width="10.6632653061225"/>
    <col collapsed="false" hidden="false" max="11" min="11" style="1" width="9.98979591836735"/>
    <col collapsed="false" hidden="false" max="12" min="12" style="1" width="13.0918367346939"/>
    <col collapsed="false" hidden="false" max="13" min="13" style="1" width="12.8265306122449"/>
    <col collapsed="false" hidden="false" max="14" min="14" style="1" width="9.17857142857143"/>
    <col collapsed="false" hidden="false" max="15" min="15" style="1" width="7.83163265306122"/>
    <col collapsed="false" hidden="false" max="16" min="16" style="1" width="6.88265306122449"/>
    <col collapsed="false" hidden="false" max="1025" min="17" style="1" width="10.6632653061225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0"/>
      <c r="F33" s="0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</row>
    <row r="35" customFormat="false" ht="12.8" hidden="false" customHeight="false" outlineLevel="0" collapsed="false">
      <c r="A35" s="2" t="n">
        <v>17</v>
      </c>
      <c r="B35" s="1" t="n">
        <v>1</v>
      </c>
      <c r="C35" s="1" t="n">
        <v>120.3339</v>
      </c>
      <c r="D35" s="1" t="n">
        <v>12.5933</v>
      </c>
      <c r="E35" s="1" t="n">
        <f aca="false">ABS(C$53-C35)</f>
        <v>2.0993</v>
      </c>
      <c r="F35" s="1" t="n">
        <f aca="false">ABS(D$53-D35)</f>
        <v>0.0324333333333318</v>
      </c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118.7848</v>
      </c>
      <c r="D36" s="1" t="n">
        <v>12.5573</v>
      </c>
      <c r="E36" s="1" t="n">
        <f aca="false">ABS(C$53-C36)</f>
        <v>0.550200000000004</v>
      </c>
      <c r="F36" s="1" t="n">
        <f aca="false">ABS(D$53-D36)</f>
        <v>0.00356666666666783</v>
      </c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115.5851</v>
      </c>
      <c r="D37" s="1" t="n">
        <v>12.532</v>
      </c>
      <c r="E37" s="1" t="n">
        <f aca="false">ABS(C$53-C37)</f>
        <v>2.6495</v>
      </c>
      <c r="F37" s="1" t="n">
        <f aca="false">ABS(D$53-D37)</f>
        <v>0.0288666666666675</v>
      </c>
    </row>
    <row r="38" customFormat="false" ht="12.8" hidden="false" customHeight="false" outlineLevel="0" collapsed="false">
      <c r="A38" s="2" t="n">
        <v>51</v>
      </c>
      <c r="B38" s="1" t="n">
        <v>1</v>
      </c>
      <c r="C38" s="1" t="n">
        <v>342.3194</v>
      </c>
      <c r="D38" s="1" t="n">
        <v>35.7989</v>
      </c>
      <c r="E38" s="1" t="n">
        <f aca="false">ABS(C$54-C38)</f>
        <v>3.00706666666667</v>
      </c>
      <c r="F38" s="1" t="n">
        <f aca="false">ABS(D$54-D38)</f>
        <v>0.0536666666666648</v>
      </c>
    </row>
    <row r="39" customFormat="false" ht="12.8" hidden="false" customHeight="false" outlineLevel="0" collapsed="false">
      <c r="A39" s="1" t="n">
        <v>51</v>
      </c>
      <c r="B39" s="1" t="n">
        <v>2</v>
      </c>
      <c r="C39" s="1" t="n">
        <v>347.6656</v>
      </c>
      <c r="D39" s="1" t="n">
        <v>35.5587</v>
      </c>
      <c r="E39" s="1" t="n">
        <f aca="false">ABS(C$54-C39)</f>
        <v>2.33913333333334</v>
      </c>
      <c r="F39" s="1" t="n">
        <f aca="false">ABS(D$54-D39)</f>
        <v>0.293866666666666</v>
      </c>
    </row>
    <row r="40" customFormat="false" ht="12.8" hidden="false" customHeight="false" outlineLevel="0" collapsed="false">
      <c r="A40" s="1" t="n">
        <v>51</v>
      </c>
      <c r="B40" s="1" t="n">
        <v>3</v>
      </c>
      <c r="C40" s="1" t="n">
        <v>345.9944</v>
      </c>
      <c r="D40" s="1" t="n">
        <v>36.2001</v>
      </c>
      <c r="E40" s="1" t="n">
        <f aca="false">ABS(C$54-C40)</f>
        <v>0.667933333333338</v>
      </c>
      <c r="F40" s="1" t="n">
        <f aca="false">ABS(D$54-D40)</f>
        <v>0.347533333333331</v>
      </c>
    </row>
    <row r="41" customFormat="false" ht="12.8" hidden="false" customHeight="false" outlineLevel="0" collapsed="false">
      <c r="A41" s="2" t="n">
        <v>85</v>
      </c>
      <c r="B41" s="1" t="n">
        <v>1</v>
      </c>
      <c r="C41" s="1" t="n">
        <v>546.23</v>
      </c>
      <c r="D41" s="1" t="n">
        <v>59.0627</v>
      </c>
      <c r="E41" s="1" t="n">
        <f aca="false">ABS(C$55-C41)</f>
        <v>1.35759999999993</v>
      </c>
      <c r="F41" s="1" t="n">
        <f aca="false">ABS(D$55-D41)</f>
        <v>0.0576666666666625</v>
      </c>
    </row>
    <row r="42" customFormat="false" ht="12.8" hidden="false" customHeight="false" outlineLevel="0" collapsed="false">
      <c r="A42" s="1" t="n">
        <v>85</v>
      </c>
      <c r="B42" s="1" t="n">
        <v>2</v>
      </c>
      <c r="C42" s="1" t="n">
        <v>547.8033</v>
      </c>
      <c r="D42" s="1" t="n">
        <v>59.3535</v>
      </c>
      <c r="E42" s="1" t="n">
        <f aca="false">ABS(C$55-C42)</f>
        <v>0.215700000000083</v>
      </c>
      <c r="F42" s="1" t="n">
        <f aca="false">ABS(D$55-D42)</f>
        <v>0.233133333333335</v>
      </c>
    </row>
    <row r="43" customFormat="false" ht="12.8" hidden="false" customHeight="false" outlineLevel="0" collapsed="false">
      <c r="A43" s="1" t="n">
        <v>85</v>
      </c>
      <c r="B43" s="1" t="n">
        <v>3</v>
      </c>
      <c r="C43" s="1" t="n">
        <v>548.7295</v>
      </c>
      <c r="D43" s="1" t="n">
        <v>58.9449</v>
      </c>
      <c r="E43" s="1" t="n">
        <f aca="false">ABS(C$55-C43)</f>
        <v>1.14190000000008</v>
      </c>
      <c r="F43" s="1" t="n">
        <f aca="false">ABS(D$55-D43)</f>
        <v>0.175466666666665</v>
      </c>
    </row>
    <row r="44" customFormat="false" ht="12.8" hidden="false" customHeight="false" outlineLevel="0" collapsed="false">
      <c r="A44" s="2" t="n">
        <v>129</v>
      </c>
      <c r="B44" s="1" t="n">
        <v>1</v>
      </c>
      <c r="C44" s="1" t="n">
        <v>868.9906</v>
      </c>
      <c r="D44" s="1" t="n">
        <v>111.4689</v>
      </c>
      <c r="E44" s="1" t="n">
        <f aca="false">ABS(C$56-C44)</f>
        <v>2.01636666666673</v>
      </c>
      <c r="F44" s="1" t="n">
        <f aca="false">ABS(D$56-D44)</f>
        <v>3.51679999999999</v>
      </c>
    </row>
    <row r="45" customFormat="false" ht="12.8" hidden="false" customHeight="false" outlineLevel="0" collapsed="false">
      <c r="A45" s="1" t="n">
        <v>129</v>
      </c>
      <c r="B45" s="1" t="n">
        <v>2</v>
      </c>
      <c r="C45" s="1" t="n">
        <v>868.381</v>
      </c>
      <c r="D45" s="1" t="n">
        <v>123.6168</v>
      </c>
      <c r="E45" s="1" t="n">
        <f aca="false">ABS(C$56-C45)</f>
        <v>2.62596666666673</v>
      </c>
      <c r="F45" s="1" t="n">
        <f aca="false">ABS(D$56-D45)</f>
        <v>15.6647</v>
      </c>
    </row>
    <row r="46" customFormat="false" ht="12.8" hidden="false" customHeight="false" outlineLevel="0" collapsed="false">
      <c r="A46" s="1" t="n">
        <v>129</v>
      </c>
      <c r="B46" s="1" t="n">
        <v>3</v>
      </c>
      <c r="C46" s="1" t="n">
        <v>875.6493</v>
      </c>
      <c r="D46" s="1" t="n">
        <v>88.7706</v>
      </c>
      <c r="E46" s="1" t="n">
        <f aca="false">ABS(C$56-C46)</f>
        <v>4.64233333333334</v>
      </c>
      <c r="F46" s="1" t="n">
        <f aca="false">ABS(D$56-D46)</f>
        <v>19.1815</v>
      </c>
    </row>
    <row r="47" customFormat="false" ht="12.8" hidden="false" customHeight="false" outlineLevel="0" collapsed="false">
      <c r="A47" s="2" t="n">
        <v>173</v>
      </c>
      <c r="B47" s="1" t="n">
        <v>1</v>
      </c>
      <c r="C47" s="1" t="n">
        <v>1068.876</v>
      </c>
      <c r="D47" s="1" t="n">
        <v>119.2222</v>
      </c>
      <c r="E47" s="1" t="n">
        <f aca="false">ABS(C$57-C47)</f>
        <v>26.3657333333333</v>
      </c>
      <c r="F47" s="1" t="n">
        <f aca="false">ABS(D$57-D47)</f>
        <v>3.49953333333332</v>
      </c>
    </row>
    <row r="48" customFormat="false" ht="12.8" hidden="false" customHeight="false" outlineLevel="0" collapsed="false">
      <c r="A48" s="1" t="n">
        <v>173</v>
      </c>
      <c r="B48" s="1" t="n">
        <v>2</v>
      </c>
      <c r="C48" s="1" t="n">
        <v>1152.8102</v>
      </c>
      <c r="D48" s="1" t="n">
        <v>129.2446</v>
      </c>
      <c r="E48" s="1" t="n">
        <f aca="false">ABS(C$57-C48)</f>
        <v>57.5684666666666</v>
      </c>
      <c r="F48" s="1" t="n">
        <f aca="false">ABS(D$57-D48)</f>
        <v>6.52286666666667</v>
      </c>
    </row>
    <row r="49" customFormat="false" ht="12.8" hidden="false" customHeight="false" outlineLevel="0" collapsed="false">
      <c r="A49" s="1" t="n">
        <v>173</v>
      </c>
      <c r="B49" s="1" t="n">
        <v>3</v>
      </c>
      <c r="C49" s="1" t="n">
        <v>1064.039</v>
      </c>
      <c r="D49" s="1" t="n">
        <v>119.6984</v>
      </c>
      <c r="E49" s="1" t="n">
        <f aca="false">ABS(C$57-C49)</f>
        <v>31.2027333333333</v>
      </c>
      <c r="F49" s="1" t="n">
        <f aca="false">ABS(D$57-D49)</f>
        <v>3.02333333333331</v>
      </c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</row>
    <row r="51" customFormat="false" ht="12.8" hidden="false" customHeight="false" outlineLevel="0" collapsed="false">
      <c r="A51" s="1" t="s">
        <v>19</v>
      </c>
      <c r="B51" s="0"/>
      <c r="C51" s="0"/>
      <c r="D51" s="0"/>
      <c r="E51" s="0"/>
      <c r="F51" s="0"/>
    </row>
    <row r="52" customFormat="false" ht="12.8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  <c r="G52" s="1" t="s">
        <v>22</v>
      </c>
      <c r="H52" s="1" t="s">
        <v>23</v>
      </c>
    </row>
    <row r="53" customFormat="false" ht="12.8" hidden="false" customHeight="false" outlineLevel="0" collapsed="false">
      <c r="A53" s="1" t="n">
        <v>17</v>
      </c>
      <c r="B53" s="0"/>
      <c r="C53" s="1" t="n">
        <f aca="false">AVERAGE(C35:C37)</f>
        <v>118.2346</v>
      </c>
      <c r="D53" s="1" t="n">
        <f aca="false">AVERAGE(D35:D37)</f>
        <v>12.5608666666667</v>
      </c>
      <c r="E53" s="1" t="n">
        <f aca="false">AVERAGE(E35:E37)</f>
        <v>1.76633333333334</v>
      </c>
      <c r="F53" s="1" t="n">
        <f aca="false">AVERAGE(F35:F37)</f>
        <v>0.0216222222222224</v>
      </c>
      <c r="G53" s="1" t="n">
        <f aca="false">C53/D53</f>
        <v>9.41293329016575</v>
      </c>
      <c r="H53" s="1" t="n">
        <f aca="false">ABS($G$58-G53)</f>
        <v>0.352916609290604</v>
      </c>
    </row>
    <row r="54" customFormat="false" ht="12.8" hidden="false" customHeight="false" outlineLevel="0" collapsed="false">
      <c r="A54" s="1" t="n">
        <v>51</v>
      </c>
      <c r="B54" s="0"/>
      <c r="C54" s="1" t="n">
        <f aca="false">AVERAGE(C38:C40)</f>
        <v>345.326466666667</v>
      </c>
      <c r="D54" s="1" t="n">
        <f aca="false">AVERAGE(D38:D40)</f>
        <v>35.8525666666667</v>
      </c>
      <c r="E54" s="1" t="n">
        <f aca="false">AVERAGE(E38:E40)</f>
        <v>2.00471111111112</v>
      </c>
      <c r="F54" s="1" t="n">
        <f aca="false">AVERAGE(F38:F40)</f>
        <v>0.231688888888887</v>
      </c>
      <c r="G54" s="1" t="n">
        <f aca="false">C54/D54</f>
        <v>9.6318478360917</v>
      </c>
      <c r="H54" s="1" t="n">
        <f aca="false">ABS($G$58-G54)</f>
        <v>0.57183115521655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AVERAGE(C41:C43)</f>
        <v>547.5876</v>
      </c>
      <c r="D55" s="1" t="n">
        <f aca="false">AVERAGE(D41:D43)</f>
        <v>59.1203666666667</v>
      </c>
      <c r="E55" s="1" t="n">
        <f aca="false">AVERAGE(E36:E41)</f>
        <v>1.76190555555555</v>
      </c>
      <c r="F55" s="1" t="n">
        <f aca="false">AVERAGE(F36:F41)</f>
        <v>0.13086111111111</v>
      </c>
      <c r="G55" s="1" t="n">
        <f aca="false">C55/D55</f>
        <v>9.26224972668753</v>
      </c>
      <c r="H55" s="1" t="n">
        <f aca="false">ABS($G$58-G55)</f>
        <v>0.202233045812385</v>
      </c>
    </row>
    <row r="56" customFormat="false" ht="12.8" hidden="false" customHeight="false" outlineLevel="0" collapsed="false">
      <c r="A56" s="1" t="n">
        <v>129</v>
      </c>
      <c r="B56" s="0"/>
      <c r="C56" s="1" t="n">
        <f aca="false">AVERAGE(C44:C46)</f>
        <v>871.006966666667</v>
      </c>
      <c r="D56" s="1" t="n">
        <f aca="false">AVERAGE(D44:D46)</f>
        <v>107.9521</v>
      </c>
      <c r="E56" s="1" t="n">
        <f aca="false">AVERAGE(E44:E46)</f>
        <v>3.09488888888893</v>
      </c>
      <c r="F56" s="1" t="n">
        <f aca="false">AVERAGE(F44:F46)</f>
        <v>12.7876666666667</v>
      </c>
      <c r="G56" s="1" t="n">
        <f aca="false">C56/D56</f>
        <v>8.06845783145179</v>
      </c>
      <c r="H56" s="1" t="n">
        <f aca="false">ABS($G$58-G56)</f>
        <v>0.99155884942336</v>
      </c>
    </row>
    <row r="57" customFormat="false" ht="12.8" hidden="false" customHeight="false" outlineLevel="0" collapsed="false">
      <c r="A57" s="1" t="n">
        <v>173</v>
      </c>
      <c r="B57" s="0"/>
      <c r="C57" s="1" t="n">
        <f aca="false">AVERAGE(C47:C49)</f>
        <v>1095.24173333333</v>
      </c>
      <c r="D57" s="1" t="n">
        <f aca="false">AVERAGE(D47:D49)</f>
        <v>122.721733333333</v>
      </c>
      <c r="E57" s="1" t="n">
        <f aca="false">AVERAGE(E37:E42)</f>
        <v>1.70615555555556</v>
      </c>
      <c r="F57" s="1" t="n">
        <f aca="false">AVERAGE(F37:F42)</f>
        <v>0.169122222222221</v>
      </c>
      <c r="G57" s="1" t="n">
        <f aca="false">C57/D57</f>
        <v>8.92459471997897</v>
      </c>
      <c r="H57" s="1" t="n">
        <f aca="false">ABS($G$58-G57)</f>
        <v>0.135421960896181</v>
      </c>
    </row>
    <row r="58" customFormat="false" ht="12.8" hidden="false" customHeight="false" outlineLevel="0" collapsed="false">
      <c r="A58" s="0"/>
      <c r="B58" s="0"/>
      <c r="C58" s="0"/>
      <c r="D58" s="0"/>
      <c r="G58" s="1" t="n">
        <f aca="false">AVERAGE(G53:G57)</f>
        <v>9.06001668087515</v>
      </c>
      <c r="H58" s="1" t="n">
        <f aca="false">AVERAGE(H53:H57)</f>
        <v>0.450792324127816</v>
      </c>
    </row>
    <row r="59" customFormat="false" ht="12.8" hidden="false" customHeight="false" outlineLevel="0" collapsed="false">
      <c r="A59" s="0"/>
      <c r="B59" s="0"/>
      <c r="C59" s="1" t="s">
        <v>24</v>
      </c>
      <c r="D59" s="1" t="s">
        <v>25</v>
      </c>
    </row>
    <row r="60" customFormat="false" ht="12.8" hidden="false" customHeight="false" outlineLevel="0" collapsed="false">
      <c r="A60" s="1" t="s">
        <v>26</v>
      </c>
      <c r="B60" s="0"/>
      <c r="C60" s="1" t="n">
        <f aca="false">SLOPE(C53:C57,$A$53:$A$57)</f>
        <v>6.35210354712042</v>
      </c>
      <c r="D60" s="1" t="n">
        <f aca="false">SLOPE(D53:D57,$A$53:$A$57)</f>
        <v>0.749151369982548</v>
      </c>
    </row>
    <row r="61" customFormat="false" ht="12.8" hidden="false" customHeight="false" outlineLevel="0" collapsed="false">
      <c r="A61" s="7"/>
      <c r="B61" s="7"/>
      <c r="C61" s="7"/>
      <c r="D61" s="7" t="n">
        <f aca="false">C60/D60</f>
        <v>8.47906551551577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0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60" zoomScaleNormal="160" zoomScalePageLayoutView="100" workbookViewId="0">
      <selection pane="topLeft" activeCell="H34" activeCellId="0" sqref="H34"/>
    </sheetView>
  </sheetViews>
  <sheetFormatPr defaultRowHeight="12.8"/>
  <cols>
    <col collapsed="false" hidden="false" max="1" min="1" style="1" width="15.2551020408163"/>
    <col collapsed="false" hidden="false" max="4" min="2" style="1" width="13.0918367346939"/>
    <col collapsed="false" hidden="false" max="5" min="5" style="1" width="15.2551020408163"/>
    <col collapsed="false" hidden="false" max="8" min="6" style="1" width="13.0918367346939"/>
    <col collapsed="false" hidden="false" max="9" min="9" style="1" width="7.83163265306122"/>
    <col collapsed="false" hidden="false" max="10" min="10" style="1" width="14.0408163265306"/>
    <col collapsed="false" hidden="false" max="1025" min="11" style="1" width="10.6632653061225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AMJ1" s="0"/>
    </row>
    <row r="2" customFormat="false" ht="12.8" hidden="false" customHeight="false" outlineLevel="0" collapsed="false">
      <c r="A2" s="1" t="s">
        <v>27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AMJ2" s="0"/>
    </row>
    <row r="3" customFormat="false" ht="12.8" hidden="false" customHeight="false" outlineLevel="0" collapsed="false">
      <c r="A3" s="1" t="s">
        <v>3</v>
      </c>
      <c r="B3" s="0" t="s">
        <v>28</v>
      </c>
      <c r="C3" s="0"/>
      <c r="D3" s="0"/>
      <c r="E3" s="0"/>
      <c r="F3" s="0"/>
      <c r="G3" s="0"/>
      <c r="H3" s="0"/>
      <c r="I3" s="1" t="s">
        <v>29</v>
      </c>
      <c r="J3" s="1" t="s">
        <v>30</v>
      </c>
      <c r="K3" s="0"/>
      <c r="L3" s="0"/>
      <c r="AMJ3" s="0"/>
    </row>
    <row r="4" customFormat="false" ht="12.8" hidden="false" customHeight="false" outlineLevel="0" collapsed="false">
      <c r="A4" s="1" t="s">
        <v>31</v>
      </c>
      <c r="B4" s="1" t="s">
        <v>32</v>
      </c>
      <c r="C4" s="1" t="s">
        <v>33</v>
      </c>
      <c r="D4" s="0"/>
      <c r="E4" s="1" t="s">
        <v>31</v>
      </c>
      <c r="F4" s="1" t="s">
        <v>34</v>
      </c>
      <c r="G4" s="0"/>
      <c r="H4" s="0"/>
      <c r="I4" s="1" t="s">
        <v>35</v>
      </c>
      <c r="J4" s="8" t="n">
        <v>0.000234784733038</v>
      </c>
      <c r="K4" s="9"/>
      <c r="L4" s="9"/>
      <c r="AMJ4" s="0"/>
    </row>
    <row r="5" customFormat="false" ht="12.8" hidden="false" customHeight="false" outlineLevel="0" collapsed="false">
      <c r="A5" s="1" t="n">
        <v>1</v>
      </c>
      <c r="B5" s="1" t="n">
        <v>1</v>
      </c>
      <c r="C5" s="10" t="n">
        <v>0.000152</v>
      </c>
      <c r="D5" s="0" t="n">
        <f aca="false">ABS(F5-C5)</f>
        <v>2.00000000000005E-007</v>
      </c>
      <c r="E5" s="1" t="n">
        <v>1</v>
      </c>
      <c r="F5" s="10" t="n">
        <f aca="false">AVERAGE(C5,C10,C15,C20,C25)</f>
        <v>0.0001518</v>
      </c>
      <c r="G5" s="10" t="n">
        <f aca="false">AVERAGE(D5,D10,D15,D20,D25)</f>
        <v>9.60000000000002E-007</v>
      </c>
      <c r="H5" s="10"/>
      <c r="I5" s="0" t="s">
        <v>36</v>
      </c>
      <c r="J5" s="8" t="n">
        <v>0.000400919205276</v>
      </c>
      <c r="K5" s="9"/>
      <c r="L5" s="9"/>
      <c r="AMJ5" s="0"/>
    </row>
    <row r="6" customFormat="false" ht="12.8" hidden="false" customHeight="false" outlineLevel="0" collapsed="false">
      <c r="A6" s="1" t="n">
        <v>2</v>
      </c>
      <c r="B6" s="1" t="n">
        <v>1</v>
      </c>
      <c r="C6" s="10" t="n">
        <v>7.4E-005</v>
      </c>
      <c r="D6" s="0" t="n">
        <f aca="false">ABS(F6-C6)</f>
        <v>4.79999999999999E-006</v>
      </c>
      <c r="E6" s="1" t="n">
        <v>2</v>
      </c>
      <c r="F6" s="10" t="n">
        <f aca="false">AVERAGE(C6,C11,C16,C21,C26)</f>
        <v>7.88E-005</v>
      </c>
      <c r="G6" s="10" t="n">
        <f aca="false">AVERAGE(D6,D11,D16,D21,D26)</f>
        <v>5.04E-006</v>
      </c>
      <c r="H6" s="10"/>
      <c r="I6" s="0"/>
      <c r="J6" s="8" t="n">
        <v>0.000415126851294</v>
      </c>
      <c r="K6" s="9"/>
      <c r="L6" s="9"/>
      <c r="AMJ6" s="0"/>
    </row>
    <row r="7" customFormat="false" ht="12.8" hidden="false" customHeight="false" outlineLevel="0" collapsed="false">
      <c r="A7" s="1" t="n">
        <v>3</v>
      </c>
      <c r="B7" s="1" t="n">
        <v>1</v>
      </c>
      <c r="C7" s="10" t="n">
        <v>0.000137</v>
      </c>
      <c r="D7" s="0" t="n">
        <f aca="false">ABS(F7-C7)</f>
        <v>1.59999999999998E-006</v>
      </c>
      <c r="E7" s="1" t="n">
        <v>3</v>
      </c>
      <c r="F7" s="10" t="n">
        <f aca="false">AVERAGE(C7,C12,C17,C22,C27)</f>
        <v>0.0001386</v>
      </c>
      <c r="G7" s="10" t="n">
        <f aca="false">AVERAGE(D7,D12,D17,D22,D27)</f>
        <v>2.88E-006</v>
      </c>
      <c r="H7" s="10"/>
      <c r="I7" s="0"/>
      <c r="J7" s="8" t="n">
        <v>0.000241408168222</v>
      </c>
      <c r="K7" s="11"/>
      <c r="L7" s="9"/>
      <c r="AMJ7" s="0"/>
    </row>
    <row r="8" customFormat="false" ht="12.8" hidden="false" customHeight="false" outlineLevel="0" collapsed="false">
      <c r="A8" s="1" t="n">
        <v>4</v>
      </c>
      <c r="B8" s="1" t="n">
        <v>1</v>
      </c>
      <c r="C8" s="10" t="n">
        <v>0.000133</v>
      </c>
      <c r="D8" s="0" t="n">
        <f aca="false">ABS(F8-C8)</f>
        <v>3.60000000000001E-006</v>
      </c>
      <c r="E8" s="1" t="n">
        <v>4</v>
      </c>
      <c r="F8" s="10" t="n">
        <f aca="false">AVERAGE(C8,C13,C18,C23,C28)</f>
        <v>0.0001294</v>
      </c>
      <c r="G8" s="10" t="n">
        <f aca="false">AVERAGE(D8,D13,D18,D23,D28)</f>
        <v>2.08E-006</v>
      </c>
      <c r="H8" s="10"/>
      <c r="I8" s="0"/>
      <c r="J8" s="8" t="n">
        <v>0.000355125812348</v>
      </c>
      <c r="K8" s="9"/>
      <c r="L8" s="9"/>
      <c r="AMJ8" s="0"/>
    </row>
    <row r="9" customFormat="false" ht="12.8" hidden="false" customHeight="false" outlineLevel="0" collapsed="false">
      <c r="A9" s="1" t="n">
        <v>5</v>
      </c>
      <c r="B9" s="1" t="n">
        <v>1</v>
      </c>
      <c r="C9" s="10" t="n">
        <v>0.000156</v>
      </c>
      <c r="D9" s="0" t="n">
        <f aca="false">ABS(F9-C9)</f>
        <v>9.99999999999997E-007</v>
      </c>
      <c r="E9" s="1" t="n">
        <v>5</v>
      </c>
      <c r="F9" s="10" t="n">
        <f aca="false">AVERAGE(C9,C14,C19,C24,C29)</f>
        <v>0.000155</v>
      </c>
      <c r="G9" s="10" t="n">
        <f aca="false">AVERAGE(D9,D14,D19,D24,D29)</f>
        <v>1.6E-006</v>
      </c>
      <c r="H9" s="10"/>
      <c r="I9" s="0"/>
      <c r="J9" s="8" t="n">
        <v>0.000243959832005</v>
      </c>
      <c r="K9" s="10" t="n">
        <f aca="false">AVERAGE(J5:J9)</f>
        <v>0.000331307973829</v>
      </c>
      <c r="L9" s="9"/>
      <c r="AMJ9" s="0"/>
    </row>
    <row r="10" customFormat="false" ht="12.8" hidden="false" customHeight="false" outlineLevel="0" collapsed="false">
      <c r="A10" s="1" t="n">
        <v>1</v>
      </c>
      <c r="B10" s="1" t="n">
        <v>2</v>
      </c>
      <c r="C10" s="10" t="n">
        <v>0.000151</v>
      </c>
      <c r="D10" s="0" t="n">
        <f aca="false">ABS(F5-C10)</f>
        <v>7.99999999999992E-007</v>
      </c>
      <c r="E10" s="0"/>
      <c r="F10" s="0"/>
      <c r="G10" s="0"/>
      <c r="H10" s="0"/>
      <c r="I10" s="0"/>
      <c r="J10" s="0"/>
      <c r="K10" s="9"/>
      <c r="L10" s="9"/>
      <c r="AMJ10" s="0"/>
    </row>
    <row r="11" customFormat="false" ht="12.8" hidden="false" customHeight="false" outlineLevel="0" collapsed="false">
      <c r="A11" s="1" t="n">
        <v>2</v>
      </c>
      <c r="B11" s="1" t="n">
        <v>2</v>
      </c>
      <c r="C11" s="10" t="n">
        <v>9E-005</v>
      </c>
      <c r="D11" s="0" t="n">
        <f aca="false">ABS(F6-C11)</f>
        <v>1.12E-005</v>
      </c>
      <c r="E11" s="1" t="s">
        <v>32</v>
      </c>
      <c r="F11" s="1" t="s">
        <v>34</v>
      </c>
      <c r="G11" s="0"/>
      <c r="H11" s="0"/>
      <c r="I11" s="0"/>
      <c r="J11" s="0"/>
      <c r="K11" s="9"/>
      <c r="L11" s="9"/>
      <c r="AMJ11" s="0"/>
    </row>
    <row r="12" customFormat="false" ht="12.8" hidden="false" customHeight="false" outlineLevel="0" collapsed="false">
      <c r="A12" s="1" t="n">
        <v>3</v>
      </c>
      <c r="B12" s="1" t="n">
        <v>2</v>
      </c>
      <c r="C12" s="10" t="n">
        <v>0.000141</v>
      </c>
      <c r="D12" s="0" t="n">
        <f aca="false">ABS(F7-C12)</f>
        <v>2.4E-006</v>
      </c>
      <c r="E12" s="1" t="n">
        <v>1</v>
      </c>
      <c r="F12" s="10" t="n">
        <f aca="false">AVERAGE(C4:C9)</f>
        <v>0.0001304</v>
      </c>
      <c r="G12" s="10"/>
      <c r="H12" s="10"/>
      <c r="I12" s="0"/>
      <c r="J12" s="0"/>
      <c r="K12" s="9"/>
      <c r="L12" s="9"/>
      <c r="AMJ12" s="0"/>
    </row>
    <row r="13" customFormat="false" ht="12.8" hidden="false" customHeight="false" outlineLevel="0" collapsed="false">
      <c r="A13" s="1" t="n">
        <v>4</v>
      </c>
      <c r="B13" s="1" t="n">
        <v>2</v>
      </c>
      <c r="C13" s="10" t="n">
        <v>0.000131</v>
      </c>
      <c r="D13" s="0" t="n">
        <f aca="false">ABS(F8-C13)</f>
        <v>1.59999999999998E-006</v>
      </c>
      <c r="E13" s="1" t="n">
        <v>2</v>
      </c>
      <c r="F13" s="10" t="n">
        <f aca="false">AVERAGE(C10:C14)</f>
        <v>0.000134</v>
      </c>
      <c r="G13" s="10"/>
      <c r="H13" s="10"/>
      <c r="I13" s="0"/>
      <c r="J13" s="0"/>
      <c r="K13" s="9"/>
      <c r="L13" s="9"/>
      <c r="AMJ13" s="0"/>
    </row>
    <row r="14" customFormat="false" ht="12.8" hidden="false" customHeight="false" outlineLevel="0" collapsed="false">
      <c r="A14" s="1" t="n">
        <v>5</v>
      </c>
      <c r="B14" s="1" t="n">
        <v>2</v>
      </c>
      <c r="C14" s="10" t="n">
        <v>0.000157</v>
      </c>
      <c r="D14" s="0" t="n">
        <f aca="false">ABS(F9-C14)</f>
        <v>2E-006</v>
      </c>
      <c r="E14" s="1" t="n">
        <v>3</v>
      </c>
      <c r="F14" s="10" t="n">
        <f aca="false">AVERAGE(C15:C19)</f>
        <v>0.0001284</v>
      </c>
      <c r="G14" s="10"/>
      <c r="H14" s="10"/>
      <c r="I14" s="0"/>
      <c r="J14" s="0"/>
      <c r="K14" s="9"/>
      <c r="L14" s="9"/>
      <c r="AMJ14" s="0"/>
    </row>
    <row r="15" customFormat="false" ht="12.8" hidden="false" customHeight="false" outlineLevel="0" collapsed="false">
      <c r="A15" s="1" t="n">
        <v>1</v>
      </c>
      <c r="B15" s="1" t="n">
        <v>3</v>
      </c>
      <c r="C15" s="10" t="n">
        <v>0.000151</v>
      </c>
      <c r="D15" s="0" t="n">
        <f aca="false">ABS(F5-C15)</f>
        <v>7.99999999999992E-007</v>
      </c>
      <c r="E15" s="1" t="n">
        <v>4</v>
      </c>
      <c r="F15" s="10" t="n">
        <f aca="false">AVERAGE(C20:C24)</f>
        <v>0.0001292</v>
      </c>
      <c r="G15" s="10"/>
      <c r="H15" s="10"/>
      <c r="I15" s="0"/>
      <c r="J15" s="0"/>
      <c r="K15" s="9"/>
      <c r="L15" s="9"/>
      <c r="AMJ15" s="0"/>
    </row>
    <row r="16" customFormat="false" ht="12.8" hidden="false" customHeight="false" outlineLevel="0" collapsed="false">
      <c r="A16" s="1" t="n">
        <v>2</v>
      </c>
      <c r="B16" s="1" t="n">
        <v>3</v>
      </c>
      <c r="C16" s="10" t="n">
        <v>7.9E-005</v>
      </c>
      <c r="D16" s="0" t="n">
        <f aca="false">ABS(F6-C16)</f>
        <v>2.00000000000005E-007</v>
      </c>
      <c r="E16" s="1" t="n">
        <v>5</v>
      </c>
      <c r="F16" s="10" t="n">
        <f aca="false">AVERAGE(C25:C29)</f>
        <v>0.0001316</v>
      </c>
      <c r="G16" s="10"/>
      <c r="H16" s="10"/>
      <c r="I16" s="0"/>
      <c r="J16" s="0"/>
      <c r="K16" s="9"/>
      <c r="L16" s="9"/>
      <c r="AMJ16" s="0"/>
    </row>
    <row r="17" customFormat="false" ht="12.8" hidden="false" customHeight="false" outlineLevel="0" collapsed="false">
      <c r="A17" s="1" t="n">
        <v>3</v>
      </c>
      <c r="B17" s="1" t="n">
        <v>3</v>
      </c>
      <c r="C17" s="10" t="n">
        <v>0.000133</v>
      </c>
      <c r="D17" s="0" t="n">
        <f aca="false">ABS(F7-C17)</f>
        <v>5.59999999999997E-006</v>
      </c>
      <c r="E17" s="0"/>
      <c r="F17" s="0"/>
      <c r="G17" s="0"/>
      <c r="H17" s="0"/>
      <c r="I17" s="0"/>
      <c r="J17" s="9"/>
      <c r="K17" s="9"/>
      <c r="AMJ17" s="0"/>
    </row>
    <row r="18" customFormat="false" ht="12.8" hidden="false" customHeight="false" outlineLevel="0" collapsed="false">
      <c r="A18" s="1" t="n">
        <v>4</v>
      </c>
      <c r="B18" s="1" t="n">
        <v>3</v>
      </c>
      <c r="C18" s="10" t="n">
        <v>0.000128</v>
      </c>
      <c r="D18" s="0" t="n">
        <f aca="false">ABS(F8-C18)</f>
        <v>1.40000000000001E-006</v>
      </c>
      <c r="E18" s="0"/>
      <c r="F18" s="0"/>
      <c r="G18" s="0"/>
      <c r="H18" s="0"/>
      <c r="I18" s="0"/>
      <c r="J18" s="9"/>
      <c r="K18" s="9"/>
      <c r="AMJ18" s="0"/>
    </row>
    <row r="19" customFormat="false" ht="12.8" hidden="false" customHeight="false" outlineLevel="0" collapsed="false">
      <c r="A19" s="1" t="n">
        <v>5</v>
      </c>
      <c r="B19" s="1" t="n">
        <v>3</v>
      </c>
      <c r="C19" s="10" t="n">
        <v>0.000151</v>
      </c>
      <c r="D19" s="0" t="n">
        <f aca="false">ABS(F9-C19)</f>
        <v>4.00000000000002E-006</v>
      </c>
      <c r="E19" s="0"/>
      <c r="F19" s="0"/>
      <c r="G19" s="0"/>
      <c r="H19" s="0"/>
      <c r="I19" s="0"/>
      <c r="J19" s="9"/>
      <c r="K19" s="9"/>
      <c r="AMJ19" s="0"/>
    </row>
    <row r="20" customFormat="false" ht="12.8" hidden="false" customHeight="false" outlineLevel="0" collapsed="false">
      <c r="A20" s="1" t="n">
        <v>1</v>
      </c>
      <c r="B20" s="1" t="n">
        <v>4</v>
      </c>
      <c r="C20" s="10" t="n">
        <v>0.000151</v>
      </c>
      <c r="D20" s="0" t="n">
        <f aca="false">ABS(F5-C20)</f>
        <v>7.99999999999992E-007</v>
      </c>
      <c r="E20" s="0"/>
      <c r="F20" s="0"/>
      <c r="G20" s="0"/>
      <c r="H20" s="0"/>
      <c r="I20" s="0"/>
      <c r="J20" s="9"/>
      <c r="K20" s="9"/>
      <c r="AMJ20" s="0"/>
    </row>
    <row r="21" customFormat="false" ht="12.8" hidden="false" customHeight="false" outlineLevel="0" collapsed="false">
      <c r="A21" s="1" t="n">
        <v>2</v>
      </c>
      <c r="B21" s="1" t="n">
        <v>4</v>
      </c>
      <c r="C21" s="10" t="n">
        <v>7.1E-005</v>
      </c>
      <c r="D21" s="0" t="n">
        <f aca="false">ABS(F6-C21)</f>
        <v>7.8E-006</v>
      </c>
      <c r="E21" s="0"/>
      <c r="F21" s="0"/>
      <c r="G21" s="0"/>
      <c r="H21" s="0"/>
      <c r="I21" s="0"/>
      <c r="J21" s="9"/>
      <c r="K21" s="9"/>
      <c r="AMJ21" s="0"/>
    </row>
    <row r="22" customFormat="false" ht="12.8" hidden="false" customHeight="false" outlineLevel="0" collapsed="false">
      <c r="A22" s="1" t="n">
        <v>3</v>
      </c>
      <c r="B22" s="1" t="n">
        <v>4</v>
      </c>
      <c r="C22" s="10" t="n">
        <v>0.000139</v>
      </c>
      <c r="D22" s="0" t="n">
        <f aca="false">ABS(F7-C22)</f>
        <v>4.0000000000001E-007</v>
      </c>
      <c r="E22" s="0"/>
      <c r="F22" s="0"/>
      <c r="G22" s="0"/>
      <c r="H22" s="0"/>
      <c r="I22" s="0"/>
      <c r="J22" s="9"/>
      <c r="K22" s="9"/>
      <c r="AMJ22" s="0"/>
    </row>
    <row r="23" customFormat="false" ht="12.8" hidden="false" customHeight="false" outlineLevel="0" collapsed="false">
      <c r="A23" s="1" t="n">
        <v>4</v>
      </c>
      <c r="B23" s="1" t="n">
        <v>4</v>
      </c>
      <c r="C23" s="10" t="n">
        <v>0.000129</v>
      </c>
      <c r="D23" s="0" t="n">
        <f aca="false">ABS(F8-C23)</f>
        <v>4.0000000000001E-007</v>
      </c>
      <c r="E23" s="0"/>
      <c r="F23" s="0"/>
      <c r="G23" s="0"/>
      <c r="H23" s="0"/>
      <c r="I23" s="0"/>
      <c r="J23" s="9"/>
      <c r="K23" s="9"/>
      <c r="AMJ23" s="0"/>
    </row>
    <row r="24" customFormat="false" ht="12.8" hidden="false" customHeight="false" outlineLevel="0" collapsed="false">
      <c r="A24" s="1" t="n">
        <v>5</v>
      </c>
      <c r="B24" s="1" t="n">
        <v>4</v>
      </c>
      <c r="C24" s="10" t="n">
        <v>0.000156</v>
      </c>
      <c r="D24" s="0" t="n">
        <f aca="false">ABS(F9-C24)</f>
        <v>9.99999999999997E-007</v>
      </c>
      <c r="E24" s="0"/>
      <c r="F24" s="0"/>
      <c r="G24" s="0"/>
      <c r="H24" s="0"/>
      <c r="I24" s="0"/>
      <c r="AMJ24" s="0"/>
    </row>
    <row r="25" customFormat="false" ht="12.8" hidden="false" customHeight="false" outlineLevel="0" collapsed="false">
      <c r="A25" s="1" t="n">
        <v>1</v>
      </c>
      <c r="B25" s="1" t="n">
        <v>5</v>
      </c>
      <c r="C25" s="10" t="n">
        <v>0.000154</v>
      </c>
      <c r="D25" s="0" t="n">
        <f aca="false">ABS(F5-C25)</f>
        <v>2.20000000000003E-006</v>
      </c>
      <c r="E25" s="0"/>
      <c r="F25" s="0"/>
      <c r="G25" s="0"/>
      <c r="H25" s="0"/>
      <c r="I25" s="0"/>
      <c r="AMJ25" s="0"/>
    </row>
    <row r="26" customFormat="false" ht="12.8" hidden="false" customHeight="false" outlineLevel="0" collapsed="false">
      <c r="A26" s="1" t="n">
        <v>2</v>
      </c>
      <c r="B26" s="1" t="n">
        <v>5</v>
      </c>
      <c r="C26" s="10" t="n">
        <v>8E-005</v>
      </c>
      <c r="D26" s="0" t="n">
        <f aca="false">ABS(F6-C26)</f>
        <v>1.2E-006</v>
      </c>
      <c r="E26" s="0"/>
      <c r="F26" s="0"/>
      <c r="G26" s="0"/>
      <c r="H26" s="0"/>
      <c r="AMJ26" s="0"/>
    </row>
    <row r="27" customFormat="false" ht="12.8" hidden="false" customHeight="false" outlineLevel="0" collapsed="false">
      <c r="A27" s="1" t="n">
        <v>3</v>
      </c>
      <c r="B27" s="1" t="n">
        <v>5</v>
      </c>
      <c r="C27" s="10" t="n">
        <v>0.000143</v>
      </c>
      <c r="D27" s="0" t="n">
        <f aca="false">ABS(F7-C27)</f>
        <v>4.40000000000003E-006</v>
      </c>
      <c r="E27" s="0"/>
      <c r="F27" s="0"/>
      <c r="G27" s="0"/>
      <c r="H27" s="0"/>
      <c r="AMJ27" s="0"/>
    </row>
    <row r="28" customFormat="false" ht="12.8" hidden="false" customHeight="false" outlineLevel="0" collapsed="false">
      <c r="A28" s="1" t="n">
        <v>4</v>
      </c>
      <c r="B28" s="1" t="n">
        <v>5</v>
      </c>
      <c r="C28" s="10" t="n">
        <v>0.000126</v>
      </c>
      <c r="D28" s="0" t="n">
        <f aca="false">ABS(F8-C28)</f>
        <v>3.4E-006</v>
      </c>
      <c r="E28" s="0"/>
      <c r="F28" s="0"/>
      <c r="G28" s="0"/>
      <c r="H28" s="0"/>
      <c r="AMJ28" s="0"/>
    </row>
    <row r="29" customFormat="false" ht="12.8" hidden="false" customHeight="false" outlineLevel="0" collapsed="false">
      <c r="A29" s="1" t="n">
        <v>5</v>
      </c>
      <c r="B29" s="1" t="n">
        <v>5</v>
      </c>
      <c r="C29" s="10" t="n">
        <v>0.000155</v>
      </c>
      <c r="D29" s="0" t="n">
        <f aca="false">ABS(F9-C29)</f>
        <v>0</v>
      </c>
      <c r="E29" s="0"/>
      <c r="F29" s="0"/>
      <c r="G29" s="0"/>
      <c r="H29" s="0"/>
      <c r="AMJ29" s="0"/>
    </row>
    <row r="30" customFormat="false" ht="12.8" hidden="false" customHeight="false" outlineLevel="0" collapsed="false">
      <c r="A30" s="0"/>
      <c r="B30" s="0"/>
      <c r="C30" s="10" t="n">
        <f aca="false">MIN(C5:C29)</f>
        <v>7.1E-005</v>
      </c>
      <c r="D30" s="0"/>
      <c r="E30" s="0"/>
      <c r="F30" s="0"/>
      <c r="G30" s="0"/>
      <c r="H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</row>
    <row r="32" customFormat="false" ht="12.8" hidden="false" customHeight="false" outlineLevel="0" collapsed="false">
      <c r="A32" s="2" t="s">
        <v>13</v>
      </c>
      <c r="B32" s="2"/>
      <c r="C32" s="12" t="s">
        <v>37</v>
      </c>
      <c r="D32" s="12"/>
      <c r="E32" s="12" t="s">
        <v>38</v>
      </c>
      <c r="F32" s="12"/>
      <c r="G32" s="12" t="s">
        <v>39</v>
      </c>
      <c r="H32" s="12"/>
    </row>
    <row r="33" customFormat="false" ht="12.8" hidden="false" customHeight="false" outlineLevel="0" collapsed="false">
      <c r="A33" s="1" t="s">
        <v>40</v>
      </c>
      <c r="B33" s="1" t="s">
        <v>4</v>
      </c>
      <c r="C33" s="1" t="s">
        <v>15</v>
      </c>
      <c r="D33" s="1" t="s">
        <v>16</v>
      </c>
      <c r="E33" s="1" t="s">
        <v>15</v>
      </c>
      <c r="F33" s="1" t="s">
        <v>16</v>
      </c>
      <c r="G33" s="1" t="s">
        <v>15</v>
      </c>
      <c r="H33" s="1" t="s">
        <v>16</v>
      </c>
    </row>
    <row r="34" customFormat="false" ht="12.8" hidden="false" customHeight="false" outlineLevel="0" collapsed="false">
      <c r="A34" s="2" t="n">
        <v>11</v>
      </c>
      <c r="B34" s="1" t="n">
        <v>1</v>
      </c>
      <c r="C34" s="1" t="n">
        <v>13.241</v>
      </c>
      <c r="D34" s="1" t="n">
        <v>9.759</v>
      </c>
      <c r="E34" s="1" t="n">
        <v>12.074</v>
      </c>
      <c r="F34" s="1" t="n">
        <v>7.1731</v>
      </c>
      <c r="G34" s="1" t="n">
        <f aca="false">C34-E34</f>
        <v>1.167</v>
      </c>
      <c r="H34" s="1" t="n">
        <f aca="false">D34-F34</f>
        <v>2.5859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12.7705</v>
      </c>
      <c r="D35" s="1" t="n">
        <v>8.1344</v>
      </c>
      <c r="E35" s="1" t="n">
        <v>11.6554</v>
      </c>
      <c r="F35" s="1" t="n">
        <v>6.6935</v>
      </c>
      <c r="G35" s="1" t="n">
        <f aca="false">C35-E35</f>
        <v>1.1151</v>
      </c>
      <c r="H35" s="1" t="n">
        <f aca="false">D35-F35</f>
        <v>1.4409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13.5348</v>
      </c>
      <c r="D36" s="1" t="n">
        <v>8.1168</v>
      </c>
      <c r="E36" s="1" t="n">
        <v>12.3499</v>
      </c>
      <c r="F36" s="1" t="n">
        <v>6.6934</v>
      </c>
      <c r="G36" s="1" t="n">
        <f aca="false">C36-E36</f>
        <v>1.1849</v>
      </c>
      <c r="H36" s="1" t="n">
        <f aca="false">D36-F36</f>
        <v>1.4234</v>
      </c>
    </row>
    <row r="37" customFormat="false" ht="12.8" hidden="false" customHeight="false" outlineLevel="0" collapsed="false">
      <c r="A37" s="2" t="n">
        <v>35</v>
      </c>
      <c r="B37" s="1" t="n">
        <v>1</v>
      </c>
      <c r="C37" s="1" t="n">
        <v>50.3415</v>
      </c>
      <c r="D37" s="1" t="n">
        <v>33.6828</v>
      </c>
      <c r="E37" s="1" t="n">
        <v>48.6051</v>
      </c>
      <c r="F37" s="1" t="n">
        <v>30.8083</v>
      </c>
      <c r="G37" s="1" t="n">
        <f aca="false">C37-E37</f>
        <v>1.7364</v>
      </c>
      <c r="H37" s="1" t="n">
        <f aca="false">D37-F37</f>
        <v>2.8745</v>
      </c>
    </row>
    <row r="38" customFormat="false" ht="12.8" hidden="false" customHeight="false" outlineLevel="0" collapsed="false">
      <c r="A38" s="1" t="n">
        <v>35</v>
      </c>
      <c r="B38" s="1" t="n">
        <v>2</v>
      </c>
      <c r="C38" s="1" t="n">
        <v>50.5889</v>
      </c>
      <c r="D38" s="1" t="n">
        <v>26.524</v>
      </c>
      <c r="E38" s="1" t="n">
        <v>48.8557</v>
      </c>
      <c r="F38" s="1" t="n">
        <v>24.7341</v>
      </c>
      <c r="G38" s="1" t="n">
        <f aca="false">C38-E38</f>
        <v>1.7332</v>
      </c>
      <c r="H38" s="1" t="n">
        <f aca="false">D38-F38</f>
        <v>1.7899</v>
      </c>
    </row>
    <row r="39" customFormat="false" ht="12.8" hidden="false" customHeight="false" outlineLevel="0" collapsed="false">
      <c r="A39" s="1" t="n">
        <v>35</v>
      </c>
      <c r="B39" s="1" t="n">
        <v>3</v>
      </c>
      <c r="C39" s="1" t="n">
        <v>48.7033</v>
      </c>
      <c r="D39" s="1" t="n">
        <v>25.4616</v>
      </c>
      <c r="E39" s="1" t="n">
        <v>46.9841</v>
      </c>
      <c r="F39" s="1" t="n">
        <v>23.7196</v>
      </c>
      <c r="G39" s="1" t="n">
        <f aca="false">C39-E39</f>
        <v>1.7192</v>
      </c>
      <c r="H39" s="1" t="n">
        <f aca="false">D39-F39</f>
        <v>1.742</v>
      </c>
    </row>
    <row r="40" customFormat="false" ht="12.8" hidden="false" customHeight="false" outlineLevel="0" collapsed="false">
      <c r="A40" s="2" t="n">
        <v>55</v>
      </c>
      <c r="B40" s="1" t="n">
        <v>1</v>
      </c>
      <c r="C40" s="1" t="n">
        <v>89.2566</v>
      </c>
      <c r="D40" s="1" t="n">
        <v>62.564</v>
      </c>
      <c r="E40" s="1" t="n">
        <v>86.7909</v>
      </c>
      <c r="F40" s="1" t="n">
        <v>59.2958</v>
      </c>
      <c r="G40" s="1" t="n">
        <f aca="false">C40-E40</f>
        <v>2.46570000000001</v>
      </c>
      <c r="H40" s="1" t="n">
        <f aca="false">D40-F40</f>
        <v>3.2682</v>
      </c>
    </row>
    <row r="41" customFormat="false" ht="12.8" hidden="false" customHeight="false" outlineLevel="0" collapsed="false">
      <c r="A41" s="1" t="n">
        <v>55</v>
      </c>
      <c r="B41" s="1" t="n">
        <v>2</v>
      </c>
      <c r="C41" s="1" t="n">
        <v>90.1395</v>
      </c>
      <c r="D41" s="1" t="n">
        <v>47.99</v>
      </c>
      <c r="E41" s="1" t="n">
        <v>87.6366</v>
      </c>
      <c r="F41" s="1" t="n">
        <v>45.9413</v>
      </c>
      <c r="G41" s="1" t="n">
        <f aca="false">C41-E41</f>
        <v>2.5029</v>
      </c>
      <c r="H41" s="1" t="n">
        <f aca="false">D41-F41</f>
        <v>2.0487</v>
      </c>
    </row>
    <row r="42" customFormat="false" ht="12.8" hidden="false" customHeight="false" outlineLevel="0" collapsed="false">
      <c r="A42" s="1" t="n">
        <v>55</v>
      </c>
      <c r="B42" s="1" t="n">
        <v>3</v>
      </c>
      <c r="C42" s="1" t="n">
        <v>91.3239</v>
      </c>
      <c r="D42" s="1" t="n">
        <v>49.4514</v>
      </c>
      <c r="E42" s="1" t="n">
        <v>88.8192</v>
      </c>
      <c r="F42" s="1" t="n">
        <v>47.4115</v>
      </c>
      <c r="G42" s="1" t="n">
        <f aca="false">C42-E42</f>
        <v>2.5047</v>
      </c>
      <c r="H42" s="1" t="n">
        <f aca="false">D42-F42</f>
        <v>2.0399</v>
      </c>
    </row>
    <row r="43" customFormat="false" ht="12.8" hidden="false" customHeight="false" outlineLevel="0" collapsed="false">
      <c r="A43" s="2" t="n">
        <v>85</v>
      </c>
      <c r="B43" s="1" t="n">
        <v>1</v>
      </c>
      <c r="C43" s="1" t="n">
        <v>186.2137</v>
      </c>
      <c r="D43" s="1" t="n">
        <v>118.6899</v>
      </c>
      <c r="E43" s="1" t="n">
        <v>181.4767</v>
      </c>
      <c r="F43" s="1" t="n">
        <v>114.9413</v>
      </c>
      <c r="G43" s="1" t="n">
        <f aca="false">C43-E43</f>
        <v>4.737</v>
      </c>
      <c r="H43" s="1" t="n">
        <f aca="false">D43-F43</f>
        <v>3.7486</v>
      </c>
    </row>
    <row r="44" customFormat="false" ht="12.8" hidden="false" customHeight="false" outlineLevel="0" collapsed="false">
      <c r="A44" s="1" t="n">
        <v>85</v>
      </c>
      <c r="B44" s="1" t="n">
        <v>2</v>
      </c>
      <c r="C44" s="1" t="n">
        <v>182.3538</v>
      </c>
      <c r="D44" s="1" t="n">
        <v>100.0818</v>
      </c>
      <c r="E44" s="1" t="n">
        <v>177.653</v>
      </c>
      <c r="F44" s="1" t="n">
        <v>97.5565</v>
      </c>
      <c r="G44" s="1" t="n">
        <f aca="false">C44-E44</f>
        <v>4.70080000000002</v>
      </c>
      <c r="H44" s="1" t="n">
        <f aca="false">D44-F44</f>
        <v>2.5253</v>
      </c>
    </row>
    <row r="45" customFormat="false" ht="12.8" hidden="false" customHeight="false" outlineLevel="0" collapsed="false">
      <c r="A45" s="1" t="n">
        <v>85</v>
      </c>
      <c r="B45" s="1" t="n">
        <v>3</v>
      </c>
      <c r="C45" s="1" t="n">
        <v>186.6589</v>
      </c>
      <c r="D45" s="1" t="n">
        <v>99.6557</v>
      </c>
      <c r="E45" s="1" t="n">
        <v>181.7956</v>
      </c>
      <c r="F45" s="1" t="n">
        <v>97.157</v>
      </c>
      <c r="G45" s="1" t="n">
        <f aca="false">C45-E45</f>
        <v>4.86329999999998</v>
      </c>
      <c r="H45" s="1" t="n">
        <f aca="false">D45-F45</f>
        <v>2.4987</v>
      </c>
    </row>
    <row r="46" customFormat="false" ht="12.8" hidden="false" customHeight="false" outlineLevel="0" collapsed="false">
      <c r="A46" s="2" t="n">
        <v>116</v>
      </c>
      <c r="B46" s="1" t="n">
        <v>1</v>
      </c>
      <c r="C46" s="1" t="n">
        <v>359.6653</v>
      </c>
      <c r="D46" s="1" t="n">
        <v>199.1861</v>
      </c>
      <c r="E46" s="1" t="n">
        <v>349.5299</v>
      </c>
      <c r="F46" s="1" t="n">
        <v>195.0206</v>
      </c>
      <c r="G46" s="1" t="n">
        <f aca="false">C46-E46</f>
        <v>10.1354</v>
      </c>
      <c r="H46" s="1" t="n">
        <f aca="false">D46-F46</f>
        <v>4.16550000000001</v>
      </c>
    </row>
    <row r="47" customFormat="false" ht="12.8" hidden="false" customHeight="false" outlineLevel="0" collapsed="false">
      <c r="A47" s="1" t="n">
        <v>116</v>
      </c>
      <c r="B47" s="1" t="n">
        <v>2</v>
      </c>
      <c r="C47" s="1" t="n">
        <v>337.4942</v>
      </c>
      <c r="D47" s="1" t="n">
        <v>158.9194</v>
      </c>
      <c r="E47" s="1" t="n">
        <v>327.7298</v>
      </c>
      <c r="F47" s="1" t="n">
        <v>155.9664</v>
      </c>
      <c r="G47" s="1" t="n">
        <f aca="false">C47-E47</f>
        <v>9.76439999999997</v>
      </c>
      <c r="H47" s="1" t="n">
        <f aca="false">D47-F47</f>
        <v>2.953</v>
      </c>
    </row>
    <row r="48" customFormat="false" ht="12.8" hidden="false" customHeight="false" outlineLevel="0" collapsed="false">
      <c r="A48" s="1" t="n">
        <v>116</v>
      </c>
      <c r="B48" s="1" t="n">
        <v>3</v>
      </c>
      <c r="C48" s="1" t="n">
        <v>349.4293</v>
      </c>
      <c r="D48" s="1" t="n">
        <v>166.705</v>
      </c>
      <c r="E48" s="1" t="n">
        <v>340.0153</v>
      </c>
      <c r="F48" s="1" t="n">
        <v>163.6936</v>
      </c>
      <c r="G48" s="1" t="n">
        <f aca="false">C48-E48</f>
        <v>9.41399999999999</v>
      </c>
      <c r="H48" s="1" t="n">
        <f aca="false">D48-F48</f>
        <v>3.01140000000001</v>
      </c>
    </row>
    <row r="49" customFormat="false" ht="12.8" hidden="false" customHeight="false" outlineLevel="0" collapsed="false">
      <c r="A49" s="0"/>
      <c r="B49" s="0"/>
      <c r="C49" s="0"/>
      <c r="D49" s="0"/>
      <c r="E49" s="0"/>
      <c r="F49" s="0"/>
      <c r="G49" s="0"/>
      <c r="H49" s="0"/>
    </row>
    <row r="50" customFormat="false" ht="12.8" hidden="false" customHeight="false" outlineLevel="0" collapsed="false">
      <c r="A50" s="1" t="s">
        <v>19</v>
      </c>
      <c r="B50" s="0"/>
      <c r="C50" s="0"/>
      <c r="D50" s="0"/>
      <c r="E50" s="0"/>
      <c r="F50" s="0"/>
      <c r="G50" s="0"/>
      <c r="H50" s="0"/>
    </row>
    <row r="51" customFormat="false" ht="12.8" hidden="false" customHeight="false" outlineLevel="0" collapsed="false">
      <c r="A51" s="1" t="s">
        <v>41</v>
      </c>
      <c r="B51" s="0"/>
      <c r="C51" s="1" t="s">
        <v>15</v>
      </c>
      <c r="D51" s="1" t="s">
        <v>16</v>
      </c>
      <c r="E51" s="1" t="s">
        <v>15</v>
      </c>
      <c r="F51" s="1" t="s">
        <v>16</v>
      </c>
      <c r="G51" s="1" t="s">
        <v>15</v>
      </c>
      <c r="H51" s="1" t="s">
        <v>16</v>
      </c>
    </row>
    <row r="52" customFormat="false" ht="12.8" hidden="false" customHeight="false" outlineLevel="0" collapsed="false">
      <c r="A52" s="1" t="n">
        <v>11</v>
      </c>
      <c r="B52" s="0"/>
      <c r="C52" s="1" t="n">
        <f aca="false">AVERAGE(C34:C36)</f>
        <v>13.1821</v>
      </c>
      <c r="D52" s="1" t="n">
        <f aca="false">AVERAGE(D34:D36)</f>
        <v>8.67006666666667</v>
      </c>
      <c r="E52" s="1" t="n">
        <f aca="false">AVERAGE(E34:E36)</f>
        <v>12.0264333333333</v>
      </c>
      <c r="F52" s="1" t="n">
        <f aca="false">AVERAGE(F34:F36)</f>
        <v>6.85333333333333</v>
      </c>
      <c r="G52" s="1" t="n">
        <f aca="false">AVERAGE(G34:G36)</f>
        <v>1.15566666666667</v>
      </c>
      <c r="H52" s="1" t="n">
        <f aca="false">AVERAGE(H34:H36)</f>
        <v>1.81673333333333</v>
      </c>
    </row>
    <row r="53" customFormat="false" ht="12.8" hidden="false" customHeight="false" outlineLevel="0" collapsed="false">
      <c r="A53" s="1" t="n">
        <v>35</v>
      </c>
      <c r="B53" s="0"/>
      <c r="C53" s="1" t="n">
        <f aca="false">AVERAGE(C37:C39)</f>
        <v>49.8779</v>
      </c>
      <c r="D53" s="1" t="n">
        <f aca="false">AVERAGE(D37:D39)</f>
        <v>28.5561333333333</v>
      </c>
      <c r="E53" s="1" t="n">
        <f aca="false">AVERAGE(E37:E39)</f>
        <v>48.1483</v>
      </c>
      <c r="F53" s="1" t="n">
        <f aca="false">AVERAGE(F37:F39)</f>
        <v>26.4206666666667</v>
      </c>
      <c r="G53" s="1" t="n">
        <f aca="false">AVERAGE(G37:G39)</f>
        <v>1.7296</v>
      </c>
      <c r="H53" s="1" t="n">
        <f aca="false">AVERAGE(H37:H39)</f>
        <v>2.13546666666667</v>
      </c>
    </row>
    <row r="54" customFormat="false" ht="12.8" hidden="false" customHeight="false" outlineLevel="0" collapsed="false">
      <c r="A54" s="1" t="n">
        <v>55</v>
      </c>
      <c r="B54" s="0"/>
      <c r="C54" s="1" t="n">
        <f aca="false">AVERAGE(C40:C42)</f>
        <v>90.24</v>
      </c>
      <c r="D54" s="1" t="n">
        <f aca="false">AVERAGE(D40:D42)</f>
        <v>53.3351333333333</v>
      </c>
      <c r="E54" s="1" t="n">
        <f aca="false">AVERAGE(E40:E42)</f>
        <v>87.7489</v>
      </c>
      <c r="F54" s="1" t="n">
        <f aca="false">AVERAGE(F40:F42)</f>
        <v>50.8828666666667</v>
      </c>
      <c r="G54" s="1" t="n">
        <f aca="false">AVERAGE(G40:G42)</f>
        <v>2.4911</v>
      </c>
      <c r="H54" s="1" t="n">
        <f aca="false">AVERAGE(H40:H42)</f>
        <v>2.45226666666667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AVERAGE(C43:C45)</f>
        <v>185.075466666667</v>
      </c>
      <c r="D55" s="1" t="n">
        <f aca="false">AVERAGE(D43:D45)</f>
        <v>106.142466666667</v>
      </c>
      <c r="E55" s="1" t="n">
        <f aca="false">AVERAGE(E43:E45)</f>
        <v>180.308433333333</v>
      </c>
      <c r="F55" s="1" t="n">
        <f aca="false">AVERAGE(F43:F45)</f>
        <v>103.218266666667</v>
      </c>
      <c r="G55" s="1" t="n">
        <f aca="false">AVERAGE(G43:G45)</f>
        <v>4.76703333333333</v>
      </c>
      <c r="H55" s="1" t="n">
        <f aca="false">AVERAGE(H43:H45)</f>
        <v>2.9242</v>
      </c>
    </row>
    <row r="56" customFormat="false" ht="12.8" hidden="false" customHeight="false" outlineLevel="0" collapsed="false">
      <c r="A56" s="1" t="n">
        <v>116</v>
      </c>
      <c r="B56" s="0"/>
      <c r="C56" s="1" t="n">
        <f aca="false">AVERAGE(C46:C48)</f>
        <v>348.862933333333</v>
      </c>
      <c r="D56" s="1" t="n">
        <f aca="false">AVERAGE(D46:D48)</f>
        <v>174.936833333333</v>
      </c>
      <c r="E56" s="1" t="n">
        <f aca="false">AVERAGE(E46:E48)</f>
        <v>339.091666666667</v>
      </c>
      <c r="F56" s="1" t="n">
        <f aca="false">AVERAGE(F46:F48)</f>
        <v>171.5602</v>
      </c>
      <c r="G56" s="1" t="n">
        <f aca="false">AVERAGE(G46:G48)</f>
        <v>9.77126666666665</v>
      </c>
      <c r="H56" s="1" t="n">
        <f aca="false">AVERAGE(H46:H48)</f>
        <v>3.37663333333334</v>
      </c>
    </row>
    <row r="57" customFormat="false" ht="12.8" hidden="false" customHeight="false" outlineLevel="0" collapsed="false">
      <c r="A57" s="0"/>
      <c r="B57" s="0"/>
      <c r="C57" s="0"/>
      <c r="D57" s="0"/>
      <c r="E57" s="0"/>
      <c r="F57" s="0"/>
      <c r="G57" s="0"/>
      <c r="H57" s="0"/>
    </row>
    <row r="58" customFormat="false" ht="12.8" hidden="false" customHeight="false" outlineLevel="0" collapsed="false">
      <c r="A58" s="0"/>
      <c r="B58" s="0"/>
      <c r="C58" s="1" t="s">
        <v>24</v>
      </c>
      <c r="D58" s="1" t="s">
        <v>25</v>
      </c>
      <c r="E58" s="1" t="s">
        <v>24</v>
      </c>
      <c r="F58" s="1" t="s">
        <v>25</v>
      </c>
      <c r="G58" s="1" t="s">
        <v>24</v>
      </c>
      <c r="H58" s="1" t="s">
        <v>25</v>
      </c>
    </row>
    <row r="59" customFormat="false" ht="12.8" hidden="false" customHeight="false" outlineLevel="0" collapsed="false">
      <c r="A59" s="1" t="s">
        <v>26</v>
      </c>
      <c r="B59" s="0"/>
      <c r="C59" s="1" t="n">
        <f aca="false">SLOPE(C52:C56,$A$52:$A$56)</f>
        <v>3.16306160050114</v>
      </c>
      <c r="D59" s="1" t="n">
        <f aca="false">SLOPE(D52:D56,$A$52:$A$56)</f>
        <v>1.59971162399186</v>
      </c>
      <c r="E59" s="1" t="n">
        <f aca="false">SLOPE(E52:E56,$A$52:$A$56)</f>
        <v>3.08288810194973</v>
      </c>
      <c r="F59" s="1" t="n">
        <f aca="false">SLOPE(F52:F56,$A$52:$A$56)</f>
        <v>1.58467074817947</v>
      </c>
      <c r="G59" s="1" t="n">
        <f aca="false">SLOPE(G52:G56,$A$52:$A$56)</f>
        <v>0.0801734985514054</v>
      </c>
      <c r="H59" s="1" t="n">
        <f aca="false">SLOPE(H52:H56,$A$52:$A$56)</f>
        <v>0.0150408758123875</v>
      </c>
    </row>
    <row r="60" customFormat="false" ht="12.8" hidden="false" customHeight="false" outlineLevel="0" collapsed="false">
      <c r="A60" s="7" t="s">
        <v>22</v>
      </c>
      <c r="B60" s="7"/>
      <c r="C60" s="7"/>
      <c r="D60" s="7" t="n">
        <f aca="false">C59/D59</f>
        <v>1.97726987355893</v>
      </c>
      <c r="E60" s="7"/>
      <c r="F60" s="7" t="n">
        <f aca="false">E59/F59</f>
        <v>1.94544393874341</v>
      </c>
      <c r="G60" s="7"/>
      <c r="H60" s="7" t="n">
        <f aca="false">G59/H59</f>
        <v>5.33037434464923</v>
      </c>
    </row>
  </sheetData>
  <mergeCells count="3">
    <mergeCell ref="C32:D32"/>
    <mergeCell ref="E32:F32"/>
    <mergeCell ref="G32:H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C38" activeCellId="0" sqref="C38"/>
    </sheetView>
  </sheetViews>
  <sheetFormatPr defaultRowHeight="12.8"/>
  <cols>
    <col collapsed="false" hidden="false" max="4" min="4" style="13" width="27.8061224489796"/>
  </cols>
  <sheetData>
    <row r="1" customFormat="false" ht="12.8" hidden="false" customHeight="false" outlineLevel="0" collapsed="false">
      <c r="D1" s="0"/>
    </row>
    <row r="2" customFormat="false" ht="12.8" hidden="false" customHeight="false" outlineLevel="0" collapsed="false">
      <c r="B2" s="0" t="s">
        <v>4</v>
      </c>
      <c r="C2" s="0" t="s">
        <v>5</v>
      </c>
      <c r="D2" s="13" t="s">
        <v>33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13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13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13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13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13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4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13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13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13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13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13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13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13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13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13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13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13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13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13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13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13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13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13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13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13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13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13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13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13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13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13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13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13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13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13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2017-07-14T18:00:46Z</dcterms:modified>
  <cp:revision>118</cp:revision>
  <dc:subject/>
  <dc:title/>
</cp:coreProperties>
</file>