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weights" sheetId="1" state="visible" r:id="rId2"/>
    <sheet name="rewards" sheetId="2" state="visible" r:id="rId3"/>
    <sheet name="best_rewards" sheetId="3" state="visible" r:id="rId4"/>
    <sheet name="weights_1cpu" sheetId="4" state="visible" r:id="rId5"/>
    <sheet name="rewards_1cpu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sz val="10"/>
            <rFont val="Arial"/>
            <family val="2"/>
            <charset val="1"/>
          </rPr>
          <t xml:space="preserve">plotting the best test losses, on average results are diff</t>
        </r>
      </text>
    </comment>
    <comment ref="J12" authorId="0">
      <text>
        <r>
          <rPr>
            <sz val="10"/>
            <rFont val="Arial"/>
            <family val="2"/>
            <charset val="1"/>
          </rPr>
          <t xml:space="preserve">Test orig rewards on these weights</t>
        </r>
      </text>
    </comment>
  </commentList>
</comments>
</file>

<file path=xl/sharedStrings.xml><?xml version="1.0" encoding="utf-8"?>
<sst xmlns="http://schemas.openxmlformats.org/spreadsheetml/2006/main" count="172" uniqueCount="46">
  <si>
    <t xml:space="preserve">stats</t>
  </si>
  <si>
    <t xml:space="preserve">find_weights</t>
  </si>
  <si>
    <t xml:space="preserve">hiddenlayer</t>
  </si>
  <si>
    <t xml:space="preserve">ORIG</t>
  </si>
  <si>
    <t xml:space="preserve">seed</t>
  </si>
  <si>
    <t xml:space="preserve">lr</t>
  </si>
  <si>
    <t xml:space="preserve">epochs</t>
  </si>
  <si>
    <t xml:space="preserve">time</t>
  </si>
  <si>
    <t xml:space="preserve">end_train_loss</t>
  </si>
  <si>
    <t xml:space="preserve">end_test_loss</t>
  </si>
  <si>
    <t xml:space="preserve">+-testloss</t>
  </si>
  <si>
    <t xml:space="preserve">diff_loss</t>
  </si>
  <si>
    <t xml:space="preserve">+-</t>
  </si>
  <si>
    <t xml:space="preserve">RAND</t>
  </si>
  <si>
    <t xml:space="preserve">batch_size (T)</t>
  </si>
  <si>
    <t xml:space="preserve">cpu_time</t>
  </si>
  <si>
    <t xml:space="preserve">gpu_time</t>
  </si>
  <si>
    <t xml:space="preserve">+-cputime</t>
  </si>
  <si>
    <t xml:space="preserve">+-gputime</t>
  </si>
  <si>
    <t xml:space="preserve">averages</t>
  </si>
  <si>
    <t xml:space="preserve">+-cpu</t>
  </si>
  <si>
    <t xml:space="preserve">+-gpu</t>
  </si>
  <si>
    <t xml:space="preserve">speedup</t>
  </si>
  <si>
    <t xml:space="preserve">speedup+-</t>
  </si>
  <si>
    <t xml:space="preserve">scaling on cpu</t>
  </si>
  <si>
    <t xml:space="preserve">scaling on gpu</t>
  </si>
  <si>
    <t xml:space="preserve">slopes</t>
  </si>
  <si>
    <t xml:space="preserve">find_rewards</t>
  </si>
  <si>
    <t xml:space="preserve">Lr=0.001</t>
  </si>
  <si>
    <t xml:space="preserve">BASELINES</t>
  </si>
  <si>
    <t xml:space="preserve">loss</t>
  </si>
  <si>
    <t xml:space="preserve">weight_file_seed</t>
  </si>
  <si>
    <t xml:space="preserve">rewards_seed</t>
  </si>
  <si>
    <t xml:space="preserve">best_loss</t>
  </si>
  <si>
    <t xml:space="preserve">average_loss</t>
  </si>
  <si>
    <t xml:space="preserve">proport</t>
  </si>
  <si>
    <t xml:space="preserve">rand</t>
  </si>
  <si>
    <t xml:space="preserve">total_time</t>
  </si>
  <si>
    <t xml:space="preserve">lp_time</t>
  </si>
  <si>
    <t xml:space="preserve">nn_time+transfer</t>
  </si>
  <si>
    <t xml:space="preserve">batch_size(J)</t>
  </si>
  <si>
    <t xml:space="preserve">cpu+-</t>
  </si>
  <si>
    <t xml:space="preserve">gpu+-</t>
  </si>
  <si>
    <t xml:space="preserve">batch_size (J)</t>
  </si>
  <si>
    <t xml:space="preserve">congpu+-</t>
  </si>
  <si>
    <t xml:space="preserve">contribution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</si>
</sst>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000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99FF66"/>
        <bgColor rgb="FF99CC00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1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40" zoomScaleNormal="140" zoomScalePageLayoutView="100" workbookViewId="0">
      <selection pane="topLeft" activeCell="A33" activeCellId="0" sqref="A33"/>
    </sheetView>
  </sheetViews>
  <sheetFormatPr defaultRowHeight="12.8"/>
  <cols>
    <col collapsed="false" hidden="false" max="1" min="1" style="1" width="12.5561224489796"/>
    <col collapsed="false" hidden="false" max="3" min="2" style="1" width="12.6887755102041"/>
    <col collapsed="false" hidden="false" max="4" min="4" style="1" width="9.58673469387755"/>
    <col collapsed="false" hidden="false" max="5" min="5" style="1" width="12.6887755102041"/>
    <col collapsed="false" hidden="false" max="6" min="6" style="1" width="12.4183673469388"/>
    <col collapsed="false" hidden="false" max="7" min="7" style="1" width="8.50510204081633"/>
    <col collapsed="false" hidden="false" max="8" min="8" style="1" width="7.4234693877551"/>
    <col collapsed="false" hidden="false" max="9" min="9" style="1" width="6.47959183673469"/>
    <col collapsed="false" hidden="false" max="10" min="10" style="1" width="10.2602040816327"/>
    <col collapsed="false" hidden="false" max="11" min="11" style="1" width="9.58673469387755"/>
    <col collapsed="false" hidden="false" max="12" min="12" style="1" width="12.6887755102041"/>
    <col collapsed="false" hidden="false" max="13" min="13" style="1" width="12.4183673469388"/>
    <col collapsed="false" hidden="false" max="14" min="14" style="1" width="8.50510204081633"/>
    <col collapsed="false" hidden="false" max="15" min="15" style="1" width="7.4234693877551"/>
    <col collapsed="false" hidden="false" max="16" min="16" style="1" width="6.47959183673469"/>
    <col collapsed="false" hidden="false" max="1025" min="17" style="1" width="10.2602040816327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1" t="s">
        <v>1</v>
      </c>
      <c r="B2" s="0"/>
      <c r="C2" s="0"/>
      <c r="D2" s="0"/>
      <c r="E2" s="0"/>
      <c r="F2" s="0"/>
      <c r="G2" s="0"/>
      <c r="H2" s="0"/>
      <c r="I2" s="0"/>
      <c r="J2" s="1" t="s">
        <v>2</v>
      </c>
      <c r="K2" s="0"/>
      <c r="L2" s="0"/>
      <c r="M2" s="0"/>
      <c r="N2" s="0"/>
      <c r="O2" s="0"/>
      <c r="P2" s="0"/>
    </row>
    <row r="3" customFormat="false" ht="12.8" hidden="false" customHeight="false" outlineLevel="0" collapsed="false">
      <c r="A3" s="1" t="s">
        <v>3</v>
      </c>
      <c r="B3" s="0"/>
      <c r="C3" s="0"/>
      <c r="D3" s="0"/>
      <c r="E3" s="0"/>
      <c r="F3" s="0"/>
      <c r="G3" s="0"/>
      <c r="H3" s="0"/>
      <c r="I3" s="0"/>
      <c r="J3" s="1" t="s">
        <v>3</v>
      </c>
      <c r="K3" s="0"/>
      <c r="L3" s="0"/>
      <c r="M3" s="0"/>
      <c r="N3" s="0"/>
      <c r="O3" s="0"/>
      <c r="P3" s="0"/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</row>
    <row r="5" customFormat="false" ht="12.8" hidden="false" customHeight="false" outlineLevel="0" collapsed="false">
      <c r="A5" s="1" t="n">
        <v>1</v>
      </c>
      <c r="B5" s="1" t="n">
        <v>0.01</v>
      </c>
      <c r="C5" s="1" t="n">
        <v>10000</v>
      </c>
      <c r="D5" s="1" t="n">
        <v>1296.984</v>
      </c>
      <c r="E5" s="2" t="n">
        <v>0.0341</v>
      </c>
      <c r="F5" s="2" t="n">
        <v>0.092</v>
      </c>
      <c r="G5" s="2" t="n">
        <f aca="false">ABS($F$10-F5)</f>
        <v>0.0765</v>
      </c>
      <c r="H5" s="2" t="n">
        <f aca="false">F5-E5</f>
        <v>0.0579</v>
      </c>
      <c r="I5" s="2" t="n">
        <f aca="false">ABS($H$10-H5)</f>
        <v>0.07256</v>
      </c>
      <c r="K5" s="1" t="n">
        <v>1653.3931</v>
      </c>
      <c r="L5" s="1" t="n">
        <v>0.1625</v>
      </c>
      <c r="M5" s="1" t="n">
        <v>0.3124</v>
      </c>
      <c r="N5" s="2" t="n">
        <f aca="false">ABS($M$10-M5)</f>
        <v>0.1816</v>
      </c>
      <c r="O5" s="1" t="n">
        <f aca="false">M5-L5</f>
        <v>0.1499</v>
      </c>
      <c r="P5" s="1" t="n">
        <f aca="false">ABS($O$10-O5)</f>
        <v>0.19832</v>
      </c>
    </row>
    <row r="6" customFormat="false" ht="12.8" hidden="false" customHeight="false" outlineLevel="0" collapsed="false">
      <c r="A6" s="1" t="n">
        <v>2</v>
      </c>
      <c r="B6" s="1" t="n">
        <v>0.01</v>
      </c>
      <c r="C6" s="1" t="n">
        <v>10000</v>
      </c>
      <c r="D6" s="1" t="n">
        <v>1430.4082</v>
      </c>
      <c r="E6" s="1" t="n">
        <v>0.0323</v>
      </c>
      <c r="F6" s="1" t="n">
        <v>0.1149</v>
      </c>
      <c r="G6" s="3" t="n">
        <f aca="false">ABS($F$10-F6)</f>
        <v>0.0536</v>
      </c>
      <c r="H6" s="1" t="n">
        <f aca="false">F6-E6</f>
        <v>0.0826</v>
      </c>
      <c r="I6" s="1" t="n">
        <f aca="false">ABS($H$10-H6)</f>
        <v>0.04786</v>
      </c>
      <c r="K6" s="1" t="n">
        <v>1766.2634</v>
      </c>
      <c r="L6" s="1" t="n">
        <v>0.1642</v>
      </c>
      <c r="M6" s="1" t="n">
        <v>0.5044</v>
      </c>
      <c r="N6" s="3" t="n">
        <f aca="false">ABS($M$10-M6)</f>
        <v>0.0104000000000001</v>
      </c>
      <c r="O6" s="1" t="n">
        <f aca="false">M6-L6</f>
        <v>0.3402</v>
      </c>
      <c r="P6" s="1" t="n">
        <f aca="false">ABS($O$10-O6)</f>
        <v>0.00801999999999997</v>
      </c>
    </row>
    <row r="7" customFormat="false" ht="12.8" hidden="false" customHeight="false" outlineLevel="0" collapsed="false">
      <c r="A7" s="1" t="n">
        <v>3</v>
      </c>
      <c r="B7" s="1" t="n">
        <v>0.01</v>
      </c>
      <c r="C7" s="1" t="n">
        <v>10000</v>
      </c>
      <c r="D7" s="1" t="n">
        <v>1157.7097</v>
      </c>
      <c r="E7" s="1" t="n">
        <v>0.0639</v>
      </c>
      <c r="F7" s="1" t="n">
        <v>0.2327</v>
      </c>
      <c r="G7" s="3" t="n">
        <f aca="false">ABS($F$10-F7)</f>
        <v>0.0642</v>
      </c>
      <c r="H7" s="1" t="n">
        <f aca="false">F7-E7</f>
        <v>0.1688</v>
      </c>
      <c r="I7" s="1" t="n">
        <f aca="false">ABS($H$10-H7)</f>
        <v>0.03834</v>
      </c>
      <c r="K7" s="1" t="n">
        <v>1638.3491</v>
      </c>
      <c r="L7" s="1" t="n">
        <v>0.1817</v>
      </c>
      <c r="M7" s="1" t="n">
        <v>0.6462</v>
      </c>
      <c r="N7" s="3" t="n">
        <f aca="false">ABS($M$10-M7)</f>
        <v>0.1522</v>
      </c>
      <c r="O7" s="1" t="n">
        <f aca="false">M7-L7</f>
        <v>0.4645</v>
      </c>
      <c r="P7" s="1" t="n">
        <f aca="false">ABS($O$10-O7)</f>
        <v>0.11628</v>
      </c>
    </row>
    <row r="8" customFormat="false" ht="12.8" hidden="false" customHeight="false" outlineLevel="0" collapsed="false">
      <c r="A8" s="1" t="n">
        <v>4</v>
      </c>
      <c r="B8" s="1" t="n">
        <v>0.01</v>
      </c>
      <c r="C8" s="1" t="n">
        <v>10000</v>
      </c>
      <c r="D8" s="1" t="n">
        <v>1402.6776</v>
      </c>
      <c r="E8" s="1" t="n">
        <v>0.0278</v>
      </c>
      <c r="F8" s="1" t="n">
        <v>0.273</v>
      </c>
      <c r="G8" s="3" t="n">
        <f aca="false">ABS($F$10-F8)</f>
        <v>0.1045</v>
      </c>
      <c r="H8" s="1" t="n">
        <f aca="false">F8-E8</f>
        <v>0.2452</v>
      </c>
      <c r="I8" s="1" t="n">
        <f aca="false">ABS($H$10-H8)</f>
        <v>0.11474</v>
      </c>
      <c r="K8" s="1" t="n">
        <v>1771.6125</v>
      </c>
      <c r="L8" s="1" t="n">
        <v>0.0839</v>
      </c>
      <c r="M8" s="1" t="n">
        <v>0.5398</v>
      </c>
      <c r="N8" s="3" t="n">
        <f aca="false">ABS($M$10-M8)</f>
        <v>0.0458000000000001</v>
      </c>
      <c r="O8" s="1" t="n">
        <f aca="false">M8-L8</f>
        <v>0.4559</v>
      </c>
      <c r="P8" s="1" t="n">
        <f aca="false">ABS($O$10-O8)</f>
        <v>0.10768</v>
      </c>
    </row>
    <row r="9" customFormat="false" ht="12.8" hidden="false" customHeight="false" outlineLevel="0" collapsed="false">
      <c r="A9" s="1" t="n">
        <v>5</v>
      </c>
      <c r="B9" s="1" t="n">
        <v>0.01</v>
      </c>
      <c r="C9" s="1" t="n">
        <v>10000</v>
      </c>
      <c r="D9" s="1" t="n">
        <v>1215.0074</v>
      </c>
      <c r="E9" s="1" t="n">
        <v>0.0321</v>
      </c>
      <c r="F9" s="1" t="n">
        <v>0.1299</v>
      </c>
      <c r="G9" s="3" t="n">
        <f aca="false">ABS($F$10-F9)</f>
        <v>0.0386</v>
      </c>
      <c r="H9" s="1" t="n">
        <f aca="false">F9-E9</f>
        <v>0.0978</v>
      </c>
      <c r="I9" s="1" t="n">
        <f aca="false">ABS($H$10-H9)</f>
        <v>0.03266</v>
      </c>
      <c r="K9" s="1" t="n">
        <v>1834.9186</v>
      </c>
      <c r="L9" s="1" t="n">
        <v>0.1366</v>
      </c>
      <c r="M9" s="1" t="n">
        <v>0.4672</v>
      </c>
      <c r="N9" s="3" t="n">
        <f aca="false">ABS($M$10-M9)</f>
        <v>0.0267999999999999</v>
      </c>
      <c r="O9" s="1" t="n">
        <f aca="false">M9-L9</f>
        <v>0.3306</v>
      </c>
      <c r="P9" s="1" t="n">
        <f aca="false">ABS($O$10-O9)</f>
        <v>0.01762</v>
      </c>
    </row>
    <row r="10" customFormat="false" ht="12.8" hidden="false" customHeight="false" outlineLevel="0" collapsed="false">
      <c r="A10" s="0"/>
      <c r="B10" s="0"/>
      <c r="C10" s="0"/>
      <c r="D10" s="1" t="n">
        <f aca="false">AVERAGE(D5:D9)</f>
        <v>1300.55738</v>
      </c>
      <c r="E10" s="1" t="n">
        <f aca="false">AVERAGE(E5:E9)</f>
        <v>0.03804</v>
      </c>
      <c r="F10" s="1" t="n">
        <f aca="false">AVERAGE(F5:F9)</f>
        <v>0.1685</v>
      </c>
      <c r="G10" s="1" t="n">
        <f aca="false">AVERAGE(G5:G9)</f>
        <v>0.06748</v>
      </c>
      <c r="H10" s="1" t="n">
        <f aca="false">AVERAGE(H5:H9)</f>
        <v>0.13046</v>
      </c>
      <c r="I10" s="1" t="n">
        <f aca="false">AVERAGE(I5:I9)</f>
        <v>0.061232</v>
      </c>
      <c r="K10" s="1" t="n">
        <f aca="false">AVERAGE(K5:K9)</f>
        <v>1732.90734</v>
      </c>
      <c r="L10" s="4" t="n">
        <f aca="false">AVERAGE(L5:L9)</f>
        <v>0.14578</v>
      </c>
      <c r="M10" s="4" t="n">
        <f aca="false">AVERAGE(M5:M9)</f>
        <v>0.494</v>
      </c>
      <c r="N10" s="1" t="n">
        <f aca="false">AVERAGE(N5:N9)</f>
        <v>0.08336</v>
      </c>
      <c r="O10" s="4" t="n">
        <f aca="false">AVERAGE(O5:O9)</f>
        <v>0.34822</v>
      </c>
      <c r="P10" s="4" t="n">
        <f aca="false">AVERAGE(P5:P9)</f>
        <v>0.089584</v>
      </c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K11" s="0"/>
      <c r="L11" s="0"/>
      <c r="M11" s="0"/>
      <c r="N11" s="0"/>
      <c r="O11" s="0"/>
      <c r="P11" s="0"/>
    </row>
    <row r="12" customFormat="false" ht="12.8" hidden="false" customHeight="false" outlineLevel="0" collapsed="false">
      <c r="A12" s="1" t="n">
        <v>1</v>
      </c>
      <c r="B12" s="1" t="n">
        <v>0.001</v>
      </c>
      <c r="C12" s="1" t="n">
        <v>10000</v>
      </c>
      <c r="D12" s="1" t="n">
        <v>1164.3672</v>
      </c>
      <c r="E12" s="2" t="n">
        <v>0.0346</v>
      </c>
      <c r="F12" s="2" t="n">
        <v>0.0991</v>
      </c>
      <c r="G12" s="2" t="n">
        <f aca="false">ABS($F$17-F12)</f>
        <v>0.01976</v>
      </c>
      <c r="H12" s="2" t="n">
        <f aca="false">F12-E12</f>
        <v>0.0645</v>
      </c>
      <c r="I12" s="2" t="n">
        <f aca="false">ABS($H$17-H12)</f>
        <v>0.02312</v>
      </c>
      <c r="K12" s="1" t="n">
        <v>1618.1636</v>
      </c>
      <c r="L12" s="1" t="n">
        <v>0.0601</v>
      </c>
      <c r="M12" s="1" t="n">
        <v>0.1579</v>
      </c>
      <c r="N12" s="2" t="n">
        <f aca="false">ABS($M$17-M12)</f>
        <v>0.06992</v>
      </c>
      <c r="O12" s="1" t="n">
        <f aca="false">M12-L12</f>
        <v>0.0978</v>
      </c>
      <c r="P12" s="1" t="n">
        <f aca="false">ABS($O$17-O12)</f>
        <v>0.0699</v>
      </c>
    </row>
    <row r="13" customFormat="false" ht="12.8" hidden="false" customHeight="false" outlineLevel="0" collapsed="false">
      <c r="A13" s="1" t="n">
        <v>2</v>
      </c>
      <c r="B13" s="1" t="n">
        <v>0.001</v>
      </c>
      <c r="C13" s="1" t="n">
        <v>10000</v>
      </c>
      <c r="D13" s="1" t="n">
        <v>1157.123</v>
      </c>
      <c r="E13" s="1" t="n">
        <v>0.0327</v>
      </c>
      <c r="F13" s="1" t="n">
        <v>0.1155</v>
      </c>
      <c r="G13" s="3" t="n">
        <f aca="false">ABS($F$17-F13)</f>
        <v>0.00336</v>
      </c>
      <c r="H13" s="1" t="n">
        <f aca="false">F13-E13</f>
        <v>0.0828</v>
      </c>
      <c r="I13" s="1" t="n">
        <f aca="false">ABS($H$17-H13)</f>
        <v>0.00481999999999999</v>
      </c>
      <c r="K13" s="1" t="n">
        <v>1669.5344</v>
      </c>
      <c r="L13" s="1" t="n">
        <v>0.0918</v>
      </c>
      <c r="M13" s="1" t="n">
        <v>0.2523</v>
      </c>
      <c r="N13" s="3" t="n">
        <f aca="false">ABS($M$17-M13)</f>
        <v>0.02448</v>
      </c>
      <c r="O13" s="1" t="n">
        <f aca="false">M13-L13</f>
        <v>0.1605</v>
      </c>
      <c r="P13" s="1" t="n">
        <f aca="false">ABS($O$17-O13)</f>
        <v>0.00719999999999998</v>
      </c>
    </row>
    <row r="14" customFormat="false" ht="12.8" hidden="false" customHeight="false" outlineLevel="0" collapsed="false">
      <c r="A14" s="1" t="n">
        <v>3</v>
      </c>
      <c r="B14" s="1" t="n">
        <v>0.001</v>
      </c>
      <c r="C14" s="1" t="n">
        <v>10000</v>
      </c>
      <c r="D14" s="1" t="n">
        <v>1190.5355</v>
      </c>
      <c r="E14" s="1" t="n">
        <v>0.0297</v>
      </c>
      <c r="F14" s="1" t="n">
        <v>0.1557</v>
      </c>
      <c r="G14" s="3" t="n">
        <f aca="false">ABS($F$17-F14)</f>
        <v>0.03684</v>
      </c>
      <c r="H14" s="1" t="n">
        <f aca="false">F14-E14</f>
        <v>0.126</v>
      </c>
      <c r="I14" s="1" t="n">
        <f aca="false">ABS($H$17-H14)</f>
        <v>0.03838</v>
      </c>
      <c r="K14" s="1" t="n">
        <v>1619.9287</v>
      </c>
      <c r="L14" s="1" t="n">
        <v>0.0572</v>
      </c>
      <c r="M14" s="1" t="n">
        <v>0.2702</v>
      </c>
      <c r="N14" s="3" t="n">
        <f aca="false">ABS($M$17-M14)</f>
        <v>0.04238</v>
      </c>
      <c r="O14" s="1" t="n">
        <f aca="false">M14-L14</f>
        <v>0.213</v>
      </c>
      <c r="P14" s="1" t="n">
        <f aca="false">ABS($O$17-O14)</f>
        <v>0.0453</v>
      </c>
    </row>
    <row r="15" customFormat="false" ht="12.8" hidden="false" customHeight="false" outlineLevel="0" collapsed="false">
      <c r="A15" s="1" t="n">
        <v>4</v>
      </c>
      <c r="B15" s="1" t="n">
        <v>0.001</v>
      </c>
      <c r="C15" s="1" t="n">
        <v>10000</v>
      </c>
      <c r="D15" s="1" t="n">
        <v>1170.73</v>
      </c>
      <c r="E15" s="1" t="n">
        <v>0.0274</v>
      </c>
      <c r="F15" s="1" t="n">
        <v>0.1032</v>
      </c>
      <c r="G15" s="3" t="n">
        <f aca="false">ABS($F$17-F15)</f>
        <v>0.01566</v>
      </c>
      <c r="H15" s="1" t="n">
        <f aca="false">F15-E15</f>
        <v>0.0758</v>
      </c>
      <c r="I15" s="1" t="n">
        <f aca="false">ABS($H$17-H15)</f>
        <v>0.01182</v>
      </c>
      <c r="K15" s="1" t="n">
        <v>1621.1855</v>
      </c>
      <c r="L15" s="1" t="n">
        <v>0.039</v>
      </c>
      <c r="M15" s="1" t="n">
        <v>0.2797</v>
      </c>
      <c r="N15" s="3" t="n">
        <f aca="false">ABS($M$17-M15)</f>
        <v>0.05188</v>
      </c>
      <c r="O15" s="1" t="n">
        <f aca="false">M15-L15</f>
        <v>0.2407</v>
      </c>
      <c r="P15" s="1" t="n">
        <f aca="false">ABS($O$17-O15)</f>
        <v>0.073</v>
      </c>
    </row>
    <row r="16" customFormat="false" ht="12.8" hidden="false" customHeight="false" outlineLevel="0" collapsed="false">
      <c r="A16" s="1" t="n">
        <v>5</v>
      </c>
      <c r="B16" s="1" t="n">
        <v>0.001</v>
      </c>
      <c r="C16" s="1" t="n">
        <v>10000</v>
      </c>
      <c r="D16" s="1" t="n">
        <v>1438.7272</v>
      </c>
      <c r="E16" s="1" t="n">
        <v>0.0318</v>
      </c>
      <c r="F16" s="1" t="n">
        <v>0.1208</v>
      </c>
      <c r="G16" s="3" t="n">
        <f aca="false">ABS($F$17-F16)</f>
        <v>0.00194</v>
      </c>
      <c r="H16" s="1" t="n">
        <f aca="false">F16-E16</f>
        <v>0.089</v>
      </c>
      <c r="I16" s="1" t="n">
        <f aca="false">ABS($H$17-H16)</f>
        <v>0.00137999999999999</v>
      </c>
      <c r="K16" s="1" t="n">
        <v>1690.6036</v>
      </c>
      <c r="L16" s="1" t="n">
        <v>0.0525</v>
      </c>
      <c r="M16" s="1" t="n">
        <v>0.179</v>
      </c>
      <c r="N16" s="3" t="n">
        <f aca="false">ABS($M$17-M16)</f>
        <v>0.04882</v>
      </c>
      <c r="O16" s="1" t="n">
        <f aca="false">M16-L16</f>
        <v>0.1265</v>
      </c>
      <c r="P16" s="1" t="n">
        <f aca="false">ABS($O$17-O16)</f>
        <v>0.0412</v>
      </c>
    </row>
    <row r="17" customFormat="false" ht="12.8" hidden="false" customHeight="false" outlineLevel="0" collapsed="false">
      <c r="A17" s="0"/>
      <c r="B17" s="0"/>
      <c r="C17" s="0"/>
      <c r="D17" s="1" t="n">
        <f aca="false">AVERAGE(D12:D16)</f>
        <v>1224.29658</v>
      </c>
      <c r="E17" s="5" t="n">
        <f aca="false">AVERAGE(E12:E16)</f>
        <v>0.03124</v>
      </c>
      <c r="F17" s="5" t="n">
        <f aca="false">AVERAGE(F12:F16)</f>
        <v>0.11886</v>
      </c>
      <c r="G17" s="1" t="n">
        <f aca="false">AVERAGE(G12:G16)</f>
        <v>0.015512</v>
      </c>
      <c r="H17" s="5" t="n">
        <f aca="false">AVERAGE(H12:H16)</f>
        <v>0.08762</v>
      </c>
      <c r="I17" s="5" t="n">
        <f aca="false">AVERAGE(I12:I16)</f>
        <v>0.015904</v>
      </c>
      <c r="K17" s="1" t="n">
        <f aca="false">AVERAGE(K12:K16)</f>
        <v>1643.88316</v>
      </c>
      <c r="L17" s="5" t="n">
        <f aca="false">AVERAGE(L12:L16)</f>
        <v>0.06012</v>
      </c>
      <c r="M17" s="5" t="n">
        <f aca="false">AVERAGE(M12:M16)</f>
        <v>0.22782</v>
      </c>
      <c r="N17" s="1" t="n">
        <f aca="false">AVERAGE(N12:N16)</f>
        <v>0.047496</v>
      </c>
      <c r="O17" s="5" t="n">
        <f aca="false">AVERAGE(O12:O16)</f>
        <v>0.1677</v>
      </c>
      <c r="P17" s="5" t="n">
        <f aca="false">AVERAGE(P12:P16)</f>
        <v>0.04732</v>
      </c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K18" s="0"/>
      <c r="L18" s="0"/>
      <c r="M18" s="0"/>
      <c r="N18" s="0"/>
      <c r="O18" s="0"/>
      <c r="P18" s="0"/>
    </row>
    <row r="19" customFormat="false" ht="12.8" hidden="false" customHeight="false" outlineLevel="0" collapsed="false">
      <c r="A19" s="1" t="n">
        <v>1</v>
      </c>
      <c r="B19" s="1" t="n">
        <v>0.0001</v>
      </c>
      <c r="C19" s="1" t="n">
        <v>10000</v>
      </c>
      <c r="D19" s="1" t="n">
        <v>1192.605</v>
      </c>
      <c r="E19" s="2" t="n">
        <v>0.0389</v>
      </c>
      <c r="F19" s="2" t="n">
        <v>0.1037</v>
      </c>
      <c r="G19" s="2" t="n">
        <f aca="false">ABS($F$24-F19)</f>
        <v>0.04722</v>
      </c>
      <c r="H19" s="2" t="n">
        <f aca="false">F19-E19</f>
        <v>0.0648</v>
      </c>
      <c r="I19" s="2" t="n">
        <f aca="false">ABS($H$24-H19)</f>
        <v>0.05188</v>
      </c>
      <c r="K19" s="1" t="n">
        <v>1684.8748</v>
      </c>
      <c r="L19" s="1" t="n">
        <v>0.0653</v>
      </c>
      <c r="M19" s="1" t="n">
        <v>0.1948</v>
      </c>
      <c r="N19" s="2" t="n">
        <f aca="false">ABS($M$24-M19)</f>
        <v>0.04212</v>
      </c>
      <c r="O19" s="1" t="n">
        <f aca="false">M19-L19</f>
        <v>0.1295</v>
      </c>
      <c r="P19" s="1" t="n">
        <f aca="false">ABS($O$24-O19)</f>
        <v>0.03912</v>
      </c>
    </row>
    <row r="20" customFormat="false" ht="12.8" hidden="false" customHeight="false" outlineLevel="0" collapsed="false">
      <c r="A20" s="1" t="n">
        <v>2</v>
      </c>
      <c r="B20" s="1" t="n">
        <v>0.0001</v>
      </c>
      <c r="C20" s="1" t="n">
        <v>10000</v>
      </c>
      <c r="D20" s="1" t="n">
        <v>1189.9343</v>
      </c>
      <c r="E20" s="1" t="n">
        <v>0.0359</v>
      </c>
      <c r="F20" s="1" t="n">
        <v>0.1205</v>
      </c>
      <c r="G20" s="3" t="n">
        <f aca="false">ABS($F$24-F20)</f>
        <v>0.03042</v>
      </c>
      <c r="H20" s="1" t="n">
        <f aca="false">F20-E20</f>
        <v>0.0846</v>
      </c>
      <c r="I20" s="1" t="n">
        <f aca="false">ABS($H$24-H20)</f>
        <v>0.03208</v>
      </c>
      <c r="K20" s="1" t="n">
        <v>1633.1539</v>
      </c>
      <c r="L20" s="1" t="n">
        <v>0.0931</v>
      </c>
      <c r="M20" s="1" t="n">
        <v>0.1447</v>
      </c>
      <c r="N20" s="3" t="n">
        <f aca="false">ABS($M$24-M20)</f>
        <v>0.09222</v>
      </c>
      <c r="O20" s="1" t="n">
        <f aca="false">M20-L20</f>
        <v>0.0516</v>
      </c>
      <c r="P20" s="1" t="n">
        <f aca="false">ABS($O$24-O20)</f>
        <v>0.11702</v>
      </c>
    </row>
    <row r="21" customFormat="false" ht="12.8" hidden="false" customHeight="false" outlineLevel="0" collapsed="false">
      <c r="A21" s="1" t="n">
        <v>3</v>
      </c>
      <c r="B21" s="1" t="n">
        <v>0.0001</v>
      </c>
      <c r="C21" s="1" t="n">
        <v>10000</v>
      </c>
      <c r="D21" s="1" t="n">
        <v>1157.8292</v>
      </c>
      <c r="E21" s="1" t="n">
        <v>0.0313</v>
      </c>
      <c r="F21" s="1" t="n">
        <v>0.1552</v>
      </c>
      <c r="G21" s="3" t="n">
        <f aca="false">ABS($F$24-F21)</f>
        <v>0.00428000000000001</v>
      </c>
      <c r="H21" s="1" t="n">
        <f aca="false">F21-E21</f>
        <v>0.1239</v>
      </c>
      <c r="I21" s="1" t="n">
        <f aca="false">ABS($H$24-H21)</f>
        <v>0.00722</v>
      </c>
      <c r="K21" s="1" t="n">
        <v>1671.0286</v>
      </c>
      <c r="L21" s="1" t="n">
        <v>0.0816</v>
      </c>
      <c r="M21" s="1" t="n">
        <v>0.3436</v>
      </c>
      <c r="N21" s="3" t="n">
        <f aca="false">ABS($M$24-M21)</f>
        <v>0.10668</v>
      </c>
      <c r="O21" s="1" t="n">
        <f aca="false">M21-L21</f>
        <v>0.262</v>
      </c>
      <c r="P21" s="1" t="n">
        <f aca="false">ABS($O$24-O21)</f>
        <v>0.09338</v>
      </c>
    </row>
    <row r="22" customFormat="false" ht="12.8" hidden="false" customHeight="false" outlineLevel="0" collapsed="false">
      <c r="A22" s="1" t="n">
        <v>4</v>
      </c>
      <c r="B22" s="1" t="n">
        <v>0.0001</v>
      </c>
      <c r="C22" s="1" t="n">
        <v>10000</v>
      </c>
      <c r="D22" s="1" t="n">
        <v>1157.1602</v>
      </c>
      <c r="E22" s="1" t="n">
        <v>0.0298</v>
      </c>
      <c r="F22" s="1" t="n">
        <v>0.2459</v>
      </c>
      <c r="G22" s="3" t="n">
        <f aca="false">ABS($F$24-F22)</f>
        <v>0.09498</v>
      </c>
      <c r="H22" s="1" t="n">
        <f aca="false">F22-E22</f>
        <v>0.2161</v>
      </c>
      <c r="I22" s="1" t="n">
        <f aca="false">ABS($H$24-H22)</f>
        <v>0.09942</v>
      </c>
      <c r="K22" s="1" t="n">
        <v>1620.4096</v>
      </c>
      <c r="L22" s="1" t="n">
        <v>0.0428</v>
      </c>
      <c r="M22" s="1" t="n">
        <v>0.2972</v>
      </c>
      <c r="N22" s="3" t="n">
        <f aca="false">ABS($M$24-M22)</f>
        <v>0.06028</v>
      </c>
      <c r="O22" s="1" t="n">
        <f aca="false">M22-L22</f>
        <v>0.2544</v>
      </c>
      <c r="P22" s="1" t="n">
        <f aca="false">ABS($O$24-O22)</f>
        <v>0.08578</v>
      </c>
    </row>
    <row r="23" customFormat="false" ht="12.8" hidden="false" customHeight="false" outlineLevel="0" collapsed="false">
      <c r="A23" s="1" t="n">
        <v>5</v>
      </c>
      <c r="B23" s="1" t="n">
        <v>0.0001</v>
      </c>
      <c r="C23" s="1" t="n">
        <v>10000</v>
      </c>
      <c r="D23" s="1" t="n">
        <v>1177.7693</v>
      </c>
      <c r="E23" s="1" t="n">
        <v>0.0353</v>
      </c>
      <c r="F23" s="1" t="n">
        <v>0.1293</v>
      </c>
      <c r="G23" s="3" t="n">
        <f aca="false">ABS($F$24-F23)</f>
        <v>0.02162</v>
      </c>
      <c r="H23" s="1" t="n">
        <f aca="false">F23-E23</f>
        <v>0.094</v>
      </c>
      <c r="I23" s="1" t="n">
        <f aca="false">ABS($H$24-H23)</f>
        <v>0.02268</v>
      </c>
      <c r="K23" s="1" t="n">
        <v>1852.252</v>
      </c>
      <c r="L23" s="1" t="n">
        <v>0.0587</v>
      </c>
      <c r="M23" s="1" t="n">
        <v>0.2043</v>
      </c>
      <c r="N23" s="3" t="n">
        <f aca="false">ABS($M$24-M23)</f>
        <v>0.03262</v>
      </c>
      <c r="O23" s="1" t="n">
        <f aca="false">M23-L23</f>
        <v>0.1456</v>
      </c>
      <c r="P23" s="1" t="n">
        <f aca="false">ABS($O$24-O23)</f>
        <v>0.02302</v>
      </c>
    </row>
    <row r="24" customFormat="false" ht="12.8" hidden="false" customHeight="false" outlineLevel="0" collapsed="false">
      <c r="A24" s="0"/>
      <c r="B24" s="0"/>
      <c r="C24" s="0"/>
      <c r="D24" s="1" t="n">
        <f aca="false">AVERAGE(D19:D23)</f>
        <v>1175.0596</v>
      </c>
      <c r="E24" s="1" t="n">
        <f aca="false">AVERAGE(E19:E23)</f>
        <v>0.03424</v>
      </c>
      <c r="F24" s="1" t="n">
        <f aca="false">AVERAGE(F19:F23)</f>
        <v>0.15092</v>
      </c>
      <c r="G24" s="1" t="n">
        <f aca="false">AVERAGE(G19:G23)</f>
        <v>0.039704</v>
      </c>
      <c r="H24" s="1" t="n">
        <f aca="false">AVERAGE(H19:H23)</f>
        <v>0.11668</v>
      </c>
      <c r="I24" s="1" t="n">
        <f aca="false">AVERAGE(I19:I23)</f>
        <v>0.042656</v>
      </c>
      <c r="K24" s="1" t="n">
        <f aca="false">AVERAGE(K19:K23)</f>
        <v>1692.34378</v>
      </c>
      <c r="L24" s="1" t="n">
        <f aca="false">AVERAGE(L19:L23)</f>
        <v>0.0683</v>
      </c>
      <c r="M24" s="1" t="n">
        <f aca="false">AVERAGE(M19:M23)</f>
        <v>0.23692</v>
      </c>
      <c r="N24" s="1" t="n">
        <f aca="false">AVERAGE(N19:N23)</f>
        <v>0.066784</v>
      </c>
      <c r="O24" s="1" t="n">
        <f aca="false">AVERAGE(O19:O23)</f>
        <v>0.16862</v>
      </c>
      <c r="P24" s="1" t="n">
        <f aca="false">AVERAGE(P19:P23)</f>
        <v>0.071664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K25" s="0"/>
      <c r="L25" s="0"/>
      <c r="M25" s="0"/>
      <c r="N25" s="0"/>
      <c r="O25" s="0"/>
      <c r="P25" s="0"/>
    </row>
    <row r="26" customFormat="false" ht="12.8" hidden="false" customHeight="false" outlineLevel="0" collapsed="false">
      <c r="A26" s="1" t="n">
        <v>1</v>
      </c>
      <c r="B26" s="1" t="n">
        <v>1E-005</v>
      </c>
      <c r="C26" s="1" t="n">
        <v>10000</v>
      </c>
      <c r="D26" s="1" t="n">
        <v>1177.7895</v>
      </c>
      <c r="E26" s="1" t="n">
        <v>0.0633</v>
      </c>
      <c r="F26" s="1" t="n">
        <v>0.1782</v>
      </c>
      <c r="G26" s="2" t="n">
        <f aca="false">ABS($F$31-F26)</f>
        <v>0.03774</v>
      </c>
      <c r="H26" s="1" t="n">
        <f aca="false">F26-E26</f>
        <v>0.1149</v>
      </c>
      <c r="I26" s="1" t="n">
        <f aca="false">ABS($H$31-H26)</f>
        <v>0.04052</v>
      </c>
      <c r="K26" s="1" t="n">
        <v>1618.4821</v>
      </c>
      <c r="L26" s="1" t="n">
        <v>0.0753</v>
      </c>
      <c r="M26" s="1" t="n">
        <v>0.2087</v>
      </c>
      <c r="N26" s="2" t="n">
        <f aca="false">ABS($M$31-M26)</f>
        <v>0.11134</v>
      </c>
      <c r="O26" s="1" t="n">
        <f aca="false">M26-L26</f>
        <v>0.1334</v>
      </c>
      <c r="P26" s="1" t="n">
        <f aca="false">ABS($O$31-O26)</f>
        <v>0.09868</v>
      </c>
    </row>
    <row r="27" customFormat="false" ht="12.8" hidden="false" customHeight="false" outlineLevel="0" collapsed="false">
      <c r="A27" s="1" t="n">
        <v>2</v>
      </c>
      <c r="B27" s="1" t="n">
        <v>1E-005</v>
      </c>
      <c r="C27" s="1" t="n">
        <v>10000</v>
      </c>
      <c r="D27" s="1" t="n">
        <v>1179.1914</v>
      </c>
      <c r="E27" s="1" t="n">
        <v>0.0676</v>
      </c>
      <c r="F27" s="1" t="n">
        <v>0.1918</v>
      </c>
      <c r="G27" s="3" t="n">
        <f aca="false">ABS($F$31-F27)</f>
        <v>0.02414</v>
      </c>
      <c r="H27" s="1" t="n">
        <f aca="false">F27-E27</f>
        <v>0.1242</v>
      </c>
      <c r="I27" s="1" t="n">
        <f aca="false">ABS($H$31-H27)</f>
        <v>0.03122</v>
      </c>
      <c r="K27" s="1" t="n">
        <v>1637.5779</v>
      </c>
      <c r="L27" s="1" t="n">
        <v>0.1165</v>
      </c>
      <c r="M27" s="1" t="n">
        <v>0.3287</v>
      </c>
      <c r="N27" s="3" t="n">
        <f aca="false">ABS($M$31-M27)</f>
        <v>0.00866</v>
      </c>
      <c r="O27" s="1" t="n">
        <f aca="false">M27-L27</f>
        <v>0.2122</v>
      </c>
      <c r="P27" s="1" t="n">
        <f aca="false">ABS($O$31-O27)</f>
        <v>0.01988</v>
      </c>
    </row>
    <row r="28" customFormat="false" ht="12.8" hidden="false" customHeight="false" outlineLevel="0" collapsed="false">
      <c r="A28" s="1" t="n">
        <v>3</v>
      </c>
      <c r="B28" s="1" t="n">
        <v>1E-005</v>
      </c>
      <c r="C28" s="1" t="n">
        <v>10000</v>
      </c>
      <c r="D28" s="1" t="n">
        <v>1322.5194</v>
      </c>
      <c r="E28" s="1" t="n">
        <v>0.0595</v>
      </c>
      <c r="F28" s="1" t="n">
        <v>0.2368</v>
      </c>
      <c r="G28" s="3" t="n">
        <f aca="false">ABS($F$31-F28)</f>
        <v>0.02086</v>
      </c>
      <c r="H28" s="1" t="n">
        <f aca="false">F28-E28</f>
        <v>0.1773</v>
      </c>
      <c r="I28" s="1" t="n">
        <f aca="false">ABS($H$31-H28)</f>
        <v>0.02188</v>
      </c>
      <c r="K28" s="1" t="n">
        <v>1625.8821</v>
      </c>
      <c r="L28" s="1" t="n">
        <v>0.1044</v>
      </c>
      <c r="M28" s="1" t="n">
        <v>0.4185</v>
      </c>
      <c r="N28" s="3" t="n">
        <f aca="false">ABS($M$31-M28)</f>
        <v>0.0984600000000001</v>
      </c>
      <c r="O28" s="1" t="n">
        <f aca="false">M28-L28</f>
        <v>0.3141</v>
      </c>
      <c r="P28" s="1" t="n">
        <f aca="false">ABS($O$31-O28)</f>
        <v>0.08202</v>
      </c>
    </row>
    <row r="29" customFormat="false" ht="12.8" hidden="false" customHeight="false" outlineLevel="0" collapsed="false">
      <c r="A29" s="1" t="n">
        <v>4</v>
      </c>
      <c r="B29" s="1" t="n">
        <v>1E-005</v>
      </c>
      <c r="C29" s="1" t="n">
        <v>10000</v>
      </c>
      <c r="D29" s="1" t="n">
        <v>1198.9794</v>
      </c>
      <c r="E29" s="1" t="n">
        <v>0.0554</v>
      </c>
      <c r="F29" s="1" t="n">
        <v>0.2949</v>
      </c>
      <c r="G29" s="3" t="n">
        <f aca="false">ABS($F$31-F29)</f>
        <v>0.07896</v>
      </c>
      <c r="H29" s="1" t="n">
        <f aca="false">F29-E29</f>
        <v>0.2395</v>
      </c>
      <c r="I29" s="1" t="n">
        <f aca="false">ABS($H$31-H29)</f>
        <v>0.08408</v>
      </c>
      <c r="K29" s="1" t="n">
        <v>1617.4055</v>
      </c>
      <c r="L29" s="1" t="n">
        <v>0.0587</v>
      </c>
      <c r="M29" s="1" t="n">
        <v>0.381</v>
      </c>
      <c r="N29" s="3" t="n">
        <f aca="false">ABS($M$31-M29)</f>
        <v>0.06096</v>
      </c>
      <c r="O29" s="1" t="n">
        <f aca="false">M29-L29</f>
        <v>0.3223</v>
      </c>
      <c r="P29" s="1" t="n">
        <f aca="false">ABS($O$31-O29)</f>
        <v>0.09022</v>
      </c>
    </row>
    <row r="30" customFormat="false" ht="12.8" hidden="false" customHeight="false" outlineLevel="0" collapsed="false">
      <c r="A30" s="1" t="n">
        <v>5</v>
      </c>
      <c r="B30" s="1" t="n">
        <v>1E-005</v>
      </c>
      <c r="C30" s="1" t="n">
        <v>10000</v>
      </c>
      <c r="D30" s="1" t="n">
        <v>1273.17</v>
      </c>
      <c r="E30" s="2" t="n">
        <v>0.0568</v>
      </c>
      <c r="F30" s="2" t="n">
        <v>0.178</v>
      </c>
      <c r="G30" s="3" t="n">
        <f aca="false">ABS($F$31-F30)</f>
        <v>0.03794</v>
      </c>
      <c r="H30" s="2" t="n">
        <f aca="false">F30-E30</f>
        <v>0.1212</v>
      </c>
      <c r="I30" s="2" t="n">
        <f aca="false">ABS($H$31-H30)</f>
        <v>0.03422</v>
      </c>
      <c r="K30" s="1" t="n">
        <v>1742.5917</v>
      </c>
      <c r="L30" s="1" t="n">
        <v>0.0849</v>
      </c>
      <c r="M30" s="1" t="n">
        <v>0.2633</v>
      </c>
      <c r="N30" s="3" t="n">
        <f aca="false">ABS($M$31-M30)</f>
        <v>0.05674</v>
      </c>
      <c r="O30" s="1" t="n">
        <f aca="false">M30-L30</f>
        <v>0.1784</v>
      </c>
      <c r="P30" s="1" t="n">
        <f aca="false">ABS($O$31-O30)</f>
        <v>0.05368</v>
      </c>
    </row>
    <row r="31" customFormat="false" ht="12.8" hidden="false" customHeight="false" outlineLevel="0" collapsed="false">
      <c r="A31" s="0"/>
      <c r="B31" s="0"/>
      <c r="C31" s="0"/>
      <c r="D31" s="1" t="n">
        <f aca="false">AVERAGE(D26:D30)</f>
        <v>1230.32994</v>
      </c>
      <c r="E31" s="4" t="n">
        <f aca="false">AVERAGE(E26:E30)</f>
        <v>0.06052</v>
      </c>
      <c r="F31" s="4" t="n">
        <f aca="false">AVERAGE(F26:F30)</f>
        <v>0.21594</v>
      </c>
      <c r="G31" s="1" t="n">
        <f aca="false">AVERAGE(G26:G30)</f>
        <v>0.039928</v>
      </c>
      <c r="H31" s="4" t="n">
        <f aca="false">AVERAGE(H26:H30)</f>
        <v>0.15542</v>
      </c>
      <c r="I31" s="4" t="n">
        <f aca="false">AVERAGE(I26:I30)</f>
        <v>0.042384</v>
      </c>
      <c r="K31" s="1" t="n">
        <f aca="false">AVERAGE(K26:K30)</f>
        <v>1648.38786</v>
      </c>
      <c r="L31" s="1" t="n">
        <f aca="false">AVERAGE(L26:L30)</f>
        <v>0.08796</v>
      </c>
      <c r="M31" s="1" t="n">
        <f aca="false">AVERAGE(M26:M30)</f>
        <v>0.32004</v>
      </c>
      <c r="N31" s="1" t="n">
        <f aca="false">AVERAGE(N26:N30)</f>
        <v>0.067232</v>
      </c>
      <c r="O31" s="1" t="n">
        <f aca="false">AVERAGE(O26:O30)</f>
        <v>0.23208</v>
      </c>
      <c r="P31" s="1" t="n">
        <f aca="false">AVERAGE(P26:P30)</f>
        <v>0.068896</v>
      </c>
    </row>
    <row r="32" customFormat="false" ht="12.8" hidden="false" customHeight="false" outlineLevel="0" collapsed="false">
      <c r="A32" s="0"/>
      <c r="B32" s="0"/>
      <c r="C32" s="0"/>
      <c r="D32" s="6" t="n">
        <f aca="false">AVERAGE(D10,D17,D24,D31)</f>
        <v>1232.560875</v>
      </c>
      <c r="E32" s="0"/>
      <c r="F32" s="0"/>
      <c r="G32" s="0"/>
      <c r="H32" s="0"/>
    </row>
    <row r="33" customFormat="false" ht="12.8" hidden="false" customHeight="false" outlineLevel="0" collapsed="false">
      <c r="A33" s="2" t="s">
        <v>13</v>
      </c>
      <c r="B33" s="2"/>
      <c r="C33" s="2"/>
      <c r="D33" s="2"/>
      <c r="E33" s="0"/>
      <c r="F33" s="0"/>
      <c r="G33" s="0"/>
      <c r="H33" s="0"/>
    </row>
    <row r="34" customFormat="false" ht="12.8" hidden="false" customHeight="false" outlineLevel="0" collapsed="false">
      <c r="A34" s="1" t="s">
        <v>14</v>
      </c>
      <c r="B34" s="1" t="s">
        <v>4</v>
      </c>
      <c r="C34" s="1" t="s">
        <v>15</v>
      </c>
      <c r="D34" s="1" t="s">
        <v>16</v>
      </c>
      <c r="E34" s="1" t="s">
        <v>17</v>
      </c>
      <c r="F34" s="1" t="s">
        <v>18</v>
      </c>
      <c r="G34" s="0"/>
      <c r="H34" s="0"/>
    </row>
    <row r="35" customFormat="false" ht="12.8" hidden="false" customHeight="false" outlineLevel="0" collapsed="false">
      <c r="A35" s="2" t="n">
        <v>17</v>
      </c>
      <c r="B35" s="1" t="n">
        <v>1</v>
      </c>
      <c r="C35" s="1" t="n">
        <v>120.3339</v>
      </c>
      <c r="D35" s="1" t="n">
        <v>12.5933</v>
      </c>
      <c r="E35" s="1" t="n">
        <f aca="false">ABS(C$53-C35)</f>
        <v>2.0993</v>
      </c>
      <c r="F35" s="1" t="n">
        <f aca="false">ABS(D$53-D35)</f>
        <v>0.0324333333333318</v>
      </c>
      <c r="G35" s="0"/>
      <c r="H35" s="0"/>
    </row>
    <row r="36" customFormat="false" ht="12.8" hidden="false" customHeight="false" outlineLevel="0" collapsed="false">
      <c r="A36" s="1" t="n">
        <v>17</v>
      </c>
      <c r="B36" s="1" t="n">
        <v>2</v>
      </c>
      <c r="C36" s="1" t="n">
        <v>118.7848</v>
      </c>
      <c r="D36" s="1" t="n">
        <v>12.5573</v>
      </c>
      <c r="E36" s="1" t="n">
        <f aca="false">ABS(C$53-C36)</f>
        <v>0.550200000000004</v>
      </c>
      <c r="F36" s="1" t="n">
        <f aca="false">ABS(D$53-D36)</f>
        <v>0.00356666666666783</v>
      </c>
      <c r="G36" s="0"/>
      <c r="H36" s="0"/>
    </row>
    <row r="37" customFormat="false" ht="12.8" hidden="false" customHeight="false" outlineLevel="0" collapsed="false">
      <c r="A37" s="1" t="n">
        <v>17</v>
      </c>
      <c r="B37" s="1" t="n">
        <v>3</v>
      </c>
      <c r="C37" s="1" t="n">
        <v>115.5851</v>
      </c>
      <c r="D37" s="1" t="n">
        <v>12.532</v>
      </c>
      <c r="E37" s="1" t="n">
        <f aca="false">ABS(C$53-C37)</f>
        <v>2.6495</v>
      </c>
      <c r="F37" s="1" t="n">
        <f aca="false">ABS(D$53-D37)</f>
        <v>0.0288666666666675</v>
      </c>
      <c r="G37" s="0"/>
      <c r="H37" s="0"/>
    </row>
    <row r="38" customFormat="false" ht="12.8" hidden="false" customHeight="false" outlineLevel="0" collapsed="false">
      <c r="A38" s="2" t="n">
        <v>51</v>
      </c>
      <c r="B38" s="1" t="n">
        <v>1</v>
      </c>
      <c r="C38" s="1" t="n">
        <v>342.3194</v>
      </c>
      <c r="D38" s="1" t="n">
        <v>35.7989</v>
      </c>
      <c r="E38" s="1" t="n">
        <f aca="false">ABS(C$54-C38)</f>
        <v>3.00706666666667</v>
      </c>
      <c r="F38" s="1" t="n">
        <f aca="false">ABS(D$54-D38)</f>
        <v>0.0536666666666648</v>
      </c>
      <c r="G38" s="0"/>
      <c r="H38" s="0"/>
    </row>
    <row r="39" customFormat="false" ht="12.8" hidden="false" customHeight="false" outlineLevel="0" collapsed="false">
      <c r="A39" s="1" t="n">
        <v>51</v>
      </c>
      <c r="B39" s="1" t="n">
        <v>2</v>
      </c>
      <c r="C39" s="1" t="n">
        <v>347.6656</v>
      </c>
      <c r="D39" s="1" t="n">
        <v>35.5587</v>
      </c>
      <c r="E39" s="1" t="n">
        <f aca="false">ABS(C$54-C39)</f>
        <v>2.33913333333334</v>
      </c>
      <c r="F39" s="1" t="n">
        <f aca="false">ABS(D$54-D39)</f>
        <v>0.293866666666666</v>
      </c>
      <c r="G39" s="0"/>
      <c r="H39" s="0"/>
    </row>
    <row r="40" customFormat="false" ht="12.8" hidden="false" customHeight="false" outlineLevel="0" collapsed="false">
      <c r="A40" s="1" t="n">
        <v>51</v>
      </c>
      <c r="B40" s="1" t="n">
        <v>3</v>
      </c>
      <c r="C40" s="1" t="n">
        <v>345.9944</v>
      </c>
      <c r="D40" s="1" t="n">
        <v>36.2001</v>
      </c>
      <c r="E40" s="1" t="n">
        <f aca="false">ABS(C$54-C40)</f>
        <v>0.667933333333338</v>
      </c>
      <c r="F40" s="1" t="n">
        <f aca="false">ABS(D$54-D40)</f>
        <v>0.347533333333331</v>
      </c>
      <c r="G40" s="0"/>
      <c r="H40" s="0"/>
    </row>
    <row r="41" customFormat="false" ht="12.8" hidden="false" customHeight="false" outlineLevel="0" collapsed="false">
      <c r="A41" s="2" t="n">
        <v>85</v>
      </c>
      <c r="B41" s="1" t="n">
        <v>1</v>
      </c>
      <c r="C41" s="1" t="n">
        <v>546.23</v>
      </c>
      <c r="D41" s="1" t="n">
        <v>59.0627</v>
      </c>
      <c r="E41" s="1" t="n">
        <f aca="false">ABS(C$55-C41)</f>
        <v>1.35759999999993</v>
      </c>
      <c r="F41" s="1" t="n">
        <f aca="false">ABS(D$55-D41)</f>
        <v>0.0576666666666625</v>
      </c>
      <c r="G41" s="0"/>
      <c r="H41" s="0"/>
    </row>
    <row r="42" customFormat="false" ht="12.8" hidden="false" customHeight="false" outlineLevel="0" collapsed="false">
      <c r="A42" s="1" t="n">
        <v>85</v>
      </c>
      <c r="B42" s="1" t="n">
        <v>2</v>
      </c>
      <c r="C42" s="1" t="n">
        <v>547.8033</v>
      </c>
      <c r="D42" s="1" t="n">
        <v>59.3535</v>
      </c>
      <c r="E42" s="1" t="n">
        <f aca="false">ABS(C$55-C42)</f>
        <v>0.215700000000083</v>
      </c>
      <c r="F42" s="1" t="n">
        <f aca="false">ABS(D$55-D42)</f>
        <v>0.233133333333335</v>
      </c>
      <c r="G42" s="0"/>
      <c r="H42" s="0"/>
    </row>
    <row r="43" customFormat="false" ht="12.8" hidden="false" customHeight="false" outlineLevel="0" collapsed="false">
      <c r="A43" s="1" t="n">
        <v>85</v>
      </c>
      <c r="B43" s="1" t="n">
        <v>3</v>
      </c>
      <c r="C43" s="1" t="n">
        <v>548.7295</v>
      </c>
      <c r="D43" s="1" t="n">
        <v>58.9449</v>
      </c>
      <c r="E43" s="1" t="n">
        <f aca="false">ABS(C$55-C43)</f>
        <v>1.14190000000008</v>
      </c>
      <c r="F43" s="1" t="n">
        <f aca="false">ABS(D$55-D43)</f>
        <v>0.175466666666665</v>
      </c>
      <c r="G43" s="0"/>
      <c r="H43" s="0"/>
    </row>
    <row r="44" customFormat="false" ht="12.8" hidden="false" customHeight="false" outlineLevel="0" collapsed="false">
      <c r="A44" s="2" t="n">
        <v>129</v>
      </c>
      <c r="B44" s="1" t="n">
        <v>1</v>
      </c>
      <c r="C44" s="1" t="n">
        <v>868.9906</v>
      </c>
      <c r="D44" s="1" t="n">
        <v>111.4689</v>
      </c>
      <c r="E44" s="1" t="n">
        <f aca="false">ABS(C$56-C44)</f>
        <v>2.01636666666673</v>
      </c>
      <c r="F44" s="1" t="n">
        <f aca="false">ABS(D$56-D44)</f>
        <v>3.51679999999999</v>
      </c>
      <c r="G44" s="0"/>
      <c r="H44" s="0"/>
    </row>
    <row r="45" customFormat="false" ht="12.8" hidden="false" customHeight="false" outlineLevel="0" collapsed="false">
      <c r="A45" s="1" t="n">
        <v>129</v>
      </c>
      <c r="B45" s="1" t="n">
        <v>2</v>
      </c>
      <c r="C45" s="1" t="n">
        <v>868.381</v>
      </c>
      <c r="D45" s="1" t="n">
        <v>123.6168</v>
      </c>
      <c r="E45" s="1" t="n">
        <f aca="false">ABS(C$56-C45)</f>
        <v>2.62596666666673</v>
      </c>
      <c r="F45" s="1" t="n">
        <f aca="false">ABS(D$56-D45)</f>
        <v>15.6647</v>
      </c>
      <c r="G45" s="0"/>
      <c r="H45" s="0"/>
    </row>
    <row r="46" customFormat="false" ht="12.8" hidden="false" customHeight="false" outlineLevel="0" collapsed="false">
      <c r="A46" s="1" t="n">
        <v>129</v>
      </c>
      <c r="B46" s="1" t="n">
        <v>3</v>
      </c>
      <c r="C46" s="1" t="n">
        <v>875.6493</v>
      </c>
      <c r="D46" s="1" t="n">
        <v>88.7706</v>
      </c>
      <c r="E46" s="1" t="n">
        <f aca="false">ABS(C$56-C46)</f>
        <v>4.64233333333334</v>
      </c>
      <c r="F46" s="1" t="n">
        <f aca="false">ABS(D$56-D46)</f>
        <v>19.1815</v>
      </c>
      <c r="G46" s="0"/>
      <c r="H46" s="0"/>
    </row>
    <row r="47" customFormat="false" ht="12.8" hidden="false" customHeight="false" outlineLevel="0" collapsed="false">
      <c r="A47" s="2" t="n">
        <v>173</v>
      </c>
      <c r="B47" s="1" t="n">
        <v>1</v>
      </c>
      <c r="C47" s="1" t="n">
        <v>1068.876</v>
      </c>
      <c r="D47" s="1" t="n">
        <v>119.2222</v>
      </c>
      <c r="E47" s="1" t="n">
        <f aca="false">ABS(C$57-C47)</f>
        <v>26.3657333333333</v>
      </c>
      <c r="F47" s="1" t="n">
        <f aca="false">ABS(D$57-D47)</f>
        <v>3.49953333333332</v>
      </c>
      <c r="G47" s="0"/>
      <c r="H47" s="0"/>
    </row>
    <row r="48" customFormat="false" ht="12.8" hidden="false" customHeight="false" outlineLevel="0" collapsed="false">
      <c r="A48" s="1" t="n">
        <v>173</v>
      </c>
      <c r="B48" s="1" t="n">
        <v>2</v>
      </c>
      <c r="C48" s="1" t="n">
        <v>1152.8102</v>
      </c>
      <c r="D48" s="1" t="n">
        <v>129.2446</v>
      </c>
      <c r="E48" s="1" t="n">
        <f aca="false">ABS(C$57-C48)</f>
        <v>57.5684666666666</v>
      </c>
      <c r="F48" s="1" t="n">
        <f aca="false">ABS(D$57-D48)</f>
        <v>6.52286666666667</v>
      </c>
      <c r="G48" s="0"/>
      <c r="H48" s="0"/>
    </row>
    <row r="49" customFormat="false" ht="12.8" hidden="false" customHeight="false" outlineLevel="0" collapsed="false">
      <c r="A49" s="1" t="n">
        <v>173</v>
      </c>
      <c r="B49" s="1" t="n">
        <v>3</v>
      </c>
      <c r="C49" s="1" t="n">
        <v>1064.039</v>
      </c>
      <c r="D49" s="1" t="n">
        <v>119.6984</v>
      </c>
      <c r="E49" s="1" t="n">
        <f aca="false">ABS(C$57-C49)</f>
        <v>31.2027333333333</v>
      </c>
      <c r="F49" s="1" t="n">
        <f aca="false">ABS(D$57-D49)</f>
        <v>3.02333333333331</v>
      </c>
      <c r="G49" s="0"/>
      <c r="H49" s="0"/>
    </row>
    <row r="50" customFormat="false" ht="12.8" hidden="false" customHeight="false" outlineLevel="0" collapsed="false">
      <c r="A50" s="0"/>
      <c r="B50" s="0"/>
      <c r="C50" s="0"/>
      <c r="D50" s="0"/>
      <c r="E50" s="0"/>
      <c r="F50" s="0"/>
      <c r="G50" s="0"/>
      <c r="H50" s="0"/>
    </row>
    <row r="51" customFormat="false" ht="12.8" hidden="false" customHeight="false" outlineLevel="0" collapsed="false">
      <c r="A51" s="1" t="s">
        <v>19</v>
      </c>
      <c r="B51" s="0"/>
      <c r="C51" s="0"/>
      <c r="D51" s="0"/>
      <c r="E51" s="0"/>
      <c r="F51" s="0"/>
      <c r="G51" s="0"/>
      <c r="H51" s="0"/>
    </row>
    <row r="52" customFormat="false" ht="12.8" hidden="false" customHeight="false" outlineLevel="0" collapsed="false">
      <c r="A52" s="1" t="s">
        <v>14</v>
      </c>
      <c r="B52" s="0"/>
      <c r="C52" s="1" t="s">
        <v>15</v>
      </c>
      <c r="D52" s="1" t="s">
        <v>16</v>
      </c>
      <c r="E52" s="1" t="s">
        <v>20</v>
      </c>
      <c r="F52" s="1" t="s">
        <v>21</v>
      </c>
      <c r="G52" s="1" t="s">
        <v>22</v>
      </c>
      <c r="H52" s="1" t="s">
        <v>23</v>
      </c>
    </row>
    <row r="53" customFormat="false" ht="12.8" hidden="false" customHeight="false" outlineLevel="0" collapsed="false">
      <c r="A53" s="1" t="n">
        <v>17</v>
      </c>
      <c r="B53" s="0"/>
      <c r="C53" s="1" t="n">
        <f aca="false">AVERAGE(C35:C37)</f>
        <v>118.2346</v>
      </c>
      <c r="D53" s="1" t="n">
        <f aca="false">AVERAGE(D35:D37)</f>
        <v>12.5608666666667</v>
      </c>
      <c r="E53" s="1" t="n">
        <f aca="false">AVERAGE(E35:E37)</f>
        <v>1.76633333333334</v>
      </c>
      <c r="F53" s="1" t="n">
        <f aca="false">AVERAGE(F35:F37)</f>
        <v>0.0216222222222224</v>
      </c>
      <c r="G53" s="1" t="n">
        <f aca="false">C53/D53</f>
        <v>9.41293329016575</v>
      </c>
      <c r="H53" s="1" t="n">
        <f aca="false">ABS($G$58-G53)</f>
        <v>0.352916609290604</v>
      </c>
    </row>
    <row r="54" customFormat="false" ht="12.8" hidden="false" customHeight="false" outlineLevel="0" collapsed="false">
      <c r="A54" s="1" t="n">
        <v>51</v>
      </c>
      <c r="B54" s="0"/>
      <c r="C54" s="1" t="n">
        <f aca="false">AVERAGE(C38:C40)</f>
        <v>345.326466666667</v>
      </c>
      <c r="D54" s="1" t="n">
        <f aca="false">AVERAGE(D38:D40)</f>
        <v>35.8525666666667</v>
      </c>
      <c r="E54" s="1" t="n">
        <f aca="false">AVERAGE(E38:E40)</f>
        <v>2.00471111111112</v>
      </c>
      <c r="F54" s="1" t="n">
        <f aca="false">AVERAGE(F38:F40)</f>
        <v>0.231688888888887</v>
      </c>
      <c r="G54" s="1" t="n">
        <f aca="false">C54/D54</f>
        <v>9.6318478360917</v>
      </c>
      <c r="H54" s="1" t="n">
        <f aca="false">ABS($G$58-G54)</f>
        <v>0.57183115521655</v>
      </c>
    </row>
    <row r="55" customFormat="false" ht="12.8" hidden="false" customHeight="false" outlineLevel="0" collapsed="false">
      <c r="A55" s="1" t="n">
        <v>85</v>
      </c>
      <c r="B55" s="0"/>
      <c r="C55" s="1" t="n">
        <f aca="false">AVERAGE(C41:C43)</f>
        <v>547.5876</v>
      </c>
      <c r="D55" s="1" t="n">
        <f aca="false">AVERAGE(D41:D43)</f>
        <v>59.1203666666667</v>
      </c>
      <c r="E55" s="1" t="n">
        <f aca="false">AVERAGE(E36:E41)</f>
        <v>1.76190555555555</v>
      </c>
      <c r="F55" s="1" t="n">
        <f aca="false">AVERAGE(F36:F41)</f>
        <v>0.13086111111111</v>
      </c>
      <c r="G55" s="1" t="n">
        <f aca="false">C55/D55</f>
        <v>9.26224972668753</v>
      </c>
      <c r="H55" s="1" t="n">
        <f aca="false">ABS($G$58-G55)</f>
        <v>0.202233045812385</v>
      </c>
    </row>
    <row r="56" customFormat="false" ht="12.8" hidden="false" customHeight="false" outlineLevel="0" collapsed="false">
      <c r="A56" s="1" t="n">
        <v>129</v>
      </c>
      <c r="B56" s="0"/>
      <c r="C56" s="1" t="n">
        <f aca="false">AVERAGE(C44:C46)</f>
        <v>871.006966666667</v>
      </c>
      <c r="D56" s="1" t="n">
        <f aca="false">AVERAGE(D44:D46)</f>
        <v>107.9521</v>
      </c>
      <c r="E56" s="1" t="n">
        <f aca="false">AVERAGE(E44:E46)</f>
        <v>3.09488888888893</v>
      </c>
      <c r="F56" s="1" t="n">
        <f aca="false">AVERAGE(F44:F46)</f>
        <v>12.7876666666667</v>
      </c>
      <c r="G56" s="1" t="n">
        <f aca="false">C56/D56</f>
        <v>8.06845783145179</v>
      </c>
      <c r="H56" s="1" t="n">
        <f aca="false">ABS($G$58-G56)</f>
        <v>0.99155884942336</v>
      </c>
    </row>
    <row r="57" customFormat="false" ht="12.8" hidden="false" customHeight="false" outlineLevel="0" collapsed="false">
      <c r="A57" s="1" t="n">
        <v>173</v>
      </c>
      <c r="B57" s="0"/>
      <c r="C57" s="1" t="n">
        <f aca="false">AVERAGE(C47:C49)</f>
        <v>1095.24173333333</v>
      </c>
      <c r="D57" s="1" t="n">
        <f aca="false">AVERAGE(D47:D49)</f>
        <v>122.721733333333</v>
      </c>
      <c r="E57" s="1" t="n">
        <f aca="false">AVERAGE(E37:E42)</f>
        <v>1.70615555555556</v>
      </c>
      <c r="F57" s="1" t="n">
        <f aca="false">AVERAGE(F37:F42)</f>
        <v>0.169122222222221</v>
      </c>
      <c r="G57" s="1" t="n">
        <f aca="false">C57/D57</f>
        <v>8.92459471997897</v>
      </c>
      <c r="H57" s="1" t="n">
        <f aca="false">ABS($G$58-G57)</f>
        <v>0.135421960896181</v>
      </c>
    </row>
    <row r="58" customFormat="false" ht="12.8" hidden="false" customHeight="false" outlineLevel="0" collapsed="false">
      <c r="A58" s="0"/>
      <c r="B58" s="0"/>
      <c r="C58" s="0"/>
      <c r="D58" s="0"/>
      <c r="G58" s="1" t="n">
        <f aca="false">AVERAGE(G53:G57)</f>
        <v>9.06001668087515</v>
      </c>
      <c r="H58" s="1" t="n">
        <f aca="false">AVERAGE(H53:H57)</f>
        <v>0.450792324127816</v>
      </c>
    </row>
    <row r="59" customFormat="false" ht="12.8" hidden="false" customHeight="false" outlineLevel="0" collapsed="false">
      <c r="A59" s="0"/>
      <c r="B59" s="0"/>
      <c r="C59" s="1" t="s">
        <v>24</v>
      </c>
      <c r="D59" s="1" t="s">
        <v>25</v>
      </c>
    </row>
    <row r="60" customFormat="false" ht="12.8" hidden="false" customHeight="false" outlineLevel="0" collapsed="false">
      <c r="A60" s="1" t="s">
        <v>26</v>
      </c>
      <c r="B60" s="0"/>
      <c r="C60" s="1" t="n">
        <f aca="false">SLOPE(C53:C57,$A$53:$A$57)</f>
        <v>6.35210354712042</v>
      </c>
      <c r="D60" s="1" t="n">
        <f aca="false">SLOPE(D53:D57,$A$53:$A$57)</f>
        <v>0.749151369982548</v>
      </c>
    </row>
    <row r="61" customFormat="false" ht="12.8" hidden="false" customHeight="false" outlineLevel="0" collapsed="false">
      <c r="A61" s="7"/>
      <c r="B61" s="7"/>
      <c r="C61" s="7"/>
      <c r="D61" s="7" t="n">
        <f aca="false">C60/D60</f>
        <v>8.47906551551577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4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40" zoomScaleNormal="140" zoomScalePageLayoutView="100" workbookViewId="0">
      <selection pane="topLeft" activeCell="D67" activeCellId="0" sqref="D67"/>
    </sheetView>
  </sheetViews>
  <sheetFormatPr defaultRowHeight="12.8"/>
  <cols>
    <col collapsed="false" hidden="false" max="1" min="1" style="1" width="14.5816326530612"/>
    <col collapsed="false" hidden="false" max="4" min="2" style="1" width="12.6887755102041"/>
    <col collapsed="false" hidden="false" max="5" min="5" style="1" width="14.5816326530612"/>
    <col collapsed="false" hidden="false" max="8" min="6" style="1" width="12.6887755102041"/>
    <col collapsed="false" hidden="false" max="9" min="9" style="1" width="7.4234693877551"/>
    <col collapsed="false" hidden="false" max="10" min="10" style="1" width="13.2295918367347"/>
    <col collapsed="false" hidden="false" max="1025" min="11" style="1" width="10.2602040816327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2.8" hidden="false" customHeight="false" outlineLevel="0" collapsed="false">
      <c r="A2" s="1" t="s">
        <v>27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</row>
    <row r="3" customFormat="false" ht="12.8" hidden="false" customHeight="false" outlineLevel="0" collapsed="false">
      <c r="A3" s="1" t="s">
        <v>3</v>
      </c>
      <c r="B3" s="1" t="s">
        <v>28</v>
      </c>
      <c r="C3" s="0"/>
      <c r="D3" s="0"/>
      <c r="E3" s="0"/>
      <c r="F3" s="0"/>
      <c r="G3" s="0"/>
      <c r="H3" s="0"/>
      <c r="I3" s="1" t="s">
        <v>29</v>
      </c>
      <c r="J3" s="1" t="s">
        <v>30</v>
      </c>
      <c r="K3" s="0"/>
      <c r="L3" s="0"/>
      <c r="M3" s="0"/>
      <c r="N3" s="0"/>
    </row>
    <row r="4" customFormat="false" ht="12.8" hidden="false" customHeight="false" outlineLevel="0" collapsed="false">
      <c r="A4" s="1" t="s">
        <v>31</v>
      </c>
      <c r="B4" s="1" t="s">
        <v>32</v>
      </c>
      <c r="C4" s="1" t="s">
        <v>33</v>
      </c>
      <c r="D4" s="0"/>
      <c r="E4" s="1" t="s">
        <v>31</v>
      </c>
      <c r="F4" s="1" t="s">
        <v>34</v>
      </c>
      <c r="G4" s="0"/>
      <c r="H4" s="0"/>
      <c r="I4" s="1" t="s">
        <v>35</v>
      </c>
      <c r="J4" s="1" t="n">
        <v>0.000234784733038</v>
      </c>
      <c r="K4" s="0"/>
      <c r="L4" s="0"/>
      <c r="M4" s="0"/>
      <c r="N4" s="0"/>
    </row>
    <row r="5" customFormat="false" ht="12.8" hidden="false" customHeight="false" outlineLevel="0" collapsed="false">
      <c r="A5" s="1" t="n">
        <v>1</v>
      </c>
      <c r="B5" s="1" t="n">
        <v>1</v>
      </c>
      <c r="C5" s="1" t="n">
        <v>0.000152</v>
      </c>
      <c r="D5" s="1" t="n">
        <f aca="false">ABS(F5-C5)</f>
        <v>2.00000000000005E-007</v>
      </c>
      <c r="E5" s="1" t="n">
        <v>1</v>
      </c>
      <c r="F5" s="1" t="n">
        <f aca="false">AVERAGE(C5,C10,C15,C20,C25)</f>
        <v>0.0001518</v>
      </c>
      <c r="G5" s="1" t="n">
        <f aca="false">AVERAGE(D5,D10,D15,D20,D25)</f>
        <v>9.60000000000002E-007</v>
      </c>
      <c r="H5" s="0"/>
      <c r="I5" s="1" t="s">
        <v>36</v>
      </c>
      <c r="J5" s="1" t="n">
        <v>0.000400919205276</v>
      </c>
      <c r="K5" s="0"/>
      <c r="L5" s="0"/>
      <c r="M5" s="0"/>
      <c r="N5" s="0"/>
    </row>
    <row r="6" customFormat="false" ht="12.8" hidden="false" customHeight="false" outlineLevel="0" collapsed="false">
      <c r="A6" s="1" t="n">
        <v>2</v>
      </c>
      <c r="B6" s="1" t="n">
        <v>1</v>
      </c>
      <c r="C6" s="1" t="n">
        <v>7.4E-005</v>
      </c>
      <c r="D6" s="1" t="n">
        <f aca="false">ABS(F6-C6)</f>
        <v>4.79999999999999E-006</v>
      </c>
      <c r="E6" s="1" t="n">
        <v>2</v>
      </c>
      <c r="F6" s="1" t="n">
        <f aca="false">AVERAGE(C6,C11,C16,C21,C26)</f>
        <v>7.88E-005</v>
      </c>
      <c r="G6" s="1" t="n">
        <f aca="false">AVERAGE(D6,D11,D16,D21,D26)</f>
        <v>5.04E-006</v>
      </c>
      <c r="H6" s="0"/>
      <c r="I6" s="0"/>
      <c r="J6" s="1" t="n">
        <v>0.000415126851294</v>
      </c>
      <c r="K6" s="0"/>
      <c r="L6" s="0"/>
      <c r="M6" s="0"/>
      <c r="N6" s="0"/>
    </row>
    <row r="7" customFormat="false" ht="12.8" hidden="false" customHeight="false" outlineLevel="0" collapsed="false">
      <c r="A7" s="1" t="n">
        <v>3</v>
      </c>
      <c r="B7" s="1" t="n">
        <v>1</v>
      </c>
      <c r="C7" s="1" t="n">
        <v>0.000137</v>
      </c>
      <c r="D7" s="1" t="n">
        <f aca="false">ABS(F7-C7)</f>
        <v>1.59999999999998E-006</v>
      </c>
      <c r="E7" s="1" t="n">
        <v>3</v>
      </c>
      <c r="F7" s="1" t="n">
        <f aca="false">AVERAGE(C7,C12,C17,C22,C27)</f>
        <v>0.0001386</v>
      </c>
      <c r="G7" s="1" t="n">
        <f aca="false">AVERAGE(D7,D12,D17,D22,D27)</f>
        <v>2.88E-006</v>
      </c>
      <c r="H7" s="0"/>
      <c r="I7" s="0"/>
      <c r="J7" s="1" t="n">
        <v>0.000241408168222</v>
      </c>
      <c r="K7" s="0"/>
      <c r="L7" s="0"/>
      <c r="M7" s="0"/>
      <c r="N7" s="0"/>
    </row>
    <row r="8" customFormat="false" ht="12.8" hidden="false" customHeight="false" outlineLevel="0" collapsed="false">
      <c r="A8" s="1" t="n">
        <v>4</v>
      </c>
      <c r="B8" s="1" t="n">
        <v>1</v>
      </c>
      <c r="C8" s="1" t="n">
        <v>0.000133</v>
      </c>
      <c r="D8" s="1" t="n">
        <f aca="false">ABS(F8-C8)</f>
        <v>3.60000000000001E-006</v>
      </c>
      <c r="E8" s="1" t="n">
        <v>4</v>
      </c>
      <c r="F8" s="1" t="n">
        <f aca="false">AVERAGE(C8,C13,C18,C23,C28)</f>
        <v>0.0001294</v>
      </c>
      <c r="G8" s="1" t="n">
        <f aca="false">AVERAGE(D8,D13,D18,D23,D28)</f>
        <v>2.08E-006</v>
      </c>
      <c r="H8" s="0"/>
      <c r="I8" s="0"/>
      <c r="J8" s="1" t="n">
        <v>0.000355125812348</v>
      </c>
      <c r="K8" s="0"/>
      <c r="L8" s="0"/>
      <c r="M8" s="0"/>
      <c r="N8" s="0"/>
    </row>
    <row r="9" customFormat="false" ht="12.8" hidden="false" customHeight="false" outlineLevel="0" collapsed="false">
      <c r="A9" s="1" t="n">
        <v>5</v>
      </c>
      <c r="B9" s="1" t="n">
        <v>1</v>
      </c>
      <c r="C9" s="1" t="n">
        <v>0.000156</v>
      </c>
      <c r="D9" s="1" t="n">
        <f aca="false">ABS(F9-C9)</f>
        <v>9.99999999999997E-007</v>
      </c>
      <c r="E9" s="1" t="n">
        <v>5</v>
      </c>
      <c r="F9" s="1" t="n">
        <f aca="false">AVERAGE(C9,C14,C19,C24,C29)</f>
        <v>0.000155</v>
      </c>
      <c r="G9" s="1" t="n">
        <f aca="false">AVERAGE(D9,D14,D19,D24,D29)</f>
        <v>1.6E-006</v>
      </c>
      <c r="H9" s="0"/>
      <c r="I9" s="0"/>
      <c r="J9" s="1" t="n">
        <v>0.000243959832005</v>
      </c>
      <c r="K9" s="1" t="n">
        <f aca="false">AVERAGE(J5:J9)</f>
        <v>0.000331307973829</v>
      </c>
      <c r="L9" s="0"/>
      <c r="M9" s="0"/>
      <c r="N9" s="0"/>
    </row>
    <row r="10" customFormat="false" ht="12.8" hidden="false" customHeight="false" outlineLevel="0" collapsed="false">
      <c r="A10" s="1" t="n">
        <v>1</v>
      </c>
      <c r="B10" s="1" t="n">
        <v>2</v>
      </c>
      <c r="C10" s="1" t="n">
        <v>0.000151</v>
      </c>
      <c r="D10" s="1" t="n">
        <f aca="false">ABS(F5-C10)</f>
        <v>7.99999999999992E-007</v>
      </c>
      <c r="E10" s="0"/>
      <c r="F10" s="0"/>
      <c r="G10" s="0"/>
      <c r="H10" s="0"/>
      <c r="I10" s="0"/>
      <c r="J10" s="0"/>
      <c r="K10" s="0"/>
      <c r="L10" s="0"/>
      <c r="M10" s="0"/>
      <c r="N10" s="0"/>
    </row>
    <row r="11" customFormat="false" ht="12.8" hidden="false" customHeight="false" outlineLevel="0" collapsed="false">
      <c r="A11" s="1" t="n">
        <v>2</v>
      </c>
      <c r="B11" s="1" t="n">
        <v>2</v>
      </c>
      <c r="C11" s="1" t="n">
        <v>9E-005</v>
      </c>
      <c r="D11" s="1" t="n">
        <f aca="false">ABS(F6-C11)</f>
        <v>1.12E-005</v>
      </c>
      <c r="E11" s="1" t="s">
        <v>32</v>
      </c>
      <c r="F11" s="1" t="s">
        <v>34</v>
      </c>
      <c r="G11" s="0"/>
      <c r="H11" s="0"/>
      <c r="I11" s="0"/>
      <c r="J11" s="0"/>
      <c r="K11" s="0"/>
      <c r="L11" s="0"/>
      <c r="M11" s="0"/>
      <c r="N11" s="0"/>
    </row>
    <row r="12" customFormat="false" ht="12.8" hidden="false" customHeight="false" outlineLevel="0" collapsed="false">
      <c r="A12" s="1" t="n">
        <v>3</v>
      </c>
      <c r="B12" s="1" t="n">
        <v>2</v>
      </c>
      <c r="C12" s="1" t="n">
        <v>0.000141</v>
      </c>
      <c r="D12" s="1" t="n">
        <f aca="false">ABS(F7-C12)</f>
        <v>2.4E-006</v>
      </c>
      <c r="E12" s="1" t="n">
        <v>1</v>
      </c>
      <c r="F12" s="1" t="n">
        <f aca="false">AVERAGE(C4:C9)</f>
        <v>0.0001304</v>
      </c>
      <c r="G12" s="0"/>
      <c r="H12" s="0"/>
      <c r="I12" s="0"/>
      <c r="J12" s="0"/>
      <c r="K12" s="0"/>
      <c r="L12" s="0"/>
      <c r="M12" s="0"/>
      <c r="N12" s="0"/>
    </row>
    <row r="13" customFormat="false" ht="12.8" hidden="false" customHeight="false" outlineLevel="0" collapsed="false">
      <c r="A13" s="1" t="n">
        <v>4</v>
      </c>
      <c r="B13" s="1" t="n">
        <v>2</v>
      </c>
      <c r="C13" s="1" t="n">
        <v>0.000131</v>
      </c>
      <c r="D13" s="1" t="n">
        <f aca="false">ABS(F8-C13)</f>
        <v>1.59999999999998E-006</v>
      </c>
      <c r="E13" s="1" t="n">
        <v>2</v>
      </c>
      <c r="F13" s="1" t="n">
        <f aca="false">AVERAGE(C10:C14)</f>
        <v>0.000134</v>
      </c>
      <c r="G13" s="0"/>
      <c r="H13" s="0"/>
      <c r="I13" s="0"/>
      <c r="J13" s="0"/>
      <c r="K13" s="0"/>
      <c r="L13" s="0"/>
      <c r="M13" s="0"/>
      <c r="N13" s="0"/>
    </row>
    <row r="14" customFormat="false" ht="12.8" hidden="false" customHeight="false" outlineLevel="0" collapsed="false">
      <c r="A14" s="1" t="n">
        <v>5</v>
      </c>
      <c r="B14" s="1" t="n">
        <v>2</v>
      </c>
      <c r="C14" s="1" t="n">
        <v>0.000157</v>
      </c>
      <c r="D14" s="1" t="n">
        <f aca="false">ABS(F9-C14)</f>
        <v>2E-006</v>
      </c>
      <c r="E14" s="1" t="n">
        <v>3</v>
      </c>
      <c r="F14" s="1" t="n">
        <f aca="false">AVERAGE(C15:C19)</f>
        <v>0.0001284</v>
      </c>
      <c r="G14" s="0"/>
      <c r="H14" s="0"/>
      <c r="I14" s="0"/>
      <c r="J14" s="0"/>
      <c r="K14" s="0"/>
      <c r="L14" s="0"/>
      <c r="M14" s="0"/>
      <c r="N14" s="0"/>
    </row>
    <row r="15" customFormat="false" ht="12.8" hidden="false" customHeight="false" outlineLevel="0" collapsed="false">
      <c r="A15" s="1" t="n">
        <v>1</v>
      </c>
      <c r="B15" s="1" t="n">
        <v>3</v>
      </c>
      <c r="C15" s="1" t="n">
        <v>0.000151</v>
      </c>
      <c r="D15" s="1" t="n">
        <f aca="false">ABS(F5-C15)</f>
        <v>7.99999999999992E-007</v>
      </c>
      <c r="E15" s="1" t="n">
        <v>4</v>
      </c>
      <c r="F15" s="1" t="n">
        <f aca="false">AVERAGE(C20:C24)</f>
        <v>0.0001292</v>
      </c>
      <c r="G15" s="0"/>
      <c r="H15" s="0"/>
      <c r="I15" s="0"/>
      <c r="J15" s="0"/>
      <c r="K15" s="0"/>
      <c r="L15" s="0"/>
      <c r="M15" s="0"/>
      <c r="N15" s="0"/>
    </row>
    <row r="16" customFormat="false" ht="12.8" hidden="false" customHeight="false" outlineLevel="0" collapsed="false">
      <c r="A16" s="1" t="n">
        <v>2</v>
      </c>
      <c r="B16" s="1" t="n">
        <v>3</v>
      </c>
      <c r="C16" s="1" t="n">
        <v>7.9E-005</v>
      </c>
      <c r="D16" s="1" t="n">
        <f aca="false">ABS(F6-C16)</f>
        <v>2.00000000000005E-007</v>
      </c>
      <c r="E16" s="1" t="n">
        <v>5</v>
      </c>
      <c r="F16" s="1" t="n">
        <f aca="false">AVERAGE(C25:C29)</f>
        <v>0.0001316</v>
      </c>
      <c r="G16" s="0"/>
      <c r="H16" s="0"/>
      <c r="I16" s="0"/>
      <c r="J16" s="0"/>
      <c r="K16" s="0"/>
      <c r="L16" s="0"/>
      <c r="M16" s="0"/>
      <c r="N16" s="0"/>
    </row>
    <row r="17" customFormat="false" ht="12.8" hidden="false" customHeight="false" outlineLevel="0" collapsed="false">
      <c r="A17" s="1" t="n">
        <v>3</v>
      </c>
      <c r="B17" s="1" t="n">
        <v>3</v>
      </c>
      <c r="C17" s="1" t="n">
        <v>0.000133</v>
      </c>
      <c r="D17" s="1" t="n">
        <f aca="false">ABS(F7-C17)</f>
        <v>5.59999999999997E-006</v>
      </c>
      <c r="E17" s="0"/>
      <c r="F17" s="0"/>
      <c r="G17" s="0"/>
      <c r="H17" s="0"/>
      <c r="I17" s="0"/>
      <c r="J17" s="0"/>
      <c r="K17" s="0"/>
      <c r="L17" s="0"/>
      <c r="M17" s="0"/>
      <c r="N17" s="0"/>
    </row>
    <row r="18" customFormat="false" ht="12.8" hidden="false" customHeight="false" outlineLevel="0" collapsed="false">
      <c r="A18" s="1" t="n">
        <v>4</v>
      </c>
      <c r="B18" s="1" t="n">
        <v>3</v>
      </c>
      <c r="C18" s="1" t="n">
        <v>0.000128</v>
      </c>
      <c r="D18" s="1" t="n">
        <f aca="false">ABS(F8-C18)</f>
        <v>1.40000000000001E-006</v>
      </c>
      <c r="E18" s="0"/>
      <c r="F18" s="0"/>
      <c r="G18" s="0"/>
      <c r="H18" s="0"/>
      <c r="I18" s="0"/>
      <c r="J18" s="0"/>
      <c r="K18" s="0"/>
      <c r="L18" s="0"/>
      <c r="M18" s="0"/>
      <c r="N18" s="0"/>
    </row>
    <row r="19" customFormat="false" ht="12.8" hidden="false" customHeight="false" outlineLevel="0" collapsed="false">
      <c r="A19" s="1" t="n">
        <v>5</v>
      </c>
      <c r="B19" s="1" t="n">
        <v>3</v>
      </c>
      <c r="C19" s="1" t="n">
        <v>0.000151</v>
      </c>
      <c r="D19" s="1" t="n">
        <f aca="false">ABS(F9-C19)</f>
        <v>4.00000000000002E-006</v>
      </c>
      <c r="E19" s="0"/>
      <c r="F19" s="0"/>
      <c r="G19" s="0"/>
      <c r="H19" s="0"/>
      <c r="I19" s="0"/>
      <c r="J19" s="0"/>
      <c r="K19" s="0"/>
      <c r="L19" s="0"/>
      <c r="M19" s="0"/>
      <c r="N19" s="0"/>
    </row>
    <row r="20" customFormat="false" ht="12.8" hidden="false" customHeight="false" outlineLevel="0" collapsed="false">
      <c r="A20" s="1" t="n">
        <v>1</v>
      </c>
      <c r="B20" s="1" t="n">
        <v>4</v>
      </c>
      <c r="C20" s="1" t="n">
        <v>0.000151</v>
      </c>
      <c r="D20" s="1" t="n">
        <f aca="false">ABS(F5-C20)</f>
        <v>7.99999999999992E-007</v>
      </c>
      <c r="E20" s="0"/>
      <c r="F20" s="0"/>
      <c r="G20" s="0"/>
      <c r="H20" s="0"/>
      <c r="I20" s="0"/>
      <c r="J20" s="0"/>
      <c r="K20" s="0"/>
      <c r="L20" s="0"/>
      <c r="M20" s="0"/>
      <c r="N20" s="0"/>
    </row>
    <row r="21" customFormat="false" ht="12.8" hidden="false" customHeight="false" outlineLevel="0" collapsed="false">
      <c r="A21" s="1" t="n">
        <v>2</v>
      </c>
      <c r="B21" s="1" t="n">
        <v>4</v>
      </c>
      <c r="C21" s="1" t="n">
        <v>7.1E-005</v>
      </c>
      <c r="D21" s="1" t="n">
        <f aca="false">ABS(F6-C21)</f>
        <v>7.8E-006</v>
      </c>
      <c r="E21" s="0"/>
      <c r="F21" s="0"/>
      <c r="G21" s="0"/>
      <c r="H21" s="0"/>
      <c r="I21" s="0"/>
      <c r="J21" s="0"/>
      <c r="K21" s="0"/>
      <c r="L21" s="0"/>
      <c r="M21" s="0"/>
      <c r="N21" s="0"/>
    </row>
    <row r="22" customFormat="false" ht="12.8" hidden="false" customHeight="false" outlineLevel="0" collapsed="false">
      <c r="A22" s="1" t="n">
        <v>3</v>
      </c>
      <c r="B22" s="1" t="n">
        <v>4</v>
      </c>
      <c r="C22" s="1" t="n">
        <v>0.000139</v>
      </c>
      <c r="D22" s="1" t="n">
        <f aca="false">ABS(F7-C22)</f>
        <v>4.0000000000001E-007</v>
      </c>
      <c r="E22" s="0"/>
      <c r="F22" s="0"/>
      <c r="G22" s="0"/>
      <c r="H22" s="0"/>
      <c r="I22" s="0"/>
      <c r="J22" s="0"/>
      <c r="K22" s="0"/>
      <c r="L22" s="0"/>
      <c r="M22" s="0"/>
      <c r="N22" s="0"/>
    </row>
    <row r="23" customFormat="false" ht="12.8" hidden="false" customHeight="false" outlineLevel="0" collapsed="false">
      <c r="A23" s="1" t="n">
        <v>4</v>
      </c>
      <c r="B23" s="1" t="n">
        <v>4</v>
      </c>
      <c r="C23" s="1" t="n">
        <v>0.000129</v>
      </c>
      <c r="D23" s="1" t="n">
        <f aca="false">ABS(F8-C23)</f>
        <v>4.0000000000001E-007</v>
      </c>
      <c r="E23" s="0"/>
      <c r="F23" s="0"/>
      <c r="G23" s="0"/>
      <c r="H23" s="0"/>
      <c r="I23" s="0"/>
      <c r="J23" s="0"/>
      <c r="K23" s="0"/>
      <c r="L23" s="0"/>
      <c r="M23" s="0"/>
      <c r="N23" s="0"/>
    </row>
    <row r="24" customFormat="false" ht="12.8" hidden="false" customHeight="false" outlineLevel="0" collapsed="false">
      <c r="A24" s="1" t="n">
        <v>5</v>
      </c>
      <c r="B24" s="1" t="n">
        <v>4</v>
      </c>
      <c r="C24" s="1" t="n">
        <v>0.000156</v>
      </c>
      <c r="D24" s="1" t="n">
        <f aca="false">ABS(F9-C24)</f>
        <v>9.99999999999997E-007</v>
      </c>
      <c r="E24" s="0"/>
      <c r="F24" s="0"/>
      <c r="G24" s="0"/>
      <c r="H24" s="0"/>
      <c r="I24" s="0"/>
      <c r="J24" s="0"/>
      <c r="K24" s="0"/>
      <c r="L24" s="0"/>
      <c r="M24" s="0"/>
      <c r="N24" s="0"/>
    </row>
    <row r="25" customFormat="false" ht="12.8" hidden="false" customHeight="false" outlineLevel="0" collapsed="false">
      <c r="A25" s="1" t="n">
        <v>1</v>
      </c>
      <c r="B25" s="1" t="n">
        <v>5</v>
      </c>
      <c r="C25" s="1" t="n">
        <v>0.000154</v>
      </c>
      <c r="D25" s="1" t="n">
        <f aca="false">ABS(F5-C25)</f>
        <v>2.20000000000003E-006</v>
      </c>
      <c r="E25" s="0"/>
      <c r="F25" s="0"/>
      <c r="G25" s="0"/>
      <c r="H25" s="0"/>
      <c r="I25" s="0"/>
      <c r="J25" s="0"/>
      <c r="K25" s="0"/>
      <c r="L25" s="0"/>
      <c r="M25" s="0"/>
      <c r="N25" s="0"/>
    </row>
    <row r="26" customFormat="false" ht="12.8" hidden="false" customHeight="false" outlineLevel="0" collapsed="false">
      <c r="A26" s="1" t="n">
        <v>2</v>
      </c>
      <c r="B26" s="1" t="n">
        <v>5</v>
      </c>
      <c r="C26" s="1" t="n">
        <v>8E-005</v>
      </c>
      <c r="D26" s="1" t="n">
        <f aca="false">ABS(F6-C26)</f>
        <v>1.2E-006</v>
      </c>
      <c r="E26" s="0"/>
      <c r="F26" s="0"/>
      <c r="G26" s="0"/>
      <c r="H26" s="0"/>
      <c r="I26" s="0"/>
      <c r="J26" s="0"/>
      <c r="K26" s="0"/>
      <c r="L26" s="0"/>
      <c r="M26" s="0"/>
      <c r="N26" s="0"/>
    </row>
    <row r="27" customFormat="false" ht="12.8" hidden="false" customHeight="false" outlineLevel="0" collapsed="false">
      <c r="A27" s="1" t="n">
        <v>3</v>
      </c>
      <c r="B27" s="1" t="n">
        <v>5</v>
      </c>
      <c r="C27" s="1" t="n">
        <v>0.000143</v>
      </c>
      <c r="D27" s="1" t="n">
        <f aca="false">ABS(F7-C27)</f>
        <v>4.40000000000003E-006</v>
      </c>
      <c r="E27" s="0"/>
      <c r="F27" s="0"/>
      <c r="G27" s="0"/>
      <c r="H27" s="0"/>
      <c r="I27" s="0"/>
      <c r="J27" s="0"/>
      <c r="K27" s="0"/>
      <c r="L27" s="0"/>
      <c r="M27" s="0"/>
      <c r="N27" s="0"/>
    </row>
    <row r="28" customFormat="false" ht="12.8" hidden="false" customHeight="false" outlineLevel="0" collapsed="false">
      <c r="A28" s="1" t="n">
        <v>4</v>
      </c>
      <c r="B28" s="1" t="n">
        <v>5</v>
      </c>
      <c r="C28" s="1" t="n">
        <v>0.000126</v>
      </c>
      <c r="D28" s="1" t="n">
        <f aca="false">ABS(F8-C28)</f>
        <v>3.4E-006</v>
      </c>
      <c r="E28" s="0"/>
      <c r="F28" s="0"/>
      <c r="G28" s="0"/>
      <c r="H28" s="0"/>
      <c r="I28" s="0"/>
      <c r="J28" s="0"/>
      <c r="K28" s="0"/>
      <c r="L28" s="0"/>
      <c r="M28" s="0"/>
      <c r="N28" s="0"/>
    </row>
    <row r="29" customFormat="false" ht="12.8" hidden="false" customHeight="false" outlineLevel="0" collapsed="false">
      <c r="A29" s="1" t="n">
        <v>5</v>
      </c>
      <c r="B29" s="1" t="n">
        <v>5</v>
      </c>
      <c r="C29" s="1" t="n">
        <v>0.000155</v>
      </c>
      <c r="D29" s="1" t="n">
        <f aca="false">ABS(F9-C29)</f>
        <v>0</v>
      </c>
      <c r="E29" s="0"/>
      <c r="F29" s="0"/>
      <c r="G29" s="0"/>
      <c r="H29" s="0"/>
      <c r="I29" s="0"/>
      <c r="J29" s="0"/>
      <c r="K29" s="0"/>
      <c r="L29" s="0"/>
      <c r="M29" s="0"/>
      <c r="N29" s="0"/>
    </row>
    <row r="30" customFormat="false" ht="12.8" hidden="false" customHeight="false" outlineLevel="0" collapsed="false">
      <c r="A30" s="0"/>
      <c r="B30" s="0"/>
      <c r="C30" s="1" t="n">
        <f aca="false">MIN(C5:C29)</f>
        <v>7.1E-005</v>
      </c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</row>
    <row r="32" customFormat="false" ht="12.8" hidden="false" customHeight="false" outlineLevel="0" collapsed="false">
      <c r="A32" s="2" t="s">
        <v>13</v>
      </c>
      <c r="B32" s="2"/>
      <c r="C32" s="8" t="s">
        <v>37</v>
      </c>
      <c r="D32" s="8"/>
      <c r="E32" s="8"/>
      <c r="F32" s="8"/>
      <c r="G32" s="8" t="s">
        <v>38</v>
      </c>
      <c r="H32" s="8"/>
      <c r="I32" s="8"/>
      <c r="J32" s="8"/>
      <c r="K32" s="8" t="s">
        <v>39</v>
      </c>
      <c r="L32" s="8"/>
      <c r="M32" s="0"/>
      <c r="N32" s="0"/>
    </row>
    <row r="33" customFormat="false" ht="12.8" hidden="false" customHeight="false" outlineLevel="0" collapsed="false">
      <c r="A33" s="1" t="s">
        <v>40</v>
      </c>
      <c r="B33" s="1" t="s">
        <v>4</v>
      </c>
      <c r="C33" s="1" t="s">
        <v>15</v>
      </c>
      <c r="D33" s="1" t="s">
        <v>16</v>
      </c>
      <c r="E33" s="1" t="s">
        <v>41</v>
      </c>
      <c r="F33" s="1" t="s">
        <v>42</v>
      </c>
      <c r="G33" s="1" t="s">
        <v>15</v>
      </c>
      <c r="H33" s="1" t="s">
        <v>16</v>
      </c>
      <c r="I33" s="1" t="s">
        <v>41</v>
      </c>
      <c r="J33" s="1" t="s">
        <v>42</v>
      </c>
      <c r="K33" s="1" t="s">
        <v>15</v>
      </c>
      <c r="L33" s="1" t="s">
        <v>16</v>
      </c>
      <c r="M33" s="1" t="s">
        <v>41</v>
      </c>
      <c r="N33" s="1" t="s">
        <v>42</v>
      </c>
    </row>
    <row r="34" customFormat="false" ht="12.8" hidden="false" customHeight="false" outlineLevel="0" collapsed="false">
      <c r="A34" s="2" t="n">
        <v>11</v>
      </c>
      <c r="B34" s="1" t="n">
        <v>1</v>
      </c>
      <c r="C34" s="1" t="n">
        <v>11.5217</v>
      </c>
      <c r="D34" s="1" t="n">
        <v>9.8314</v>
      </c>
      <c r="E34" s="1" t="n">
        <f aca="false">ABS(C$52-C34)</f>
        <v>1.55516666666667</v>
      </c>
      <c r="F34" s="1" t="n">
        <f aca="false">ABS(D$52-D34)</f>
        <v>0.113933333333334</v>
      </c>
      <c r="G34" s="1" t="n">
        <v>10.5199</v>
      </c>
      <c r="H34" s="1" t="n">
        <v>7.2581</v>
      </c>
      <c r="I34" s="1" t="n">
        <f aca="false">ABS(G$52-G34)</f>
        <v>1.411</v>
      </c>
      <c r="J34" s="1" t="n">
        <f aca="false">ABS(H$52-H34)</f>
        <v>0.114766666666666</v>
      </c>
      <c r="K34" s="1" t="n">
        <f aca="false">C34-G34</f>
        <v>1.0018</v>
      </c>
      <c r="L34" s="1" t="n">
        <f aca="false">D34-H34</f>
        <v>2.5733</v>
      </c>
      <c r="M34" s="1" t="n">
        <f aca="false">ABS(K$52-K34)</f>
        <v>0.144166666666667</v>
      </c>
      <c r="N34" s="1" t="n">
        <f aca="false">ABS(L$52-L34)</f>
        <v>0.000833333333333464</v>
      </c>
    </row>
    <row r="35" customFormat="false" ht="12.8" hidden="false" customHeight="false" outlineLevel="0" collapsed="false">
      <c r="A35" s="1" t="n">
        <v>11</v>
      </c>
      <c r="B35" s="1" t="n">
        <v>2</v>
      </c>
      <c r="C35" s="1" t="n">
        <v>14.4238</v>
      </c>
      <c r="D35" s="1" t="n">
        <v>9.659</v>
      </c>
      <c r="E35" s="1" t="n">
        <f aca="false">ABS(C$52-C35)</f>
        <v>1.34693333333333</v>
      </c>
      <c r="F35" s="1" t="n">
        <f aca="false">ABS(D$52-D35)</f>
        <v>0.058466666666666</v>
      </c>
      <c r="G35" s="1" t="n">
        <v>13.1362</v>
      </c>
      <c r="H35" s="1" t="n">
        <v>7.0731</v>
      </c>
      <c r="I35" s="1" t="n">
        <f aca="false">ABS(G$52-G35)</f>
        <v>1.2053</v>
      </c>
      <c r="J35" s="1" t="n">
        <f aca="false">ABS(H$52-H35)</f>
        <v>0.0702333333333334</v>
      </c>
      <c r="K35" s="1" t="n">
        <f aca="false">C35-G35</f>
        <v>1.2876</v>
      </c>
      <c r="L35" s="1" t="n">
        <f aca="false">D35-H35</f>
        <v>2.5859</v>
      </c>
      <c r="M35" s="1" t="n">
        <f aca="false">ABS(K$52-K35)</f>
        <v>0.141633333333333</v>
      </c>
      <c r="N35" s="1" t="n">
        <f aca="false">ABS(L$52-L35)</f>
        <v>0.0117666666666665</v>
      </c>
    </row>
    <row r="36" customFormat="false" ht="12.8" hidden="false" customHeight="false" outlineLevel="0" collapsed="false">
      <c r="A36" s="1" t="n">
        <v>11</v>
      </c>
      <c r="B36" s="1" t="n">
        <v>3</v>
      </c>
      <c r="C36" s="1" t="n">
        <v>13.2851</v>
      </c>
      <c r="D36" s="1" t="n">
        <v>9.662</v>
      </c>
      <c r="E36" s="1" t="n">
        <f aca="false">ABS(C$52-C36)</f>
        <v>0.208233333333334</v>
      </c>
      <c r="F36" s="1" t="n">
        <f aca="false">ABS(D$52-D36)</f>
        <v>0.0554666666666659</v>
      </c>
      <c r="G36" s="1" t="n">
        <v>12.1366</v>
      </c>
      <c r="H36" s="1" t="n">
        <v>7.0988</v>
      </c>
      <c r="I36" s="1" t="n">
        <f aca="false">ABS(G$52-G36)</f>
        <v>0.2057</v>
      </c>
      <c r="J36" s="1" t="n">
        <f aca="false">ABS(H$52-H36)</f>
        <v>0.0445333333333338</v>
      </c>
      <c r="K36" s="1" t="n">
        <f aca="false">C36-G36</f>
        <v>1.1485</v>
      </c>
      <c r="L36" s="1" t="n">
        <f aca="false">D36-H36</f>
        <v>2.5632</v>
      </c>
      <c r="M36" s="1" t="n">
        <f aca="false">ABS(K$52-K36)</f>
        <v>0.00253333333333394</v>
      </c>
      <c r="N36" s="1" t="n">
        <f aca="false">ABS(L$52-L36)</f>
        <v>0.010933333333333</v>
      </c>
    </row>
    <row r="37" customFormat="false" ht="12.8" hidden="false" customHeight="false" outlineLevel="0" collapsed="false">
      <c r="A37" s="2" t="n">
        <v>35</v>
      </c>
      <c r="B37" s="1" t="n">
        <v>1</v>
      </c>
      <c r="C37" s="1" t="n">
        <v>53.1111</v>
      </c>
      <c r="D37" s="1" t="n">
        <v>34.3539</v>
      </c>
      <c r="E37" s="1" t="n">
        <f aca="false">ABS(C$53-C37)</f>
        <v>2.5963</v>
      </c>
      <c r="F37" s="1" t="n">
        <f aca="false">ABS(D$53-D37)</f>
        <v>0.384933333333336</v>
      </c>
      <c r="G37" s="1" t="n">
        <v>51.2869</v>
      </c>
      <c r="H37" s="1" t="n">
        <v>31.4538</v>
      </c>
      <c r="I37" s="1" t="n">
        <f aca="false">ABS(G$53-G37)</f>
        <v>2.52406666666667</v>
      </c>
      <c r="J37" s="1" t="n">
        <f aca="false">ABS(H$53-H37)</f>
        <v>0.390900000000002</v>
      </c>
      <c r="K37" s="1" t="n">
        <f aca="false">C37-G37</f>
        <v>1.8242</v>
      </c>
      <c r="L37" s="1" t="n">
        <f aca="false">D37-H37</f>
        <v>2.9001</v>
      </c>
      <c r="M37" s="1" t="n">
        <f aca="false">ABS(K$53-K37)</f>
        <v>0.072233333333332</v>
      </c>
      <c r="N37" s="1" t="n">
        <f aca="false">ABS(L$53-L37)</f>
        <v>0.00596666666666446</v>
      </c>
    </row>
    <row r="38" customFormat="false" ht="12.8" hidden="false" customHeight="false" outlineLevel="0" collapsed="false">
      <c r="A38" s="1" t="n">
        <v>35</v>
      </c>
      <c r="B38" s="1" t="n">
        <v>2</v>
      </c>
      <c r="C38" s="1" t="n">
        <v>49.4526</v>
      </c>
      <c r="D38" s="1" t="n">
        <v>33.8754</v>
      </c>
      <c r="E38" s="1" t="n">
        <f aca="false">ABS(C$53-C38)</f>
        <v>1.0622</v>
      </c>
      <c r="F38" s="1" t="n">
        <f aca="false">ABS(D$53-D38)</f>
        <v>0.0935666666666677</v>
      </c>
      <c r="G38" s="1" t="n">
        <v>47.7151</v>
      </c>
      <c r="H38" s="1" t="n">
        <v>30.9728</v>
      </c>
      <c r="I38" s="1" t="n">
        <f aca="false">ABS(G$53-G38)</f>
        <v>1.04773333333333</v>
      </c>
      <c r="J38" s="1" t="n">
        <f aca="false">ABS(H$53-H38)</f>
        <v>0.0900999999999996</v>
      </c>
      <c r="K38" s="1" t="n">
        <f aca="false">C38-G38</f>
        <v>1.7375</v>
      </c>
      <c r="L38" s="1" t="n">
        <f aca="false">D38-H38</f>
        <v>2.9026</v>
      </c>
      <c r="M38" s="1" t="n">
        <f aca="false">ABS(K$53-K38)</f>
        <v>0.0144666666666684</v>
      </c>
      <c r="N38" s="1" t="n">
        <f aca="false">ABS(L$53-L38)</f>
        <v>0.00346666666666673</v>
      </c>
    </row>
    <row r="39" customFormat="false" ht="12.8" hidden="false" customHeight="false" outlineLevel="0" collapsed="false">
      <c r="A39" s="1" t="n">
        <v>35</v>
      </c>
      <c r="B39" s="1" t="n">
        <v>3</v>
      </c>
      <c r="C39" s="1" t="n">
        <v>48.9807</v>
      </c>
      <c r="D39" s="1" t="n">
        <v>33.6776</v>
      </c>
      <c r="E39" s="1" t="n">
        <f aca="false">ABS(C$53-C39)</f>
        <v>1.5341</v>
      </c>
      <c r="F39" s="1" t="n">
        <f aca="false">ABS(D$53-D39)</f>
        <v>0.291366666666669</v>
      </c>
      <c r="G39" s="1" t="n">
        <v>47.2865</v>
      </c>
      <c r="H39" s="1" t="n">
        <v>30.7621</v>
      </c>
      <c r="I39" s="1" t="n">
        <f aca="false">ABS(G$53-G39)</f>
        <v>1.47633333333334</v>
      </c>
      <c r="J39" s="1" t="n">
        <f aca="false">ABS(H$53-H39)</f>
        <v>0.300799999999999</v>
      </c>
      <c r="K39" s="1" t="n">
        <f aca="false">C39-G39</f>
        <v>1.6942</v>
      </c>
      <c r="L39" s="1" t="n">
        <f aca="false">D39-H39</f>
        <v>2.9155</v>
      </c>
      <c r="M39" s="1" t="n">
        <f aca="false">ABS(K$53-K39)</f>
        <v>0.0577666666666634</v>
      </c>
      <c r="N39" s="1" t="n">
        <f aca="false">ABS(L$53-L39)</f>
        <v>0.00943333333333163</v>
      </c>
    </row>
    <row r="40" customFormat="false" ht="12.8" hidden="false" customHeight="false" outlineLevel="0" collapsed="false">
      <c r="A40" s="2" t="n">
        <v>55</v>
      </c>
      <c r="B40" s="1" t="n">
        <v>1</v>
      </c>
      <c r="C40" s="1" t="n">
        <v>88.6947</v>
      </c>
      <c r="D40" s="1" t="n">
        <v>58.6917</v>
      </c>
      <c r="E40" s="1" t="n">
        <f aca="false">ABS(C$54-C40)</f>
        <v>0.260166666666663</v>
      </c>
      <c r="F40" s="1" t="n">
        <f aca="false">ABS(D$54-D40)</f>
        <v>0.282566666666668</v>
      </c>
      <c r="G40" s="1" t="n">
        <v>86.2185</v>
      </c>
      <c r="H40" s="1" t="n">
        <v>55.5258</v>
      </c>
      <c r="I40" s="1" t="n">
        <f aca="false">ABS(G$54-G40)</f>
        <v>0.276333333333341</v>
      </c>
      <c r="J40" s="1" t="n">
        <f aca="false">ABS(H$54-H40)</f>
        <v>0.284366666666671</v>
      </c>
      <c r="K40" s="1" t="n">
        <f aca="false">C40-G40</f>
        <v>2.47619999999999</v>
      </c>
      <c r="L40" s="1" t="n">
        <f aca="false">D40-H40</f>
        <v>3.1659</v>
      </c>
      <c r="M40" s="1" t="n">
        <f aca="false">ABS(K$54-K40)</f>
        <v>0.0161666666666633</v>
      </c>
      <c r="N40" s="1" t="n">
        <f aca="false">ABS(L$54-L40)</f>
        <v>0.00179999999999803</v>
      </c>
    </row>
    <row r="41" customFormat="false" ht="12.8" hidden="false" customHeight="false" outlineLevel="0" collapsed="false">
      <c r="A41" s="1" t="n">
        <v>55</v>
      </c>
      <c r="B41" s="1" t="n">
        <v>2</v>
      </c>
      <c r="C41" s="1" t="n">
        <v>89.4783</v>
      </c>
      <c r="D41" s="1" t="n">
        <v>59.258</v>
      </c>
      <c r="E41" s="1" t="n">
        <f aca="false">ABS(C$54-C41)</f>
        <v>0.523433333333344</v>
      </c>
      <c r="F41" s="1" t="n">
        <f aca="false">ABS(D$54-D41)</f>
        <v>0.283733333333338</v>
      </c>
      <c r="G41" s="1" t="n">
        <v>87.0313</v>
      </c>
      <c r="H41" s="1" t="n">
        <v>56.0749</v>
      </c>
      <c r="I41" s="1" t="n">
        <f aca="false">ABS(G$54-G41)</f>
        <v>0.536466666666655</v>
      </c>
      <c r="J41" s="1" t="n">
        <f aca="false">ABS(H$54-H41)</f>
        <v>0.264733333333332</v>
      </c>
      <c r="K41" s="1" t="n">
        <f aca="false">C41-G41</f>
        <v>2.447</v>
      </c>
      <c r="L41" s="1" t="n">
        <f aca="false">D41-H41</f>
        <v>3.1831</v>
      </c>
      <c r="M41" s="1" t="n">
        <f aca="false">ABS(K$54-K41)</f>
        <v>0.0130333333333255</v>
      </c>
      <c r="N41" s="1" t="n">
        <f aca="false">ABS(L$54-L41)</f>
        <v>0.0190000000000006</v>
      </c>
    </row>
    <row r="42" customFormat="false" ht="12.8" hidden="false" customHeight="false" outlineLevel="0" collapsed="false">
      <c r="A42" s="1" t="n">
        <v>55</v>
      </c>
      <c r="B42" s="1" t="n">
        <v>3</v>
      </c>
      <c r="C42" s="1" t="n">
        <v>88.6916</v>
      </c>
      <c r="D42" s="1" t="n">
        <v>58.9731</v>
      </c>
      <c r="E42" s="1" t="n">
        <f aca="false">ABS(C$54-C42)</f>
        <v>0.263266666666667</v>
      </c>
      <c r="F42" s="1" t="n">
        <f aca="false">ABS(D$54-D42)</f>
        <v>0.00116666666666276</v>
      </c>
      <c r="G42" s="1" t="n">
        <v>86.2347</v>
      </c>
      <c r="H42" s="1" t="n">
        <v>55.8298</v>
      </c>
      <c r="I42" s="1" t="n">
        <f aca="false">ABS(G$54-G42)</f>
        <v>0.260133333333343</v>
      </c>
      <c r="J42" s="1" t="n">
        <f aca="false">ABS(H$54-H42)</f>
        <v>0.0196333333333314</v>
      </c>
      <c r="K42" s="1" t="n">
        <f aca="false">C42-G42</f>
        <v>2.45689999999999</v>
      </c>
      <c r="L42" s="1" t="n">
        <f aca="false">D42-H42</f>
        <v>3.1433</v>
      </c>
      <c r="M42" s="1" t="n">
        <f aca="false">ABS(K$54-K42)</f>
        <v>0.00313333333333787</v>
      </c>
      <c r="N42" s="1" t="n">
        <f aca="false">ABS(L$54-L42)</f>
        <v>0.020799999999999</v>
      </c>
    </row>
    <row r="43" customFormat="false" ht="12.8" hidden="false" customHeight="false" outlineLevel="0" collapsed="false">
      <c r="A43" s="2" t="n">
        <v>85</v>
      </c>
      <c r="B43" s="1" t="n">
        <v>1</v>
      </c>
      <c r="C43" s="1" t="n">
        <v>184.4679</v>
      </c>
      <c r="D43" s="1" t="n">
        <v>119.2639</v>
      </c>
      <c r="E43" s="1" t="n">
        <f aca="false">ABS(C$55-C43)</f>
        <v>0.87136666666666</v>
      </c>
      <c r="F43" s="1" t="n">
        <f aca="false">ABS(D$55-D43)</f>
        <v>0.237899999999996</v>
      </c>
      <c r="G43" s="1" t="n">
        <v>179.7512</v>
      </c>
      <c r="H43" s="1" t="n">
        <v>115.5621</v>
      </c>
      <c r="I43" s="1" t="n">
        <f aca="false">ABS(G$55-G43)</f>
        <v>0.849799999999988</v>
      </c>
      <c r="J43" s="1" t="n">
        <f aca="false">ABS(H$55-H43)</f>
        <v>0.243466666666663</v>
      </c>
      <c r="K43" s="1" t="n">
        <f aca="false">C43-G43</f>
        <v>4.71669999999997</v>
      </c>
      <c r="L43" s="1" t="n">
        <f aca="false">D43-H43</f>
        <v>3.70180000000001</v>
      </c>
      <c r="M43" s="1" t="n">
        <f aca="false">ABS(K$55-K43)</f>
        <v>0.0215666666666818</v>
      </c>
      <c r="N43" s="1" t="n">
        <f aca="false">ABS(L$55-L43)</f>
        <v>0.00556666666666672</v>
      </c>
    </row>
    <row r="44" customFormat="false" ht="12.8" hidden="false" customHeight="false" outlineLevel="0" collapsed="false">
      <c r="A44" s="1" t="n">
        <v>85</v>
      </c>
      <c r="B44" s="1" t="n">
        <v>2</v>
      </c>
      <c r="C44" s="1" t="n">
        <v>184.7837</v>
      </c>
      <c r="D44" s="1" t="n">
        <v>120.0267</v>
      </c>
      <c r="E44" s="1" t="n">
        <f aca="false">ABS(C$55-C44)</f>
        <v>0.555566666666635</v>
      </c>
      <c r="F44" s="1" t="n">
        <f aca="false">ABS(D$55-D44)</f>
        <v>0.524900000000002</v>
      </c>
      <c r="G44" s="1" t="n">
        <v>179.9944</v>
      </c>
      <c r="H44" s="1" t="n">
        <v>116.3367</v>
      </c>
      <c r="I44" s="1" t="n">
        <f aca="false">ABS(G$55-G44)</f>
        <v>0.606599999999986</v>
      </c>
      <c r="J44" s="1" t="n">
        <f aca="false">ABS(H$55-H44)</f>
        <v>0.531133333333329</v>
      </c>
      <c r="K44" s="1" t="n">
        <f aca="false">C44-G44</f>
        <v>4.7893</v>
      </c>
      <c r="L44" s="1" t="n">
        <f aca="false">D44-H44</f>
        <v>3.69000000000001</v>
      </c>
      <c r="M44" s="1" t="n">
        <f aca="false">ABS(K$55-K44)</f>
        <v>0.0510333333333408</v>
      </c>
      <c r="N44" s="1" t="n">
        <f aca="false">ABS(L$55-L44)</f>
        <v>0.0062333333333271</v>
      </c>
    </row>
    <row r="45" customFormat="false" ht="12.8" hidden="false" customHeight="false" outlineLevel="0" collapsed="false">
      <c r="A45" s="1" t="n">
        <v>85</v>
      </c>
      <c r="B45" s="1" t="n">
        <v>3</v>
      </c>
      <c r="C45" s="1" t="n">
        <v>186.7662</v>
      </c>
      <c r="D45" s="1" t="n">
        <v>119.2148</v>
      </c>
      <c r="E45" s="1" t="n">
        <f aca="false">ABS(C$55-C45)</f>
        <v>1.42693333333335</v>
      </c>
      <c r="F45" s="1" t="n">
        <f aca="false">ABS(D$55-D45)</f>
        <v>0.287000000000006</v>
      </c>
      <c r="G45" s="1" t="n">
        <v>182.0574</v>
      </c>
      <c r="H45" s="1" t="n">
        <v>115.5179</v>
      </c>
      <c r="I45" s="1" t="n">
        <f aca="false">ABS(G$55-G45)</f>
        <v>1.4564</v>
      </c>
      <c r="J45" s="1" t="n">
        <f aca="false">ABS(H$55-H45)</f>
        <v>0.287666666666667</v>
      </c>
      <c r="K45" s="1" t="n">
        <f aca="false">C45-G45</f>
        <v>4.7088</v>
      </c>
      <c r="L45" s="1" t="n">
        <f aca="false">D45-H45</f>
        <v>3.6969</v>
      </c>
      <c r="M45" s="1" t="n">
        <f aca="false">ABS(K$55-K45)</f>
        <v>0.0294666666666599</v>
      </c>
      <c r="N45" s="1" t="n">
        <f aca="false">ABS(L$55-L45)</f>
        <v>0.000666666666660376</v>
      </c>
    </row>
    <row r="46" customFormat="false" ht="12.8" hidden="false" customHeight="false" outlineLevel="0" collapsed="false">
      <c r="A46" s="2" t="n">
        <v>116</v>
      </c>
      <c r="B46" s="1" t="n">
        <v>1</v>
      </c>
      <c r="C46" s="1" t="n">
        <v>348.4523</v>
      </c>
      <c r="D46" s="1" t="n">
        <v>193.787</v>
      </c>
      <c r="E46" s="1" t="n">
        <f aca="false">ABS(C$56-C46)</f>
        <v>2.11090000000001</v>
      </c>
      <c r="F46" s="1" t="n">
        <f aca="false">ABS(D$56-D46)</f>
        <v>4.01086666666666</v>
      </c>
      <c r="G46" s="1" t="n">
        <v>337.951</v>
      </c>
      <c r="H46" s="1" t="n">
        <v>189.6535</v>
      </c>
      <c r="I46" s="1" t="n">
        <f aca="false">ABS(G$56-G46)</f>
        <v>1.71866666666671</v>
      </c>
      <c r="J46" s="1" t="n">
        <f aca="false">ABS(H$56-H46)</f>
        <v>4.00956666666664</v>
      </c>
      <c r="K46" s="1" t="n">
        <f aca="false">C46-G46</f>
        <v>10.5013</v>
      </c>
      <c r="L46" s="1" t="n">
        <f aca="false">D46-H46</f>
        <v>4.1335</v>
      </c>
      <c r="M46" s="1" t="n">
        <f aca="false">ABS(K$56-K46)</f>
        <v>0.392233333333309</v>
      </c>
      <c r="N46" s="1" t="n">
        <f aca="false">ABS(L$56-L46)</f>
        <v>0.00129999999999608</v>
      </c>
    </row>
    <row r="47" customFormat="false" ht="12.8" hidden="false" customHeight="false" outlineLevel="0" collapsed="false">
      <c r="A47" s="1" t="n">
        <v>116</v>
      </c>
      <c r="B47" s="1" t="n">
        <v>2</v>
      </c>
      <c r="C47" s="1" t="n">
        <v>346.7371</v>
      </c>
      <c r="D47" s="1" t="n">
        <v>203.8251</v>
      </c>
      <c r="E47" s="1" t="n">
        <f aca="false">ABS(C$56-C47)</f>
        <v>0.395700000000033</v>
      </c>
      <c r="F47" s="1" t="n">
        <f aca="false">ABS(D$56-D47)</f>
        <v>6.02723333333333</v>
      </c>
      <c r="G47" s="1" t="n">
        <v>336.698</v>
      </c>
      <c r="H47" s="1" t="n">
        <v>199.6895</v>
      </c>
      <c r="I47" s="1" t="n">
        <f aca="false">ABS(G$56-G47)</f>
        <v>0.465666666666664</v>
      </c>
      <c r="J47" s="1" t="n">
        <f aca="false">ABS(H$56-H47)</f>
        <v>6.02643333333336</v>
      </c>
      <c r="K47" s="1" t="n">
        <f aca="false">C47-G47</f>
        <v>10.0391</v>
      </c>
      <c r="L47" s="1" t="n">
        <f aca="false">D47-H47</f>
        <v>4.13559999999998</v>
      </c>
      <c r="M47" s="1" t="n">
        <f aca="false">ABS(K$56-K47)</f>
        <v>0.0699666666666303</v>
      </c>
      <c r="N47" s="1" t="n">
        <f aca="false">ABS(L$56-L47)</f>
        <v>0.000799999999988366</v>
      </c>
    </row>
    <row r="48" customFormat="false" ht="12.8" hidden="false" customHeight="false" outlineLevel="0" collapsed="false">
      <c r="A48" s="1" t="n">
        <v>116</v>
      </c>
      <c r="B48" s="1" t="n">
        <v>3</v>
      </c>
      <c r="C48" s="1" t="n">
        <v>343.8348</v>
      </c>
      <c r="D48" s="1" t="n">
        <v>195.7815</v>
      </c>
      <c r="E48" s="1" t="n">
        <f aca="false">ABS(C$56-C48)</f>
        <v>2.50659999999999</v>
      </c>
      <c r="F48" s="1" t="n">
        <f aca="false">ABS(D$56-D48)</f>
        <v>2.01636666666667</v>
      </c>
      <c r="G48" s="1" t="n">
        <v>334.048</v>
      </c>
      <c r="H48" s="1" t="n">
        <v>191.6462</v>
      </c>
      <c r="I48" s="1" t="n">
        <f aca="false">ABS(G$56-G48)</f>
        <v>2.18433333333331</v>
      </c>
      <c r="J48" s="1" t="n">
        <f aca="false">ABS(H$56-H48)</f>
        <v>2.01686666666666</v>
      </c>
      <c r="K48" s="1" t="n">
        <f aca="false">C48-G48</f>
        <v>9.78679999999997</v>
      </c>
      <c r="L48" s="1" t="n">
        <f aca="false">D48-H48</f>
        <v>4.1353</v>
      </c>
      <c r="M48" s="1" t="n">
        <f aca="false">ABS(K$56-K48)</f>
        <v>0.322266666666678</v>
      </c>
      <c r="N48" s="1" t="n">
        <f aca="false">ABS(L$56-L48)</f>
        <v>0.000500000000006828</v>
      </c>
    </row>
    <row r="49" customFormat="false" ht="12.8" hidden="false" customHeight="false" outlineLevel="0" collapsed="false">
      <c r="A49" s="0"/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</row>
    <row r="50" customFormat="false" ht="12.8" hidden="false" customHeight="false" outlineLevel="0" collapsed="false">
      <c r="A50" s="1" t="s">
        <v>19</v>
      </c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</row>
    <row r="51" customFormat="false" ht="12.8" hidden="false" customHeight="false" outlineLevel="0" collapsed="false">
      <c r="A51" s="1" t="s">
        <v>43</v>
      </c>
      <c r="B51" s="0"/>
      <c r="C51" s="1" t="s">
        <v>15</v>
      </c>
      <c r="D51" s="1" t="s">
        <v>16</v>
      </c>
      <c r="E51" s="1" t="s">
        <v>22</v>
      </c>
      <c r="F51" s="1" t="s">
        <v>23</v>
      </c>
      <c r="G51" s="1" t="s">
        <v>15</v>
      </c>
      <c r="H51" s="1" t="s">
        <v>16</v>
      </c>
      <c r="I51" s="1" t="s">
        <v>22</v>
      </c>
      <c r="J51" s="1" t="s">
        <v>23</v>
      </c>
      <c r="K51" s="1" t="s">
        <v>15</v>
      </c>
      <c r="L51" s="1" t="s">
        <v>16</v>
      </c>
      <c r="M51" s="1" t="s">
        <v>22</v>
      </c>
      <c r="N51" s="1" t="s">
        <v>23</v>
      </c>
    </row>
    <row r="52" customFormat="false" ht="12.8" hidden="false" customHeight="false" outlineLevel="0" collapsed="false">
      <c r="A52" s="1" t="n">
        <v>11</v>
      </c>
      <c r="B52" s="0"/>
      <c r="C52" s="1" t="n">
        <f aca="false">AVERAGE(C34:C36)</f>
        <v>13.0768666666667</v>
      </c>
      <c r="D52" s="1" t="n">
        <f aca="false">AVERAGE(D34:D36)</f>
        <v>9.71746666666667</v>
      </c>
      <c r="E52" s="1" t="n">
        <f aca="false">C52/D52</f>
        <v>1.34570738601282</v>
      </c>
      <c r="F52" s="1" t="n">
        <f aca="false">ABS(E$57-E52)</f>
        <v>0.1829088128598</v>
      </c>
      <c r="G52" s="1" t="n">
        <f aca="false">AVERAGE(G34:G36)</f>
        <v>11.9309</v>
      </c>
      <c r="H52" s="1" t="n">
        <f aca="false">AVERAGE(H34:H36)</f>
        <v>7.14333333333333</v>
      </c>
      <c r="I52" s="1" t="n">
        <f aca="false">G52/H52</f>
        <v>1.67021465235651</v>
      </c>
      <c r="J52" s="1" t="n">
        <f aca="false">ABS(I$57-I52)</f>
        <v>0.05311081703535</v>
      </c>
      <c r="K52" s="1" t="n">
        <f aca="false">AVERAGE(K34:K36)</f>
        <v>1.14596666666667</v>
      </c>
      <c r="L52" s="1" t="n">
        <f aca="false">AVERAGE(L34:L36)</f>
        <v>2.57413333333333</v>
      </c>
      <c r="M52" s="1" t="n">
        <f aca="false">K52/L52</f>
        <v>0.445185434579923</v>
      </c>
      <c r="N52" s="1" t="n">
        <f aca="false">ABS(M$57-M52)</f>
        <v>0.665279672229248</v>
      </c>
    </row>
    <row r="53" customFormat="false" ht="12.8" hidden="false" customHeight="false" outlineLevel="0" collapsed="false">
      <c r="A53" s="1" t="n">
        <v>35</v>
      </c>
      <c r="B53" s="0"/>
      <c r="C53" s="1" t="n">
        <f aca="false">AVERAGE(C37:C39)</f>
        <v>50.5148</v>
      </c>
      <c r="D53" s="1" t="n">
        <f aca="false">AVERAGE(D37:D39)</f>
        <v>33.9689666666667</v>
      </c>
      <c r="E53" s="1" t="n">
        <f aca="false">C53/D53</f>
        <v>1.48708674289965</v>
      </c>
      <c r="F53" s="1" t="n">
        <f aca="false">ABS(E$57-E53)</f>
        <v>0.0415294559729686</v>
      </c>
      <c r="G53" s="1" t="n">
        <f aca="false">AVERAGE(G37:G39)</f>
        <v>48.7628333333333</v>
      </c>
      <c r="H53" s="1" t="n">
        <f aca="false">AVERAGE(H37:H39)</f>
        <v>31.0629</v>
      </c>
      <c r="I53" s="1" t="n">
        <f aca="false">G53/H53</f>
        <v>1.56980942968407</v>
      </c>
      <c r="J53" s="1" t="n">
        <f aca="false">ABS(I$57-I53)</f>
        <v>0.0472944056370881</v>
      </c>
      <c r="K53" s="1" t="n">
        <f aca="false">AVERAGE(K37:K39)</f>
        <v>1.75196666666667</v>
      </c>
      <c r="L53" s="1" t="n">
        <f aca="false">AVERAGE(L37:L39)</f>
        <v>2.90606666666667</v>
      </c>
      <c r="M53" s="1" t="n">
        <f aca="false">K53/L53</f>
        <v>0.602865270353972</v>
      </c>
      <c r="N53" s="1" t="n">
        <f aca="false">ABS(M$57-M53)</f>
        <v>0.507599836455199</v>
      </c>
    </row>
    <row r="54" customFormat="false" ht="12.8" hidden="false" customHeight="false" outlineLevel="0" collapsed="false">
      <c r="A54" s="1" t="n">
        <v>55</v>
      </c>
      <c r="B54" s="0"/>
      <c r="C54" s="1" t="n">
        <f aca="false">AVERAGE(C40:C42)</f>
        <v>88.9548666666667</v>
      </c>
      <c r="D54" s="1" t="n">
        <f aca="false">AVERAGE(D40:D42)</f>
        <v>58.9742666666667</v>
      </c>
      <c r="E54" s="1" t="n">
        <f aca="false">C54/D54</f>
        <v>1.50836749135781</v>
      </c>
      <c r="F54" s="1" t="n">
        <f aca="false">ABS(E$57-E54)</f>
        <v>0.0202487075148028</v>
      </c>
      <c r="G54" s="1" t="n">
        <f aca="false">AVERAGE(G40:G42)</f>
        <v>86.4948333333333</v>
      </c>
      <c r="H54" s="1" t="n">
        <f aca="false">AVERAGE(H40:H42)</f>
        <v>55.8101666666667</v>
      </c>
      <c r="I54" s="1" t="n">
        <f aca="false">G54/H54</f>
        <v>1.54980424713538</v>
      </c>
      <c r="J54" s="1" t="n">
        <f aca="false">ABS(I$57-I54)</f>
        <v>0.0672995881857805</v>
      </c>
      <c r="K54" s="1" t="n">
        <f aca="false">AVERAGE(K40:K42)</f>
        <v>2.46003333333333</v>
      </c>
      <c r="L54" s="1" t="n">
        <f aca="false">AVERAGE(L40:L42)</f>
        <v>3.1641</v>
      </c>
      <c r="M54" s="1" t="n">
        <f aca="false">K54/L54</f>
        <v>0.777482801849918</v>
      </c>
      <c r="N54" s="1" t="n">
        <f aca="false">ABS(M$57-M54)</f>
        <v>0.332982304959253</v>
      </c>
    </row>
    <row r="55" customFormat="false" ht="12.8" hidden="false" customHeight="false" outlineLevel="0" collapsed="false">
      <c r="A55" s="1" t="n">
        <v>85</v>
      </c>
      <c r="B55" s="0"/>
      <c r="C55" s="1" t="n">
        <f aca="false">AVERAGE(C43:C45)</f>
        <v>185.339266666667</v>
      </c>
      <c r="D55" s="1" t="n">
        <f aca="false">AVERAGE(D43:D45)</f>
        <v>119.5018</v>
      </c>
      <c r="E55" s="1" t="n">
        <f aca="false">C55/D55</f>
        <v>1.55093284508406</v>
      </c>
      <c r="F55" s="1" t="n">
        <f aca="false">ABS(E$57-E55)</f>
        <v>0.0223166462114475</v>
      </c>
      <c r="G55" s="1" t="n">
        <f aca="false">AVERAGE(G43:G45)</f>
        <v>180.601</v>
      </c>
      <c r="H55" s="1" t="n">
        <f aca="false">AVERAGE(H43:H45)</f>
        <v>115.805566666667</v>
      </c>
      <c r="I55" s="1" t="n">
        <f aca="false">G55/H55</f>
        <v>1.55951915955681</v>
      </c>
      <c r="J55" s="1" t="n">
        <f aca="false">ABS(I$57-I55)</f>
        <v>0.0575846757643503</v>
      </c>
      <c r="K55" s="1" t="n">
        <f aca="false">AVERAGE(K43:K45)</f>
        <v>4.73826666666666</v>
      </c>
      <c r="L55" s="1" t="n">
        <f aca="false">AVERAGE(L43:L45)</f>
        <v>3.69623333333334</v>
      </c>
      <c r="M55" s="1" t="n">
        <f aca="false">K55/L55</f>
        <v>1.28191762785538</v>
      </c>
      <c r="N55" s="1" t="n">
        <f aca="false">ABS(M$57-M55)</f>
        <v>0.171452521046209</v>
      </c>
    </row>
    <row r="56" customFormat="false" ht="12.8" hidden="false" customHeight="false" outlineLevel="0" collapsed="false">
      <c r="A56" s="1" t="n">
        <v>116</v>
      </c>
      <c r="B56" s="0"/>
      <c r="C56" s="1" t="n">
        <f aca="false">AVERAGE(C46:C48)</f>
        <v>346.3414</v>
      </c>
      <c r="D56" s="1" t="n">
        <f aca="false">AVERAGE(D46:D48)</f>
        <v>197.797866666667</v>
      </c>
      <c r="E56" s="1" t="n">
        <f aca="false">C56/D56</f>
        <v>1.75098652900874</v>
      </c>
      <c r="F56" s="1" t="n">
        <f aca="false">ABS(E$57-E56)</f>
        <v>0.222370330136123</v>
      </c>
      <c r="G56" s="1" t="n">
        <f aca="false">AVERAGE(G46:G48)</f>
        <v>336.232333333333</v>
      </c>
      <c r="H56" s="1" t="n">
        <f aca="false">AVERAGE(H46:H48)</f>
        <v>193.663066666667</v>
      </c>
      <c r="I56" s="1" t="n">
        <f aca="false">G56/H56</f>
        <v>1.73617168787303</v>
      </c>
      <c r="J56" s="1" t="n">
        <f aca="false">ABS(I$57-I56)</f>
        <v>0.119067852551868</v>
      </c>
      <c r="K56" s="1" t="n">
        <f aca="false">AVERAGE(K46:K48)</f>
        <v>10.1090666666666</v>
      </c>
      <c r="L56" s="1" t="n">
        <f aca="false">AVERAGE(L46:L48)</f>
        <v>4.13479999999999</v>
      </c>
      <c r="M56" s="1" t="n">
        <f aca="false">K56/L56</f>
        <v>2.44487439940666</v>
      </c>
      <c r="N56" s="1" t="n">
        <f aca="false">ABS(M$57-M56)</f>
        <v>1.33440929259749</v>
      </c>
    </row>
    <row r="57" customFormat="false" ht="12.8" hidden="false" customHeight="false" outlineLevel="0" collapsed="false">
      <c r="A57" s="0"/>
      <c r="B57" s="0"/>
      <c r="C57" s="0"/>
      <c r="D57" s="0"/>
      <c r="E57" s="1" t="n">
        <f aca="false">AVERAGE(E52:E56)</f>
        <v>1.52861619887262</v>
      </c>
      <c r="F57" s="1" t="n">
        <f aca="false">AVERAGE(F52:F56)</f>
        <v>0.0978747905390285</v>
      </c>
      <c r="G57" s="0"/>
      <c r="H57" s="0"/>
      <c r="I57" s="1" t="n">
        <f aca="false">AVERAGE(I52:I56)</f>
        <v>1.61710383532116</v>
      </c>
      <c r="J57" s="1" t="n">
        <f aca="false">AVERAGE(J52:J56)</f>
        <v>0.0688714678348874</v>
      </c>
      <c r="K57" s="0"/>
      <c r="L57" s="0"/>
      <c r="M57" s="1" t="n">
        <f aca="false">AVERAGE(M52:M56)</f>
        <v>1.11046510680917</v>
      </c>
      <c r="N57" s="1" t="n">
        <f aca="false">AVERAGE(N52:N56)</f>
        <v>0.60234472545748</v>
      </c>
    </row>
    <row r="58" customFormat="false" ht="12.8" hidden="false" customHeight="false" outlineLevel="0" collapsed="false">
      <c r="A58" s="0"/>
      <c r="B58" s="0"/>
      <c r="C58" s="0"/>
      <c r="D58" s="0"/>
      <c r="E58" s="0"/>
      <c r="F58" s="0"/>
      <c r="G58" s="0"/>
      <c r="H58" s="0"/>
      <c r="K58" s="0"/>
      <c r="L58" s="0"/>
    </row>
    <row r="59" customFormat="false" ht="12.8" hidden="false" customHeight="false" outlineLevel="0" collapsed="false">
      <c r="A59" s="1" t="s">
        <v>43</v>
      </c>
      <c r="B59" s="0"/>
      <c r="C59" s="1" t="s">
        <v>41</v>
      </c>
      <c r="D59" s="1" t="s">
        <v>42</v>
      </c>
      <c r="E59" s="0"/>
      <c r="F59" s="0"/>
      <c r="G59" s="1" t="s">
        <v>41</v>
      </c>
      <c r="H59" s="1" t="s">
        <v>42</v>
      </c>
      <c r="K59" s="1" t="s">
        <v>41</v>
      </c>
      <c r="L59" s="1" t="s">
        <v>42</v>
      </c>
    </row>
    <row r="60" customFormat="false" ht="12.8" hidden="false" customHeight="false" outlineLevel="0" collapsed="false">
      <c r="A60" s="1" t="n">
        <v>11</v>
      </c>
      <c r="B60" s="0"/>
      <c r="C60" s="1" t="n">
        <f aca="false">AVERAGE(E34:E36)</f>
        <v>1.03677777777778</v>
      </c>
      <c r="D60" s="1" t="n">
        <f aca="false">AVERAGE(F34:F36)</f>
        <v>0.0759555555555552</v>
      </c>
      <c r="E60" s="0"/>
      <c r="F60" s="0"/>
      <c r="G60" s="1" t="n">
        <f aca="false">AVERAGE(I34:I36)</f>
        <v>0.940666666666667</v>
      </c>
      <c r="H60" s="1" t="n">
        <f aca="false">AVERAGE(J34:J36)</f>
        <v>0.0765111111111111</v>
      </c>
      <c r="K60" s="1" t="n">
        <f aca="false">AVERAGE(M34:M36)</f>
        <v>0.0961111111111113</v>
      </c>
      <c r="L60" s="1" t="n">
        <f aca="false">AVERAGE(N34:N36)</f>
        <v>0.00784444444444432</v>
      </c>
    </row>
    <row r="61" customFormat="false" ht="12.8" hidden="false" customHeight="false" outlineLevel="0" collapsed="false">
      <c r="A61" s="1" t="n">
        <v>35</v>
      </c>
      <c r="B61" s="0"/>
      <c r="C61" s="1" t="n">
        <f aca="false">AVERAGE(E37:E39)</f>
        <v>1.73086666666667</v>
      </c>
      <c r="D61" s="1" t="n">
        <f aca="false">AVERAGE(F37:F39)</f>
        <v>0.256622222222224</v>
      </c>
      <c r="E61" s="0"/>
      <c r="F61" s="0"/>
      <c r="G61" s="1" t="n">
        <f aca="false">AVERAGE(I37:I39)</f>
        <v>1.68271111111111</v>
      </c>
      <c r="H61" s="1" t="n">
        <f aca="false">AVERAGE(J37:J39)</f>
        <v>0.2606</v>
      </c>
      <c r="K61" s="1" t="n">
        <f aca="false">AVERAGE(M37:M39)</f>
        <v>0.0481555555555546</v>
      </c>
      <c r="L61" s="1" t="n">
        <f aca="false">AVERAGE(N37:N39)</f>
        <v>0.0062888888888876</v>
      </c>
    </row>
    <row r="62" customFormat="false" ht="12.8" hidden="false" customHeight="false" outlineLevel="0" collapsed="false">
      <c r="A62" s="1" t="n">
        <v>55</v>
      </c>
      <c r="B62" s="0"/>
      <c r="C62" s="1" t="n">
        <f aca="false">AVERAGE(E40:E42)</f>
        <v>0.348955555555558</v>
      </c>
      <c r="D62" s="1" t="n">
        <f aca="false">AVERAGE(F40:F42)</f>
        <v>0.189155555555556</v>
      </c>
      <c r="E62" s="0"/>
      <c r="F62" s="0"/>
      <c r="G62" s="1" t="n">
        <f aca="false">AVERAGE(I40:I42)</f>
        <v>0.357644444444446</v>
      </c>
      <c r="H62" s="1" t="n">
        <f aca="false">AVERAGE(J40:J42)</f>
        <v>0.189577777777778</v>
      </c>
      <c r="K62" s="1" t="n">
        <f aca="false">AVERAGE(M40:M42)</f>
        <v>0.0107777777777756</v>
      </c>
      <c r="L62" s="1" t="n">
        <f aca="false">AVERAGE(N40:N42)</f>
        <v>0.0138666666666659</v>
      </c>
    </row>
    <row r="63" customFormat="false" ht="12.8" hidden="false" customHeight="false" outlineLevel="0" collapsed="false">
      <c r="A63" s="1" t="n">
        <v>85</v>
      </c>
      <c r="B63" s="0"/>
      <c r="C63" s="1" t="n">
        <f aca="false">AVERAGE(E43:E45)</f>
        <v>0.951288888888882</v>
      </c>
      <c r="D63" s="1" t="n">
        <f aca="false">AVERAGE(F43:F45)</f>
        <v>0.349933333333335</v>
      </c>
      <c r="E63" s="0"/>
      <c r="F63" s="0"/>
      <c r="G63" s="1" t="n">
        <f aca="false">AVERAGE(I43:I45)</f>
        <v>0.970933333333325</v>
      </c>
      <c r="H63" s="1" t="n">
        <f aca="false">AVERAGE(J43:J45)</f>
        <v>0.354088888888886</v>
      </c>
      <c r="K63" s="1" t="n">
        <f aca="false">AVERAGE(M43:M45)</f>
        <v>0.0340222222222275</v>
      </c>
      <c r="L63" s="1" t="n">
        <f aca="false">AVERAGE(N43:N45)</f>
        <v>0.0041555555555514</v>
      </c>
    </row>
    <row r="64" customFormat="false" ht="12.8" hidden="false" customHeight="false" outlineLevel="0" collapsed="false">
      <c r="A64" s="1" t="n">
        <v>116</v>
      </c>
      <c r="B64" s="0"/>
      <c r="C64" s="1" t="n">
        <f aca="false">AVERAGE(E46:E48)</f>
        <v>1.67106666666668</v>
      </c>
      <c r="D64" s="1" t="n">
        <f aca="false">AVERAGE(F46:F48)</f>
        <v>4.01815555555555</v>
      </c>
      <c r="E64" s="0"/>
      <c r="F64" s="0"/>
      <c r="G64" s="1" t="n">
        <f aca="false">AVERAGE(I46:I48)</f>
        <v>1.45622222222223</v>
      </c>
      <c r="H64" s="1" t="n">
        <f aca="false">AVERAGE(J46:J48)</f>
        <v>4.01762222222222</v>
      </c>
      <c r="K64" s="1" t="n">
        <f aca="false">AVERAGE(M46:M48)</f>
        <v>0.261488888888872</v>
      </c>
      <c r="L64" s="1" t="n">
        <f aca="false">AVERAGE(N46:N48)</f>
        <v>0.000866666666663759</v>
      </c>
    </row>
    <row r="65" customFormat="false" ht="12.8" hidden="false" customHeight="false" outlineLevel="0" collapsed="false">
      <c r="A65" s="0"/>
      <c r="B65" s="0"/>
      <c r="C65" s="0"/>
      <c r="D65" s="0"/>
      <c r="E65" s="1" t="s">
        <v>44</v>
      </c>
      <c r="F65" s="0"/>
      <c r="G65" s="0"/>
      <c r="H65" s="0"/>
    </row>
    <row r="66" customFormat="false" ht="12.8" hidden="false" customHeight="false" outlineLevel="0" collapsed="false">
      <c r="A66" s="1" t="s">
        <v>45</v>
      </c>
      <c r="B66" s="0"/>
      <c r="C66" s="0" t="n">
        <f aca="false">G52/C52</f>
        <v>0.912366876876721</v>
      </c>
      <c r="D66" s="1" t="n">
        <f aca="false">H52/D52</f>
        <v>0.735102427244412</v>
      </c>
      <c r="E66" s="1" t="n">
        <f aca="false">ABS(D$71-D66)</f>
        <v>0.173710583171285</v>
      </c>
      <c r="F66" s="0"/>
      <c r="G66" s="0"/>
      <c r="H66" s="0"/>
    </row>
    <row r="67" customFormat="false" ht="12.8" hidden="false" customHeight="false" outlineLevel="0" collapsed="false">
      <c r="A67" s="0"/>
      <c r="B67" s="0"/>
      <c r="C67" s="0" t="n">
        <f aca="false">G53/C53</f>
        <v>0.965317755060562</v>
      </c>
      <c r="D67" s="1" t="n">
        <f aca="false">H53/D53</f>
        <v>0.914449365057715</v>
      </c>
      <c r="E67" s="1" t="n">
        <f aca="false">ABS(D$71-D67)</f>
        <v>0.00563635464201706</v>
      </c>
      <c r="F67" s="0"/>
      <c r="G67" s="0"/>
      <c r="H67" s="0"/>
    </row>
    <row r="68" customFormat="false" ht="12.8" hidden="false" customHeight="false" outlineLevel="0" collapsed="false">
      <c r="A68" s="0"/>
      <c r="B68" s="0"/>
      <c r="C68" s="0" t="n">
        <f aca="false">G54/C54</f>
        <v>0.972345151811068</v>
      </c>
      <c r="D68" s="1" t="n">
        <f aca="false">H54/D54</f>
        <v>0.946347785587838</v>
      </c>
      <c r="E68" s="1" t="n">
        <f aca="false">ABS(D$71-D68)</f>
        <v>0.037534775172141</v>
      </c>
      <c r="F68" s="0"/>
      <c r="G68" s="0"/>
      <c r="H68" s="0"/>
    </row>
    <row r="69" customFormat="false" ht="12.8" hidden="false" customHeight="false" outlineLevel="0" collapsed="false">
      <c r="A69" s="0"/>
      <c r="B69" s="0"/>
      <c r="C69" s="0" t="n">
        <f aca="false">G55/C55</f>
        <v>0.974434631409281</v>
      </c>
      <c r="D69" s="1" t="n">
        <f aca="false">H55/D55</f>
        <v>0.969069643023508</v>
      </c>
      <c r="E69" s="1" t="n">
        <f aca="false">ABS(D$71-D69)</f>
        <v>0.0602566326078107</v>
      </c>
      <c r="F69" s="0"/>
      <c r="G69" s="0"/>
      <c r="H69" s="0"/>
    </row>
    <row r="70" customFormat="false" ht="12.8" hidden="false" customHeight="false" outlineLevel="0" collapsed="false">
      <c r="A70" s="0"/>
      <c r="B70" s="0"/>
      <c r="C70" s="0" t="n">
        <f aca="false">G56/C56</f>
        <v>0.970811844420947</v>
      </c>
      <c r="D70" s="1" t="n">
        <f aca="false">H56/D56</f>
        <v>0.979095831165014</v>
      </c>
      <c r="E70" s="1" t="n">
        <f aca="false">ABS(D$71-D70)</f>
        <v>0.0702828207493168</v>
      </c>
      <c r="F70" s="0"/>
      <c r="G70" s="0"/>
      <c r="H70" s="0"/>
    </row>
    <row r="71" customFormat="false" ht="12.8" hidden="false" customHeight="false" outlineLevel="0" collapsed="false">
      <c r="A71" s="0"/>
      <c r="B71" s="0"/>
      <c r="C71" s="0"/>
      <c r="D71" s="1" t="n">
        <f aca="false">AVERAGE(D66:D70)</f>
        <v>0.908813010415697</v>
      </c>
      <c r="E71" s="1" t="n">
        <f aca="false">AVERAGE(E66:E70)</f>
        <v>0.0694842332685142</v>
      </c>
      <c r="F71" s="0"/>
      <c r="G71" s="0"/>
      <c r="H71" s="0"/>
    </row>
    <row r="72" customFormat="false" ht="12.8" hidden="false" customHeight="false" outlineLevel="0" collapsed="false">
      <c r="A72" s="0"/>
      <c r="B72" s="0"/>
      <c r="C72" s="1" t="s">
        <v>24</v>
      </c>
      <c r="D72" s="1" t="s">
        <v>25</v>
      </c>
      <c r="E72" s="1" t="s">
        <v>24</v>
      </c>
      <c r="F72" s="1" t="s">
        <v>25</v>
      </c>
      <c r="G72" s="1" t="s">
        <v>24</v>
      </c>
      <c r="H72" s="1" t="s">
        <v>25</v>
      </c>
    </row>
    <row r="73" customFormat="false" ht="12.8" hidden="false" customHeight="false" outlineLevel="0" collapsed="false">
      <c r="A73" s="1" t="s">
        <v>26</v>
      </c>
      <c r="B73" s="0"/>
      <c r="C73" s="1" t="n">
        <f aca="false">SLOPE(C52:C56,$A$52:$A$56)</f>
        <v>3.14283802952001</v>
      </c>
      <c r="D73" s="1" t="n">
        <f aca="false">SLOPE(D52:D56,$A$52:$A$56)</f>
        <v>1.80232411616162</v>
      </c>
      <c r="E73" s="1" t="n">
        <f aca="false">SLOPE(G52:G56,$A$52:$A$56)</f>
        <v>3.05999938434735</v>
      </c>
      <c r="F73" s="1" t="n">
        <f aca="false">SLOPE(H52:H56,$A$52:$A$56)</f>
        <v>1.78723722985671</v>
      </c>
      <c r="G73" s="1" t="n">
        <f aca="false">SLOPE(K52:K56,$A$52:$A$56)</f>
        <v>0.0828386451726566</v>
      </c>
      <c r="H73" s="1" t="n">
        <f aca="false">SLOPE(L52:L56,$A$52:$A$56)</f>
        <v>0.0150868863049095</v>
      </c>
    </row>
    <row r="74" customFormat="false" ht="12.8" hidden="false" customHeight="false" outlineLevel="0" collapsed="false">
      <c r="A74" s="7" t="s">
        <v>22</v>
      </c>
      <c r="B74" s="7"/>
      <c r="C74" s="7"/>
      <c r="D74" s="7" t="n">
        <f aca="false">C73/D73</f>
        <v>1.74376961465359</v>
      </c>
      <c r="E74" s="7"/>
      <c r="F74" s="7" t="n">
        <f aca="false">E73/F73</f>
        <v>1.71213945928862</v>
      </c>
      <c r="G74" s="7"/>
      <c r="H74" s="7" t="n">
        <f aca="false">G73/H73</f>
        <v>5.49077148846144</v>
      </c>
    </row>
  </sheetData>
  <mergeCells count="3">
    <mergeCell ref="C32:D32"/>
    <mergeCell ref="G32:H32"/>
    <mergeCell ref="K32:L32"/>
  </mergeCells>
  <conditionalFormatting sqref="C5:C29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F5:F9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37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40" zoomScaleNormal="140" zoomScalePageLayoutView="100" workbookViewId="0">
      <selection pane="topLeft" activeCell="C38" activeCellId="0" sqref="C38"/>
    </sheetView>
  </sheetViews>
  <sheetFormatPr defaultRowHeight="12.8"/>
  <cols>
    <col collapsed="false" hidden="false" max="3" min="1" style="0" width="8.23469387755102"/>
    <col collapsed="false" hidden="false" max="4" min="4" style="9" width="26.8622448979592"/>
    <col collapsed="false" hidden="false" max="1025" min="5" style="0" width="8.23469387755102"/>
  </cols>
  <sheetData>
    <row r="1" customFormat="false" ht="12.8" hidden="false" customHeight="false" outlineLevel="0" collapsed="false">
      <c r="D1" s="0"/>
    </row>
    <row r="2" customFormat="false" ht="12.8" hidden="false" customHeight="false" outlineLevel="0" collapsed="false">
      <c r="B2" s="0" t="s">
        <v>4</v>
      </c>
      <c r="C2" s="0" t="s">
        <v>5</v>
      </c>
      <c r="D2" s="9" t="s">
        <v>33</v>
      </c>
    </row>
    <row r="3" customFormat="false" ht="12.8" hidden="false" customHeight="false" outlineLevel="0" collapsed="false">
      <c r="B3" s="0" t="n">
        <v>1</v>
      </c>
      <c r="C3" s="0" t="n">
        <v>0.01</v>
      </c>
      <c r="D3" s="9" t="n">
        <v>0.000123610152514</v>
      </c>
    </row>
    <row r="4" customFormat="false" ht="12.8" hidden="false" customHeight="false" outlineLevel="0" collapsed="false">
      <c r="B4" s="0" t="n">
        <v>1</v>
      </c>
      <c r="C4" s="0" t="n">
        <v>0.005</v>
      </c>
      <c r="D4" s="9" t="n">
        <v>8.8636610599E-005</v>
      </c>
    </row>
    <row r="5" customFormat="false" ht="12.8" hidden="false" customHeight="false" outlineLevel="0" collapsed="false">
      <c r="B5" s="0" t="n">
        <v>1</v>
      </c>
      <c r="C5" s="0" t="n">
        <v>0.001</v>
      </c>
      <c r="D5" s="9" t="n">
        <v>7.4069997936E-005</v>
      </c>
    </row>
    <row r="6" customFormat="false" ht="12.8" hidden="false" customHeight="false" outlineLevel="0" collapsed="false">
      <c r="B6" s="0" t="n">
        <v>1</v>
      </c>
      <c r="C6" s="0" t="n">
        <v>0.0005</v>
      </c>
      <c r="D6" s="9" t="n">
        <v>6.9892732427E-005</v>
      </c>
    </row>
    <row r="7" customFormat="false" ht="12.8" hidden="false" customHeight="false" outlineLevel="0" collapsed="false">
      <c r="B7" s="0" t="n">
        <v>1</v>
      </c>
      <c r="C7" s="0" t="n">
        <v>0.0001</v>
      </c>
      <c r="D7" s="9" t="n">
        <v>6.9483772677E-005</v>
      </c>
    </row>
    <row r="8" customFormat="false" ht="12.8" hidden="false" customHeight="false" outlineLevel="0" collapsed="false">
      <c r="B8" s="0" t="n">
        <v>1</v>
      </c>
      <c r="C8" s="0" t="n">
        <v>5E-005</v>
      </c>
      <c r="D8" s="10" t="n">
        <v>6.8885761721E-005</v>
      </c>
    </row>
    <row r="9" customFormat="false" ht="12.8" hidden="false" customHeight="false" outlineLevel="0" collapsed="false">
      <c r="B9" s="0" t="n">
        <v>1</v>
      </c>
      <c r="C9" s="0" t="n">
        <v>1E-005</v>
      </c>
      <c r="D9" s="9" t="n">
        <v>9.256733756E-005</v>
      </c>
    </row>
    <row r="10" customFormat="false" ht="12.8" hidden="false" customHeight="false" outlineLevel="0" collapsed="false">
      <c r="B10" s="0" t="n">
        <v>2</v>
      </c>
      <c r="C10" s="0" t="n">
        <v>0.01</v>
      </c>
      <c r="D10" s="9" t="n">
        <v>0.000144385485328</v>
      </c>
    </row>
    <row r="11" customFormat="false" ht="12.8" hidden="false" customHeight="false" outlineLevel="0" collapsed="false">
      <c r="B11" s="0" t="n">
        <v>2</v>
      </c>
      <c r="C11" s="0" t="n">
        <v>0.005</v>
      </c>
      <c r="D11" s="9" t="n">
        <v>9.5978211903E-005</v>
      </c>
    </row>
    <row r="12" customFormat="false" ht="12.8" hidden="false" customHeight="false" outlineLevel="0" collapsed="false">
      <c r="B12" s="0" t="n">
        <v>2</v>
      </c>
      <c r="C12" s="0" t="n">
        <v>0.001</v>
      </c>
      <c r="D12" s="9" t="n">
        <v>8.9935885626E-005</v>
      </c>
    </row>
    <row r="13" customFormat="false" ht="12.8" hidden="false" customHeight="false" outlineLevel="0" collapsed="false">
      <c r="B13" s="0" t="n">
        <v>2</v>
      </c>
      <c r="C13" s="0" t="n">
        <v>0.0005</v>
      </c>
      <c r="D13" s="9" t="n">
        <v>8.4039427747E-005</v>
      </c>
    </row>
    <row r="14" customFormat="false" ht="12.8" hidden="false" customHeight="false" outlineLevel="0" collapsed="false">
      <c r="B14" s="0" t="n">
        <v>2</v>
      </c>
      <c r="C14" s="0" t="n">
        <v>0.0001</v>
      </c>
      <c r="D14" s="9" t="n">
        <v>8.1295489508E-005</v>
      </c>
    </row>
    <row r="15" customFormat="false" ht="12.8" hidden="false" customHeight="false" outlineLevel="0" collapsed="false">
      <c r="B15" s="0" t="n">
        <v>2</v>
      </c>
      <c r="C15" s="0" t="n">
        <v>5E-005</v>
      </c>
      <c r="D15" s="9" t="n">
        <v>8.0391145184E-005</v>
      </c>
    </row>
    <row r="16" customFormat="false" ht="12.8" hidden="false" customHeight="false" outlineLevel="0" collapsed="false">
      <c r="B16" s="0" t="n">
        <v>2</v>
      </c>
      <c r="C16" s="0" t="n">
        <v>1E-005</v>
      </c>
      <c r="D16" s="9" t="n">
        <v>0.000102245641756</v>
      </c>
    </row>
    <row r="17" customFormat="false" ht="12.8" hidden="false" customHeight="false" outlineLevel="0" collapsed="false">
      <c r="B17" s="0" t="n">
        <v>3</v>
      </c>
      <c r="C17" s="0" t="n">
        <v>0.01</v>
      </c>
      <c r="D17" s="9" t="n">
        <v>0.00012816459639</v>
      </c>
    </row>
    <row r="18" customFormat="false" ht="12.8" hidden="false" customHeight="false" outlineLevel="0" collapsed="false">
      <c r="B18" s="0" t="n">
        <v>3</v>
      </c>
      <c r="C18" s="0" t="n">
        <v>0.005</v>
      </c>
      <c r="D18" s="9" t="n">
        <v>9.1854228231E-005</v>
      </c>
    </row>
    <row r="19" customFormat="false" ht="12.8" hidden="false" customHeight="false" outlineLevel="0" collapsed="false">
      <c r="B19" s="0" t="n">
        <v>3</v>
      </c>
      <c r="C19" s="0" t="n">
        <v>0.001</v>
      </c>
      <c r="D19" s="9" t="n">
        <v>7.8748293163E-005</v>
      </c>
    </row>
    <row r="20" customFormat="false" ht="12.8" hidden="false" customHeight="false" outlineLevel="0" collapsed="false">
      <c r="B20" s="0" t="n">
        <v>3</v>
      </c>
      <c r="C20" s="0" t="n">
        <v>0.0005</v>
      </c>
      <c r="D20" s="9" t="n">
        <v>7.6260628703E-005</v>
      </c>
    </row>
    <row r="21" customFormat="false" ht="12.8" hidden="false" customHeight="false" outlineLevel="0" collapsed="false">
      <c r="B21" s="0" t="n">
        <v>3</v>
      </c>
      <c r="C21" s="0" t="n">
        <v>0.0001</v>
      </c>
      <c r="D21" s="9" t="n">
        <v>7.5951844337E-005</v>
      </c>
    </row>
    <row r="22" customFormat="false" ht="12.8" hidden="false" customHeight="false" outlineLevel="0" collapsed="false">
      <c r="B22" s="0" t="n">
        <v>3</v>
      </c>
      <c r="C22" s="0" t="n">
        <v>5E-005</v>
      </c>
      <c r="D22" s="9" t="n">
        <v>7.6219243056E-005</v>
      </c>
    </row>
    <row r="23" customFormat="false" ht="12.8" hidden="false" customHeight="false" outlineLevel="0" collapsed="false">
      <c r="B23" s="0" t="n">
        <v>3</v>
      </c>
      <c r="C23" s="0" t="n">
        <v>1E-005</v>
      </c>
      <c r="D23" s="9" t="n">
        <v>0.000102635014628</v>
      </c>
    </row>
    <row r="24" customFormat="false" ht="12.8" hidden="false" customHeight="false" outlineLevel="0" collapsed="false">
      <c r="B24" s="0" t="n">
        <v>4</v>
      </c>
      <c r="C24" s="0" t="n">
        <v>0.01</v>
      </c>
      <c r="D24" s="9" t="n">
        <v>0.000134039801196</v>
      </c>
    </row>
    <row r="25" customFormat="false" ht="12.8" hidden="false" customHeight="false" outlineLevel="0" collapsed="false">
      <c r="B25" s="0" t="n">
        <v>4</v>
      </c>
      <c r="C25" s="0" t="n">
        <v>0.005</v>
      </c>
      <c r="D25" s="9" t="n">
        <v>9.2438262072E-005</v>
      </c>
    </row>
    <row r="26" customFormat="false" ht="12.8" hidden="false" customHeight="false" outlineLevel="0" collapsed="false">
      <c r="B26" s="0" t="n">
        <v>4</v>
      </c>
      <c r="C26" s="0" t="n">
        <v>0.001</v>
      </c>
      <c r="D26" s="9" t="n">
        <v>7.0732487075E-005</v>
      </c>
    </row>
    <row r="27" customFormat="false" ht="12.8" hidden="false" customHeight="false" outlineLevel="0" collapsed="false">
      <c r="B27" s="0" t="n">
        <v>4</v>
      </c>
      <c r="C27" s="0" t="n">
        <v>0.0005</v>
      </c>
      <c r="D27" s="9" t="n">
        <v>7.0459493145E-005</v>
      </c>
    </row>
    <row r="28" customFormat="false" ht="12.8" hidden="false" customHeight="false" outlineLevel="0" collapsed="false">
      <c r="B28" s="0" t="n">
        <v>4</v>
      </c>
      <c r="C28" s="0" t="n">
        <v>0.0001</v>
      </c>
      <c r="D28" s="9" t="n">
        <v>7.0160800533E-005</v>
      </c>
    </row>
    <row r="29" customFormat="false" ht="12.8" hidden="false" customHeight="false" outlineLevel="0" collapsed="false">
      <c r="B29" s="0" t="n">
        <v>4</v>
      </c>
      <c r="C29" s="0" t="n">
        <v>5E-005</v>
      </c>
      <c r="D29" s="9" t="n">
        <v>7.0123423939E-005</v>
      </c>
    </row>
    <row r="30" customFormat="false" ht="12.8" hidden="false" customHeight="false" outlineLevel="0" collapsed="false">
      <c r="B30" s="0" t="n">
        <v>4</v>
      </c>
      <c r="C30" s="0" t="n">
        <v>1E-005</v>
      </c>
      <c r="D30" s="9" t="n">
        <v>0.000106777326437</v>
      </c>
    </row>
    <row r="31" customFormat="false" ht="12.8" hidden="false" customHeight="false" outlineLevel="0" collapsed="false">
      <c r="B31" s="0" t="n">
        <v>5</v>
      </c>
      <c r="C31" s="0" t="n">
        <v>0.01</v>
      </c>
      <c r="D31" s="9" t="n">
        <v>0.000113149704703</v>
      </c>
    </row>
    <row r="32" customFormat="false" ht="12.8" hidden="false" customHeight="false" outlineLevel="0" collapsed="false">
      <c r="B32" s="0" t="n">
        <v>5</v>
      </c>
      <c r="C32" s="0" t="n">
        <v>0.005</v>
      </c>
      <c r="D32" s="9" t="n">
        <v>8.4696828455E-005</v>
      </c>
    </row>
    <row r="33" customFormat="false" ht="12.8" hidden="false" customHeight="false" outlineLevel="0" collapsed="false">
      <c r="B33" s="0" t="n">
        <v>5</v>
      </c>
      <c r="C33" s="0" t="n">
        <v>0.001</v>
      </c>
      <c r="D33" s="9" t="n">
        <v>7.983539399E-005</v>
      </c>
    </row>
    <row r="34" customFormat="false" ht="12.8" hidden="false" customHeight="false" outlineLevel="0" collapsed="false">
      <c r="B34" s="0" t="n">
        <v>5</v>
      </c>
      <c r="C34" s="0" t="n">
        <v>0.0005</v>
      </c>
      <c r="D34" s="9" t="n">
        <v>7.6452655776E-005</v>
      </c>
    </row>
    <row r="35" customFormat="false" ht="12.8" hidden="false" customHeight="false" outlineLevel="0" collapsed="false">
      <c r="B35" s="0" t="n">
        <v>5</v>
      </c>
      <c r="C35" s="0" t="n">
        <v>0.0001</v>
      </c>
      <c r="D35" s="9" t="n">
        <v>7.5728094089E-005</v>
      </c>
    </row>
    <row r="36" customFormat="false" ht="12.8" hidden="false" customHeight="false" outlineLevel="0" collapsed="false">
      <c r="B36" s="0" t="n">
        <v>5</v>
      </c>
      <c r="C36" s="0" t="n">
        <v>5E-005</v>
      </c>
      <c r="D36" s="9" t="n">
        <v>7.6094336691E-005</v>
      </c>
    </row>
    <row r="37" customFormat="false" ht="12.8" hidden="false" customHeight="false" outlineLevel="0" collapsed="false">
      <c r="B37" s="0" t="n">
        <v>5</v>
      </c>
      <c r="C37" s="0" t="n">
        <v>1E-005</v>
      </c>
      <c r="D37" s="9" t="n">
        <v>9.8175973108E-005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28" activeCellId="0" sqref="E28"/>
    </sheetView>
  </sheetViews>
  <sheetFormatPr defaultRowHeight="12.8"/>
  <cols>
    <col collapsed="false" hidden="false" max="1" min="1" style="0" width="12.9591836734694"/>
    <col collapsed="false" hidden="false" max="2" min="2" style="0" width="6.88265306122449"/>
    <col collapsed="false" hidden="false" max="4" min="3" style="0" width="13.0918367346939"/>
    <col collapsed="false" hidden="false" max="5" min="5" style="0" width="9.71938775510204"/>
    <col collapsed="false" hidden="false" max="6" min="6" style="0" width="9.44897959183673"/>
    <col collapsed="false" hidden="false" max="7" min="7" style="0" width="8.23469387755102"/>
    <col collapsed="false" hidden="false" max="8" min="8" style="0" width="9.85204081632653"/>
    <col collapsed="false" hidden="false" max="1025" min="9" style="0" width="11.3418367346939"/>
  </cols>
  <sheetData>
    <row r="1" customFormat="false" ht="12.8" hidden="false" customHeight="false" outlineLevel="0" collapsed="false">
      <c r="A1" s="2" t="s">
        <v>13</v>
      </c>
      <c r="B1" s="2"/>
      <c r="C1" s="2"/>
      <c r="D1" s="2"/>
    </row>
    <row r="2" customFormat="false" ht="12.8" hidden="false" customHeight="false" outlineLevel="0" collapsed="false">
      <c r="A2" s="1" t="s">
        <v>14</v>
      </c>
      <c r="B2" s="1" t="s">
        <v>4</v>
      </c>
      <c r="C2" s="1" t="s">
        <v>15</v>
      </c>
      <c r="D2" s="1" t="s">
        <v>16</v>
      </c>
      <c r="E2" s="1" t="s">
        <v>17</v>
      </c>
      <c r="F2" s="1" t="s">
        <v>18</v>
      </c>
    </row>
    <row r="3" customFormat="false" ht="12.8" hidden="false" customHeight="false" outlineLevel="0" collapsed="false">
      <c r="A3" s="2" t="n">
        <v>17</v>
      </c>
      <c r="B3" s="1" t="n">
        <v>1</v>
      </c>
      <c r="C3" s="1" t="n">
        <v>122.3138</v>
      </c>
      <c r="D3" s="1" t="n">
        <v>12.6533</v>
      </c>
      <c r="E3" s="1" t="n">
        <f aca="false">ABS(C$21-C3)</f>
        <v>1.45573333333334</v>
      </c>
      <c r="F3" s="1" t="n">
        <f aca="false">ABS(D$21-D3)</f>
        <v>0.0515999999999988</v>
      </c>
    </row>
    <row r="4" customFormat="false" ht="12.8" hidden="false" customHeight="false" outlineLevel="0" collapsed="false">
      <c r="A4" s="1" t="n">
        <v>17</v>
      </c>
      <c r="B4" s="1" t="n">
        <v>2</v>
      </c>
      <c r="C4" s="1" t="n">
        <v>123.1715</v>
      </c>
      <c r="D4" s="1" t="n">
        <v>12.5597</v>
      </c>
      <c r="E4" s="1" t="n">
        <f aca="false">ABS(C$21-C4)</f>
        <v>0.598033333333348</v>
      </c>
      <c r="F4" s="1" t="n">
        <f aca="false">ABS(D$21-D4)</f>
        <v>0.0420000000000016</v>
      </c>
    </row>
    <row r="5" customFormat="false" ht="12.8" hidden="false" customHeight="false" outlineLevel="0" collapsed="false">
      <c r="A5" s="1" t="n">
        <v>17</v>
      </c>
      <c r="B5" s="1" t="n">
        <v>3</v>
      </c>
      <c r="C5" s="1" t="n">
        <v>125.8233</v>
      </c>
      <c r="D5" s="1" t="n">
        <v>12.5921</v>
      </c>
      <c r="E5" s="1" t="n">
        <f aca="false">ABS(C$21-C5)</f>
        <v>2.05376666666666</v>
      </c>
      <c r="F5" s="1" t="n">
        <f aca="false">ABS(D$21-D5)</f>
        <v>0.00960000000000072</v>
      </c>
    </row>
    <row r="6" customFormat="false" ht="12.8" hidden="false" customHeight="false" outlineLevel="0" collapsed="false">
      <c r="A6" s="2" t="n">
        <v>51</v>
      </c>
      <c r="B6" s="1" t="n">
        <v>1</v>
      </c>
      <c r="C6" s="1" t="n">
        <v>356.8082</v>
      </c>
      <c r="D6" s="1" t="n">
        <v>36.0012</v>
      </c>
      <c r="E6" s="1" t="n">
        <f aca="false">ABS(C$22-C6)</f>
        <v>1.07203333333331</v>
      </c>
      <c r="F6" s="1" t="n">
        <f aca="false">ABS(D$22-D6)</f>
        <v>0.111733333333326</v>
      </c>
    </row>
    <row r="7" customFormat="false" ht="12.8" hidden="false" customHeight="false" outlineLevel="0" collapsed="false">
      <c r="A7" s="1" t="n">
        <v>51</v>
      </c>
      <c r="B7" s="1" t="n">
        <v>2</v>
      </c>
      <c r="C7" s="1" t="n">
        <v>358.1161</v>
      </c>
      <c r="D7" s="1" t="n">
        <v>35.9531</v>
      </c>
      <c r="E7" s="1" t="n">
        <f aca="false">ABS(C$22-C7)</f>
        <v>0.235866666666709</v>
      </c>
      <c r="F7" s="1" t="n">
        <f aca="false">ABS(D$22-D7)</f>
        <v>0.0636333333333283</v>
      </c>
    </row>
    <row r="8" customFormat="false" ht="12.8" hidden="false" customHeight="false" outlineLevel="0" collapsed="false">
      <c r="A8" s="1" t="n">
        <v>51</v>
      </c>
      <c r="B8" s="1" t="n">
        <v>3</v>
      </c>
      <c r="C8" s="1" t="n">
        <v>358.7164</v>
      </c>
      <c r="D8" s="1" t="n">
        <v>35.7141</v>
      </c>
      <c r="E8" s="1" t="n">
        <f aca="false">ABS(C$22-C8)</f>
        <v>0.836166666666713</v>
      </c>
      <c r="F8" s="1" t="n">
        <f aca="false">ABS(D$22-D8)</f>
        <v>0.175366666666669</v>
      </c>
    </row>
    <row r="9" customFormat="false" ht="12.8" hidden="false" customHeight="false" outlineLevel="0" collapsed="false">
      <c r="A9" s="2" t="n">
        <v>85</v>
      </c>
      <c r="B9" s="1" t="n">
        <v>1</v>
      </c>
      <c r="C9" s="1" t="n">
        <v>605.1365</v>
      </c>
      <c r="D9" s="1" t="n">
        <v>58.9755</v>
      </c>
      <c r="E9" s="1" t="n">
        <f aca="false">ABS(C$23-C9)</f>
        <v>1.49663333333331</v>
      </c>
      <c r="F9" s="1" t="n">
        <f aca="false">ABS(D$23-D9)</f>
        <v>0.225333333333346</v>
      </c>
    </row>
    <row r="10" customFormat="false" ht="12.8" hidden="false" customHeight="false" outlineLevel="0" collapsed="false">
      <c r="A10" s="1" t="n">
        <v>85</v>
      </c>
      <c r="B10" s="1" t="n">
        <v>2</v>
      </c>
      <c r="C10" s="1" t="n">
        <v>609.6789</v>
      </c>
      <c r="D10" s="1" t="n">
        <v>59.2252</v>
      </c>
      <c r="E10" s="1" t="n">
        <f aca="false">ABS(C$23-C10)</f>
        <v>3.04576666666674</v>
      </c>
      <c r="F10" s="1" t="n">
        <f aca="false">ABS(D$23-D10)</f>
        <v>0.0243666666666584</v>
      </c>
    </row>
    <row r="11" customFormat="false" ht="12.8" hidden="false" customHeight="false" outlineLevel="0" collapsed="false">
      <c r="A11" s="1" t="n">
        <v>85</v>
      </c>
      <c r="B11" s="1" t="n">
        <v>3</v>
      </c>
      <c r="C11" s="1" t="n">
        <v>605.084</v>
      </c>
      <c r="D11" s="1" t="n">
        <v>59.4018</v>
      </c>
      <c r="E11" s="1" t="n">
        <f aca="false">ABS(C$23-C11)</f>
        <v>1.54913333333332</v>
      </c>
      <c r="F11" s="1" t="n">
        <f aca="false">ABS(D$23-D11)</f>
        <v>0.200966666666659</v>
      </c>
    </row>
    <row r="12" customFormat="false" ht="12.8" hidden="false" customHeight="false" outlineLevel="0" collapsed="false">
      <c r="A12" s="2" t="n">
        <v>129</v>
      </c>
      <c r="B12" s="1" t="n">
        <v>1</v>
      </c>
      <c r="C12" s="1" t="n">
        <v>905.8338</v>
      </c>
      <c r="D12" s="1" t="n">
        <v>90.423</v>
      </c>
      <c r="E12" s="1" t="n">
        <f aca="false">ABS(C$24-C12)</f>
        <v>2.02060000000006</v>
      </c>
      <c r="F12" s="1" t="n">
        <f aca="false">ABS(D$24-D12)</f>
        <v>0.182966666666673</v>
      </c>
    </row>
    <row r="13" customFormat="false" ht="12.8" hidden="false" customHeight="false" outlineLevel="0" collapsed="false">
      <c r="A13" s="1" t="n">
        <v>129</v>
      </c>
      <c r="B13" s="1" t="n">
        <v>2</v>
      </c>
      <c r="C13" s="1" t="n">
        <v>910.8954</v>
      </c>
      <c r="D13" s="1" t="n">
        <v>90.7726</v>
      </c>
      <c r="E13" s="1" t="n">
        <f aca="false">ABS(C$24-C13)</f>
        <v>3.04099999999994</v>
      </c>
      <c r="F13" s="1" t="n">
        <f aca="false">ABS(D$24-D13)</f>
        <v>0.532566666666668</v>
      </c>
    </row>
    <row r="14" customFormat="false" ht="12.8" hidden="false" customHeight="false" outlineLevel="0" collapsed="false">
      <c r="A14" s="1" t="n">
        <v>129</v>
      </c>
      <c r="B14" s="1" t="n">
        <v>3</v>
      </c>
      <c r="C14" s="1" t="n">
        <v>906.834</v>
      </c>
      <c r="D14" s="1" t="n">
        <v>89.5245</v>
      </c>
      <c r="E14" s="1" t="n">
        <f aca="false">ABS(C$24-C14)</f>
        <v>1.02040000000011</v>
      </c>
      <c r="F14" s="1" t="n">
        <f aca="false">ABS(D$24-D14)</f>
        <v>0.715533333333326</v>
      </c>
    </row>
    <row r="15" customFormat="false" ht="12.8" hidden="false" customHeight="false" outlineLevel="0" collapsed="false">
      <c r="A15" s="2" t="n">
        <v>173</v>
      </c>
      <c r="B15" s="1" t="n">
        <v>1</v>
      </c>
      <c r="C15" s="1" t="n">
        <v>1212.4566</v>
      </c>
      <c r="D15" s="1" t="n">
        <v>120.269</v>
      </c>
      <c r="E15" s="1" t="n">
        <f aca="false">ABS(C$25-C15)</f>
        <v>1.64376666666681</v>
      </c>
      <c r="F15" s="1" t="n">
        <f aca="false">ABS(D$25-D15)</f>
        <v>0.207633333333334</v>
      </c>
    </row>
    <row r="16" customFormat="false" ht="12.8" hidden="false" customHeight="false" outlineLevel="0" collapsed="false">
      <c r="A16" s="1" t="n">
        <v>173</v>
      </c>
      <c r="B16" s="1" t="n">
        <v>2</v>
      </c>
      <c r="C16" s="1" t="n">
        <v>1212.3489</v>
      </c>
      <c r="D16" s="1" t="n">
        <v>121.2035</v>
      </c>
      <c r="E16" s="1" t="n">
        <f aca="false">ABS(C$25-C16)</f>
        <v>1.53606666666678</v>
      </c>
      <c r="F16" s="1" t="n">
        <f aca="false">ABS(D$25-D16)</f>
        <v>0.726866666666666</v>
      </c>
    </row>
    <row r="17" customFormat="false" ht="12.8" hidden="false" customHeight="false" outlineLevel="0" collapsed="false">
      <c r="A17" s="1" t="n">
        <v>173</v>
      </c>
      <c r="B17" s="1" t="n">
        <v>3</v>
      </c>
      <c r="C17" s="1" t="n">
        <v>1207.633</v>
      </c>
      <c r="D17" s="1" t="n">
        <v>119.9574</v>
      </c>
      <c r="E17" s="1" t="n">
        <f aca="false">ABS(C$25-C17)</f>
        <v>3.17983333333314</v>
      </c>
      <c r="F17" s="1" t="n">
        <f aca="false">ABS(D$25-D17)</f>
        <v>0.519233333333332</v>
      </c>
    </row>
    <row r="19" customFormat="false" ht="12.8" hidden="false" customHeight="false" outlineLevel="0" collapsed="false">
      <c r="A19" s="1" t="s">
        <v>19</v>
      </c>
    </row>
    <row r="20" customFormat="false" ht="12.8" hidden="false" customHeight="false" outlineLevel="0" collapsed="false">
      <c r="A20" s="1" t="s">
        <v>14</v>
      </c>
      <c r="C20" s="1" t="s">
        <v>15</v>
      </c>
      <c r="D20" s="1" t="s">
        <v>16</v>
      </c>
      <c r="E20" s="1" t="s">
        <v>20</v>
      </c>
      <c r="F20" s="1" t="s">
        <v>21</v>
      </c>
      <c r="G20" s="1" t="s">
        <v>22</v>
      </c>
      <c r="H20" s="1" t="s">
        <v>23</v>
      </c>
    </row>
    <row r="21" customFormat="false" ht="12.8" hidden="false" customHeight="false" outlineLevel="0" collapsed="false">
      <c r="A21" s="1" t="n">
        <v>17</v>
      </c>
      <c r="C21" s="1" t="n">
        <f aca="false">AVERAGE(C3:C5)</f>
        <v>123.769533333333</v>
      </c>
      <c r="D21" s="1" t="n">
        <f aca="false">AVERAGE(D3:D5)</f>
        <v>12.6017</v>
      </c>
      <c r="E21" s="1" t="n">
        <f aca="false">AVERAGE(E3:E5)</f>
        <v>1.36917777777778</v>
      </c>
      <c r="F21" s="1" t="n">
        <f aca="false">AVERAGE(F3:F5)</f>
        <v>0.0344000000000004</v>
      </c>
      <c r="G21" s="1" t="n">
        <f aca="false">C21/D21</f>
        <v>9.82165369222671</v>
      </c>
      <c r="H21" s="1" t="n">
        <f aca="false">ABS($G$26-G21)</f>
        <v>0.208556901328105</v>
      </c>
    </row>
    <row r="22" customFormat="false" ht="12.8" hidden="false" customHeight="false" outlineLevel="0" collapsed="false">
      <c r="A22" s="1" t="n">
        <v>51</v>
      </c>
      <c r="C22" s="1" t="n">
        <f aca="false">AVERAGE(C6:C8)</f>
        <v>357.880233333333</v>
      </c>
      <c r="D22" s="1" t="n">
        <f aca="false">AVERAGE(D6:D8)</f>
        <v>35.8894666666667</v>
      </c>
      <c r="E22" s="1" t="n">
        <f aca="false">AVERAGE(E6:E8)</f>
        <v>0.71468888888891</v>
      </c>
      <c r="F22" s="1" t="n">
        <f aca="false">AVERAGE(F6:F8)</f>
        <v>0.116911111111108</v>
      </c>
      <c r="G22" s="1" t="n">
        <f aca="false">C22/D22</f>
        <v>9.97173451077568</v>
      </c>
      <c r="H22" s="1" t="n">
        <f aca="false">ABS($G$26-G22)</f>
        <v>0.0584760827791389</v>
      </c>
    </row>
    <row r="23" customFormat="false" ht="12.8" hidden="false" customHeight="false" outlineLevel="0" collapsed="false">
      <c r="A23" s="1" t="n">
        <v>85</v>
      </c>
      <c r="C23" s="1" t="n">
        <f aca="false">AVERAGE(C9:C11)</f>
        <v>606.633133333333</v>
      </c>
      <c r="D23" s="1" t="n">
        <f aca="false">AVERAGE(D9:D11)</f>
        <v>59.2008333333333</v>
      </c>
      <c r="E23" s="1" t="n">
        <f aca="false">AVERAGE(E4:E9)</f>
        <v>1.04875000000001</v>
      </c>
      <c r="F23" s="1" t="n">
        <f aca="false">AVERAGE(F4:F9)</f>
        <v>0.104611111111112</v>
      </c>
      <c r="G23" s="1" t="n">
        <f aca="false">C23/D23</f>
        <v>10.2470370631044</v>
      </c>
      <c r="H23" s="1" t="n">
        <f aca="false">ABS($G$26-G23)</f>
        <v>0.216826469549588</v>
      </c>
    </row>
    <row r="24" customFormat="false" ht="12.8" hidden="false" customHeight="false" outlineLevel="0" collapsed="false">
      <c r="A24" s="1" t="n">
        <v>129</v>
      </c>
      <c r="C24" s="1" t="n">
        <f aca="false">AVERAGE(C12:C14)</f>
        <v>907.8544</v>
      </c>
      <c r="D24" s="1" t="n">
        <f aca="false">AVERAGE(D12:D14)</f>
        <v>90.2400333333333</v>
      </c>
      <c r="E24" s="1" t="n">
        <f aca="false">AVERAGE(E12:E14)</f>
        <v>2.02733333333337</v>
      </c>
      <c r="F24" s="1" t="n">
        <f aca="false">AVERAGE(F12:F14)</f>
        <v>0.477022222222222</v>
      </c>
      <c r="G24" s="1" t="n">
        <f aca="false">C24/D24</f>
        <v>10.0604395462324</v>
      </c>
      <c r="H24" s="1" t="n">
        <f aca="false">ABS($G$26-G24)</f>
        <v>0.0302289526776232</v>
      </c>
    </row>
    <row r="25" customFormat="false" ht="12.8" hidden="false" customHeight="false" outlineLevel="0" collapsed="false">
      <c r="A25" s="1" t="n">
        <v>173</v>
      </c>
      <c r="C25" s="1" t="n">
        <f aca="false">AVERAGE(C15:C17)</f>
        <v>1210.81283333333</v>
      </c>
      <c r="D25" s="1" t="n">
        <f aca="false">AVERAGE(D15:D17)</f>
        <v>120.476633333333</v>
      </c>
      <c r="E25" s="1" t="n">
        <f aca="false">AVERAGE(E5:E10)</f>
        <v>1.45670555555557</v>
      </c>
      <c r="F25" s="1" t="n">
        <f aca="false">AVERAGE(F5:F10)</f>
        <v>0.101672222222221</v>
      </c>
      <c r="G25" s="1" t="n">
        <f aca="false">C25/D25</f>
        <v>10.0501881554348</v>
      </c>
      <c r="H25" s="1" t="n">
        <f aca="false">ABS($G$26-G25)</f>
        <v>0.0199775618800278</v>
      </c>
    </row>
    <row r="26" customFormat="false" ht="12.8" hidden="false" customHeight="false" outlineLevel="0" collapsed="false">
      <c r="E26" s="1"/>
      <c r="F26" s="1"/>
      <c r="G26" s="1" t="n">
        <f aca="false">AVERAGE(G21:G25)</f>
        <v>10.0302105935548</v>
      </c>
      <c r="H26" s="1" t="n">
        <f aca="false">AVERAGE(H21:H25)</f>
        <v>0.106813193642897</v>
      </c>
    </row>
    <row r="27" customFormat="false" ht="12.8" hidden="false" customHeight="false" outlineLevel="0" collapsed="false">
      <c r="C27" s="1" t="s">
        <v>24</v>
      </c>
      <c r="D27" s="1" t="s">
        <v>25</v>
      </c>
      <c r="E27" s="1"/>
      <c r="F27" s="1"/>
      <c r="G27" s="1"/>
      <c r="H27" s="1"/>
    </row>
    <row r="28" customFormat="false" ht="12.8" hidden="false" customHeight="false" outlineLevel="0" collapsed="false">
      <c r="A28" s="1" t="s">
        <v>26</v>
      </c>
      <c r="C28" s="1" t="n">
        <f aca="false">SLOPE(C21:C25,$A$21:$A$25)</f>
        <v>6.9810972469459</v>
      </c>
      <c r="D28" s="1" t="n">
        <f aca="false">SLOPE(D21:D25,$A$21:$A$25)</f>
        <v>0.692728778359511</v>
      </c>
      <c r="E28" s="1"/>
      <c r="F28" s="1"/>
      <c r="G28" s="1"/>
      <c r="H28" s="1"/>
    </row>
    <row r="29" customFormat="false" ht="12.8" hidden="false" customHeight="false" outlineLevel="0" collapsed="false">
      <c r="A29" s="7"/>
      <c r="B29" s="7"/>
      <c r="C29" s="7"/>
      <c r="D29" s="7" t="n">
        <f aca="false">C28/D28</f>
        <v>10.0776775341689</v>
      </c>
      <c r="E29" s="1"/>
      <c r="F29" s="1"/>
      <c r="G29" s="1"/>
      <c r="H2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3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40" zoomScaleNormal="140" zoomScalePageLayoutView="100" workbookViewId="0">
      <selection pane="topLeft" activeCell="J33" activeCellId="0" sqref="J33"/>
    </sheetView>
  </sheetViews>
  <sheetFormatPr defaultRowHeight="12.8"/>
  <cols>
    <col collapsed="false" hidden="false" max="1" min="1" style="0" width="13.2295918367347"/>
    <col collapsed="false" hidden="false" max="2" min="2" style="0" width="7.29081632653061"/>
    <col collapsed="false" hidden="false" max="8" min="3" style="0" width="13.6326530612245"/>
    <col collapsed="false" hidden="false" max="9" min="9" style="0" width="9.44897959183673"/>
    <col collapsed="false" hidden="false" max="10" min="10" style="0" width="10.3928571428571"/>
    <col collapsed="false" hidden="false" max="12" min="11" style="0" width="9.17857142857143"/>
    <col collapsed="false" hidden="false" max="13" min="13" style="0" width="8.77551020408163"/>
    <col collapsed="false" hidden="false" max="14" min="14" style="0" width="10.3928571428571"/>
    <col collapsed="false" hidden="false" max="1025" min="15" style="0" width="11.3418367346939"/>
  </cols>
  <sheetData>
    <row r="1" customFormat="false" ht="12.8" hidden="false" customHeight="false" outlineLevel="0" collapsed="false">
      <c r="A1" s="2" t="s">
        <v>13</v>
      </c>
      <c r="B1" s="2"/>
      <c r="C1" s="8" t="s">
        <v>37</v>
      </c>
      <c r="D1" s="8"/>
      <c r="E1" s="8"/>
      <c r="F1" s="8"/>
      <c r="G1" s="8" t="s">
        <v>38</v>
      </c>
      <c r="H1" s="8"/>
      <c r="I1" s="8"/>
      <c r="J1" s="8"/>
      <c r="K1" s="8" t="s">
        <v>39</v>
      </c>
      <c r="L1" s="8"/>
    </row>
    <row r="2" customFormat="false" ht="12.8" hidden="false" customHeight="false" outlineLevel="0" collapsed="false">
      <c r="A2" s="1" t="s">
        <v>40</v>
      </c>
      <c r="B2" s="1" t="s">
        <v>4</v>
      </c>
      <c r="C2" s="1" t="s">
        <v>15</v>
      </c>
      <c r="D2" s="1" t="s">
        <v>16</v>
      </c>
      <c r="E2" s="1" t="s">
        <v>41</v>
      </c>
      <c r="F2" s="1" t="s">
        <v>42</v>
      </c>
      <c r="G2" s="1" t="s">
        <v>15</v>
      </c>
      <c r="H2" s="1" t="s">
        <v>16</v>
      </c>
      <c r="I2" s="1" t="s">
        <v>41</v>
      </c>
      <c r="J2" s="1" t="s">
        <v>42</v>
      </c>
      <c r="K2" s="1" t="s">
        <v>15</v>
      </c>
      <c r="L2" s="1" t="s">
        <v>16</v>
      </c>
      <c r="M2" s="1" t="s">
        <v>41</v>
      </c>
      <c r="N2" s="1" t="s">
        <v>42</v>
      </c>
    </row>
    <row r="3" customFormat="false" ht="12.8" hidden="false" customHeight="false" outlineLevel="0" collapsed="false">
      <c r="A3" s="2" t="n">
        <v>11</v>
      </c>
      <c r="B3" s="1" t="n">
        <v>1</v>
      </c>
      <c r="C3" s="1" t="n">
        <v>7.7313</v>
      </c>
      <c r="D3" s="1" t="n">
        <v>9.6211</v>
      </c>
      <c r="E3" s="1" t="n">
        <f aca="false">ABS(C$21-C3)</f>
        <v>0.0521666666666665</v>
      </c>
      <c r="F3" s="1" t="n">
        <f aca="false">ABS(D$21-D3)</f>
        <v>0.0516000000000005</v>
      </c>
      <c r="G3" s="1" t="n">
        <v>7.037</v>
      </c>
      <c r="H3" s="1" t="n">
        <v>7.2097</v>
      </c>
      <c r="I3" s="1" t="n">
        <f aca="false">ABS(G$21-G3)</f>
        <v>0.0556999999999999</v>
      </c>
      <c r="J3" s="1" t="n">
        <f aca="false">ABS(H$21-H3)</f>
        <v>0.0607666666666669</v>
      </c>
      <c r="K3" s="1" t="n">
        <f aca="false">C3-G3</f>
        <v>0.6943</v>
      </c>
      <c r="L3" s="1" t="n">
        <f aca="false">D3-H3</f>
        <v>2.4114</v>
      </c>
      <c r="M3" s="1" t="n">
        <f aca="false">ABS(K$21-K3)</f>
        <v>0.00353333333333339</v>
      </c>
      <c r="N3" s="1" t="n">
        <f aca="false">ABS(L$21-L3)</f>
        <v>0.00916666666666677</v>
      </c>
    </row>
    <row r="4" customFormat="false" ht="12.8" hidden="false" customHeight="false" outlineLevel="0" collapsed="false">
      <c r="A4" s="1" t="n">
        <v>11</v>
      </c>
      <c r="B4" s="1" t="n">
        <v>2</v>
      </c>
      <c r="C4" s="1" t="n">
        <v>7.8162</v>
      </c>
      <c r="D4" s="1" t="n">
        <v>9.5233</v>
      </c>
      <c r="E4" s="1" t="n">
        <f aca="false">ABS(C$21-C4)</f>
        <v>0.0327333333333337</v>
      </c>
      <c r="F4" s="1" t="n">
        <f aca="false">ABS(D$21-D4)</f>
        <v>0.0461999999999989</v>
      </c>
      <c r="G4" s="1" t="n">
        <v>7.1319</v>
      </c>
      <c r="H4" s="1" t="n">
        <v>7.0908</v>
      </c>
      <c r="I4" s="1" t="n">
        <f aca="false">ABS(G$21-G4)</f>
        <v>0.0392000000000001</v>
      </c>
      <c r="J4" s="1" t="n">
        <f aca="false">ABS(H$21-H4)</f>
        <v>0.0581333333333332</v>
      </c>
      <c r="K4" s="1" t="n">
        <f aca="false">C4-G4</f>
        <v>0.6843</v>
      </c>
      <c r="L4" s="1" t="n">
        <f aca="false">D4-H4</f>
        <v>2.4325</v>
      </c>
      <c r="M4" s="1" t="n">
        <f aca="false">ABS(K$21-K4)</f>
        <v>0.0064666666666664</v>
      </c>
      <c r="N4" s="1" t="n">
        <f aca="false">ABS(L$21-L4)</f>
        <v>0.0119333333333338</v>
      </c>
    </row>
    <row r="5" customFormat="false" ht="12.8" hidden="false" customHeight="false" outlineLevel="0" collapsed="false">
      <c r="A5" s="1" t="n">
        <v>11</v>
      </c>
      <c r="B5" s="1" t="n">
        <v>3</v>
      </c>
      <c r="C5" s="1" t="n">
        <v>7.8029</v>
      </c>
      <c r="D5" s="1" t="n">
        <v>9.5641</v>
      </c>
      <c r="E5" s="1" t="n">
        <f aca="false">ABS(C$21-C5)</f>
        <v>0.0194333333333336</v>
      </c>
      <c r="F5" s="1" t="n">
        <f aca="false">ABS(D$21-D5)</f>
        <v>0.00539999999999985</v>
      </c>
      <c r="G5" s="1" t="n">
        <v>7.1092</v>
      </c>
      <c r="H5" s="1" t="n">
        <v>7.1463</v>
      </c>
      <c r="I5" s="1" t="n">
        <f aca="false">ABS(G$21-G5)</f>
        <v>0.0165000000000006</v>
      </c>
      <c r="J5" s="1" t="n">
        <f aca="false">ABS(H$21-H5)</f>
        <v>0.00263333333333282</v>
      </c>
      <c r="K5" s="1" t="n">
        <f aca="false">C5-G5</f>
        <v>0.6937</v>
      </c>
      <c r="L5" s="1" t="n">
        <f aca="false">D5-H5</f>
        <v>2.4178</v>
      </c>
      <c r="M5" s="1" t="n">
        <f aca="false">ABS(K$21-K5)</f>
        <v>0.00293333333333301</v>
      </c>
      <c r="N5" s="1" t="n">
        <f aca="false">ABS(L$21-L5)</f>
        <v>0.00276666666666747</v>
      </c>
    </row>
    <row r="6" customFormat="false" ht="12.8" hidden="false" customHeight="false" outlineLevel="0" collapsed="false">
      <c r="A6" s="2" t="n">
        <v>35</v>
      </c>
      <c r="B6" s="1" t="n">
        <v>1</v>
      </c>
      <c r="C6" s="1" t="n">
        <v>31.2576</v>
      </c>
      <c r="D6" s="1" t="n">
        <v>34.4992</v>
      </c>
      <c r="E6" s="1" t="n">
        <f aca="false">ABS(C$22-C6)</f>
        <v>0.485899999999997</v>
      </c>
      <c r="F6" s="1" t="n">
        <f aca="false">ABS(D$22-D6)</f>
        <v>0.469233333333335</v>
      </c>
      <c r="G6" s="1" t="n">
        <v>30.0785</v>
      </c>
      <c r="H6" s="1" t="n">
        <v>31.7285</v>
      </c>
      <c r="I6" s="1" t="n">
        <f aca="false">ABS(G$22-G6)</f>
        <v>0.482933333333339</v>
      </c>
      <c r="J6" s="1" t="n">
        <f aca="false">ABS(H$22-H6)</f>
        <v>0.457799999999999</v>
      </c>
      <c r="K6" s="1" t="n">
        <f aca="false">C6-G6</f>
        <v>1.1791</v>
      </c>
      <c r="L6" s="1" t="n">
        <f aca="false">D6-H6</f>
        <v>2.7707</v>
      </c>
      <c r="M6" s="1" t="n">
        <f aca="false">ABS(K$22-K6)</f>
        <v>0.00296666666666567</v>
      </c>
      <c r="N6" s="1" t="n">
        <f aca="false">ABS(L$22-L6)</f>
        <v>0.011433333333335</v>
      </c>
    </row>
    <row r="7" customFormat="false" ht="12.8" hidden="false" customHeight="false" outlineLevel="0" collapsed="false">
      <c r="A7" s="1" t="n">
        <v>35</v>
      </c>
      <c r="B7" s="1" t="n">
        <v>2</v>
      </c>
      <c r="C7" s="1" t="n">
        <v>32.0595</v>
      </c>
      <c r="D7" s="1" t="n">
        <v>33.8758</v>
      </c>
      <c r="E7" s="1" t="n">
        <f aca="false">ABS(C$22-C7)</f>
        <v>0.316000000000002</v>
      </c>
      <c r="F7" s="1" t="n">
        <f aca="false">ABS(D$22-D7)</f>
        <v>0.154166666666669</v>
      </c>
      <c r="G7" s="1" t="n">
        <v>30.8772</v>
      </c>
      <c r="H7" s="1" t="n">
        <v>31.1205</v>
      </c>
      <c r="I7" s="1" t="n">
        <f aca="false">ABS(G$22-G7)</f>
        <v>0.315766666666661</v>
      </c>
      <c r="J7" s="1" t="n">
        <f aca="false">ABS(H$22-H7)</f>
        <v>0.150200000000002</v>
      </c>
      <c r="K7" s="1" t="n">
        <f aca="false">C7-G7</f>
        <v>1.1823</v>
      </c>
      <c r="L7" s="1" t="n">
        <f aca="false">D7-H7</f>
        <v>2.7553</v>
      </c>
      <c r="M7" s="1" t="n">
        <f aca="false">ABS(K$22-K7)</f>
        <v>0.000233333333333974</v>
      </c>
      <c r="N7" s="1" t="n">
        <f aca="false">ABS(L$22-L7)</f>
        <v>0.00396666666666823</v>
      </c>
    </row>
    <row r="8" customFormat="false" ht="12.8" hidden="false" customHeight="false" outlineLevel="0" collapsed="false">
      <c r="A8" s="1" t="n">
        <v>35</v>
      </c>
      <c r="B8" s="1" t="n">
        <v>3</v>
      </c>
      <c r="C8" s="1" t="n">
        <v>31.9134</v>
      </c>
      <c r="D8" s="1" t="n">
        <v>33.7149</v>
      </c>
      <c r="E8" s="1" t="n">
        <f aca="false">ABS(C$22-C8)</f>
        <v>0.169900000000002</v>
      </c>
      <c r="F8" s="1" t="n">
        <f aca="false">ABS(D$22-D8)</f>
        <v>0.315066666666667</v>
      </c>
      <c r="G8" s="1" t="n">
        <v>30.7286</v>
      </c>
      <c r="H8" s="1" t="n">
        <v>30.9631</v>
      </c>
      <c r="I8" s="1" t="n">
        <f aca="false">ABS(G$22-G8)</f>
        <v>0.167166666666663</v>
      </c>
      <c r="J8" s="1" t="n">
        <f aca="false">ABS(H$22-H8)</f>
        <v>0.307600000000001</v>
      </c>
      <c r="K8" s="1" t="n">
        <f aca="false">C8-G8</f>
        <v>1.1848</v>
      </c>
      <c r="L8" s="1" t="n">
        <f aca="false">D8-H8</f>
        <v>2.7518</v>
      </c>
      <c r="M8" s="1" t="n">
        <f aca="false">ABS(K$22-K8)</f>
        <v>0.0027333333333317</v>
      </c>
      <c r="N8" s="1" t="n">
        <f aca="false">ABS(L$22-L8)</f>
        <v>0.00746666666666718</v>
      </c>
    </row>
    <row r="9" customFormat="false" ht="12.8" hidden="false" customHeight="false" outlineLevel="0" collapsed="false">
      <c r="A9" s="2" t="n">
        <v>55</v>
      </c>
      <c r="B9" s="1" t="n">
        <v>1</v>
      </c>
      <c r="C9" s="1" t="n">
        <v>57.3391</v>
      </c>
      <c r="D9" s="1" t="n">
        <v>59.1</v>
      </c>
      <c r="E9" s="1" t="n">
        <f aca="false">ABS(C$23-C9)</f>
        <v>0.204566666666665</v>
      </c>
      <c r="F9" s="1" t="n">
        <f aca="false">ABS(D$23-D9)</f>
        <v>0.210633333333327</v>
      </c>
      <c r="G9" s="1" t="n">
        <v>55.544</v>
      </c>
      <c r="H9" s="1" t="n">
        <v>56.0511</v>
      </c>
      <c r="I9" s="1" t="n">
        <f aca="false">ABS(G$23-G9)</f>
        <v>0.198699999999995</v>
      </c>
      <c r="J9" s="1" t="n">
        <f aca="false">ABS(H$23-H9)</f>
        <v>0.19583333333334</v>
      </c>
      <c r="K9" s="1" t="n">
        <f aca="false">C9-G9</f>
        <v>1.79510000000001</v>
      </c>
      <c r="L9" s="1" t="n">
        <f aca="false">D9-H9</f>
        <v>3.0489</v>
      </c>
      <c r="M9" s="1" t="n">
        <f aca="false">ABS(K$23-K9)</f>
        <v>0.00586666666666247</v>
      </c>
      <c r="N9" s="1" t="n">
        <f aca="false">ABS(L$23-L9)</f>
        <v>0.0147999999999962</v>
      </c>
    </row>
    <row r="10" customFormat="false" ht="12.8" hidden="false" customHeight="false" outlineLevel="0" collapsed="false">
      <c r="A10" s="1" t="n">
        <v>55</v>
      </c>
      <c r="B10" s="1" t="n">
        <v>2</v>
      </c>
      <c r="C10" s="1" t="n">
        <v>57.7371</v>
      </c>
      <c r="D10" s="1" t="n">
        <v>59.486</v>
      </c>
      <c r="E10" s="1" t="n">
        <f aca="false">ABS(C$23-C10)</f>
        <v>0.193433333333331</v>
      </c>
      <c r="F10" s="1" t="n">
        <f aca="false">ABS(D$23-D10)</f>
        <v>0.175366666666669</v>
      </c>
      <c r="G10" s="1" t="n">
        <v>55.9485</v>
      </c>
      <c r="H10" s="1" t="n">
        <v>56.4104</v>
      </c>
      <c r="I10" s="1" t="n">
        <f aca="false">ABS(G$23-G10)</f>
        <v>0.205800000000011</v>
      </c>
      <c r="J10" s="1" t="n">
        <f aca="false">ABS(H$23-H10)</f>
        <v>0.163466666666665</v>
      </c>
      <c r="K10" s="1" t="n">
        <f aca="false">C10-G10</f>
        <v>1.7886</v>
      </c>
      <c r="L10" s="1" t="n">
        <f aca="false">D10-H10</f>
        <v>3.07559999999999</v>
      </c>
      <c r="M10" s="1" t="n">
        <f aca="false">ABS(K$23-K10)</f>
        <v>0.0123666666666722</v>
      </c>
      <c r="N10" s="1" t="n">
        <f aca="false">ABS(L$23-L10)</f>
        <v>0.0118999999999949</v>
      </c>
    </row>
    <row r="11" customFormat="false" ht="12.8" hidden="false" customHeight="false" outlineLevel="0" collapsed="false">
      <c r="A11" s="1" t="n">
        <v>55</v>
      </c>
      <c r="B11" s="1" t="n">
        <v>3</v>
      </c>
      <c r="C11" s="1" t="n">
        <v>57.5548</v>
      </c>
      <c r="D11" s="1" t="n">
        <v>59.3459</v>
      </c>
      <c r="E11" s="1" t="n">
        <f aca="false">ABS(C$23-C11)</f>
        <v>0.0111333333333334</v>
      </c>
      <c r="F11" s="1" t="n">
        <f aca="false">ABS(D$23-D11)</f>
        <v>0.0352666666666721</v>
      </c>
      <c r="G11" s="1" t="n">
        <v>55.7356</v>
      </c>
      <c r="H11" s="1" t="n">
        <v>56.2793</v>
      </c>
      <c r="I11" s="1" t="n">
        <f aca="false">ABS(G$23-G11)</f>
        <v>0.00709999999999411</v>
      </c>
      <c r="J11" s="1" t="n">
        <f aca="false">ABS(H$23-H11)</f>
        <v>0.0323666666666611</v>
      </c>
      <c r="K11" s="1" t="n">
        <f aca="false">C11-G11</f>
        <v>1.8192</v>
      </c>
      <c r="L11" s="1" t="n">
        <f aca="false">D11-H11</f>
        <v>3.0666</v>
      </c>
      <c r="M11" s="1" t="n">
        <f aca="false">ABS(K$23-K11)</f>
        <v>0.0182333333333347</v>
      </c>
      <c r="N11" s="1" t="n">
        <f aca="false">ABS(L$23-L11)</f>
        <v>0.00290000000000168</v>
      </c>
    </row>
    <row r="12" customFormat="false" ht="12.8" hidden="false" customHeight="false" outlineLevel="0" collapsed="false">
      <c r="A12" s="2" t="n">
        <v>85</v>
      </c>
      <c r="B12" s="1" t="n">
        <v>1</v>
      </c>
      <c r="C12" s="1" t="n">
        <v>118.0534</v>
      </c>
      <c r="D12" s="1" t="n">
        <v>119.7855</v>
      </c>
      <c r="E12" s="1" t="n">
        <f aca="false">ABS(C$24-C12)</f>
        <v>0.14403333333334</v>
      </c>
      <c r="F12" s="1" t="n">
        <f aca="false">ABS(D$24-D12)</f>
        <v>0.379166666666663</v>
      </c>
      <c r="G12" s="1" t="n">
        <v>114.8374</v>
      </c>
      <c r="H12" s="1" t="n">
        <v>116.2227</v>
      </c>
      <c r="I12" s="1" t="n">
        <f aca="false">ABS(G$24-G12)</f>
        <v>0.117033333333325</v>
      </c>
      <c r="J12" s="1" t="n">
        <f aca="false">ABS(H$24-H12)</f>
        <v>0.394800000000004</v>
      </c>
      <c r="K12" s="1" t="n">
        <f aca="false">C12-G12</f>
        <v>3.21599999999999</v>
      </c>
      <c r="L12" s="1" t="n">
        <f aca="false">D12-H12</f>
        <v>3.5628</v>
      </c>
      <c r="M12" s="1" t="n">
        <f aca="false">ABS(K$24-K12)</f>
        <v>0.0270000000000059</v>
      </c>
      <c r="N12" s="1" t="n">
        <f aca="false">ABS(L$24-L12)</f>
        <v>0.0156333333333314</v>
      </c>
    </row>
    <row r="13" customFormat="false" ht="12.8" hidden="false" customHeight="false" outlineLevel="0" collapsed="false">
      <c r="A13" s="1" t="n">
        <v>85</v>
      </c>
      <c r="B13" s="1" t="n">
        <v>2</v>
      </c>
      <c r="C13" s="1" t="n">
        <v>117.5598</v>
      </c>
      <c r="D13" s="1" t="n">
        <v>119.7344</v>
      </c>
      <c r="E13" s="1" t="n">
        <f aca="false">ABS(C$24-C13)</f>
        <v>0.637633333333341</v>
      </c>
      <c r="F13" s="1" t="n">
        <f aca="false">ABS(D$24-D13)</f>
        <v>0.328066666666658</v>
      </c>
      <c r="G13" s="1" t="n">
        <v>114.3415</v>
      </c>
      <c r="H13" s="1" t="n">
        <v>116.1405</v>
      </c>
      <c r="I13" s="1" t="n">
        <f aca="false">ABS(G$24-G13)</f>
        <v>0.612933333333331</v>
      </c>
      <c r="J13" s="1" t="n">
        <f aca="false">ABS(H$24-H13)</f>
        <v>0.312600000000003</v>
      </c>
      <c r="K13" s="1" t="n">
        <f aca="false">C13-G13</f>
        <v>3.2183</v>
      </c>
      <c r="L13" s="1" t="n">
        <f aca="false">D13-H13</f>
        <v>3.59389999999999</v>
      </c>
      <c r="M13" s="1" t="n">
        <f aca="false">ABS(K$24-K13)</f>
        <v>0.0247000000000006</v>
      </c>
      <c r="N13" s="1" t="n">
        <f aca="false">ABS(L$24-L13)</f>
        <v>0.0154666666666636</v>
      </c>
    </row>
    <row r="14" customFormat="false" ht="12.8" hidden="false" customHeight="false" outlineLevel="0" collapsed="false">
      <c r="A14" s="1" t="n">
        <v>85</v>
      </c>
      <c r="B14" s="1" t="n">
        <v>3</v>
      </c>
      <c r="C14" s="1" t="n">
        <v>118.9791</v>
      </c>
      <c r="D14" s="1" t="n">
        <v>118.6991</v>
      </c>
      <c r="E14" s="1" t="n">
        <f aca="false">ABS(C$24-C14)</f>
        <v>0.781666666666666</v>
      </c>
      <c r="F14" s="1" t="n">
        <f aca="false">ABS(D$24-D14)</f>
        <v>0.707233333333335</v>
      </c>
      <c r="G14" s="1" t="n">
        <v>115.6844</v>
      </c>
      <c r="H14" s="1" t="n">
        <v>115.1205</v>
      </c>
      <c r="I14" s="1" t="n">
        <f aca="false">ABS(G$24-G14)</f>
        <v>0.72996666666667</v>
      </c>
      <c r="J14" s="1" t="n">
        <f aca="false">ABS(H$24-H14)</f>
        <v>0.707399999999993</v>
      </c>
      <c r="K14" s="1" t="n">
        <f aca="false">C14-G14</f>
        <v>3.29470000000001</v>
      </c>
      <c r="L14" s="1" t="n">
        <f aca="false">D14-H14</f>
        <v>3.57859999999999</v>
      </c>
      <c r="M14" s="1" t="n">
        <f aca="false">ABS(K$24-K14)</f>
        <v>0.0517000000000061</v>
      </c>
      <c r="N14" s="1" t="n">
        <f aca="false">ABS(L$24-L14)</f>
        <v>0.000166666666667314</v>
      </c>
    </row>
    <row r="15" customFormat="false" ht="12.8" hidden="false" customHeight="false" outlineLevel="0" collapsed="false">
      <c r="A15" s="2" t="n">
        <v>116</v>
      </c>
      <c r="B15" s="1" t="n">
        <v>1</v>
      </c>
      <c r="C15" s="1" t="n">
        <v>200.0125</v>
      </c>
      <c r="D15" s="1" t="n">
        <v>200.6676</v>
      </c>
      <c r="E15" s="1" t="n">
        <f aca="false">ABS(C$25-C15)</f>
        <v>0.463266666666698</v>
      </c>
      <c r="F15" s="1" t="n">
        <f aca="false">ABS(D$25-D15)</f>
        <v>2.49173333333331</v>
      </c>
      <c r="G15" s="1" t="n">
        <v>194.4956</v>
      </c>
      <c r="H15" s="1" t="n">
        <v>196.6587</v>
      </c>
      <c r="I15" s="1" t="n">
        <f aca="false">ABS(G$25-G15)</f>
        <v>0.349599999999981</v>
      </c>
      <c r="J15" s="1" t="n">
        <f aca="false">ABS(H$25-H15)</f>
        <v>2.47210000000001</v>
      </c>
      <c r="K15" s="1" t="n">
        <f aca="false">C15-G15</f>
        <v>5.51689999999999</v>
      </c>
      <c r="L15" s="1" t="n">
        <f aca="false">D15-H15</f>
        <v>4.00889999999998</v>
      </c>
      <c r="M15" s="1" t="n">
        <f aca="false">ABS(K$25-K15)</f>
        <v>0.11366666666667</v>
      </c>
      <c r="N15" s="1" t="n">
        <f aca="false">ABS(L$25-L15)</f>
        <v>0.0196333333333221</v>
      </c>
    </row>
    <row r="16" customFormat="false" ht="12.8" hidden="false" customHeight="false" outlineLevel="0" collapsed="false">
      <c r="A16" s="1" t="n">
        <v>116</v>
      </c>
      <c r="B16" s="1" t="n">
        <v>2</v>
      </c>
      <c r="C16" s="1" t="n">
        <v>199.761</v>
      </c>
      <c r="D16" s="1" t="n">
        <v>198.7451</v>
      </c>
      <c r="E16" s="1" t="n">
        <f aca="false">ABS(C$25-C16)</f>
        <v>0.714766666666691</v>
      </c>
      <c r="F16" s="1" t="n">
        <f aca="false">ABS(D$25-D16)</f>
        <v>0.56923333333333</v>
      </c>
      <c r="G16" s="1" t="n">
        <v>193.9265</v>
      </c>
      <c r="H16" s="1" t="n">
        <v>194.7665</v>
      </c>
      <c r="I16" s="1" t="n">
        <f aca="false">ABS(G$25-G16)</f>
        <v>0.918699999999973</v>
      </c>
      <c r="J16" s="1" t="n">
        <f aca="false">ABS(H$25-H16)</f>
        <v>0.579900000000009</v>
      </c>
      <c r="K16" s="1" t="n">
        <f aca="false">C16-G16</f>
        <v>5.83449999999999</v>
      </c>
      <c r="L16" s="1" t="n">
        <f aca="false">D16-H16</f>
        <v>3.9786</v>
      </c>
      <c r="M16" s="1" t="n">
        <f aca="false">ABS(K$25-K16)</f>
        <v>0.203933333333329</v>
      </c>
      <c r="N16" s="1" t="n">
        <f aca="false">ABS(L$25-L16)</f>
        <v>0.0106666666666606</v>
      </c>
    </row>
    <row r="17" customFormat="false" ht="12.8" hidden="false" customHeight="false" outlineLevel="0" collapsed="false">
      <c r="A17" s="1" t="n">
        <v>116</v>
      </c>
      <c r="B17" s="1" t="n">
        <v>3</v>
      </c>
      <c r="C17" s="1" t="n">
        <v>201.6538</v>
      </c>
      <c r="D17" s="1" t="n">
        <v>195.1149</v>
      </c>
      <c r="E17" s="1" t="n">
        <f aca="false">ABS(C$25-C17)</f>
        <v>1.1780333333333</v>
      </c>
      <c r="F17" s="1" t="n">
        <f aca="false">ABS(D$25-D17)</f>
        <v>3.06096666666667</v>
      </c>
      <c r="G17" s="1" t="n">
        <v>196.1135</v>
      </c>
      <c r="H17" s="1" t="n">
        <v>191.1346</v>
      </c>
      <c r="I17" s="1" t="n">
        <f aca="false">ABS(G$25-G17)</f>
        <v>1.26830000000001</v>
      </c>
      <c r="J17" s="1" t="n">
        <f aca="false">ABS(H$25-H17)</f>
        <v>3.05199999999999</v>
      </c>
      <c r="K17" s="1" t="n">
        <f aca="false">C17-G17</f>
        <v>5.5403</v>
      </c>
      <c r="L17" s="1" t="n">
        <f aca="false">D17-H17</f>
        <v>3.9803</v>
      </c>
      <c r="M17" s="1" t="n">
        <f aca="false">ABS(K$25-K17)</f>
        <v>0.0902666666666603</v>
      </c>
      <c r="N17" s="1" t="n">
        <f aca="false">ABS(L$25-L17)</f>
        <v>0.00896666666666102</v>
      </c>
    </row>
    <row r="19" customFormat="false" ht="12.8" hidden="false" customHeight="false" outlineLevel="0" collapsed="false">
      <c r="A19" s="1" t="s">
        <v>19</v>
      </c>
    </row>
    <row r="20" customFormat="false" ht="12.8" hidden="false" customHeight="false" outlineLevel="0" collapsed="false">
      <c r="A20" s="1" t="s">
        <v>43</v>
      </c>
      <c r="C20" s="1" t="s">
        <v>15</v>
      </c>
      <c r="D20" s="1" t="s">
        <v>16</v>
      </c>
      <c r="E20" s="1" t="s">
        <v>22</v>
      </c>
      <c r="F20" s="1" t="s">
        <v>23</v>
      </c>
      <c r="G20" s="1" t="s">
        <v>15</v>
      </c>
      <c r="H20" s="1" t="s">
        <v>16</v>
      </c>
      <c r="I20" s="1" t="s">
        <v>22</v>
      </c>
      <c r="J20" s="1" t="s">
        <v>23</v>
      </c>
      <c r="K20" s="1" t="s">
        <v>15</v>
      </c>
      <c r="L20" s="1" t="s">
        <v>16</v>
      </c>
      <c r="M20" s="1" t="s">
        <v>22</v>
      </c>
      <c r="N20" s="1" t="s">
        <v>23</v>
      </c>
    </row>
    <row r="21" customFormat="false" ht="12.8" hidden="false" customHeight="false" outlineLevel="0" collapsed="false">
      <c r="A21" s="1" t="n">
        <v>11</v>
      </c>
      <c r="C21" s="1" t="n">
        <f aca="false">AVERAGE(C3:C5)</f>
        <v>7.78346666666667</v>
      </c>
      <c r="D21" s="1" t="n">
        <f aca="false">AVERAGE(D3:D5)</f>
        <v>9.5695</v>
      </c>
      <c r="E21" s="1" t="n">
        <f aca="false">C21/D21</f>
        <v>0.813361896302489</v>
      </c>
      <c r="F21" s="1" t="n">
        <f aca="false">ABS(E$26-E21)</f>
        <v>0.130210394883263</v>
      </c>
      <c r="G21" s="1" t="n">
        <f aca="false">AVERAGE(G3:G5)</f>
        <v>7.0927</v>
      </c>
      <c r="H21" s="1" t="n">
        <f aca="false">AVERAGE(H3:H5)</f>
        <v>7.14893333333333</v>
      </c>
      <c r="I21" s="1" t="n">
        <f aca="false">G21/H21</f>
        <v>0.992134024656359</v>
      </c>
      <c r="J21" s="1" t="n">
        <f aca="false">ABS(I$26-I21)</f>
        <v>0.000866346923257155</v>
      </c>
      <c r="K21" s="1" t="n">
        <f aca="false">AVERAGE(K3:K5)</f>
        <v>0.690766666666667</v>
      </c>
      <c r="L21" s="1" t="n">
        <f aca="false">AVERAGE(L3:L5)</f>
        <v>2.42056666666667</v>
      </c>
      <c r="M21" s="1" t="n">
        <f aca="false">K21/L21</f>
        <v>0.285373948249033</v>
      </c>
      <c r="N21" s="1" t="n">
        <f aca="false">ABS(M$26-M21)</f>
        <v>0.438486997208317</v>
      </c>
    </row>
    <row r="22" customFormat="false" ht="12.8" hidden="false" customHeight="false" outlineLevel="0" collapsed="false">
      <c r="A22" s="1" t="n">
        <v>35</v>
      </c>
      <c r="C22" s="1" t="n">
        <f aca="false">AVERAGE(C6:C8)</f>
        <v>31.7435</v>
      </c>
      <c r="D22" s="1" t="n">
        <f aca="false">AVERAGE(D6:D8)</f>
        <v>34.0299666666667</v>
      </c>
      <c r="E22" s="1" t="n">
        <f aca="false">C22/D22</f>
        <v>0.93281019963777</v>
      </c>
      <c r="F22" s="1" t="n">
        <f aca="false">ABS(E$26-E22)</f>
        <v>0.0107620915479821</v>
      </c>
      <c r="G22" s="1" t="n">
        <f aca="false">AVERAGE(G6:G8)</f>
        <v>30.5614333333333</v>
      </c>
      <c r="H22" s="1" t="n">
        <f aca="false">AVERAGE(H6:H8)</f>
        <v>31.2707</v>
      </c>
      <c r="I22" s="1" t="n">
        <f aca="false">G22/H22</f>
        <v>0.977318490898296</v>
      </c>
      <c r="J22" s="1" t="n">
        <f aca="false">ABS(I$26-I22)</f>
        <v>0.0139491868348062</v>
      </c>
      <c r="K22" s="1" t="n">
        <f aca="false">AVERAGE(K6:K8)</f>
        <v>1.18206666666667</v>
      </c>
      <c r="L22" s="1" t="n">
        <f aca="false">AVERAGE(L6:L8)</f>
        <v>2.75926666666667</v>
      </c>
      <c r="M22" s="1" t="n">
        <f aca="false">K22/L22</f>
        <v>0.428398849935974</v>
      </c>
      <c r="N22" s="1" t="n">
        <f aca="false">ABS(M$26-M22)</f>
        <v>0.295462095521376</v>
      </c>
    </row>
    <row r="23" customFormat="false" ht="12.8" hidden="false" customHeight="false" outlineLevel="0" collapsed="false">
      <c r="A23" s="1" t="n">
        <v>55</v>
      </c>
      <c r="C23" s="1" t="n">
        <f aca="false">AVERAGE(C9:C11)</f>
        <v>57.5436666666667</v>
      </c>
      <c r="D23" s="1" t="n">
        <f aca="false">AVERAGE(D9:D11)</f>
        <v>59.3106333333333</v>
      </c>
      <c r="E23" s="1" t="n">
        <f aca="false">C23/D23</f>
        <v>0.970208265072199</v>
      </c>
      <c r="F23" s="1" t="n">
        <f aca="false">ABS(E$26-E23)</f>
        <v>0.0266359738864468</v>
      </c>
      <c r="G23" s="1" t="n">
        <f aca="false">AVERAGE(G9:G11)</f>
        <v>55.7427</v>
      </c>
      <c r="H23" s="1" t="n">
        <f aca="false">AVERAGE(H9:H11)</f>
        <v>56.2469333333333</v>
      </c>
      <c r="I23" s="1" t="n">
        <f aca="false">G23/H23</f>
        <v>0.991035363113129</v>
      </c>
      <c r="J23" s="1" t="n">
        <f aca="false">ABS(I$26-I23)</f>
        <v>0.000232314619972418</v>
      </c>
      <c r="K23" s="1" t="n">
        <f aca="false">AVERAGE(K9:K11)</f>
        <v>1.80096666666667</v>
      </c>
      <c r="L23" s="1" t="n">
        <f aca="false">AVERAGE(L9:L11)</f>
        <v>3.0637</v>
      </c>
      <c r="M23" s="1" t="n">
        <f aca="false">K23/L23</f>
        <v>0.587840410832219</v>
      </c>
      <c r="N23" s="1" t="n">
        <f aca="false">ABS(M$26-M23)</f>
        <v>0.136020534625132</v>
      </c>
    </row>
    <row r="24" customFormat="false" ht="12.8" hidden="false" customHeight="false" outlineLevel="0" collapsed="false">
      <c r="A24" s="1" t="n">
        <v>85</v>
      </c>
      <c r="C24" s="1" t="n">
        <f aca="false">AVERAGE(C12:C14)</f>
        <v>118.197433333333</v>
      </c>
      <c r="D24" s="1" t="n">
        <f aca="false">AVERAGE(D12:D14)</f>
        <v>119.406333333333</v>
      </c>
      <c r="E24" s="1" t="n">
        <f aca="false">C24/D24</f>
        <v>0.989875746400945</v>
      </c>
      <c r="F24" s="1" t="n">
        <f aca="false">ABS(E$26-E24)</f>
        <v>0.0463034552151924</v>
      </c>
      <c r="G24" s="1" t="n">
        <f aca="false">AVERAGE(G12:G14)</f>
        <v>114.954433333333</v>
      </c>
      <c r="H24" s="1" t="n">
        <f aca="false">AVERAGE(H12:H14)</f>
        <v>115.8279</v>
      </c>
      <c r="I24" s="1" t="n">
        <f aca="false">G24/H24</f>
        <v>0.992458926850382</v>
      </c>
      <c r="J24" s="1" t="n">
        <f aca="false">ABS(I$26-I24)</f>
        <v>0.00119124911727986</v>
      </c>
      <c r="K24" s="1" t="n">
        <f aca="false">AVERAGE(K12:K14)</f>
        <v>3.243</v>
      </c>
      <c r="L24" s="1" t="n">
        <f aca="false">AVERAGE(L12:L14)</f>
        <v>3.57843333333333</v>
      </c>
      <c r="M24" s="1" t="n">
        <f aca="false">K24/L24</f>
        <v>0.90626251711643</v>
      </c>
      <c r="N24" s="1" t="n">
        <f aca="false">ABS(M$26-M24)</f>
        <v>0.18240157165908</v>
      </c>
    </row>
    <row r="25" customFormat="false" ht="12.8" hidden="false" customHeight="false" outlineLevel="0" collapsed="false">
      <c r="A25" s="1" t="n">
        <v>116</v>
      </c>
      <c r="C25" s="1" t="n">
        <f aca="false">AVERAGE(C15:C17)</f>
        <v>200.475766666667</v>
      </c>
      <c r="D25" s="1" t="n">
        <f aca="false">AVERAGE(D15:D17)</f>
        <v>198.175866666667</v>
      </c>
      <c r="E25" s="1" t="n">
        <f aca="false">C25/D25</f>
        <v>1.01160534851536</v>
      </c>
      <c r="F25" s="1" t="n">
        <f aca="false">ABS(E$26-E25)</f>
        <v>0.0680330573296069</v>
      </c>
      <c r="G25" s="1" t="n">
        <f aca="false">AVERAGE(G15:G17)</f>
        <v>194.8452</v>
      </c>
      <c r="H25" s="1" t="n">
        <f aca="false">AVERAGE(H15:H17)</f>
        <v>194.1866</v>
      </c>
      <c r="I25" s="1" t="n">
        <f aca="false">G25/H25</f>
        <v>1.00339158314734</v>
      </c>
      <c r="J25" s="1" t="n">
        <f aca="false">ABS(I$26-I25)</f>
        <v>0.0121239054142418</v>
      </c>
      <c r="K25" s="1" t="n">
        <f aca="false">AVERAGE(K15:K17)</f>
        <v>5.63056666666666</v>
      </c>
      <c r="L25" s="1" t="n">
        <f aca="false">AVERAGE(L15:L17)</f>
        <v>3.98926666666666</v>
      </c>
      <c r="M25" s="1" t="n">
        <f aca="false">K25/L25</f>
        <v>1.4114290011531</v>
      </c>
      <c r="N25" s="1" t="n">
        <f aca="false">ABS(M$26-M25)</f>
        <v>0.687568055695745</v>
      </c>
    </row>
    <row r="26" customFormat="false" ht="12.8" hidden="false" customHeight="false" outlineLevel="0" collapsed="false">
      <c r="E26" s="1" t="n">
        <f aca="false">AVERAGE(E21:E25)</f>
        <v>0.943572291185752</v>
      </c>
      <c r="F26" s="1" t="n">
        <f aca="false">AVERAGE(F21:F25)</f>
        <v>0.0563889945724983</v>
      </c>
      <c r="I26" s="1" t="n">
        <f aca="false">AVERAGE(I21:I25)</f>
        <v>0.991267677733102</v>
      </c>
      <c r="J26" s="1" t="n">
        <f aca="false">AVERAGE(J21:J25)</f>
        <v>0.00567260058191148</v>
      </c>
      <c r="M26" s="1" t="n">
        <f aca="false">AVERAGE(M21:M25)</f>
        <v>0.72386094545735</v>
      </c>
      <c r="N26" s="1" t="n">
        <f aca="false">AVERAGE(N21:N25)</f>
        <v>0.34798785094193</v>
      </c>
    </row>
    <row r="27" customFormat="false" ht="12.8" hidden="false" customHeight="false" outlineLevel="0" collapsed="false">
      <c r="I27" s="1"/>
      <c r="J27" s="1"/>
      <c r="M27" s="1"/>
      <c r="N27" s="1"/>
    </row>
    <row r="28" customFormat="false" ht="12.8" hidden="false" customHeight="false" outlineLevel="0" collapsed="false">
      <c r="A28" s="1" t="s">
        <v>43</v>
      </c>
      <c r="C28" s="1" t="s">
        <v>41</v>
      </c>
      <c r="D28" s="1" t="s">
        <v>42</v>
      </c>
      <c r="G28" s="1" t="s">
        <v>41</v>
      </c>
      <c r="H28" s="1" t="s">
        <v>42</v>
      </c>
      <c r="I28" s="1"/>
      <c r="J28" s="1"/>
      <c r="K28" s="1" t="s">
        <v>41</v>
      </c>
      <c r="L28" s="1" t="s">
        <v>42</v>
      </c>
      <c r="M28" s="1"/>
      <c r="N28" s="1"/>
    </row>
    <row r="29" customFormat="false" ht="12.8" hidden="false" customHeight="false" outlineLevel="0" collapsed="false">
      <c r="A29" s="1" t="n">
        <v>11</v>
      </c>
      <c r="C29" s="1" t="n">
        <f aca="false">AVERAGE(E3:E5)</f>
        <v>0.0347777777777779</v>
      </c>
      <c r="D29" s="1" t="n">
        <f aca="false">AVERAGE(F3:F5)</f>
        <v>0.0343999999999998</v>
      </c>
      <c r="G29" s="1" t="n">
        <f aca="false">AVERAGE(I3:I5)</f>
        <v>0.0371333333333335</v>
      </c>
      <c r="H29" s="1" t="n">
        <f aca="false">AVERAGE(J3:J5)</f>
        <v>0.0405111111111109</v>
      </c>
      <c r="I29" s="1"/>
      <c r="J29" s="1"/>
      <c r="K29" s="1" t="n">
        <f aca="false">AVERAGE(M3:M5)</f>
        <v>0.00431111111111093</v>
      </c>
      <c r="L29" s="1" t="n">
        <f aca="false">AVERAGE(N3:N5)</f>
        <v>0.00795555555555601</v>
      </c>
      <c r="M29" s="1"/>
      <c r="N29" s="1"/>
    </row>
    <row r="30" customFormat="false" ht="12.8" hidden="false" customHeight="false" outlineLevel="0" collapsed="false">
      <c r="A30" s="1" t="n">
        <v>35</v>
      </c>
      <c r="C30" s="1" t="n">
        <f aca="false">AVERAGE(E6:E8)</f>
        <v>0.323933333333334</v>
      </c>
      <c r="D30" s="1" t="n">
        <f aca="false">AVERAGE(F6:F8)</f>
        <v>0.312822222222223</v>
      </c>
      <c r="G30" s="1" t="n">
        <f aca="false">AVERAGE(I6:I8)</f>
        <v>0.321955555555554</v>
      </c>
      <c r="H30" s="1" t="n">
        <f aca="false">AVERAGE(J6:J8)</f>
        <v>0.3052</v>
      </c>
      <c r="I30" s="1"/>
      <c r="J30" s="1"/>
      <c r="K30" s="1" t="n">
        <f aca="false">AVERAGE(M6:M8)</f>
        <v>0.00197777777777712</v>
      </c>
      <c r="L30" s="1" t="n">
        <f aca="false">AVERAGE(N6:N8)</f>
        <v>0.00762222222222346</v>
      </c>
      <c r="M30" s="1"/>
      <c r="N30" s="1"/>
    </row>
    <row r="31" customFormat="false" ht="12.8" hidden="false" customHeight="false" outlineLevel="0" collapsed="false">
      <c r="A31" s="1" t="n">
        <v>55</v>
      </c>
      <c r="C31" s="1" t="n">
        <f aca="false">AVERAGE(E9:E11)</f>
        <v>0.136377777777777</v>
      </c>
      <c r="D31" s="1" t="n">
        <f aca="false">AVERAGE(F9:F11)</f>
        <v>0.140422222222223</v>
      </c>
      <c r="G31" s="1" t="n">
        <f aca="false">AVERAGE(I9:I11)</f>
        <v>0.1372</v>
      </c>
      <c r="H31" s="1" t="n">
        <f aca="false">AVERAGE(J9:J11)</f>
        <v>0.130555555555555</v>
      </c>
      <c r="I31" s="1"/>
      <c r="J31" s="1"/>
      <c r="K31" s="1" t="n">
        <f aca="false">AVERAGE(M9:M11)</f>
        <v>0.0121555555555564</v>
      </c>
      <c r="L31" s="1" t="n">
        <f aca="false">AVERAGE(N9:N11)</f>
        <v>0.00986666666666425</v>
      </c>
      <c r="M31" s="1"/>
      <c r="N31" s="1"/>
    </row>
    <row r="32" customFormat="false" ht="12.8" hidden="false" customHeight="false" outlineLevel="0" collapsed="false">
      <c r="A32" s="1" t="n">
        <v>85</v>
      </c>
      <c r="C32" s="1" t="n">
        <f aca="false">AVERAGE(E12:E14)</f>
        <v>0.521111111111116</v>
      </c>
      <c r="D32" s="1" t="n">
        <f aca="false">AVERAGE(F12:F14)</f>
        <v>0.471488888888885</v>
      </c>
      <c r="G32" s="1" t="n">
        <f aca="false">AVERAGE(I12:I14)</f>
        <v>0.486644444444442</v>
      </c>
      <c r="H32" s="1" t="n">
        <f aca="false">AVERAGE(J12:J14)</f>
        <v>0.4716</v>
      </c>
      <c r="I32" s="1"/>
      <c r="J32" s="1"/>
      <c r="K32" s="1" t="n">
        <f aca="false">AVERAGE(M12:M14)</f>
        <v>0.0344666666666709</v>
      </c>
      <c r="L32" s="1" t="n">
        <f aca="false">AVERAGE(N12:N14)</f>
        <v>0.0104222222222208</v>
      </c>
      <c r="M32" s="1"/>
      <c r="N32" s="1"/>
    </row>
    <row r="33" customFormat="false" ht="12.8" hidden="false" customHeight="false" outlineLevel="0" collapsed="false">
      <c r="A33" s="1" t="n">
        <v>116</v>
      </c>
      <c r="C33" s="1" t="n">
        <f aca="false">AVERAGE(E15:E17)</f>
        <v>0.785355555555564</v>
      </c>
      <c r="D33" s="1" t="n">
        <f aca="false">AVERAGE(F15:F17)</f>
        <v>2.04064444444444</v>
      </c>
      <c r="G33" s="1" t="n">
        <f aca="false">AVERAGE(I15:I17)</f>
        <v>0.845533333333322</v>
      </c>
      <c r="H33" s="1" t="n">
        <f aca="false">AVERAGE(J15:J17)</f>
        <v>2.03466666666667</v>
      </c>
      <c r="I33" s="1"/>
      <c r="J33" s="1"/>
      <c r="K33" s="1" t="n">
        <f aca="false">AVERAGE(M15:M17)</f>
        <v>0.135955555555553</v>
      </c>
      <c r="L33" s="1" t="n">
        <f aca="false">AVERAGE(N15:N17)</f>
        <v>0.0130888888888812</v>
      </c>
      <c r="M33" s="1"/>
      <c r="N33" s="1"/>
    </row>
    <row r="34" customFormat="false" ht="12.8" hidden="false" customHeight="false" outlineLevel="0" collapsed="false">
      <c r="E34" s="1" t="s">
        <v>44</v>
      </c>
      <c r="I34" s="1"/>
      <c r="J34" s="1"/>
      <c r="K34" s="1"/>
      <c r="L34" s="1"/>
      <c r="M34" s="1"/>
      <c r="N34" s="1"/>
    </row>
    <row r="35" customFormat="false" ht="12.8" hidden="false" customHeight="false" outlineLevel="0" collapsed="false">
      <c r="A35" s="1" t="s">
        <v>45</v>
      </c>
      <c r="C35" s="0" t="n">
        <f aca="false">G21/C21</f>
        <v>0.911252055639304</v>
      </c>
      <c r="D35" s="1" t="n">
        <f aca="false">H21/D21</f>
        <v>0.747054008394726</v>
      </c>
      <c r="E35" s="1" t="n">
        <f aca="false">ABS(D$40-D35)</f>
        <v>0.165789380587614</v>
      </c>
      <c r="I35" s="1"/>
      <c r="J35" s="1"/>
      <c r="K35" s="1"/>
      <c r="L35" s="1"/>
      <c r="M35" s="1"/>
      <c r="N35" s="1"/>
    </row>
    <row r="36" customFormat="false" ht="12.8" hidden="false" customHeight="false" outlineLevel="0" collapsed="false">
      <c r="C36" s="0" t="n">
        <f aca="false">G22/C22</f>
        <v>0.962761930263939</v>
      </c>
      <c r="D36" s="1" t="n">
        <f aca="false">H22/D22</f>
        <v>0.918916562754984</v>
      </c>
      <c r="E36" s="1" t="n">
        <f aca="false">ABS(D$40-D36)</f>
        <v>0.00607317377264383</v>
      </c>
      <c r="I36" s="1"/>
      <c r="J36" s="1"/>
      <c r="K36" s="1"/>
      <c r="L36" s="1"/>
      <c r="M36" s="1"/>
      <c r="N36" s="1"/>
    </row>
    <row r="37" customFormat="false" ht="12.8" hidden="false" customHeight="false" outlineLevel="0" collapsed="false">
      <c r="C37" s="0" t="n">
        <f aca="false">G23/C23</f>
        <v>0.96870260845387</v>
      </c>
      <c r="D37" s="1" t="n">
        <f aca="false">H23/D23</f>
        <v>0.948344844291552</v>
      </c>
      <c r="E37" s="1" t="n">
        <f aca="false">ABS(D$40-D37)</f>
        <v>0.0355014553092123</v>
      </c>
      <c r="I37" s="1"/>
      <c r="J37" s="1"/>
      <c r="K37" s="1"/>
      <c r="L37" s="1"/>
      <c r="M37" s="1"/>
      <c r="N37" s="1"/>
    </row>
    <row r="38" customFormat="false" ht="12.8" hidden="false" customHeight="false" outlineLevel="0" collapsed="false">
      <c r="C38" s="0" t="n">
        <f aca="false">G24/C24</f>
        <v>0.972562855989823</v>
      </c>
      <c r="D38" s="1" t="n">
        <f aca="false">H24/D24</f>
        <v>0.970031461201109</v>
      </c>
      <c r="E38" s="1" t="n">
        <f aca="false">ABS(D$40-D38)</f>
        <v>0.057188072218769</v>
      </c>
      <c r="I38" s="1"/>
      <c r="J38" s="1"/>
      <c r="K38" s="1"/>
      <c r="L38" s="1"/>
      <c r="M38" s="1"/>
      <c r="N38" s="1"/>
    </row>
    <row r="39" customFormat="false" ht="12.8" hidden="false" customHeight="false" outlineLevel="0" collapsed="false">
      <c r="C39" s="0" t="n">
        <f aca="false">G25/C25</f>
        <v>0.971913978630501</v>
      </c>
      <c r="D39" s="1" t="n">
        <f aca="false">H25/D25</f>
        <v>0.979870068269328</v>
      </c>
      <c r="E39" s="1" t="n">
        <f aca="false">ABS(D$40-D39)</f>
        <v>0.0670266792869886</v>
      </c>
      <c r="I39" s="1"/>
      <c r="J39" s="1"/>
      <c r="K39" s="1"/>
      <c r="L39" s="1"/>
      <c r="M39" s="1"/>
      <c r="N39" s="1"/>
    </row>
    <row r="40" customFormat="false" ht="12.8" hidden="false" customHeight="false" outlineLevel="0" collapsed="false">
      <c r="D40" s="1" t="n">
        <f aca="false">AVERAGE(D35:D39)</f>
        <v>0.91284338898234</v>
      </c>
      <c r="E40" s="1" t="n">
        <f aca="false">AVERAGE(E35:E39)</f>
        <v>0.0663157522350455</v>
      </c>
      <c r="I40" s="1"/>
      <c r="J40" s="1"/>
      <c r="K40" s="1"/>
      <c r="L40" s="1"/>
      <c r="M40" s="1"/>
      <c r="N40" s="1"/>
    </row>
    <row r="41" customFormat="false" ht="12.8" hidden="false" customHeight="false" outlineLevel="0" collapsed="false">
      <c r="C41" s="1" t="s">
        <v>24</v>
      </c>
      <c r="D41" s="1" t="s">
        <v>25</v>
      </c>
      <c r="E41" s="1"/>
      <c r="F41" s="1"/>
      <c r="G41" s="1" t="s">
        <v>24</v>
      </c>
      <c r="H41" s="1" t="s">
        <v>25</v>
      </c>
      <c r="I41" s="1"/>
      <c r="J41" s="1"/>
      <c r="K41" s="1" t="s">
        <v>24</v>
      </c>
      <c r="L41" s="1" t="s">
        <v>25</v>
      </c>
      <c r="M41" s="1"/>
      <c r="N41" s="1"/>
      <c r="O41" s="1"/>
      <c r="P41" s="1"/>
      <c r="Q41" s="1"/>
      <c r="R41" s="1"/>
    </row>
    <row r="42" customFormat="false" ht="12.8" hidden="false" customHeight="false" outlineLevel="0" collapsed="false">
      <c r="A42" s="1" t="s">
        <v>26</v>
      </c>
      <c r="C42" s="1" t="n">
        <f aca="false">SLOPE(C21:C25,$A$21:$A$25)</f>
        <v>1.84293304165688</v>
      </c>
      <c r="D42" s="1" t="n">
        <f aca="false">SLOPE(D21:D25,$A$21:$A$25)</f>
        <v>1.8056439560332</v>
      </c>
      <c r="E42" s="1"/>
      <c r="F42" s="1"/>
      <c r="G42" s="1" t="n">
        <f aca="false">SLOPE(G21:G25,$A$21:$A$25)</f>
        <v>1.79610374285491</v>
      </c>
      <c r="H42" s="1" t="n">
        <f aca="false">SLOPE(H21:H25,$A$21:$A$25)</f>
        <v>1.79042970010179</v>
      </c>
      <c r="I42" s="1"/>
      <c r="J42" s="1"/>
      <c r="K42" s="1" t="n">
        <f aca="false">SLOPE(K21:K25,$A$21:$A$25)</f>
        <v>0.0468292988019732</v>
      </c>
      <c r="L42" s="1" t="n">
        <f aca="false">SLOPE(L21:L25,$A$21:$A$25)</f>
        <v>0.015214255931407</v>
      </c>
      <c r="M42" s="1"/>
      <c r="N42" s="1"/>
      <c r="O42" s="1"/>
      <c r="P42" s="1"/>
      <c r="Q42" s="1"/>
      <c r="R42" s="1"/>
    </row>
    <row r="43" customFormat="false" ht="12.8" hidden="false" customHeight="false" outlineLevel="0" collapsed="false">
      <c r="A43" s="7" t="s">
        <v>22</v>
      </c>
      <c r="B43" s="7"/>
      <c r="C43" s="7"/>
      <c r="D43" s="7" t="n">
        <f aca="false">C42/D42</f>
        <v>1.02065140555484</v>
      </c>
      <c r="E43" s="7"/>
      <c r="F43" s="7"/>
      <c r="G43" s="7"/>
      <c r="H43" s="7" t="n">
        <f aca="false">G42/H42</f>
        <v>1.0031690955265</v>
      </c>
      <c r="I43" s="7"/>
      <c r="J43" s="7"/>
      <c r="K43" s="7"/>
      <c r="L43" s="7" t="n">
        <f aca="false">K42/L42</f>
        <v>3.07798810622758</v>
      </c>
      <c r="M43" s="1"/>
      <c r="N43" s="1"/>
      <c r="O43" s="1"/>
      <c r="P43" s="1"/>
      <c r="Q43" s="1"/>
      <c r="R43" s="1"/>
    </row>
  </sheetData>
  <mergeCells count="3">
    <mergeCell ref="C1:D1"/>
    <mergeCell ref="G1:H1"/>
    <mergeCell ref="K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2017-07-03T10:16:19Z</dcterms:created>
  <dc:creator/>
  <dc:description/>
  <dc:language>en-US</dc:language>
  <cp:lastModifiedBy/>
  <dcterms:modified xsi:type="dcterms:W3CDTF">2017-07-21T11:50:49Z</dcterms:modified>
  <cp:revision>149</cp:revision>
  <dc:subject/>
  <dc:title/>
</cp:coreProperties>
</file>