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ights" sheetId="1" state="visible" r:id="rId2"/>
    <sheet name="rewards" sheetId="2" state="visible" r:id="rId3"/>
    <sheet name="best_rewards" sheetId="3" state="visible" r:id="rId4"/>
    <sheet name="weights_1cpu" sheetId="4" state="visible" r:id="rId5"/>
    <sheet name="rewards_1cpu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<sst xmlns="http://schemas.openxmlformats.org/spreadsheetml/2006/main" count="172" uniqueCount="46">
  <si>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</si>
  <si>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</si>
  <si>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</si>
  <si>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</si>
  <si>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</si>
  <si>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</si>
  <si>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</si>
  <si>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</si>
  <si>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</si>
  <si>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</si>
  <si>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</si>
  <si>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</si>
  <si>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</si>
  <si>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</si>
  <si>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</si>
  <si>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</si>
  <si>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</si>
  <si>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</si>
  <si>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</si>
  <si>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</si>
  <si>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</si>
  <si>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</si>
  <si>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</si>
  <si>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</si>
  <si>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</si>
  <si>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</si>
  <si>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</si>
  <si>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</si>
  <si>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</si>
  <si>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</si>
  <si>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</si>
  <si>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</si>
  <si>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</si>
  <si>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</si>
  <si>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</si>
  <si>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</si>
  <si>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</si>
  <si>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</si>
  <si>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</si>
  <si>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</si>
  <si>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</si>
  <si>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cpu+-</t>
  </si>
  <si>
    <t xml:space="preserve">gpu+-</t>
  </si>
  <si>
    <t xml:space="preserve">batch_size (J)</t>
  </si>
  <si>
    <t xml:space="preserve">congpu+-</t>
  </si>
  <si>
    <t xml:space="preserve">contribution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</si>
</sst>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1" width="12.2857142857143"/>
    <col collapsed="false" hidden="false" max="3" min="2" style="1" width="12.4183673469388"/>
    <col collapsed="false" hidden="false" max="4" min="4" style="1" width="9.31632653061224"/>
    <col collapsed="false" hidden="false" max="5" min="5" style="1" width="12.4183673469388"/>
    <col collapsed="false" hidden="false" max="6" min="6" style="1" width="12.1479591836735"/>
    <col collapsed="false" hidden="false" max="7" min="7" style="1" width="8.23469387755102"/>
    <col collapsed="false" hidden="false" max="8" min="8" style="1" width="7.1530612244898"/>
    <col collapsed="false" hidden="false" max="9" min="9" style="1" width="6.20918367346939"/>
    <col collapsed="false" hidden="false" max="10" min="10" style="1" width="9.98979591836735"/>
    <col collapsed="false" hidden="false" max="11" min="11" style="1" width="9.31632653061224"/>
    <col collapsed="false" hidden="false" max="12" min="12" style="1" width="12.4183673469388"/>
    <col collapsed="false" hidden="false" max="13" min="13" style="1" width="12.1479591836735"/>
    <col collapsed="false" hidden="false" max="14" min="14" style="1" width="8.23469387755102"/>
    <col collapsed="false" hidden="false" max="15" min="15" style="1" width="7.1530612244898"/>
    <col collapsed="false" hidden="false" max="16" min="16" style="1" width="6.20918367346939"/>
    <col collapsed="false" hidden="false" max="1025" min="17" style="1" width="9.98979591836735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  <c r="G32" s="0"/>
      <c r="H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  <c r="G33" s="0"/>
      <c r="H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  <c r="G34" s="0"/>
      <c r="H34" s="0"/>
    </row>
    <row r="35" customFormat="false" ht="12.8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0.0324333333333318</v>
      </c>
      <c r="G35" s="0"/>
      <c r="H35" s="0"/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0.00356666666666783</v>
      </c>
      <c r="G36" s="0"/>
      <c r="H36" s="0"/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0.0288666666666675</v>
      </c>
      <c r="G37" s="0"/>
      <c r="H37" s="0"/>
    </row>
    <row r="38" customFormat="false" ht="12.8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  <c r="G38" s="0"/>
      <c r="H38" s="0"/>
    </row>
    <row r="39" customFormat="false" ht="12.8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  <c r="G39" s="0"/>
      <c r="H39" s="0"/>
    </row>
    <row r="40" customFormat="false" ht="12.8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  <c r="G40" s="0"/>
      <c r="H40" s="0"/>
    </row>
    <row r="41" customFormat="false" ht="12.8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  <c r="G41" s="0"/>
      <c r="H41" s="0"/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  <c r="G42" s="0"/>
      <c r="H42" s="0"/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  <c r="G43" s="0"/>
      <c r="H43" s="0"/>
    </row>
    <row r="44" customFormat="false" ht="12.8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  <c r="G44" s="0"/>
      <c r="H44" s="0"/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  <c r="G45" s="0"/>
      <c r="H45" s="0"/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  <c r="G46" s="0"/>
      <c r="H46" s="0"/>
    </row>
    <row r="47" customFormat="false" ht="12.8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  <c r="G47" s="0"/>
      <c r="H47" s="0"/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  <c r="G48" s="0"/>
      <c r="H48" s="0"/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  <c r="G49" s="0"/>
      <c r="H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  <c r="G51" s="0"/>
      <c r="H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0.0216222222222224</v>
      </c>
      <c r="G53" s="1" t="n">
        <f aca="false">C53/D53</f>
        <v>9.41293329016575</v>
      </c>
      <c r="H53" s="1" t="n">
        <f aca="false">ABS($G$58-G53)</f>
        <v>0.352916609290604</v>
      </c>
    </row>
    <row r="54" customFormat="false" ht="12.8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0.13086111111111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8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0.450792324127816</v>
      </c>
    </row>
    <row r="59" customFormat="false" ht="12.8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8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8.47906551551577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8"/>
  <sheetViews>
    <sheetView windowProtection="false" showFormulas="false" showGridLines="true" showRowColHeaders="true" showZeros="true" rightToLeft="false" tabSelected="true" showOutlineSymbols="true" defaultGridColor="true" view="normal" topLeftCell="A51" colorId="64" zoomScale="160" zoomScaleNormal="160" zoomScalePageLayoutView="100" workbookViewId="0">
      <selection pane="topLeft" activeCell="E74" activeCellId="0" sqref="E74"/>
    </sheetView>
  </sheetViews>
  <sheetFormatPr defaultRowHeight="12.8"/>
  <cols>
    <col collapsed="false" hidden="false" max="1" min="1" style="1" width="15.3877551020408"/>
    <col collapsed="false" hidden="false" max="2" min="2" style="1" width="13.0918367346939"/>
    <col collapsed="false" hidden="false" max="3" min="3" style="1" width="13.3622448979592"/>
    <col collapsed="false" hidden="false" max="4" min="4" style="1" width="13.5"/>
    <col collapsed="false" hidden="false" max="5" min="5" style="1" width="15.3877551020408"/>
    <col collapsed="false" hidden="false" max="6" min="6" style="1" width="13.5"/>
    <col collapsed="false" hidden="false" max="7" min="7" style="1" width="13.3622448979592"/>
    <col collapsed="false" hidden="false" max="8" min="8" style="1" width="13.5"/>
    <col collapsed="false" hidden="false" max="9" min="9" style="1" width="11.4744897959184"/>
    <col collapsed="false" hidden="false" max="10" min="10" style="1" width="10.2602040816327"/>
    <col collapsed="false" hidden="false" max="11" min="11" style="1" width="9.04591836734694"/>
    <col collapsed="false" hidden="false" max="12" min="12" style="1" width="9.17857142857143"/>
    <col collapsed="false" hidden="false" max="13" min="13" style="1" width="8.50510204081633"/>
    <col collapsed="false" hidden="false" max="14" min="14" style="1" width="10.2602040816327"/>
    <col collapsed="false" hidden="false" max="1025" min="15" style="1" width="11.3418367346939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1" t="s">
        <v>27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1" t="s">
        <v>3</v>
      </c>
      <c r="B3" s="1" t="s">
        <v>28</v>
      </c>
      <c r="C3" s="0"/>
      <c r="D3" s="0"/>
      <c r="E3" s="0"/>
      <c r="F3" s="0"/>
      <c r="G3" s="0"/>
      <c r="H3" s="0"/>
      <c r="I3" s="1" t="s">
        <v>29</v>
      </c>
      <c r="J3" s="1" t="s">
        <v>30</v>
      </c>
      <c r="K3" s="0"/>
      <c r="L3" s="0"/>
      <c r="M3" s="0"/>
      <c r="N3" s="0"/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33</v>
      </c>
      <c r="D4" s="0"/>
      <c r="E4" s="1" t="s">
        <v>31</v>
      </c>
      <c r="F4" s="1" t="s">
        <v>34</v>
      </c>
      <c r="G4" s="0"/>
      <c r="H4" s="0"/>
      <c r="I4" s="1" t="s">
        <v>35</v>
      </c>
      <c r="J4" s="1" t="n">
        <v>0.000234784733038</v>
      </c>
      <c r="K4" s="0"/>
      <c r="L4" s="0"/>
      <c r="M4" s="0"/>
      <c r="N4" s="0"/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0.000152</v>
      </c>
      <c r="D5" s="1" t="n">
        <f aca="false">ABS(F5-C5)</f>
        <v>2.00000000000005E-007</v>
      </c>
      <c r="E5" s="1" t="n">
        <v>1</v>
      </c>
      <c r="F5" s="1" t="n">
        <f aca="false">AVERAGE(C5,C10,C15,C20,C25)</f>
        <v>0.0001518</v>
      </c>
      <c r="G5" s="1" t="n">
        <f aca="false">AVERAGE(D5,D10,D15,D20,D25)</f>
        <v>9.60000000000002E-007</v>
      </c>
      <c r="H5" s="0"/>
      <c r="I5" s="1" t="s">
        <v>36</v>
      </c>
      <c r="J5" s="1" t="n">
        <v>0.000400919205276</v>
      </c>
      <c r="K5" s="0"/>
      <c r="L5" s="0"/>
      <c r="M5" s="0"/>
      <c r="N5" s="0"/>
    </row>
    <row r="6" customFormat="false" ht="12.8" hidden="false" customHeight="false" outlineLevel="0" collapsed="false">
      <c r="A6" s="1" t="n">
        <v>2</v>
      </c>
      <c r="B6" s="1" t="n">
        <v>1</v>
      </c>
      <c r="C6" s="1" t="n">
        <v>7.4E-005</v>
      </c>
      <c r="D6" s="1" t="n">
        <f aca="false">ABS(F6-C6)</f>
        <v>4.79999999999999E-006</v>
      </c>
      <c r="E6" s="1" t="n">
        <v>2</v>
      </c>
      <c r="F6" s="1" t="n">
        <f aca="false">AVERAGE(C6,C11,C16,C21,C26)</f>
        <v>7.88E-005</v>
      </c>
      <c r="G6" s="1" t="n">
        <f aca="false">AVERAGE(D6,D11,D16,D21,D26)</f>
        <v>5.04E-006</v>
      </c>
      <c r="H6" s="0"/>
      <c r="I6" s="0"/>
      <c r="J6" s="1" t="n">
        <v>0.000415126851294</v>
      </c>
      <c r="K6" s="0"/>
      <c r="L6" s="0"/>
      <c r="M6" s="0"/>
      <c r="N6" s="0"/>
    </row>
    <row r="7" customFormat="false" ht="12.8" hidden="false" customHeight="false" outlineLevel="0" collapsed="false">
      <c r="A7" s="1" t="n">
        <v>3</v>
      </c>
      <c r="B7" s="1" t="n">
        <v>1</v>
      </c>
      <c r="C7" s="1" t="n">
        <v>0.000137</v>
      </c>
      <c r="D7" s="1" t="n">
        <f aca="false">ABS(F7-C7)</f>
        <v>1.59999999999998E-006</v>
      </c>
      <c r="E7" s="1" t="n">
        <v>3</v>
      </c>
      <c r="F7" s="1" t="n">
        <f aca="false">AVERAGE(C7,C12,C17,C22,C27)</f>
        <v>0.0001386</v>
      </c>
      <c r="G7" s="1" t="n">
        <f aca="false">AVERAGE(D7,D12,D17,D22,D27)</f>
        <v>2.88E-006</v>
      </c>
      <c r="H7" s="0"/>
      <c r="I7" s="0"/>
      <c r="J7" s="1" t="n">
        <v>0.000241408168222</v>
      </c>
      <c r="K7" s="0"/>
      <c r="L7" s="0"/>
      <c r="M7" s="0"/>
      <c r="N7" s="0"/>
    </row>
    <row r="8" customFormat="false" ht="12.8" hidden="false" customHeight="false" outlineLevel="0" collapsed="false">
      <c r="A8" s="1" t="n">
        <v>4</v>
      </c>
      <c r="B8" s="1" t="n">
        <v>1</v>
      </c>
      <c r="C8" s="1" t="n">
        <v>0.000133</v>
      </c>
      <c r="D8" s="1" t="n">
        <f aca="false">ABS(F8-C8)</f>
        <v>3.60000000000001E-006</v>
      </c>
      <c r="E8" s="1" t="n">
        <v>4</v>
      </c>
      <c r="F8" s="1" t="n">
        <f aca="false">AVERAGE(C8,C13,C18,C23,C28)</f>
        <v>0.0001294</v>
      </c>
      <c r="G8" s="1" t="n">
        <f aca="false">AVERAGE(D8,D13,D18,D23,D28)</f>
        <v>2.08E-006</v>
      </c>
      <c r="H8" s="0"/>
      <c r="I8" s="0"/>
      <c r="J8" s="1" t="n">
        <v>0.000355125812348</v>
      </c>
      <c r="K8" s="0"/>
      <c r="L8" s="0"/>
      <c r="M8" s="0"/>
      <c r="N8" s="0"/>
    </row>
    <row r="9" customFormat="false" ht="12.8" hidden="false" customHeight="false" outlineLevel="0" collapsed="false">
      <c r="A9" s="1" t="n">
        <v>5</v>
      </c>
      <c r="B9" s="1" t="n">
        <v>1</v>
      </c>
      <c r="C9" s="1" t="n">
        <v>0.000156</v>
      </c>
      <c r="D9" s="1" t="n">
        <f aca="false">ABS(F9-C9)</f>
        <v>9.99999999999997E-007</v>
      </c>
      <c r="E9" s="1" t="n">
        <v>5</v>
      </c>
      <c r="F9" s="1" t="n">
        <f aca="false">AVERAGE(C9,C14,C19,C24,C29)</f>
        <v>0.000155</v>
      </c>
      <c r="G9" s="1" t="n">
        <f aca="false">AVERAGE(D9,D14,D19,D24,D29)</f>
        <v>1.6E-006</v>
      </c>
      <c r="H9" s="0"/>
      <c r="I9" s="0"/>
      <c r="J9" s="1" t="n">
        <v>0.000243959832005</v>
      </c>
      <c r="K9" s="1" t="n">
        <f aca="false">AVERAGE(J5:J9)</f>
        <v>0.000331307973829</v>
      </c>
      <c r="L9" s="0"/>
      <c r="M9" s="0"/>
      <c r="N9" s="0"/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0.000151</v>
      </c>
      <c r="D10" s="1" t="n">
        <f aca="false">ABS(F5-C10)</f>
        <v>7.99999999999992E-007</v>
      </c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8" hidden="false" customHeight="false" outlineLevel="0" collapsed="false">
      <c r="A11" s="1" t="n">
        <v>2</v>
      </c>
      <c r="B11" s="1" t="n">
        <v>2</v>
      </c>
      <c r="C11" s="1" t="n">
        <v>9E-005</v>
      </c>
      <c r="D11" s="1" t="n">
        <f aca="false">ABS(F6-C11)</f>
        <v>1.12E-005</v>
      </c>
      <c r="E11" s="1" t="s">
        <v>32</v>
      </c>
      <c r="F11" s="1" t="s">
        <v>34</v>
      </c>
      <c r="G11" s="0"/>
      <c r="H11" s="0"/>
      <c r="I11" s="0"/>
      <c r="J11" s="0"/>
      <c r="K11" s="0"/>
      <c r="L11" s="0"/>
      <c r="M11" s="0"/>
      <c r="N11" s="0"/>
    </row>
    <row r="12" customFormat="false" ht="12.8" hidden="false" customHeight="false" outlineLevel="0" collapsed="false">
      <c r="A12" s="1" t="n">
        <v>3</v>
      </c>
      <c r="B12" s="1" t="n">
        <v>2</v>
      </c>
      <c r="C12" s="1" t="n">
        <v>0.000141</v>
      </c>
      <c r="D12" s="1" t="n">
        <f aca="false">ABS(F7-C12)</f>
        <v>2.4E-006</v>
      </c>
      <c r="E12" s="1" t="n">
        <v>1</v>
      </c>
      <c r="F12" s="1" t="n">
        <f aca="false">AVERAGE(C4:C9)</f>
        <v>0.0001304</v>
      </c>
      <c r="G12" s="0"/>
      <c r="H12" s="0"/>
      <c r="I12" s="0"/>
      <c r="J12" s="0"/>
      <c r="K12" s="0"/>
      <c r="L12" s="0"/>
      <c r="M12" s="0"/>
      <c r="N12" s="0"/>
    </row>
    <row r="13" customFormat="false" ht="12.8" hidden="false" customHeight="false" outlineLevel="0" collapsed="false">
      <c r="A13" s="1" t="n">
        <v>4</v>
      </c>
      <c r="B13" s="1" t="n">
        <v>2</v>
      </c>
      <c r="C13" s="1" t="n">
        <v>0.000131</v>
      </c>
      <c r="D13" s="1" t="n">
        <f aca="false">ABS(F8-C13)</f>
        <v>1.59999999999998E-006</v>
      </c>
      <c r="E13" s="1" t="n">
        <v>2</v>
      </c>
      <c r="F13" s="1" t="n">
        <f aca="false">AVERAGE(C10:C14)</f>
        <v>0.000134</v>
      </c>
      <c r="G13" s="0"/>
      <c r="H13" s="0"/>
      <c r="I13" s="0"/>
      <c r="J13" s="0"/>
      <c r="K13" s="0"/>
      <c r="L13" s="0"/>
      <c r="M13" s="0"/>
      <c r="N13" s="0"/>
    </row>
    <row r="14" customFormat="false" ht="12.8" hidden="false" customHeight="false" outlineLevel="0" collapsed="false">
      <c r="A14" s="1" t="n">
        <v>5</v>
      </c>
      <c r="B14" s="1" t="n">
        <v>2</v>
      </c>
      <c r="C14" s="1" t="n">
        <v>0.000157</v>
      </c>
      <c r="D14" s="1" t="n">
        <f aca="false">ABS(F9-C14)</f>
        <v>2E-006</v>
      </c>
      <c r="E14" s="1" t="n">
        <v>3</v>
      </c>
      <c r="F14" s="1" t="n">
        <f aca="false">AVERAGE(C15:C19)</f>
        <v>0.0001284</v>
      </c>
      <c r="G14" s="0"/>
      <c r="H14" s="0"/>
      <c r="I14" s="0"/>
      <c r="J14" s="0"/>
      <c r="K14" s="0"/>
      <c r="L14" s="0"/>
      <c r="M14" s="0"/>
      <c r="N14" s="0"/>
    </row>
    <row r="15" customFormat="false" ht="12.8" hidden="false" customHeight="false" outlineLevel="0" collapsed="false">
      <c r="A15" s="1" t="n">
        <v>1</v>
      </c>
      <c r="B15" s="1" t="n">
        <v>3</v>
      </c>
      <c r="C15" s="1" t="n">
        <v>0.000151</v>
      </c>
      <c r="D15" s="1" t="n">
        <f aca="false">ABS(F5-C15)</f>
        <v>7.99999999999992E-007</v>
      </c>
      <c r="E15" s="1" t="n">
        <v>4</v>
      </c>
      <c r="F15" s="1" t="n">
        <f aca="false">AVERAGE(C20:C24)</f>
        <v>0.0001292</v>
      </c>
      <c r="G15" s="0"/>
      <c r="H15" s="0"/>
      <c r="I15" s="0"/>
      <c r="J15" s="0"/>
      <c r="K15" s="0"/>
      <c r="L15" s="0"/>
      <c r="M15" s="0"/>
      <c r="N15" s="0"/>
    </row>
    <row r="16" customFormat="false" ht="12.8" hidden="false" customHeight="false" outlineLevel="0" collapsed="false">
      <c r="A16" s="1" t="n">
        <v>2</v>
      </c>
      <c r="B16" s="1" t="n">
        <v>3</v>
      </c>
      <c r="C16" s="1" t="n">
        <v>7.9E-005</v>
      </c>
      <c r="D16" s="1" t="n">
        <f aca="false">ABS(F6-C16)</f>
        <v>2.00000000000005E-007</v>
      </c>
      <c r="E16" s="1" t="n">
        <v>5</v>
      </c>
      <c r="F16" s="1" t="n">
        <f aca="false">AVERAGE(C25:C29)</f>
        <v>0.0001316</v>
      </c>
      <c r="G16" s="0"/>
      <c r="H16" s="0"/>
      <c r="I16" s="0"/>
      <c r="J16" s="0"/>
      <c r="K16" s="0"/>
      <c r="L16" s="0"/>
      <c r="M16" s="0"/>
      <c r="N16" s="0"/>
    </row>
    <row r="17" customFormat="false" ht="12.8" hidden="false" customHeight="false" outlineLevel="0" collapsed="false">
      <c r="A17" s="1" t="n">
        <v>3</v>
      </c>
      <c r="B17" s="1" t="n">
        <v>3</v>
      </c>
      <c r="C17" s="1" t="n">
        <v>0.000133</v>
      </c>
      <c r="D17" s="1" t="n">
        <f aca="false">ABS(F7-C17)</f>
        <v>5.59999999999997E-006</v>
      </c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8" hidden="false" customHeight="false" outlineLevel="0" collapsed="false">
      <c r="A18" s="1" t="n">
        <v>4</v>
      </c>
      <c r="B18" s="1" t="n">
        <v>3</v>
      </c>
      <c r="C18" s="1" t="n">
        <v>0.000128</v>
      </c>
      <c r="D18" s="1" t="n">
        <f aca="false">ABS(F8-C18)</f>
        <v>1.40000000000001E-006</v>
      </c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8" hidden="false" customHeight="false" outlineLevel="0" collapsed="false">
      <c r="A19" s="1" t="n">
        <v>5</v>
      </c>
      <c r="B19" s="1" t="n">
        <v>3</v>
      </c>
      <c r="C19" s="1" t="n">
        <v>0.000151</v>
      </c>
      <c r="D19" s="1" t="n">
        <f aca="false">ABS(F9-C19)</f>
        <v>4.00000000000002E-006</v>
      </c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8" hidden="false" customHeight="false" outlineLevel="0" collapsed="false">
      <c r="A20" s="1" t="n">
        <v>1</v>
      </c>
      <c r="B20" s="1" t="n">
        <v>4</v>
      </c>
      <c r="C20" s="1" t="n">
        <v>0.000151</v>
      </c>
      <c r="D20" s="1" t="n">
        <f aca="false">ABS(F5-C20)</f>
        <v>7.99999999999992E-007</v>
      </c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8" hidden="false" customHeight="false" outlineLevel="0" collapsed="false">
      <c r="A21" s="1" t="n">
        <v>2</v>
      </c>
      <c r="B21" s="1" t="n">
        <v>4</v>
      </c>
      <c r="C21" s="1" t="n">
        <v>7.1E-005</v>
      </c>
      <c r="D21" s="1" t="n">
        <f aca="false">ABS(F6-C21)</f>
        <v>7.8E-006</v>
      </c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8" hidden="false" customHeight="false" outlineLevel="0" collapsed="false">
      <c r="A22" s="1" t="n">
        <v>3</v>
      </c>
      <c r="B22" s="1" t="n">
        <v>4</v>
      </c>
      <c r="C22" s="1" t="n">
        <v>0.000139</v>
      </c>
      <c r="D22" s="1" t="n">
        <f aca="false">ABS(F7-C22)</f>
        <v>4.0000000000001E-007</v>
      </c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8" hidden="false" customHeight="false" outlineLevel="0" collapsed="false">
      <c r="A23" s="1" t="n">
        <v>4</v>
      </c>
      <c r="B23" s="1" t="n">
        <v>4</v>
      </c>
      <c r="C23" s="1" t="n">
        <v>0.000129</v>
      </c>
      <c r="D23" s="1" t="n">
        <f aca="false">ABS(F8-C23)</f>
        <v>4.0000000000001E-007</v>
      </c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8" hidden="false" customHeight="false" outlineLevel="0" collapsed="false">
      <c r="A24" s="1" t="n">
        <v>5</v>
      </c>
      <c r="B24" s="1" t="n">
        <v>4</v>
      </c>
      <c r="C24" s="1" t="n">
        <v>0.000156</v>
      </c>
      <c r="D24" s="1" t="n">
        <f aca="false">ABS(F9-C24)</f>
        <v>9.99999999999997E-007</v>
      </c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8" hidden="false" customHeight="false" outlineLevel="0" collapsed="false">
      <c r="A25" s="1" t="n">
        <v>1</v>
      </c>
      <c r="B25" s="1" t="n">
        <v>5</v>
      </c>
      <c r="C25" s="1" t="n">
        <v>0.000154</v>
      </c>
      <c r="D25" s="1" t="n">
        <f aca="false">ABS(F5-C25)</f>
        <v>2.20000000000003E-006</v>
      </c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8" hidden="false" customHeight="false" outlineLevel="0" collapsed="false">
      <c r="A26" s="1" t="n">
        <v>2</v>
      </c>
      <c r="B26" s="1" t="n">
        <v>5</v>
      </c>
      <c r="C26" s="1" t="n">
        <v>8E-005</v>
      </c>
      <c r="D26" s="1" t="n">
        <f aca="false">ABS(F6-C26)</f>
        <v>1.2E-006</v>
      </c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8" hidden="false" customHeight="false" outlineLevel="0" collapsed="false">
      <c r="A27" s="1" t="n">
        <v>3</v>
      </c>
      <c r="B27" s="1" t="n">
        <v>5</v>
      </c>
      <c r="C27" s="1" t="n">
        <v>0.000143</v>
      </c>
      <c r="D27" s="1" t="n">
        <f aca="false">ABS(F7-C27)</f>
        <v>4.40000000000003E-006</v>
      </c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8" hidden="false" customHeight="false" outlineLevel="0" collapsed="false">
      <c r="A28" s="1" t="n">
        <v>4</v>
      </c>
      <c r="B28" s="1" t="n">
        <v>5</v>
      </c>
      <c r="C28" s="1" t="n">
        <v>0.000126</v>
      </c>
      <c r="D28" s="1" t="n">
        <f aca="false">ABS(F8-C28)</f>
        <v>3.4E-006</v>
      </c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8" hidden="false" customHeight="false" outlineLevel="0" collapsed="false">
      <c r="A29" s="1" t="n">
        <v>5</v>
      </c>
      <c r="B29" s="1" t="n">
        <v>5</v>
      </c>
      <c r="C29" s="1" t="n">
        <v>0.000155</v>
      </c>
      <c r="D29" s="1" t="n">
        <f aca="false">ABS(F9-C29)</f>
        <v>0</v>
      </c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8" hidden="false" customHeight="false" outlineLevel="0" collapsed="false">
      <c r="A30" s="0"/>
      <c r="B30" s="0"/>
      <c r="C30" s="1" t="n">
        <f aca="false">MIN(C5:C29)</f>
        <v>7.1E-005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2.8" hidden="false" customHeight="false" outlineLevel="0" collapsed="false">
      <c r="A32" s="2" t="s">
        <v>13</v>
      </c>
      <c r="B32" s="2"/>
      <c r="C32" s="8" t="s">
        <v>37</v>
      </c>
      <c r="D32" s="8"/>
      <c r="E32" s="8"/>
      <c r="F32" s="8"/>
      <c r="G32" s="8" t="s">
        <v>38</v>
      </c>
      <c r="H32" s="8"/>
      <c r="I32" s="8"/>
      <c r="J32" s="8"/>
      <c r="K32" s="8" t="s">
        <v>39</v>
      </c>
      <c r="L32" s="8"/>
      <c r="M32" s="0"/>
      <c r="N32" s="0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41</v>
      </c>
      <c r="F33" s="1" t="s">
        <v>42</v>
      </c>
      <c r="G33" s="1" t="s">
        <v>15</v>
      </c>
      <c r="H33" s="1" t="s">
        <v>16</v>
      </c>
      <c r="I33" s="1" t="s">
        <v>41</v>
      </c>
      <c r="J33" s="1" t="s">
        <v>42</v>
      </c>
      <c r="K33" s="1" t="s">
        <v>15</v>
      </c>
      <c r="L33" s="1" t="s">
        <v>16</v>
      </c>
      <c r="M33" s="1" t="s">
        <v>41</v>
      </c>
      <c r="N33" s="1" t="s">
        <v>42</v>
      </c>
    </row>
    <row r="34" customFormat="false" ht="12.8" hidden="false" customHeight="false" outlineLevel="0" collapsed="false">
      <c r="A34" s="2" t="n">
        <v>11</v>
      </c>
      <c r="B34" s="1" t="n">
        <v>1</v>
      </c>
      <c r="C34" s="1" t="n">
        <v>11.5217</v>
      </c>
      <c r="D34" s="1" t="n">
        <v>9.8314</v>
      </c>
      <c r="E34" s="1" t="n">
        <f aca="false">ABS(C$64-C34)</f>
        <v>1.55516666666667</v>
      </c>
      <c r="F34" s="1" t="n">
        <f aca="false">ABS(D$64-D34)</f>
        <v>0.113933333333334</v>
      </c>
      <c r="G34" s="1" t="n">
        <v>10.5199</v>
      </c>
      <c r="H34" s="1" t="n">
        <v>7.2581</v>
      </c>
      <c r="I34" s="1" t="n">
        <f aca="false">ABS(G$64-G34)</f>
        <v>1.411</v>
      </c>
      <c r="J34" s="1" t="n">
        <f aca="false">ABS(H$64-H34)</f>
        <v>0.114766666666666</v>
      </c>
      <c r="K34" s="1" t="n">
        <f aca="false">C34-G34</f>
        <v>1.0018</v>
      </c>
      <c r="L34" s="1" t="n">
        <f aca="false">D34-H34</f>
        <v>2.5733</v>
      </c>
      <c r="M34" s="1" t="n">
        <f aca="false">ABS(K$64-K34)</f>
        <v>0.144166666666667</v>
      </c>
      <c r="N34" s="1" t="n">
        <f aca="false">ABS(L$64-L34)</f>
        <v>0.000833333333333464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14.4238</v>
      </c>
      <c r="D35" s="1" t="n">
        <v>9.659</v>
      </c>
      <c r="E35" s="1" t="n">
        <f aca="false">ABS(C$64-C35)</f>
        <v>1.34693333333333</v>
      </c>
      <c r="F35" s="1" t="n">
        <f aca="false">ABS(D$64-D35)</f>
        <v>0.058466666666666</v>
      </c>
      <c r="G35" s="1" t="n">
        <v>13.1362</v>
      </c>
      <c r="H35" s="1" t="n">
        <v>7.0731</v>
      </c>
      <c r="I35" s="1" t="n">
        <f aca="false">ABS(G$64-G35)</f>
        <v>1.2053</v>
      </c>
      <c r="J35" s="1" t="n">
        <f aca="false">ABS(H$64-H35)</f>
        <v>0.0702333333333334</v>
      </c>
      <c r="K35" s="1" t="n">
        <f aca="false">C35-G35</f>
        <v>1.2876</v>
      </c>
      <c r="L35" s="1" t="n">
        <f aca="false">D35-H35</f>
        <v>2.5859</v>
      </c>
      <c r="M35" s="1" t="n">
        <f aca="false">ABS(K$64-K35)</f>
        <v>0.141633333333334</v>
      </c>
      <c r="N35" s="1" t="n">
        <f aca="false">ABS(L$64-L35)</f>
        <v>0.0117666666666665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13.2851</v>
      </c>
      <c r="D36" s="1" t="n">
        <v>9.662</v>
      </c>
      <c r="E36" s="1" t="n">
        <f aca="false">ABS(C$64-C36)</f>
        <v>0.208233333333334</v>
      </c>
      <c r="F36" s="1" t="n">
        <f aca="false">ABS(D$64-D36)</f>
        <v>0.0554666666666659</v>
      </c>
      <c r="G36" s="1" t="n">
        <v>12.1366</v>
      </c>
      <c r="H36" s="1" t="n">
        <v>7.0988</v>
      </c>
      <c r="I36" s="1" t="n">
        <f aca="false">ABS(G$64-G36)</f>
        <v>0.2057</v>
      </c>
      <c r="J36" s="1" t="n">
        <f aca="false">ABS(H$64-H36)</f>
        <v>0.0445333333333338</v>
      </c>
      <c r="K36" s="1" t="n">
        <f aca="false">C36-G36</f>
        <v>1.1485</v>
      </c>
      <c r="L36" s="1" t="n">
        <f aca="false">D36-H36</f>
        <v>2.5632</v>
      </c>
      <c r="M36" s="1" t="n">
        <f aca="false">ABS(K$64-K36)</f>
        <v>0.0025333333333335</v>
      </c>
      <c r="N36" s="1" t="n">
        <f aca="false">ABS(L$64-L36)</f>
        <v>0.0109333333333335</v>
      </c>
    </row>
    <row r="37" customFormat="false" ht="12.8" hidden="false" customHeight="false" outlineLevel="0" collapsed="false">
      <c r="A37" s="2" t="n">
        <v>35</v>
      </c>
      <c r="B37" s="1" t="n">
        <v>1</v>
      </c>
      <c r="C37" s="1" t="n">
        <v>53.1111</v>
      </c>
      <c r="D37" s="1" t="n">
        <v>34.3539</v>
      </c>
      <c r="E37" s="1" t="n">
        <f aca="false">ABS(C$65-C37)</f>
        <v>2.5963</v>
      </c>
      <c r="F37" s="1" t="n">
        <f aca="false">ABS(D$65-D37)</f>
        <v>0.384933333333336</v>
      </c>
      <c r="G37" s="1" t="n">
        <v>51.2869</v>
      </c>
      <c r="H37" s="1" t="n">
        <v>31.4538</v>
      </c>
      <c r="I37" s="1" t="n">
        <f aca="false">ABS(G$65-G37)</f>
        <v>2.52406666666667</v>
      </c>
      <c r="J37" s="1" t="n">
        <f aca="false">ABS(H$65-H37)</f>
        <v>0.390900000000002</v>
      </c>
      <c r="K37" s="1" t="n">
        <f aca="false">C37-G37</f>
        <v>1.8242</v>
      </c>
      <c r="L37" s="1" t="n">
        <f aca="false">D37-H37</f>
        <v>2.9001</v>
      </c>
      <c r="M37" s="1" t="n">
        <f aca="false">ABS(K$65-K37)</f>
        <v>0.072233333333332</v>
      </c>
      <c r="N37" s="1" t="n">
        <f aca="false">ABS(L$65-L37)</f>
        <v>0.00596666666666446</v>
      </c>
    </row>
    <row r="38" customFormat="false" ht="12.8" hidden="false" customHeight="false" outlineLevel="0" collapsed="false">
      <c r="A38" s="1" t="n">
        <v>35</v>
      </c>
      <c r="B38" s="1" t="n">
        <v>2</v>
      </c>
      <c r="C38" s="1" t="n">
        <v>49.4526</v>
      </c>
      <c r="D38" s="1" t="n">
        <v>33.8754</v>
      </c>
      <c r="E38" s="1" t="n">
        <f aca="false">ABS(C$65-C38)</f>
        <v>1.0622</v>
      </c>
      <c r="F38" s="1" t="n">
        <f aca="false">ABS(D$65-D38)</f>
        <v>0.0935666666666677</v>
      </c>
      <c r="G38" s="1" t="n">
        <v>47.7151</v>
      </c>
      <c r="H38" s="1" t="n">
        <v>30.9728</v>
      </c>
      <c r="I38" s="1" t="n">
        <f aca="false">ABS(G$65-G38)</f>
        <v>1.04773333333333</v>
      </c>
      <c r="J38" s="1" t="n">
        <f aca="false">ABS(H$65-H38)</f>
        <v>0.0900999999999996</v>
      </c>
      <c r="K38" s="1" t="n">
        <f aca="false">C38-G38</f>
        <v>1.7375</v>
      </c>
      <c r="L38" s="1" t="n">
        <f aca="false">D38-H38</f>
        <v>2.9026</v>
      </c>
      <c r="M38" s="1" t="n">
        <f aca="false">ABS(K$65-K38)</f>
        <v>0.0144666666666684</v>
      </c>
      <c r="N38" s="1" t="n">
        <f aca="false">ABS(L$65-L38)</f>
        <v>0.00346666666666673</v>
      </c>
    </row>
    <row r="39" customFormat="false" ht="12.8" hidden="false" customHeight="false" outlineLevel="0" collapsed="false">
      <c r="A39" s="1" t="n">
        <v>35</v>
      </c>
      <c r="B39" s="1" t="n">
        <v>3</v>
      </c>
      <c r="C39" s="1" t="n">
        <v>48.9807</v>
      </c>
      <c r="D39" s="1" t="n">
        <v>33.6776</v>
      </c>
      <c r="E39" s="1" t="n">
        <f aca="false">ABS(C$65-C39)</f>
        <v>1.5341</v>
      </c>
      <c r="F39" s="1" t="n">
        <f aca="false">ABS(D$65-D39)</f>
        <v>0.291366666666669</v>
      </c>
      <c r="G39" s="1" t="n">
        <v>47.2865</v>
      </c>
      <c r="H39" s="1" t="n">
        <v>30.7621</v>
      </c>
      <c r="I39" s="1" t="n">
        <f aca="false">ABS(G$65-G39)</f>
        <v>1.47633333333334</v>
      </c>
      <c r="J39" s="1" t="n">
        <f aca="false">ABS(H$65-H39)</f>
        <v>0.300799999999999</v>
      </c>
      <c r="K39" s="1" t="n">
        <f aca="false">C39-G39</f>
        <v>1.6942</v>
      </c>
      <c r="L39" s="1" t="n">
        <f aca="false">D39-H39</f>
        <v>2.9155</v>
      </c>
      <c r="M39" s="1" t="n">
        <f aca="false">ABS(K$65-K39)</f>
        <v>0.0577666666666634</v>
      </c>
      <c r="N39" s="1" t="n">
        <f aca="false">ABS(L$65-L39)</f>
        <v>0.00943333333333163</v>
      </c>
    </row>
    <row r="40" customFormat="false" ht="12.8" hidden="false" customHeight="false" outlineLevel="0" collapsed="false">
      <c r="A40" s="2" t="n">
        <v>55</v>
      </c>
      <c r="B40" s="1" t="n">
        <v>1</v>
      </c>
      <c r="C40" s="1" t="n">
        <v>88.6947</v>
      </c>
      <c r="D40" s="1" t="n">
        <v>58.6917</v>
      </c>
      <c r="E40" s="1" t="n">
        <f aca="false">ABS(C$66-C40)</f>
        <v>0.260166666666663</v>
      </c>
      <c r="F40" s="1" t="n">
        <f aca="false">ABS(D$66-D40)</f>
        <v>0.282566666666668</v>
      </c>
      <c r="G40" s="1" t="n">
        <v>86.2185</v>
      </c>
      <c r="H40" s="1" t="n">
        <v>55.5258</v>
      </c>
      <c r="I40" s="1" t="n">
        <f aca="false">ABS(G$66-G40)</f>
        <v>0.276333333333341</v>
      </c>
      <c r="J40" s="1" t="n">
        <f aca="false">ABS(H$66-H40)</f>
        <v>0.284366666666671</v>
      </c>
      <c r="K40" s="1" t="n">
        <f aca="false">C40-G40</f>
        <v>2.47619999999999</v>
      </c>
      <c r="L40" s="1" t="n">
        <f aca="false">D40-H40</f>
        <v>3.1659</v>
      </c>
      <c r="M40" s="1" t="n">
        <f aca="false">ABS(K$66-K40)</f>
        <v>0.0161666666666633</v>
      </c>
      <c r="N40" s="1" t="n">
        <f aca="false">ABS(L$66-L40)</f>
        <v>0.00179999999999803</v>
      </c>
    </row>
    <row r="41" customFormat="false" ht="12.8" hidden="false" customHeight="false" outlineLevel="0" collapsed="false">
      <c r="A41" s="1" t="n">
        <v>55</v>
      </c>
      <c r="B41" s="1" t="n">
        <v>2</v>
      </c>
      <c r="C41" s="1" t="n">
        <v>89.4783</v>
      </c>
      <c r="D41" s="1" t="n">
        <v>59.258</v>
      </c>
      <c r="E41" s="1" t="n">
        <f aca="false">ABS(C$66-C41)</f>
        <v>0.523433333333344</v>
      </c>
      <c r="F41" s="1" t="n">
        <f aca="false">ABS(D$66-D41)</f>
        <v>0.283733333333338</v>
      </c>
      <c r="G41" s="1" t="n">
        <v>87.0313</v>
      </c>
      <c r="H41" s="1" t="n">
        <v>56.0749</v>
      </c>
      <c r="I41" s="1" t="n">
        <f aca="false">ABS(G$66-G41)</f>
        <v>0.536466666666655</v>
      </c>
      <c r="J41" s="1" t="n">
        <f aca="false">ABS(H$66-H41)</f>
        <v>0.264733333333332</v>
      </c>
      <c r="K41" s="1" t="n">
        <f aca="false">C41-G41</f>
        <v>2.447</v>
      </c>
      <c r="L41" s="1" t="n">
        <f aca="false">D41-H41</f>
        <v>3.1831</v>
      </c>
      <c r="M41" s="1" t="n">
        <f aca="false">ABS(K$66-K41)</f>
        <v>0.0130333333333255</v>
      </c>
      <c r="N41" s="1" t="n">
        <f aca="false">ABS(L$66-L41)</f>
        <v>0.0190000000000006</v>
      </c>
    </row>
    <row r="42" customFormat="false" ht="12.8" hidden="false" customHeight="false" outlineLevel="0" collapsed="false">
      <c r="A42" s="1" t="n">
        <v>55</v>
      </c>
      <c r="B42" s="1" t="n">
        <v>3</v>
      </c>
      <c r="C42" s="1" t="n">
        <v>88.6916</v>
      </c>
      <c r="D42" s="1" t="n">
        <v>58.9731</v>
      </c>
      <c r="E42" s="1" t="n">
        <f aca="false">ABS(C$66-C42)</f>
        <v>0.263266666666667</v>
      </c>
      <c r="F42" s="1" t="n">
        <f aca="false">ABS(D$66-D42)</f>
        <v>0.00116666666666276</v>
      </c>
      <c r="G42" s="1" t="n">
        <v>86.2347</v>
      </c>
      <c r="H42" s="1" t="n">
        <v>55.8298</v>
      </c>
      <c r="I42" s="1" t="n">
        <f aca="false">ABS(G$66-G42)</f>
        <v>0.260133333333343</v>
      </c>
      <c r="J42" s="1" t="n">
        <f aca="false">ABS(H$66-H42)</f>
        <v>0.0196333333333314</v>
      </c>
      <c r="K42" s="1" t="n">
        <f aca="false">C42-G42</f>
        <v>2.45689999999999</v>
      </c>
      <c r="L42" s="1" t="n">
        <f aca="false">D42-H42</f>
        <v>3.1433</v>
      </c>
      <c r="M42" s="1" t="n">
        <f aca="false">ABS(K$66-K42)</f>
        <v>0.00313333333333787</v>
      </c>
      <c r="N42" s="1" t="n">
        <f aca="false">ABS(L$66-L42)</f>
        <v>0.020799999999999</v>
      </c>
    </row>
    <row r="43" customFormat="false" ht="12.8" hidden="false" customHeight="false" outlineLevel="0" collapsed="false">
      <c r="A43" s="2" t="n">
        <v>85</v>
      </c>
      <c r="B43" s="1" t="n">
        <v>1</v>
      </c>
      <c r="C43" s="1" t="n">
        <v>184.4679</v>
      </c>
      <c r="D43" s="1" t="n">
        <v>119.2639</v>
      </c>
      <c r="E43" s="1" t="n">
        <f aca="false">ABS(C$67-C43)</f>
        <v>0.87136666666666</v>
      </c>
      <c r="F43" s="1" t="n">
        <f aca="false">ABS(D$67-D43)</f>
        <v>0.237899999999996</v>
      </c>
      <c r="G43" s="1" t="n">
        <v>179.7512</v>
      </c>
      <c r="H43" s="1" t="n">
        <v>115.5621</v>
      </c>
      <c r="I43" s="1" t="n">
        <f aca="false">ABS(G$67-G43)</f>
        <v>0.849799999999988</v>
      </c>
      <c r="J43" s="1" t="n">
        <f aca="false">ABS(H$67-H43)</f>
        <v>0.243466666666663</v>
      </c>
      <c r="K43" s="1" t="n">
        <f aca="false">C43-G43</f>
        <v>4.71669999999997</v>
      </c>
      <c r="L43" s="1" t="n">
        <f aca="false">D43-H43</f>
        <v>3.70180000000001</v>
      </c>
      <c r="M43" s="1" t="n">
        <f aca="false">ABS(K$67-K43)</f>
        <v>0.0215666666666818</v>
      </c>
      <c r="N43" s="1" t="n">
        <f aca="false">ABS(L$67-L43)</f>
        <v>0.00556666666666672</v>
      </c>
    </row>
    <row r="44" customFormat="false" ht="12.8" hidden="false" customHeight="false" outlineLevel="0" collapsed="false">
      <c r="A44" s="1" t="n">
        <v>85</v>
      </c>
      <c r="B44" s="1" t="n">
        <v>2</v>
      </c>
      <c r="C44" s="1" t="n">
        <v>184.7837</v>
      </c>
      <c r="D44" s="1" t="n">
        <v>120.0267</v>
      </c>
      <c r="E44" s="1" t="n">
        <f aca="false">ABS(C$67-C44)</f>
        <v>0.555566666666635</v>
      </c>
      <c r="F44" s="1" t="n">
        <f aca="false">ABS(D$67-D44)</f>
        <v>0.524900000000002</v>
      </c>
      <c r="G44" s="1" t="n">
        <v>179.9944</v>
      </c>
      <c r="H44" s="1" t="n">
        <v>116.3367</v>
      </c>
      <c r="I44" s="1" t="n">
        <f aca="false">ABS(G$67-G44)</f>
        <v>0.606599999999986</v>
      </c>
      <c r="J44" s="1" t="n">
        <f aca="false">ABS(H$67-H44)</f>
        <v>0.531133333333329</v>
      </c>
      <c r="K44" s="1" t="n">
        <f aca="false">C44-G44</f>
        <v>4.7893</v>
      </c>
      <c r="L44" s="1" t="n">
        <f aca="false">D44-H44</f>
        <v>3.69000000000001</v>
      </c>
      <c r="M44" s="1" t="n">
        <f aca="false">ABS(K$67-K44)</f>
        <v>0.0510333333333408</v>
      </c>
      <c r="N44" s="1" t="n">
        <f aca="false">ABS(L$67-L44)</f>
        <v>0.0062333333333271</v>
      </c>
    </row>
    <row r="45" customFormat="false" ht="12.8" hidden="false" customHeight="false" outlineLevel="0" collapsed="false">
      <c r="A45" s="1" t="n">
        <v>85</v>
      </c>
      <c r="B45" s="1" t="n">
        <v>3</v>
      </c>
      <c r="C45" s="1" t="n">
        <v>186.7662</v>
      </c>
      <c r="D45" s="1" t="n">
        <v>119.2148</v>
      </c>
      <c r="E45" s="1" t="n">
        <f aca="false">ABS(C$67-C45)</f>
        <v>1.42693333333335</v>
      </c>
      <c r="F45" s="1" t="n">
        <f aca="false">ABS(D$67-D45)</f>
        <v>0.287000000000006</v>
      </c>
      <c r="G45" s="1" t="n">
        <v>182.0574</v>
      </c>
      <c r="H45" s="1" t="n">
        <v>115.5179</v>
      </c>
      <c r="I45" s="1" t="n">
        <f aca="false">ABS(G$67-G45)</f>
        <v>1.4564</v>
      </c>
      <c r="J45" s="1" t="n">
        <f aca="false">ABS(H$67-H45)</f>
        <v>0.287666666666667</v>
      </c>
      <c r="K45" s="1" t="n">
        <f aca="false">C45-G45</f>
        <v>4.7088</v>
      </c>
      <c r="L45" s="1" t="n">
        <f aca="false">D45-H45</f>
        <v>3.6969</v>
      </c>
      <c r="M45" s="1" t="n">
        <f aca="false">ABS(K$67-K45)</f>
        <v>0.0294666666666599</v>
      </c>
      <c r="N45" s="1" t="n">
        <f aca="false">ABS(L$67-L45)</f>
        <v>0.000666666666660376</v>
      </c>
    </row>
    <row r="46" customFormat="false" ht="12.8" hidden="false" customHeight="false" outlineLevel="0" collapsed="false">
      <c r="A46" s="2" t="n">
        <v>116</v>
      </c>
      <c r="B46" s="1" t="n">
        <v>1</v>
      </c>
      <c r="C46" s="1" t="n">
        <v>348.4523</v>
      </c>
      <c r="D46" s="1" t="n">
        <v>193.787</v>
      </c>
      <c r="E46" s="1" t="n">
        <f aca="false">ABS(C$68-C46)</f>
        <v>2.11090000000001</v>
      </c>
      <c r="F46" s="1" t="n">
        <f aca="false">ABS(D$68-D46)</f>
        <v>4.01086666666666</v>
      </c>
      <c r="G46" s="1" t="n">
        <v>337.951</v>
      </c>
      <c r="H46" s="1" t="n">
        <v>189.6535</v>
      </c>
      <c r="I46" s="1" t="n">
        <f aca="false">ABS(G$68-G46)</f>
        <v>1.71866666666671</v>
      </c>
      <c r="J46" s="1" t="n">
        <f aca="false">ABS(H$68-H46)</f>
        <v>4.00956666666664</v>
      </c>
      <c r="K46" s="1" t="n">
        <f aca="false">C46-G46</f>
        <v>10.5013</v>
      </c>
      <c r="L46" s="1" t="n">
        <f aca="false">D46-H46</f>
        <v>4.1335</v>
      </c>
      <c r="M46" s="1" t="n">
        <f aca="false">ABS(K$68-K46)</f>
        <v>0.392233333333309</v>
      </c>
      <c r="N46" s="1" t="n">
        <f aca="false">ABS(L$68-L46)</f>
        <v>0.00129999999999608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" t="n">
        <v>346.7371</v>
      </c>
      <c r="D47" s="1" t="n">
        <v>203.8251</v>
      </c>
      <c r="E47" s="1" t="n">
        <f aca="false">ABS(C$68-C47)</f>
        <v>0.395700000000033</v>
      </c>
      <c r="F47" s="1" t="n">
        <f aca="false">ABS(D$68-D47)</f>
        <v>6.02723333333333</v>
      </c>
      <c r="G47" s="1" t="n">
        <v>336.698</v>
      </c>
      <c r="H47" s="1" t="n">
        <v>199.6895</v>
      </c>
      <c r="I47" s="1" t="n">
        <f aca="false">ABS(G$68-G47)</f>
        <v>0.465666666666664</v>
      </c>
      <c r="J47" s="1" t="n">
        <f aca="false">ABS(H$68-H47)</f>
        <v>6.02643333333336</v>
      </c>
      <c r="K47" s="1" t="n">
        <f aca="false">C47-G47</f>
        <v>10.0391</v>
      </c>
      <c r="L47" s="1" t="n">
        <f aca="false">D47-H47</f>
        <v>4.13559999999998</v>
      </c>
      <c r="M47" s="1" t="n">
        <f aca="false">ABS(K$68-K47)</f>
        <v>0.0699666666666303</v>
      </c>
      <c r="N47" s="1" t="n">
        <f aca="false">ABS(L$68-L47)</f>
        <v>0.000799999999988366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" t="n">
        <v>343.8348</v>
      </c>
      <c r="D48" s="1" t="n">
        <v>195.7815</v>
      </c>
      <c r="E48" s="1" t="n">
        <f aca="false">ABS(C$68-C48)</f>
        <v>2.50659999999999</v>
      </c>
      <c r="F48" s="1" t="n">
        <f aca="false">ABS(D$68-D48)</f>
        <v>2.01636666666667</v>
      </c>
      <c r="G48" s="1" t="n">
        <v>334.048</v>
      </c>
      <c r="H48" s="1" t="n">
        <v>191.6462</v>
      </c>
      <c r="I48" s="1" t="n">
        <f aca="false">ABS(G$68-G48)</f>
        <v>2.18433333333331</v>
      </c>
      <c r="J48" s="1" t="n">
        <f aca="false">ABS(H$68-H48)</f>
        <v>2.01686666666666</v>
      </c>
      <c r="K48" s="1" t="n">
        <f aca="false">C48-G48</f>
        <v>9.78679999999997</v>
      </c>
      <c r="L48" s="1" t="n">
        <f aca="false">D48-H48</f>
        <v>4.1353</v>
      </c>
      <c r="M48" s="1" t="n">
        <f aca="false">ABS(K$68-K48)</f>
        <v>0.322266666666678</v>
      </c>
      <c r="N48" s="1" t="n">
        <f aca="false">ABS(L$68-L48)</f>
        <v>0.000500000000006828</v>
      </c>
    </row>
    <row r="49" customFormat="false" ht="12.8" hidden="false" customHeight="false" outlineLevel="0" collapsed="false">
      <c r="A49" s="2" t="n">
        <v>145</v>
      </c>
      <c r="B49" s="1" t="n">
        <v>1</v>
      </c>
      <c r="C49" s="1" t="n">
        <v>458.411</v>
      </c>
      <c r="D49" s="1" t="n">
        <v>274.6341</v>
      </c>
      <c r="E49" s="1" t="n">
        <f aca="false">ABS(C$69-C49)</f>
        <v>27.0912666666667</v>
      </c>
      <c r="F49" s="1" t="n">
        <f aca="false">ABS(D$69-D49)</f>
        <v>12.0605333333334</v>
      </c>
      <c r="G49" s="1" t="n">
        <v>445.9626</v>
      </c>
      <c r="H49" s="1" t="n">
        <v>269.9099</v>
      </c>
      <c r="I49" s="1" t="n">
        <f aca="false">ABS(G$69-G49)</f>
        <v>27.2542666666667</v>
      </c>
      <c r="J49" s="1" t="n">
        <f aca="false">ABS(H$69-H49)</f>
        <v>12.0183333333333</v>
      </c>
      <c r="K49" s="1" t="n">
        <f aca="false">C49-G49</f>
        <v>12.4484</v>
      </c>
      <c r="L49" s="1" t="n">
        <f aca="false">D49-H49</f>
        <v>4.7242</v>
      </c>
      <c r="M49" s="1" t="n">
        <f aca="false">ABS(K$69-K49)</f>
        <v>0.163000000000011</v>
      </c>
      <c r="N49" s="1" t="n">
        <f aca="false">ABS(L$69-L49)</f>
        <v>0.0422000000000082</v>
      </c>
    </row>
    <row r="50" customFormat="false" ht="12.8" hidden="false" customHeight="false" outlineLevel="0" collapsed="false">
      <c r="A50" s="1" t="n">
        <v>145</v>
      </c>
      <c r="B50" s="1" t="n">
        <v>2</v>
      </c>
      <c r="C50" s="1" t="n">
        <v>416.9742</v>
      </c>
      <c r="D50" s="1" t="n">
        <v>257.5485</v>
      </c>
      <c r="E50" s="1" t="n">
        <f aca="false">ABS(C$69-C50)</f>
        <v>14.3455333333333</v>
      </c>
      <c r="F50" s="1" t="n">
        <f aca="false">ABS(D$69-D50)</f>
        <v>5.02506666666665</v>
      </c>
      <c r="G50" s="1" t="n">
        <v>404.0651</v>
      </c>
      <c r="H50" s="1" t="n">
        <v>252.8727</v>
      </c>
      <c r="I50" s="1" t="n">
        <f aca="false">ABS(G$69-G50)</f>
        <v>14.6432333333333</v>
      </c>
      <c r="J50" s="1" t="n">
        <f aca="false">ABS(H$69-H50)</f>
        <v>5.01886666666667</v>
      </c>
      <c r="K50" s="1" t="n">
        <f aca="false">C50-G50</f>
        <v>12.9091</v>
      </c>
      <c r="L50" s="1" t="n">
        <f aca="false">D50-H50</f>
        <v>4.67579999999998</v>
      </c>
      <c r="M50" s="1" t="n">
        <f aca="false">ABS(K$69-K50)</f>
        <v>0.29770000000002</v>
      </c>
      <c r="N50" s="1" t="n">
        <f aca="false">ABS(L$69-L50)</f>
        <v>0.00620000000000687</v>
      </c>
    </row>
    <row r="51" customFormat="false" ht="12.8" hidden="false" customHeight="false" outlineLevel="0" collapsed="false">
      <c r="A51" s="1" t="n">
        <v>145</v>
      </c>
      <c r="B51" s="1" t="n">
        <v>3</v>
      </c>
      <c r="C51" s="1" t="n">
        <v>418.574</v>
      </c>
      <c r="D51" s="1" t="n">
        <v>255.5381</v>
      </c>
      <c r="E51" s="1" t="n">
        <f aca="false">ABS(C$69-C51)</f>
        <v>12.7457333333333</v>
      </c>
      <c r="F51" s="1" t="n">
        <f aca="false">ABS(D$69-D51)</f>
        <v>7.03546666666665</v>
      </c>
      <c r="G51" s="1" t="n">
        <v>406.0973</v>
      </c>
      <c r="H51" s="1" t="n">
        <v>250.8921</v>
      </c>
      <c r="I51" s="1" t="n">
        <f aca="false">ABS(G$69-G51)</f>
        <v>12.6110333333333</v>
      </c>
      <c r="J51" s="1" t="n">
        <f aca="false">ABS(H$69-H51)</f>
        <v>6.99946666666668</v>
      </c>
      <c r="K51" s="1" t="n">
        <f aca="false">C51-G51</f>
        <v>12.4767</v>
      </c>
      <c r="L51" s="1" t="n">
        <f aca="false">D51-H51</f>
        <v>4.64599999999999</v>
      </c>
      <c r="M51" s="1" t="n">
        <f aca="false">ABS(K$69-K51)</f>
        <v>0.134700000000009</v>
      </c>
      <c r="N51" s="1" t="n">
        <f aca="false">ABS(L$69-L51)</f>
        <v>0.0360000000000014</v>
      </c>
    </row>
    <row r="52" customFormat="false" ht="12.8" hidden="false" customHeight="false" outlineLevel="0" collapsed="false">
      <c r="A52" s="2" t="n">
        <v>174</v>
      </c>
      <c r="B52" s="1" t="n">
        <v>1</v>
      </c>
      <c r="C52" s="1" t="n">
        <v>572.8304</v>
      </c>
      <c r="D52" s="1" t="n">
        <v>368.2576</v>
      </c>
      <c r="E52" s="1" t="n">
        <f aca="false">ABS(C$70-C52)</f>
        <v>15.2447333333333</v>
      </c>
      <c r="F52" s="1" t="n">
        <f aca="false">ABS(D$70-D52)</f>
        <v>0.362700000000018</v>
      </c>
      <c r="G52" s="1" t="n">
        <v>557.3383</v>
      </c>
      <c r="H52" s="1" t="n">
        <v>362.9426</v>
      </c>
      <c r="I52" s="1" t="n">
        <f aca="false">ABS(G$70-G52)</f>
        <v>15.532</v>
      </c>
      <c r="J52" s="1" t="n">
        <f aca="false">ABS(H$70-H52)</f>
        <v>0.383100000000013</v>
      </c>
      <c r="K52" s="1" t="n">
        <f aca="false">C52-G52</f>
        <v>15.4921000000001</v>
      </c>
      <c r="L52" s="1" t="n">
        <f aca="false">D52-H52</f>
        <v>5.315</v>
      </c>
      <c r="M52" s="1" t="n">
        <f aca="false">ABS(K$70-K52)</f>
        <v>0.28726666666671</v>
      </c>
      <c r="N52" s="1" t="n">
        <f aca="false">ABS(L$70-L52)</f>
        <v>0.0203999999999951</v>
      </c>
    </row>
    <row r="53" customFormat="false" ht="12.8" hidden="false" customHeight="false" outlineLevel="0" collapsed="false">
      <c r="A53" s="1" t="n">
        <v>174</v>
      </c>
      <c r="B53" s="1" t="n">
        <v>2</v>
      </c>
      <c r="C53" s="1" t="n">
        <v>600.4098</v>
      </c>
      <c r="D53" s="1" t="n">
        <v>367.3915</v>
      </c>
      <c r="E53" s="1" t="n">
        <f aca="false">ABS(C$70-C53)</f>
        <v>12.3346666666666</v>
      </c>
      <c r="F53" s="1" t="n">
        <f aca="false">ABS(D$70-D53)</f>
        <v>1.22880000000004</v>
      </c>
      <c r="G53" s="1" t="n">
        <v>585.0176</v>
      </c>
      <c r="H53" s="1" t="n">
        <v>362.1651</v>
      </c>
      <c r="I53" s="1" t="n">
        <f aca="false">ABS(G$70-G53)</f>
        <v>12.1473</v>
      </c>
      <c r="J53" s="1" t="n">
        <f aca="false">ABS(H$70-H53)</f>
        <v>1.16060000000005</v>
      </c>
      <c r="K53" s="1" t="n">
        <f aca="false">C53-G53</f>
        <v>15.3922</v>
      </c>
      <c r="L53" s="1" t="n">
        <f aca="false">D53-H53</f>
        <v>5.22640000000001</v>
      </c>
      <c r="M53" s="1" t="n">
        <f aca="false">ABS(K$70-K53)</f>
        <v>0.187366666666662</v>
      </c>
      <c r="N53" s="1" t="n">
        <f aca="false">ABS(L$70-L53)</f>
        <v>0.0681999999999903</v>
      </c>
    </row>
    <row r="54" customFormat="false" ht="12.8" hidden="false" customHeight="false" outlineLevel="0" collapsed="false">
      <c r="A54" s="1" t="n">
        <v>174</v>
      </c>
      <c r="B54" s="1" t="n">
        <v>3</v>
      </c>
      <c r="C54" s="1" t="n">
        <v>590.9852</v>
      </c>
      <c r="D54" s="1" t="n">
        <v>370.2118</v>
      </c>
      <c r="E54" s="1" t="n">
        <f aca="false">ABS(C$70-C54)</f>
        <v>2.91006666666658</v>
      </c>
      <c r="F54" s="1" t="n">
        <f aca="false">ABS(D$70-D54)</f>
        <v>1.59149999999994</v>
      </c>
      <c r="G54" s="1" t="n">
        <v>576.255</v>
      </c>
      <c r="H54" s="1" t="n">
        <v>364.8694</v>
      </c>
      <c r="I54" s="1" t="n">
        <f aca="false">ABS(G$70-G54)</f>
        <v>3.38469999999995</v>
      </c>
      <c r="J54" s="1" t="n">
        <f aca="false">ABS(H$70-H54)</f>
        <v>1.54369999999994</v>
      </c>
      <c r="K54" s="1" t="n">
        <f aca="false">C54-G54</f>
        <v>14.7302</v>
      </c>
      <c r="L54" s="1" t="n">
        <f aca="false">D54-H54</f>
        <v>5.3424</v>
      </c>
      <c r="M54" s="1" t="n">
        <f aca="false">ABS(K$70-K54)</f>
        <v>0.474633333333372</v>
      </c>
      <c r="N54" s="1" t="n">
        <f aca="false">ABS(L$70-L54)</f>
        <v>0.0477999999999952</v>
      </c>
    </row>
    <row r="55" customFormat="false" ht="12.8" hidden="false" customHeight="false" outlineLevel="0" collapsed="false">
      <c r="A55" s="2" t="n">
        <v>203</v>
      </c>
      <c r="B55" s="1" t="n">
        <v>1</v>
      </c>
      <c r="C55" s="1" t="n">
        <v>695.8296</v>
      </c>
      <c r="D55" s="1" t="n">
        <v>515.4806</v>
      </c>
      <c r="E55" s="1" t="n">
        <f aca="false">ABS(C$71-C55)</f>
        <v>70.5368333333332</v>
      </c>
      <c r="F55" s="1" t="n">
        <f aca="false">ABS(D$71-D55)</f>
        <v>9.56616666666662</v>
      </c>
      <c r="G55" s="1" t="n">
        <v>675.5486</v>
      </c>
      <c r="H55" s="1" t="n">
        <v>509.5338</v>
      </c>
      <c r="I55" s="1" t="n">
        <f aca="false">ABS(G$71-G55)</f>
        <v>70.3217000000001</v>
      </c>
      <c r="J55" s="1" t="n">
        <f aca="false">ABS(H$71-H55)</f>
        <v>9.55856666666665</v>
      </c>
      <c r="K55" s="1" t="n">
        <f aca="false">C55-G55</f>
        <v>20.2810000000001</v>
      </c>
      <c r="L55" s="1" t="n">
        <f aca="false">D55-H55</f>
        <v>5.9468</v>
      </c>
      <c r="M55" s="1" t="n">
        <f aca="false">ABS(K$71-K55)</f>
        <v>0.215133333333331</v>
      </c>
      <c r="N55" s="1" t="n">
        <f aca="false">ABS(L$71-L55)</f>
        <v>0.00760000000000627</v>
      </c>
    </row>
    <row r="56" customFormat="false" ht="12.8" hidden="false" customHeight="false" outlineLevel="0" collapsed="false">
      <c r="A56" s="1" t="n">
        <v>203</v>
      </c>
      <c r="B56" s="1" t="n">
        <v>2</v>
      </c>
      <c r="C56" s="1" t="n">
        <v>813.2757</v>
      </c>
      <c r="D56" s="1" t="n">
        <v>505.2024</v>
      </c>
      <c r="E56" s="1" t="n">
        <f aca="false">ABS(C$71-C56)</f>
        <v>46.9092666666668</v>
      </c>
      <c r="F56" s="1" t="n">
        <f aca="false">ABS(D$71-D56)</f>
        <v>0.712033333333352</v>
      </c>
      <c r="G56" s="1" t="n">
        <v>792.5477</v>
      </c>
      <c r="H56" s="1" t="n">
        <v>499.2513</v>
      </c>
      <c r="I56" s="1" t="n">
        <f aca="false">ABS(G$71-G56)</f>
        <v>46.6773999999999</v>
      </c>
      <c r="J56" s="1" t="n">
        <f aca="false">ABS(H$71-H56)</f>
        <v>0.723933333333321</v>
      </c>
      <c r="K56" s="1" t="n">
        <f aca="false">C56-G56</f>
        <v>20.7280000000001</v>
      </c>
      <c r="L56" s="1" t="n">
        <f aca="false">D56-H56</f>
        <v>5.9511</v>
      </c>
      <c r="M56" s="1" t="n">
        <f aca="false">ABS(K$71-K56)</f>
        <v>0.231866666666672</v>
      </c>
      <c r="N56" s="1" t="n">
        <f aca="false">ABS(L$71-L56)</f>
        <v>0.0119000000000069</v>
      </c>
    </row>
    <row r="57" customFormat="false" ht="12.8" hidden="false" customHeight="false" outlineLevel="0" collapsed="false">
      <c r="A57" s="1" t="n">
        <v>203</v>
      </c>
      <c r="B57" s="1" t="n">
        <v>3</v>
      </c>
      <c r="C57" s="1" t="n">
        <v>789.994</v>
      </c>
      <c r="D57" s="1" t="n">
        <v>497.0603</v>
      </c>
      <c r="E57" s="1" t="n">
        <f aca="false">ABS(C$71-C57)</f>
        <v>23.6275666666668</v>
      </c>
      <c r="F57" s="1" t="n">
        <f aca="false">ABS(D$71-D57)</f>
        <v>8.85413333333338</v>
      </c>
      <c r="G57" s="1" t="n">
        <v>769.5146</v>
      </c>
      <c r="H57" s="1" t="n">
        <v>491.1406</v>
      </c>
      <c r="I57" s="1" t="n">
        <f aca="false">ABS(G$71-G57)</f>
        <v>23.6442999999999</v>
      </c>
      <c r="J57" s="1" t="n">
        <f aca="false">ABS(H$71-H57)</f>
        <v>8.83463333333333</v>
      </c>
      <c r="K57" s="1" t="n">
        <f aca="false">C57-G57</f>
        <v>20.4794000000001</v>
      </c>
      <c r="L57" s="1" t="n">
        <f aca="false">D57-H57</f>
        <v>5.91969999999998</v>
      </c>
      <c r="M57" s="1" t="n">
        <f aca="false">ABS(K$71-K57)</f>
        <v>0.0167333333333382</v>
      </c>
      <c r="N57" s="1" t="n">
        <f aca="false">ABS(L$71-L57)</f>
        <v>0.0195000000000123</v>
      </c>
    </row>
    <row r="58" customFormat="false" ht="12.8" hidden="false" customHeight="false" outlineLevel="0" collapsed="false">
      <c r="A58" s="2" t="n">
        <v>232</v>
      </c>
      <c r="B58" s="1" t="n">
        <v>1</v>
      </c>
      <c r="C58" s="1" t="n">
        <v>940.1459</v>
      </c>
      <c r="D58" s="1" t="n">
        <v>679.923</v>
      </c>
      <c r="E58" s="1" t="n">
        <f aca="false">ABS(C$72-C58)</f>
        <v>56.9961333333332</v>
      </c>
      <c r="F58" s="1" t="n">
        <f aca="false">ABS(D$72-D58)</f>
        <v>8.64716666666664</v>
      </c>
      <c r="G58" s="1" t="n">
        <v>914.1134</v>
      </c>
      <c r="H58" s="1" t="n">
        <v>673.486</v>
      </c>
      <c r="I58" s="1" t="n">
        <f aca="false">ABS(G$72-G58)</f>
        <v>55.7732666666665</v>
      </c>
      <c r="J58" s="1" t="n">
        <f aca="false">ABS(H$72-H58)</f>
        <v>8.63463333333334</v>
      </c>
      <c r="K58" s="1" t="n">
        <f aca="false">C58-G58</f>
        <v>26.0325</v>
      </c>
      <c r="L58" s="1" t="n">
        <f aca="false">D58-H58</f>
        <v>6.43700000000001</v>
      </c>
      <c r="M58" s="1" t="n">
        <f aca="false">ABS(K$72-K58)</f>
        <v>1.22286666666669</v>
      </c>
      <c r="N58" s="1" t="n">
        <f aca="false">ABS(L$72-L58)</f>
        <v>0.0125333333332947</v>
      </c>
    </row>
    <row r="59" customFormat="false" ht="12.8" hidden="false" customHeight="false" outlineLevel="0" collapsed="false">
      <c r="A59" s="1" t="n">
        <v>232</v>
      </c>
      <c r="B59" s="1" t="n">
        <v>2</v>
      </c>
      <c r="C59" s="1" t="n">
        <v>861.1102</v>
      </c>
      <c r="D59" s="1" t="n">
        <v>678.743</v>
      </c>
      <c r="E59" s="1" t="n">
        <f aca="false">ABS(C$72-C59)</f>
        <v>22.0395666666668</v>
      </c>
      <c r="F59" s="1" t="n">
        <f aca="false">ABS(D$72-D59)</f>
        <v>7.46716666666669</v>
      </c>
      <c r="G59" s="1" t="n">
        <v>836.9432</v>
      </c>
      <c r="H59" s="1" t="n">
        <v>672.3158</v>
      </c>
      <c r="I59" s="1" t="n">
        <f aca="false">ABS(G$72-G59)</f>
        <v>21.3969333333334</v>
      </c>
      <c r="J59" s="1" t="n">
        <f aca="false">ABS(H$72-H59)</f>
        <v>7.46443333333332</v>
      </c>
      <c r="K59" s="1" t="n">
        <f aca="false">C59-G59</f>
        <v>24.1669999999999</v>
      </c>
      <c r="L59" s="1" t="n">
        <f aca="false">D59-H59</f>
        <v>6.42720000000008</v>
      </c>
      <c r="M59" s="1" t="n">
        <f aca="false">ABS(K$72-K59)</f>
        <v>0.642633333333418</v>
      </c>
      <c r="N59" s="1" t="n">
        <f aca="false">ABS(L$72-L59)</f>
        <v>0.00273333333336723</v>
      </c>
    </row>
    <row r="60" customFormat="false" ht="12.8" hidden="false" customHeight="false" outlineLevel="0" collapsed="false">
      <c r="A60" s="1" t="n">
        <v>232</v>
      </c>
      <c r="B60" s="1" t="n">
        <v>3</v>
      </c>
      <c r="C60" s="1" t="n">
        <v>848.1932</v>
      </c>
      <c r="D60" s="1" t="n">
        <v>655.1615</v>
      </c>
      <c r="E60" s="1" t="n">
        <f aca="false">ABS(C$72-C60)</f>
        <v>34.9565666666667</v>
      </c>
      <c r="F60" s="1" t="n">
        <f aca="false">ABS(D$72-D60)</f>
        <v>16.1143333333333</v>
      </c>
      <c r="G60" s="1" t="n">
        <v>823.9638</v>
      </c>
      <c r="H60" s="1" t="n">
        <v>648.7523</v>
      </c>
      <c r="I60" s="1" t="n">
        <f aca="false">ABS(G$72-G60)</f>
        <v>34.3763333333335</v>
      </c>
      <c r="J60" s="1" t="n">
        <f aca="false">ABS(H$72-H60)</f>
        <v>16.0990666666667</v>
      </c>
      <c r="K60" s="1" t="n">
        <f aca="false">C60-G60</f>
        <v>24.2294000000001</v>
      </c>
      <c r="L60" s="1" t="n">
        <f aca="false">D60-H60</f>
        <v>6.40920000000006</v>
      </c>
      <c r="M60" s="1" t="n">
        <f aca="false">ABS(K$72-K60)</f>
        <v>0.580233333333279</v>
      </c>
      <c r="N60" s="1" t="n">
        <f aca="false">ABS(L$72-L60)</f>
        <v>0.0152666666666619</v>
      </c>
    </row>
    <row r="61" customFormat="false" ht="12.8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</row>
    <row r="62" customFormat="false" ht="12.8" hidden="false" customHeight="false" outlineLevel="0" collapsed="false">
      <c r="A62" s="1" t="s">
        <v>19</v>
      </c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</row>
    <row r="63" customFormat="false" ht="12.8" hidden="false" customHeight="false" outlineLevel="0" collapsed="false">
      <c r="A63" s="1" t="s">
        <v>43</v>
      </c>
      <c r="B63" s="0"/>
      <c r="C63" s="1" t="s">
        <v>15</v>
      </c>
      <c r="D63" s="1" t="s">
        <v>16</v>
      </c>
      <c r="E63" s="1" t="s">
        <v>22</v>
      </c>
      <c r="F63" s="1" t="s">
        <v>23</v>
      </c>
      <c r="G63" s="1" t="s">
        <v>15</v>
      </c>
      <c r="H63" s="1" t="s">
        <v>16</v>
      </c>
      <c r="I63" s="1" t="s">
        <v>22</v>
      </c>
      <c r="J63" s="1" t="s">
        <v>23</v>
      </c>
      <c r="K63" s="1" t="s">
        <v>15</v>
      </c>
      <c r="L63" s="1" t="s">
        <v>16</v>
      </c>
      <c r="M63" s="1" t="s">
        <v>22</v>
      </c>
      <c r="N63" s="1" t="s">
        <v>23</v>
      </c>
    </row>
    <row r="64" customFormat="false" ht="12.8" hidden="false" customHeight="false" outlineLevel="0" collapsed="false">
      <c r="A64" s="1" t="n">
        <v>11</v>
      </c>
      <c r="B64" s="0"/>
      <c r="C64" s="1" t="n">
        <f aca="false">AVERAGE(C34:C36)</f>
        <v>13.0768666666667</v>
      </c>
      <c r="D64" s="1" t="n">
        <f aca="false">AVERAGE(D34:D36)</f>
        <v>9.71746666666667</v>
      </c>
      <c r="E64" s="1" t="n">
        <f aca="false">C64/D64</f>
        <v>1.34570738601282</v>
      </c>
      <c r="F64" s="1" t="n">
        <f aca="false">ABS(E$73-E64)</f>
        <v>0.17779568368216</v>
      </c>
      <c r="G64" s="1" t="n">
        <f aca="false">AVERAGE(G34:G36)</f>
        <v>11.9309</v>
      </c>
      <c r="H64" s="1" t="n">
        <f aca="false">AVERAGE(H34:H36)</f>
        <v>7.14333333333333</v>
      </c>
      <c r="I64" s="1" t="n">
        <f aca="false">G64/H64</f>
        <v>1.67021465235651</v>
      </c>
      <c r="J64" s="1" t="n">
        <f aca="false">ABS(I$73-I64)</f>
        <v>0.107027705010624</v>
      </c>
      <c r="K64" s="1" t="n">
        <f aca="false">AVERAGE(K34:K36)</f>
        <v>1.14596666666667</v>
      </c>
      <c r="L64" s="1" t="n">
        <f aca="false">AVERAGE(L34:L36)</f>
        <v>2.57413333333333</v>
      </c>
      <c r="M64" s="1" t="n">
        <f aca="false">K64/L64</f>
        <v>0.445185434579923</v>
      </c>
      <c r="N64" s="1" t="n">
        <f aca="false">ABS(M$73-M64)</f>
        <v>1.60263843296823</v>
      </c>
    </row>
    <row r="65" customFormat="false" ht="12.8" hidden="false" customHeight="false" outlineLevel="0" collapsed="false">
      <c r="A65" s="1" t="n">
        <v>35</v>
      </c>
      <c r="B65" s="0"/>
      <c r="C65" s="1" t="n">
        <f aca="false">AVERAGE(C37:C39)</f>
        <v>50.5148</v>
      </c>
      <c r="D65" s="1" t="n">
        <f aca="false">AVERAGE(D37:D39)</f>
        <v>33.9689666666667</v>
      </c>
      <c r="E65" s="1" t="n">
        <f aca="false">C65/D65</f>
        <v>1.48708674289965</v>
      </c>
      <c r="F65" s="1" t="n">
        <f aca="false">ABS(E$73-E65)</f>
        <v>0.0364163267953301</v>
      </c>
      <c r="G65" s="1" t="n">
        <f aca="false">AVERAGE(G37:G39)</f>
        <v>48.7628333333333</v>
      </c>
      <c r="H65" s="1" t="n">
        <f aca="false">AVERAGE(H37:H39)</f>
        <v>31.0629</v>
      </c>
      <c r="I65" s="1" t="n">
        <f aca="false">G65/H65</f>
        <v>1.56980942968407</v>
      </c>
      <c r="J65" s="1" t="n">
        <f aca="false">ABS(I$73-I65)</f>
        <v>0.00662248233818619</v>
      </c>
      <c r="K65" s="1" t="n">
        <f aca="false">AVERAGE(K37:K39)</f>
        <v>1.75196666666667</v>
      </c>
      <c r="L65" s="1" t="n">
        <f aca="false">AVERAGE(L37:L39)</f>
        <v>2.90606666666667</v>
      </c>
      <c r="M65" s="1" t="n">
        <f aca="false">K65/L65</f>
        <v>0.602865270353972</v>
      </c>
      <c r="N65" s="1" t="n">
        <f aca="false">ABS(M$73-M65)</f>
        <v>1.44495859719418</v>
      </c>
    </row>
    <row r="66" customFormat="false" ht="12.8" hidden="false" customHeight="false" outlineLevel="0" collapsed="false">
      <c r="A66" s="1" t="n">
        <v>55</v>
      </c>
      <c r="B66" s="0"/>
      <c r="C66" s="1" t="n">
        <f aca="false">AVERAGE(C40:C42)</f>
        <v>88.9548666666667</v>
      </c>
      <c r="D66" s="1" t="n">
        <f aca="false">AVERAGE(D40:D42)</f>
        <v>58.9742666666667</v>
      </c>
      <c r="E66" s="1" t="n">
        <f aca="false">C66/D66</f>
        <v>1.50836749135781</v>
      </c>
      <c r="F66" s="1" t="n">
        <f aca="false">ABS(E$73-E66)</f>
        <v>0.0151355783371701</v>
      </c>
      <c r="G66" s="1" t="n">
        <f aca="false">AVERAGE(G40:G42)</f>
        <v>86.4948333333333</v>
      </c>
      <c r="H66" s="1" t="n">
        <f aca="false">AVERAGE(H40:H42)</f>
        <v>55.8101666666667</v>
      </c>
      <c r="I66" s="1" t="n">
        <f aca="false">G66/H66</f>
        <v>1.54980424713538</v>
      </c>
      <c r="J66" s="1" t="n">
        <f aca="false">ABS(I$73-I66)</f>
        <v>0.0133827002105062</v>
      </c>
      <c r="K66" s="1" t="n">
        <f aca="false">AVERAGE(K40:K42)</f>
        <v>2.46003333333333</v>
      </c>
      <c r="L66" s="1" t="n">
        <f aca="false">AVERAGE(L40:L42)</f>
        <v>3.1641</v>
      </c>
      <c r="M66" s="1" t="n">
        <f aca="false">K66/L66</f>
        <v>0.777482801849918</v>
      </c>
      <c r="N66" s="1" t="n">
        <f aca="false">ABS(M$73-M66)</f>
        <v>1.27034106569823</v>
      </c>
    </row>
    <row r="67" customFormat="false" ht="12.8" hidden="false" customHeight="false" outlineLevel="0" collapsed="false">
      <c r="A67" s="1" t="n">
        <v>85</v>
      </c>
      <c r="B67" s="0"/>
      <c r="C67" s="1" t="n">
        <f aca="false">AVERAGE(C43:C45)</f>
        <v>185.339266666667</v>
      </c>
      <c r="D67" s="1" t="n">
        <f aca="false">AVERAGE(D43:D45)</f>
        <v>119.5018</v>
      </c>
      <c r="E67" s="1" t="n">
        <f aca="false">C67/D67</f>
        <v>1.55093284508406</v>
      </c>
      <c r="F67" s="1" t="n">
        <f aca="false">ABS(E$73-E67)</f>
        <v>0.02742977538908</v>
      </c>
      <c r="G67" s="1" t="n">
        <f aca="false">AVERAGE(G43:G45)</f>
        <v>180.601</v>
      </c>
      <c r="H67" s="1" t="n">
        <f aca="false">AVERAGE(H43:H45)</f>
        <v>115.805566666667</v>
      </c>
      <c r="I67" s="1" t="n">
        <f aca="false">G67/H67</f>
        <v>1.55951915955681</v>
      </c>
      <c r="J67" s="1" t="n">
        <f aca="false">ABS(I$73-I67)</f>
        <v>0.00366778778907606</v>
      </c>
      <c r="K67" s="1" t="n">
        <f aca="false">AVERAGE(K43:K45)</f>
        <v>4.73826666666666</v>
      </c>
      <c r="L67" s="1" t="n">
        <f aca="false">AVERAGE(L43:L45)</f>
        <v>3.69623333333334</v>
      </c>
      <c r="M67" s="1" t="n">
        <f aca="false">K67/L67</f>
        <v>1.28191762785538</v>
      </c>
      <c r="N67" s="1" t="n">
        <f aca="false">ABS(M$73-M67)</f>
        <v>0.765906239692773</v>
      </c>
    </row>
    <row r="68" customFormat="false" ht="12.8" hidden="false" customHeight="false" outlineLevel="0" collapsed="false">
      <c r="A68" s="1" t="n">
        <v>116</v>
      </c>
      <c r="B68" s="0"/>
      <c r="C68" s="1" t="n">
        <f aca="false">AVERAGE(C46:C48)</f>
        <v>346.3414</v>
      </c>
      <c r="D68" s="1" t="n">
        <f aca="false">AVERAGE(D46:D48)</f>
        <v>197.797866666667</v>
      </c>
      <c r="E68" s="1" t="n">
        <f aca="false">C68/D68</f>
        <v>1.75098652900874</v>
      </c>
      <c r="F68" s="1" t="n">
        <f aca="false">ABS(E$73-E68)</f>
        <v>0.22748345931376</v>
      </c>
      <c r="G68" s="1" t="n">
        <f aca="false">AVERAGE(G46:G48)</f>
        <v>336.232333333333</v>
      </c>
      <c r="H68" s="1" t="n">
        <f aca="false">AVERAGE(H46:H48)</f>
        <v>193.663066666667</v>
      </c>
      <c r="I68" s="1" t="n">
        <f aca="false">G68/H68</f>
        <v>1.73617168787303</v>
      </c>
      <c r="J68" s="1" t="n">
        <f aca="false">ABS(I$73-I68)</f>
        <v>0.172984740527143</v>
      </c>
      <c r="K68" s="1" t="n">
        <f aca="false">AVERAGE(K46:K48)</f>
        <v>10.1090666666666</v>
      </c>
      <c r="L68" s="1" t="n">
        <f aca="false">AVERAGE(L46:L48)</f>
        <v>4.13479999999999</v>
      </c>
      <c r="M68" s="1" t="n">
        <f aca="false">K68/L68</f>
        <v>2.44487439940666</v>
      </c>
      <c r="N68" s="1" t="n">
        <f aca="false">ABS(M$73-M68)</f>
        <v>0.397050531858509</v>
      </c>
    </row>
    <row r="69" customFormat="false" ht="12.8" hidden="false" customHeight="false" outlineLevel="0" collapsed="false">
      <c r="A69" s="1" t="n">
        <v>145</v>
      </c>
      <c r="B69" s="0"/>
      <c r="C69" s="1" t="n">
        <f aca="false">AVERAGE(C49:C51)</f>
        <v>431.319733333333</v>
      </c>
      <c r="D69" s="1" t="n">
        <f aca="false">AVERAGE(D49:D51)</f>
        <v>262.573566666667</v>
      </c>
      <c r="E69" s="1" t="n">
        <f aca="false">C69/D69</f>
        <v>1.64266243098601</v>
      </c>
      <c r="F69" s="1" t="n">
        <f aca="false">ABS(E$73-E69)</f>
        <v>0.11915936129103</v>
      </c>
      <c r="G69" s="1" t="n">
        <f aca="false">AVERAGE(G49:G51)</f>
        <v>418.708333333333</v>
      </c>
      <c r="H69" s="1" t="n">
        <f aca="false">AVERAGE(H49:H51)</f>
        <v>257.891566666667</v>
      </c>
      <c r="I69" s="1" t="n">
        <f aca="false">G69/H69</f>
        <v>1.62358288309027</v>
      </c>
      <c r="J69" s="1" t="n">
        <f aca="false">ABS(I$73-I69)</f>
        <v>0.0603959357443853</v>
      </c>
      <c r="K69" s="1" t="n">
        <f aca="false">AVERAGE(K49:K51)</f>
        <v>12.6114</v>
      </c>
      <c r="L69" s="1" t="n">
        <f aca="false">AVERAGE(L49:L51)</f>
        <v>4.68199999999999</v>
      </c>
      <c r="M69" s="1" t="n">
        <f aca="false">K69/L69</f>
        <v>2.69359248184537</v>
      </c>
      <c r="N69" s="1" t="n">
        <f aca="false">ABS(M$73-M69)</f>
        <v>0.64576861429722</v>
      </c>
    </row>
    <row r="70" customFormat="false" ht="12.8" hidden="false" customHeight="false" outlineLevel="0" collapsed="false">
      <c r="A70" s="1" t="n">
        <v>174</v>
      </c>
      <c r="B70" s="0"/>
      <c r="C70" s="1" t="n">
        <f aca="false">AVERAGE(C52:C54)</f>
        <v>588.075133333333</v>
      </c>
      <c r="D70" s="1" t="n">
        <f aca="false">AVERAGE(D52:D54)</f>
        <v>368.6203</v>
      </c>
      <c r="E70" s="1" t="n">
        <f aca="false">C70/D70</f>
        <v>1.5953411500488</v>
      </c>
      <c r="F70" s="1" t="n">
        <f aca="false">ABS(E$73-E70)</f>
        <v>0.0718380803538199</v>
      </c>
      <c r="G70" s="1" t="n">
        <f aca="false">AVERAGE(G52:G54)</f>
        <v>572.8703</v>
      </c>
      <c r="H70" s="1" t="n">
        <f aca="false">AVERAGE(H52:H54)</f>
        <v>363.3257</v>
      </c>
      <c r="I70" s="1" t="n">
        <f aca="false">G70/H70</f>
        <v>1.57674037371978</v>
      </c>
      <c r="J70" s="1" t="n">
        <f aca="false">ABS(I$73-I70)</f>
        <v>0.013553426373893</v>
      </c>
      <c r="K70" s="1" t="n">
        <f aca="false">AVERAGE(K52:K54)</f>
        <v>15.2048333333333</v>
      </c>
      <c r="L70" s="1" t="n">
        <f aca="false">AVERAGE(L52:L54)</f>
        <v>5.2946</v>
      </c>
      <c r="M70" s="1" t="n">
        <f aca="false">K70/L70</f>
        <v>2.87176242460872</v>
      </c>
      <c r="N70" s="1" t="n">
        <f aca="false">ABS(M$73-M70)</f>
        <v>0.823938557060568</v>
      </c>
    </row>
    <row r="71" customFormat="false" ht="12.8" hidden="false" customHeight="false" outlineLevel="0" collapsed="false">
      <c r="A71" s="1" t="n">
        <v>203</v>
      </c>
      <c r="B71" s="0"/>
      <c r="C71" s="1" t="n">
        <f aca="false">AVERAGE(C55:C57)</f>
        <v>766.366433333333</v>
      </c>
      <c r="D71" s="1" t="n">
        <f aca="false">AVERAGE(D55:D57)</f>
        <v>505.914433333333</v>
      </c>
      <c r="E71" s="1" t="n">
        <f aca="false">C71/D71</f>
        <v>1.51481432993313</v>
      </c>
      <c r="F71" s="1" t="n">
        <f aca="false">ABS(E$73-E71)</f>
        <v>0.00868873976185003</v>
      </c>
      <c r="G71" s="1" t="n">
        <f aca="false">AVERAGE(G55:G57)</f>
        <v>745.8703</v>
      </c>
      <c r="H71" s="1" t="n">
        <f aca="false">AVERAGE(H55:H57)</f>
        <v>499.975233333333</v>
      </c>
      <c r="I71" s="1" t="n">
        <f aca="false">G71/H71</f>
        <v>1.49181449454463</v>
      </c>
      <c r="J71" s="1" t="n">
        <f aca="false">ABS(I$73-I71)</f>
        <v>0.0713724528012552</v>
      </c>
      <c r="K71" s="1" t="n">
        <f aca="false">AVERAGE(K55:K57)</f>
        <v>20.4961333333334</v>
      </c>
      <c r="L71" s="1" t="n">
        <f aca="false">AVERAGE(L55:L57)</f>
        <v>5.93919999999999</v>
      </c>
      <c r="M71" s="1" t="n">
        <f aca="false">K71/L71</f>
        <v>3.45099227729887</v>
      </c>
      <c r="N71" s="1" t="n">
        <f aca="false">ABS(M$73-M71)</f>
        <v>1.40316840975071</v>
      </c>
    </row>
    <row r="72" customFormat="false" ht="12.8" hidden="false" customHeight="false" outlineLevel="0" collapsed="false">
      <c r="A72" s="1" t="n">
        <v>232</v>
      </c>
      <c r="B72" s="0"/>
      <c r="C72" s="1" t="n">
        <f aca="false">AVERAGE(C58:C60)</f>
        <v>883.149766666667</v>
      </c>
      <c r="D72" s="1" t="n">
        <f aca="false">AVERAGE(D58:D60)</f>
        <v>671.275833333333</v>
      </c>
      <c r="E72" s="1" t="n">
        <f aca="false">C72/D72</f>
        <v>1.3156287219238</v>
      </c>
      <c r="F72" s="1" t="n">
        <f aca="false">ABS(E$73-E72)</f>
        <v>0.20787434777118</v>
      </c>
      <c r="G72" s="1" t="n">
        <f aca="false">AVERAGE(G58:G60)</f>
        <v>858.340133333333</v>
      </c>
      <c r="H72" s="1" t="n">
        <f aca="false">AVERAGE(H58:H60)</f>
        <v>664.851366666667</v>
      </c>
      <c r="I72" s="1" t="n">
        <f aca="false">G72/H72</f>
        <v>1.29102559815249</v>
      </c>
      <c r="J72" s="1" t="n">
        <f aca="false">ABS(I$73-I72)</f>
        <v>0.272161349193395</v>
      </c>
      <c r="K72" s="1" t="n">
        <f aca="false">AVERAGE(K58:K60)</f>
        <v>24.8096333333333</v>
      </c>
      <c r="L72" s="1" t="n">
        <f aca="false">AVERAGE(L58:L60)</f>
        <v>6.42446666666672</v>
      </c>
      <c r="M72" s="1" t="n">
        <f aca="false">K72/L72</f>
        <v>3.86174209013456</v>
      </c>
      <c r="N72" s="1" t="n">
        <f aca="false">ABS(M$73-M72)</f>
        <v>1.81391822258641</v>
      </c>
    </row>
    <row r="73" customFormat="false" ht="12.8" hidden="false" customHeight="false" outlineLevel="0" collapsed="false">
      <c r="A73" s="0"/>
      <c r="B73" s="0"/>
      <c r="C73" s="0"/>
      <c r="D73" s="0"/>
      <c r="E73" s="1" t="n">
        <f aca="false">AVERAGE(E64:E72)</f>
        <v>1.52350306969498</v>
      </c>
      <c r="F73" s="1" t="n">
        <f aca="false">AVERAGE(F64:F72)</f>
        <v>0.0990912614105978</v>
      </c>
      <c r="G73" s="0"/>
      <c r="H73" s="0"/>
      <c r="I73" s="1" t="n">
        <f aca="false">AVERAGE(I64:I72)</f>
        <v>1.56318694734589</v>
      </c>
      <c r="J73" s="1" t="n">
        <f aca="false">AVERAGE(J64:J72)</f>
        <v>0.0801298422209405</v>
      </c>
      <c r="K73" s="0"/>
      <c r="L73" s="0"/>
      <c r="M73" s="1" t="n">
        <f aca="false">AVERAGE(M64:M72)</f>
        <v>2.04782386754815</v>
      </c>
      <c r="N73" s="1" t="n">
        <f aca="false">AVERAGE(N64:N72)</f>
        <v>1.12974318567854</v>
      </c>
    </row>
    <row r="74" customFormat="false" ht="12.8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K74" s="0"/>
      <c r="L74" s="0"/>
    </row>
    <row r="75" customFormat="false" ht="12.8" hidden="false" customHeight="false" outlineLevel="0" collapsed="false">
      <c r="A75" s="1" t="s">
        <v>43</v>
      </c>
      <c r="B75" s="0"/>
      <c r="C75" s="1" t="s">
        <v>41</v>
      </c>
      <c r="D75" s="1" t="s">
        <v>42</v>
      </c>
      <c r="E75" s="0"/>
      <c r="F75" s="0"/>
      <c r="G75" s="1" t="s">
        <v>41</v>
      </c>
      <c r="H75" s="1" t="s">
        <v>42</v>
      </c>
      <c r="K75" s="1" t="s">
        <v>41</v>
      </c>
      <c r="L75" s="1" t="s">
        <v>42</v>
      </c>
    </row>
    <row r="76" customFormat="false" ht="12.8" hidden="false" customHeight="false" outlineLevel="0" collapsed="false">
      <c r="A76" s="1" t="n">
        <v>11</v>
      </c>
      <c r="B76" s="0"/>
      <c r="C76" s="1" t="n">
        <f aca="false">AVERAGE(E34:E36)</f>
        <v>1.03677777777778</v>
      </c>
      <c r="D76" s="1" t="n">
        <f aca="false">AVERAGE(F34:F36)</f>
        <v>0.0759555555555553</v>
      </c>
      <c r="E76" s="0"/>
      <c r="F76" s="0"/>
      <c r="G76" s="1" t="n">
        <f aca="false">AVERAGE(I34:I36)</f>
        <v>0.940666666666667</v>
      </c>
      <c r="H76" s="1" t="n">
        <f aca="false">AVERAGE(J34:J36)</f>
        <v>0.0765111111111111</v>
      </c>
      <c r="K76" s="1" t="n">
        <f aca="false">AVERAGE(M34:M36)</f>
        <v>0.0961111111111112</v>
      </c>
      <c r="L76" s="1" t="n">
        <f aca="false">AVERAGE(N34:N36)</f>
        <v>0.00784444444444447</v>
      </c>
    </row>
    <row r="77" customFormat="false" ht="12.8" hidden="false" customHeight="false" outlineLevel="0" collapsed="false">
      <c r="A77" s="1" t="n">
        <v>35</v>
      </c>
      <c r="B77" s="0"/>
      <c r="C77" s="1" t="n">
        <f aca="false">AVERAGE(E37:E39)</f>
        <v>1.73086666666667</v>
      </c>
      <c r="D77" s="1" t="n">
        <f aca="false">AVERAGE(F37:F39)</f>
        <v>0.256622222222224</v>
      </c>
      <c r="E77" s="0"/>
      <c r="F77" s="0"/>
      <c r="G77" s="1" t="n">
        <f aca="false">AVERAGE(I37:I39)</f>
        <v>1.68271111111111</v>
      </c>
      <c r="H77" s="1" t="n">
        <f aca="false">AVERAGE(J37:J39)</f>
        <v>0.2606</v>
      </c>
      <c r="K77" s="1" t="n">
        <f aca="false">AVERAGE(M37:M39)</f>
        <v>0.0481555555555546</v>
      </c>
      <c r="L77" s="1" t="n">
        <f aca="false">AVERAGE(N37:N39)</f>
        <v>0.0062888888888876</v>
      </c>
    </row>
    <row r="78" customFormat="false" ht="12.8" hidden="false" customHeight="false" outlineLevel="0" collapsed="false">
      <c r="A78" s="1" t="n">
        <v>55</v>
      </c>
      <c r="B78" s="0"/>
      <c r="C78" s="1" t="n">
        <f aca="false">AVERAGE(E40:E42)</f>
        <v>0.348955555555558</v>
      </c>
      <c r="D78" s="1" t="n">
        <f aca="false">AVERAGE(F40:F42)</f>
        <v>0.189155555555556</v>
      </c>
      <c r="E78" s="0"/>
      <c r="F78" s="0"/>
      <c r="G78" s="1" t="n">
        <f aca="false">AVERAGE(I40:I42)</f>
        <v>0.357644444444446</v>
      </c>
      <c r="H78" s="1" t="n">
        <f aca="false">AVERAGE(J40:J42)</f>
        <v>0.189577777777778</v>
      </c>
      <c r="K78" s="1" t="n">
        <f aca="false">AVERAGE(M40:M42)</f>
        <v>0.0107777777777756</v>
      </c>
      <c r="L78" s="1" t="n">
        <f aca="false">AVERAGE(N40:N42)</f>
        <v>0.0138666666666659</v>
      </c>
    </row>
    <row r="79" customFormat="false" ht="12.8" hidden="false" customHeight="false" outlineLevel="0" collapsed="false">
      <c r="A79" s="1" t="n">
        <v>85</v>
      </c>
      <c r="B79" s="0"/>
      <c r="C79" s="1" t="n">
        <f aca="false">AVERAGE(E43:E45)</f>
        <v>0.951288888888882</v>
      </c>
      <c r="D79" s="1" t="n">
        <f aca="false">AVERAGE(F43:F45)</f>
        <v>0.349933333333335</v>
      </c>
      <c r="E79" s="0"/>
      <c r="F79" s="0"/>
      <c r="G79" s="1" t="n">
        <f aca="false">AVERAGE(I43:I45)</f>
        <v>0.970933333333325</v>
      </c>
      <c r="H79" s="1" t="n">
        <f aca="false">AVERAGE(J43:J45)</f>
        <v>0.354088888888886</v>
      </c>
      <c r="K79" s="1" t="n">
        <f aca="false">AVERAGE(M43:M45)</f>
        <v>0.0340222222222275</v>
      </c>
      <c r="L79" s="1" t="n">
        <f aca="false">AVERAGE(N43:N45)</f>
        <v>0.0041555555555514</v>
      </c>
    </row>
    <row r="80" customFormat="false" ht="12.8" hidden="false" customHeight="false" outlineLevel="0" collapsed="false">
      <c r="A80" s="1" t="n">
        <v>116</v>
      </c>
      <c r="B80" s="0"/>
      <c r="C80" s="1" t="n">
        <f aca="false">AVERAGE(E46:E48)</f>
        <v>1.67106666666668</v>
      </c>
      <c r="D80" s="1" t="n">
        <f aca="false">AVERAGE(F46:F48)</f>
        <v>4.01815555555555</v>
      </c>
      <c r="E80" s="0"/>
      <c r="F80" s="0"/>
      <c r="G80" s="1" t="n">
        <f aca="false">AVERAGE(I46:I48)</f>
        <v>1.45622222222223</v>
      </c>
      <c r="H80" s="1" t="n">
        <f aca="false">AVERAGE(J46:J48)</f>
        <v>4.01762222222222</v>
      </c>
      <c r="K80" s="1" t="n">
        <f aca="false">AVERAGE(M46:M48)</f>
        <v>0.261488888888872</v>
      </c>
      <c r="L80" s="1" t="n">
        <f aca="false">AVERAGE(N46:N48)</f>
        <v>0.000866666666663759</v>
      </c>
    </row>
    <row r="81" customFormat="false" ht="12.8" hidden="false" customHeight="false" outlineLevel="0" collapsed="false">
      <c r="A81" s="1" t="n">
        <v>145</v>
      </c>
      <c r="B81" s="0"/>
      <c r="C81" s="1" t="n">
        <f aca="false">AVERAGE(E49:E51)</f>
        <v>18.0608444444444</v>
      </c>
      <c r="D81" s="1" t="n">
        <f aca="false">AVERAGE(F49:F51)</f>
        <v>8.04035555555555</v>
      </c>
      <c r="E81" s="0"/>
      <c r="F81" s="0"/>
      <c r="G81" s="1" t="n">
        <f aca="false">AVERAGE(I49:I51)</f>
        <v>18.1695111111111</v>
      </c>
      <c r="H81" s="1" t="n">
        <f aca="false">AVERAGE(J49:J51)</f>
        <v>8.01222222222222</v>
      </c>
      <c r="K81" s="1" t="n">
        <f aca="false">AVERAGE(M49:M51)</f>
        <v>0.19846666666668</v>
      </c>
      <c r="L81" s="1" t="n">
        <f aca="false">AVERAGE(N49:N51)</f>
        <v>0.0281333333333388</v>
      </c>
    </row>
    <row r="82" customFormat="false" ht="12.8" hidden="false" customHeight="false" outlineLevel="0" collapsed="false">
      <c r="A82" s="1" t="n">
        <v>174</v>
      </c>
      <c r="B82" s="0"/>
      <c r="C82" s="1" t="n">
        <f aca="false">AVERAGE(E52:E54)</f>
        <v>10.1631555555555</v>
      </c>
      <c r="D82" s="1" t="n">
        <f aca="false">AVERAGE(F52:F54)</f>
        <v>1.061</v>
      </c>
      <c r="E82" s="0"/>
      <c r="F82" s="0"/>
      <c r="G82" s="1" t="n">
        <f aca="false">AVERAGE(I52:I54)</f>
        <v>10.3546666666667</v>
      </c>
      <c r="H82" s="1" t="n">
        <f aca="false">AVERAGE(J52:J54)</f>
        <v>1.02913333333333</v>
      </c>
      <c r="K82" s="1" t="n">
        <f aca="false">AVERAGE(M52:M54)</f>
        <v>0.316422222222248</v>
      </c>
      <c r="L82" s="1" t="n">
        <f aca="false">AVERAGE(N52:N54)</f>
        <v>0.0454666666666602</v>
      </c>
    </row>
    <row r="83" customFormat="false" ht="12.8" hidden="false" customHeight="false" outlineLevel="0" collapsed="false">
      <c r="A83" s="1" t="n">
        <v>203</v>
      </c>
      <c r="B83" s="0"/>
      <c r="C83" s="1" t="n">
        <f aca="false">AVERAGE(E55:E57)</f>
        <v>47.0245555555556</v>
      </c>
      <c r="D83" s="1" t="n">
        <f aca="false">AVERAGE(F55:F57)</f>
        <v>6.37744444444445</v>
      </c>
      <c r="E83" s="0"/>
      <c r="F83" s="0"/>
      <c r="G83" s="1" t="n">
        <f aca="false">AVERAGE(I55:I57)</f>
        <v>46.8811333333333</v>
      </c>
      <c r="H83" s="1" t="n">
        <f aca="false">AVERAGE(J55:J57)</f>
        <v>6.37237777777777</v>
      </c>
      <c r="K83" s="1" t="n">
        <f aca="false">AVERAGE(M55:M57)</f>
        <v>0.15457777777778</v>
      </c>
      <c r="L83" s="1" t="n">
        <f aca="false">AVERAGE(N55:N57)</f>
        <v>0.0130000000000085</v>
      </c>
    </row>
    <row r="84" customFormat="false" ht="12.8" hidden="false" customHeight="false" outlineLevel="0" collapsed="false">
      <c r="A84" s="1" t="n">
        <v>232</v>
      </c>
      <c r="B84" s="0"/>
      <c r="C84" s="1" t="n">
        <f aca="false">AVERAGE(E58:E60)</f>
        <v>37.9974222222222</v>
      </c>
      <c r="D84" s="1" t="n">
        <f aca="false">AVERAGE(F58:F60)</f>
        <v>10.7428888888889</v>
      </c>
      <c r="E84" s="0"/>
      <c r="F84" s="0"/>
      <c r="G84" s="1" t="n">
        <f aca="false">AVERAGE(I58:I60)</f>
        <v>37.1821777777778</v>
      </c>
      <c r="H84" s="1" t="n">
        <f aca="false">AVERAGE(J58:J60)</f>
        <v>10.7327111111111</v>
      </c>
      <c r="K84" s="1" t="n">
        <f aca="false">AVERAGE(M58:M60)</f>
        <v>0.815244444444463</v>
      </c>
      <c r="L84" s="1" t="n">
        <f aca="false">AVERAGE(N58:N60)</f>
        <v>0.0101777777777746</v>
      </c>
    </row>
    <row r="85" customFormat="false" ht="12.8" hidden="false" customHeight="false" outlineLevel="0" collapsed="false">
      <c r="A85" s="0"/>
      <c r="B85" s="0"/>
      <c r="C85" s="0"/>
      <c r="D85" s="0"/>
      <c r="E85" s="1" t="s">
        <v>44</v>
      </c>
      <c r="F85" s="0"/>
      <c r="G85" s="0"/>
      <c r="H85" s="0"/>
    </row>
    <row r="86" customFormat="false" ht="12.8" hidden="false" customHeight="false" outlineLevel="0" collapsed="false">
      <c r="A86" s="1" t="s">
        <v>45</v>
      </c>
      <c r="B86" s="0"/>
      <c r="C86" s="0" t="n">
        <f aca="false">G64/C64</f>
        <v>0.912366876876721</v>
      </c>
      <c r="D86" s="1" t="n">
        <f aca="false">H64/D64</f>
        <v>0.735102427244412</v>
      </c>
      <c r="E86" s="1" t="n">
        <f aca="false">ABS(D$95-D86)</f>
        <v>0.208293184227538</v>
      </c>
      <c r="F86" s="0"/>
      <c r="G86" s="0"/>
      <c r="H86" s="0"/>
    </row>
    <row r="87" customFormat="false" ht="12.8" hidden="false" customHeight="false" outlineLevel="0" collapsed="false">
      <c r="A87" s="0"/>
      <c r="B87" s="0"/>
      <c r="C87" s="0" t="n">
        <f aca="false">G65/C65</f>
        <v>0.965317755060563</v>
      </c>
      <c r="D87" s="1" t="n">
        <f aca="false">H65/D65</f>
        <v>0.914449365057713</v>
      </c>
      <c r="E87" s="1" t="n">
        <f aca="false">ABS(D$95-D87)</f>
        <v>0.0289462464142363</v>
      </c>
      <c r="F87" s="0"/>
      <c r="G87" s="0"/>
      <c r="H87" s="0"/>
    </row>
    <row r="88" customFormat="false" ht="12.8" hidden="false" customHeight="false" outlineLevel="0" collapsed="false">
      <c r="A88" s="0"/>
      <c r="B88" s="0"/>
      <c r="C88" s="0" t="n">
        <f aca="false">G66/C66</f>
        <v>0.972345151811068</v>
      </c>
      <c r="D88" s="1" t="n">
        <f aca="false">H66/D66</f>
        <v>0.946347785587838</v>
      </c>
      <c r="E88" s="1" t="n">
        <f aca="false">ABS(D$95-D88)</f>
        <v>0.00295217411588811</v>
      </c>
      <c r="F88" s="0"/>
      <c r="G88" s="0"/>
      <c r="H88" s="0"/>
    </row>
    <row r="89" customFormat="false" ht="12.8" hidden="false" customHeight="false" outlineLevel="0" collapsed="false">
      <c r="A89" s="0"/>
      <c r="B89" s="0"/>
      <c r="C89" s="0" t="n">
        <f aca="false">G67/C67</f>
        <v>0.974434631409281</v>
      </c>
      <c r="D89" s="1" t="n">
        <f aca="false">H67/D67</f>
        <v>0.969069643023508</v>
      </c>
      <c r="E89" s="1" t="n">
        <f aca="false">ABS(D$95-D89)</f>
        <v>0.0256740315515583</v>
      </c>
      <c r="F89" s="0"/>
      <c r="G89" s="0"/>
      <c r="H89" s="0"/>
    </row>
    <row r="90" customFormat="false" ht="12.8" hidden="false" customHeight="false" outlineLevel="0" collapsed="false">
      <c r="A90" s="0"/>
      <c r="B90" s="0"/>
      <c r="C90" s="0" t="n">
        <f aca="false">G68/C68</f>
        <v>0.970811844420948</v>
      </c>
      <c r="D90" s="1" t="n">
        <f aca="false">H68/D68</f>
        <v>0.979095831165012</v>
      </c>
      <c r="E90" s="1" t="n">
        <f aca="false">ABS(D$95-D90)</f>
        <v>0.0357002196930628</v>
      </c>
      <c r="F90" s="0"/>
      <c r="G90" s="0"/>
      <c r="H90" s="0"/>
    </row>
    <row r="91" customFormat="false" ht="12.8" hidden="false" customHeight="false" outlineLevel="0" collapsed="false">
      <c r="A91" s="0"/>
      <c r="B91" s="0"/>
      <c r="C91" s="0" t="n">
        <f aca="false">G69/C69</f>
        <v>0.970760901889333</v>
      </c>
      <c r="D91" s="9" t="n">
        <f aca="false">H69/D69</f>
        <v>0.982168806786466</v>
      </c>
      <c r="E91" s="1" t="n">
        <f aca="false">ABS(D$95-D91)</f>
        <v>0.0387731953145167</v>
      </c>
      <c r="F91" s="0"/>
      <c r="G91" s="0"/>
      <c r="H91" s="0"/>
    </row>
    <row r="92" customFormat="false" ht="12.8" hidden="false" customHeight="false" outlineLevel="0" collapsed="false">
      <c r="A92" s="0"/>
      <c r="B92" s="0"/>
      <c r="C92" s="0" t="n">
        <f aca="false">G70/C70</f>
        <v>0.974144743636499</v>
      </c>
      <c r="D92" s="9" t="n">
        <f aca="false">H70/D70</f>
        <v>0.98563671072917</v>
      </c>
      <c r="E92" s="1" t="n">
        <f aca="false">ABS(D$95-D92)</f>
        <v>0.0422410992572206</v>
      </c>
      <c r="F92" s="0"/>
      <c r="G92" s="0"/>
      <c r="H92" s="0"/>
    </row>
    <row r="93" customFormat="false" ht="12.8" hidden="false" customHeight="false" outlineLevel="0" collapsed="false">
      <c r="A93" s="0"/>
      <c r="B93" s="0"/>
      <c r="C93" s="0" t="n">
        <f aca="false">G71/C71</f>
        <v>0.973255439641081</v>
      </c>
      <c r="D93" s="9" t="n">
        <f aca="false">H71/D71</f>
        <v>0.988260465389635</v>
      </c>
      <c r="E93" s="1" t="n">
        <f aca="false">ABS(D$95-D93)</f>
        <v>0.0448648539176849</v>
      </c>
      <c r="F93" s="0"/>
      <c r="G93" s="0"/>
      <c r="H93" s="0"/>
    </row>
    <row r="94" customFormat="false" ht="12.8" hidden="false" customHeight="false" outlineLevel="0" collapsed="false">
      <c r="A94" s="0"/>
      <c r="B94" s="0"/>
      <c r="C94" s="0" t="n">
        <f aca="false">G72/C72</f>
        <v>0.971907784761158</v>
      </c>
      <c r="D94" s="9" t="n">
        <f aca="false">H72/D72</f>
        <v>0.990429468263791</v>
      </c>
      <c r="E94" s="1" t="n">
        <f aca="false">ABS(D$95-D94)</f>
        <v>0.0470338567918415</v>
      </c>
      <c r="F94" s="0"/>
      <c r="G94" s="0"/>
      <c r="H94" s="0"/>
    </row>
    <row r="95" customFormat="false" ht="12.8" hidden="false" customHeight="false" outlineLevel="0" collapsed="false">
      <c r="A95" s="0"/>
      <c r="B95" s="0"/>
      <c r="C95" s="0"/>
      <c r="D95" s="1" t="n">
        <f aca="false">AVERAGE(D86:D94)</f>
        <v>0.94339561147195</v>
      </c>
      <c r="E95" s="1" t="n">
        <f aca="false">AVERAGE(E86:E94)</f>
        <v>0.0527198734759497</v>
      </c>
      <c r="F95" s="0"/>
      <c r="G95" s="0"/>
      <c r="H95" s="0"/>
    </row>
    <row r="96" customFormat="false" ht="12.8" hidden="false" customHeight="false" outlineLevel="0" collapsed="false">
      <c r="A96" s="0"/>
      <c r="B96" s="0"/>
      <c r="C96" s="1" t="s">
        <v>24</v>
      </c>
      <c r="D96" s="1" t="s">
        <v>25</v>
      </c>
      <c r="E96" s="1" t="s">
        <v>24</v>
      </c>
      <c r="F96" s="1" t="s">
        <v>25</v>
      </c>
      <c r="G96" s="1" t="s">
        <v>24</v>
      </c>
      <c r="H96" s="1" t="s">
        <v>25</v>
      </c>
    </row>
    <row r="97" customFormat="false" ht="12.8" hidden="false" customHeight="false" outlineLevel="0" collapsed="false">
      <c r="A97" s="1" t="s">
        <v>26</v>
      </c>
      <c r="B97" s="0"/>
      <c r="C97" s="1" t="n">
        <f aca="false">SLOPE(C64:C72,$A$64:$A$72)</f>
        <v>4.09899535987907</v>
      </c>
      <c r="D97" s="1" t="n">
        <f aca="false">SLOPE(D64:D72,$A$64:$A$72)</f>
        <v>2.88177058323856</v>
      </c>
      <c r="E97" s="1" t="n">
        <f aca="false">SLOPE(G64:G72,$A$64:$A$72)</f>
        <v>3.98895215403264</v>
      </c>
      <c r="F97" s="1" t="n">
        <f aca="false">SLOPE(H64:H72,$A$64:$A$72)</f>
        <v>2.8640840816871</v>
      </c>
      <c r="G97" s="1" t="n">
        <f aca="false">SLOPE(K64:K72,$A$64:$A$72)</f>
        <v>0.110043205846426</v>
      </c>
      <c r="H97" s="1" t="n">
        <f aca="false">SLOPE(L64:L72,$A$64:$A$72)</f>
        <v>0.0176865015514652</v>
      </c>
    </row>
    <row r="98" customFormat="false" ht="12.8" hidden="false" customHeight="false" outlineLevel="0" collapsed="false">
      <c r="A98" s="7" t="s">
        <v>22</v>
      </c>
      <c r="B98" s="7"/>
      <c r="C98" s="7"/>
      <c r="D98" s="7" t="n">
        <f aca="false">C97/D97</f>
        <v>1.42238781383929</v>
      </c>
      <c r="E98" s="7"/>
      <c r="F98" s="7" t="n">
        <f aca="false">E97/F97</f>
        <v>1.39274966804848</v>
      </c>
      <c r="G98" s="7"/>
      <c r="H98" s="7" t="n">
        <f aca="false">G97/H97</f>
        <v>6.22187522649497</v>
      </c>
    </row>
  </sheetData>
  <mergeCells count="3">
    <mergeCell ref="C32:D32"/>
    <mergeCell ref="G32:H32"/>
    <mergeCell ref="K32:L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C38" activeCellId="0" sqref="C38"/>
    </sheetView>
  </sheetViews>
  <sheetFormatPr defaultRowHeight="12.8"/>
  <cols>
    <col collapsed="false" hidden="false" max="3" min="1" style="0" width="8.50510204081633"/>
    <col collapsed="false" hidden="false" max="4" min="4" style="10" width="26.0510204081633"/>
    <col collapsed="false" hidden="false" max="1025" min="5" style="0" width="8.50510204081633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10" t="s">
        <v>33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10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10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10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10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10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1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10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10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10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10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10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10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10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10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10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10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10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10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10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10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10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10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10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10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10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10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10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10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10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10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10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10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10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10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10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12.6887755102041"/>
    <col collapsed="false" hidden="false" max="2" min="2" style="0" width="6.61224489795918"/>
    <col collapsed="false" hidden="false" max="4" min="3" style="0" width="12.8265306122449"/>
    <col collapsed="false" hidden="false" max="5" min="5" style="0" width="9.44897959183673"/>
    <col collapsed="false" hidden="false" max="6" min="6" style="0" width="9.17857142857143"/>
    <col collapsed="false" hidden="false" max="7" min="7" style="0" width="7.96428571428571"/>
    <col collapsed="false" hidden="false" max="8" min="8" style="0" width="9.58673469387755"/>
    <col collapsed="false" hidden="false" max="1025" min="9" style="0" width="8.50510204081633"/>
  </cols>
  <sheetData>
    <row r="1" customFormat="false" ht="12.8" hidden="false" customHeight="false" outlineLevel="0" collapsed="false">
      <c r="A1" s="2" t="s">
        <v>13</v>
      </c>
      <c r="B1" s="2"/>
      <c r="C1" s="2"/>
      <c r="D1" s="2"/>
    </row>
    <row r="2" customFormat="false" ht="12.8" hidden="false" customHeight="false" outlineLevel="0" collapsed="false">
      <c r="A2" s="1" t="s">
        <v>14</v>
      </c>
      <c r="B2" s="1" t="s">
        <v>4</v>
      </c>
      <c r="C2" s="1" t="s">
        <v>15</v>
      </c>
      <c r="D2" s="1" t="s">
        <v>16</v>
      </c>
      <c r="E2" s="1" t="s">
        <v>17</v>
      </c>
      <c r="F2" s="1" t="s">
        <v>18</v>
      </c>
    </row>
    <row r="3" customFormat="false" ht="12.8" hidden="false" customHeight="false" outlineLevel="0" collapsed="false">
      <c r="A3" s="2" t="n">
        <v>17</v>
      </c>
      <c r="B3" s="1" t="n">
        <v>1</v>
      </c>
      <c r="C3" s="1" t="n">
        <v>122.3138</v>
      </c>
      <c r="D3" s="1" t="n">
        <v>12.6533</v>
      </c>
      <c r="E3" s="1" t="n">
        <f aca="false">ABS(C$21-C3)</f>
        <v>1.455733333333</v>
      </c>
      <c r="F3" s="1" t="n">
        <f aca="false">ABS(D$21-D3)</f>
        <v>0.0516000000000005</v>
      </c>
    </row>
    <row r="4" customFormat="false" ht="12.8" hidden="false" customHeight="false" outlineLevel="0" collapsed="false">
      <c r="A4" s="1" t="n">
        <v>17</v>
      </c>
      <c r="B4" s="1" t="n">
        <v>2</v>
      </c>
      <c r="C4" s="1" t="n">
        <v>123.1715</v>
      </c>
      <c r="D4" s="1" t="n">
        <v>12.5597</v>
      </c>
      <c r="E4" s="1" t="n">
        <f aca="false">ABS(C$21-C4)</f>
        <v>0.598033333333007</v>
      </c>
      <c r="F4" s="1" t="n">
        <f aca="false">ABS(D$21-D4)</f>
        <v>0.0419999999999998</v>
      </c>
    </row>
    <row r="5" customFormat="false" ht="12.8" hidden="false" customHeight="false" outlineLevel="0" collapsed="false">
      <c r="A5" s="1" t="n">
        <v>17</v>
      </c>
      <c r="B5" s="1" t="n">
        <v>3</v>
      </c>
      <c r="C5" s="1" t="n">
        <v>125.8233</v>
      </c>
      <c r="D5" s="1" t="n">
        <v>12.5921</v>
      </c>
      <c r="E5" s="1" t="n">
        <f aca="false">ABS(C$21-C5)</f>
        <v>2.053766666667</v>
      </c>
      <c r="F5" s="1" t="n">
        <f aca="false">ABS(D$21-D5)</f>
        <v>0.00959999999999894</v>
      </c>
    </row>
    <row r="6" customFormat="false" ht="12.8" hidden="false" customHeight="false" outlineLevel="0" collapsed="false">
      <c r="A6" s="2" t="n">
        <v>51</v>
      </c>
      <c r="B6" s="1" t="n">
        <v>1</v>
      </c>
      <c r="C6" s="1" t="n">
        <v>356.8082</v>
      </c>
      <c r="D6" s="1" t="n">
        <v>36.0012</v>
      </c>
      <c r="E6" s="1" t="n">
        <f aca="false">ABS(C$22-C6)</f>
        <v>1.07203333333302</v>
      </c>
      <c r="F6" s="1" t="n">
        <f aca="false">ABS(D$22-D6)</f>
        <v>0.111733333333298</v>
      </c>
    </row>
    <row r="7" customFormat="false" ht="12.8" hidden="false" customHeight="false" outlineLevel="0" collapsed="false">
      <c r="A7" s="1" t="n">
        <v>51</v>
      </c>
      <c r="B7" s="1" t="n">
        <v>2</v>
      </c>
      <c r="C7" s="1" t="n">
        <v>358.1161</v>
      </c>
      <c r="D7" s="1" t="n">
        <v>35.9531</v>
      </c>
      <c r="E7" s="1" t="n">
        <f aca="false">ABS(C$22-C7)</f>
        <v>0.235866666666993</v>
      </c>
      <c r="F7" s="1" t="n">
        <f aca="false">ABS(D$22-D7)</f>
        <v>0.0636333333332999</v>
      </c>
    </row>
    <row r="8" customFormat="false" ht="12.8" hidden="false" customHeight="false" outlineLevel="0" collapsed="false">
      <c r="A8" s="1" t="n">
        <v>51</v>
      </c>
      <c r="B8" s="1" t="n">
        <v>3</v>
      </c>
      <c r="C8" s="1" t="n">
        <v>358.7164</v>
      </c>
      <c r="D8" s="1" t="n">
        <v>35.7141</v>
      </c>
      <c r="E8" s="1" t="n">
        <f aca="false">ABS(C$22-C8)</f>
        <v>0.836166666666998</v>
      </c>
      <c r="F8" s="1" t="n">
        <f aca="false">ABS(D$22-D8)</f>
        <v>0.175366666666697</v>
      </c>
    </row>
    <row r="9" customFormat="false" ht="12.8" hidden="false" customHeight="false" outlineLevel="0" collapsed="false">
      <c r="A9" s="2" t="n">
        <v>85</v>
      </c>
      <c r="B9" s="1" t="n">
        <v>1</v>
      </c>
      <c r="C9" s="1" t="n">
        <v>605.1365</v>
      </c>
      <c r="D9" s="1" t="n">
        <v>58.9755</v>
      </c>
      <c r="E9" s="1" t="n">
        <f aca="false">ABS(C$23-C9)</f>
        <v>1.49663333333308</v>
      </c>
      <c r="F9" s="1" t="n">
        <f aca="false">ABS(D$23-D9)</f>
        <v>0.225333333333303</v>
      </c>
    </row>
    <row r="10" customFormat="false" ht="12.8" hidden="false" customHeight="false" outlineLevel="0" collapsed="false">
      <c r="A10" s="1" t="n">
        <v>85</v>
      </c>
      <c r="B10" s="1" t="n">
        <v>2</v>
      </c>
      <c r="C10" s="1" t="n">
        <v>609.6789</v>
      </c>
      <c r="D10" s="1" t="n">
        <v>59.2252</v>
      </c>
      <c r="E10" s="1" t="n">
        <f aca="false">ABS(C$23-C10)</f>
        <v>3.04576666666696</v>
      </c>
      <c r="F10" s="1" t="n">
        <f aca="false">ABS(D$23-D10)</f>
        <v>0.0243666666667011</v>
      </c>
    </row>
    <row r="11" customFormat="false" ht="12.8" hidden="false" customHeight="false" outlineLevel="0" collapsed="false">
      <c r="A11" s="1" t="n">
        <v>85</v>
      </c>
      <c r="B11" s="1" t="n">
        <v>3</v>
      </c>
      <c r="C11" s="1" t="n">
        <v>605.084</v>
      </c>
      <c r="D11" s="1" t="n">
        <v>59.4018</v>
      </c>
      <c r="E11" s="1" t="n">
        <f aca="false">ABS(C$23-C11)</f>
        <v>1.54913333333309</v>
      </c>
      <c r="F11" s="1" t="n">
        <f aca="false">ABS(D$23-D11)</f>
        <v>0.200966666666702</v>
      </c>
    </row>
    <row r="12" customFormat="false" ht="12.8" hidden="false" customHeight="false" outlineLevel="0" collapsed="false">
      <c r="A12" s="2" t="n">
        <v>129</v>
      </c>
      <c r="B12" s="1" t="n">
        <v>1</v>
      </c>
      <c r="C12" s="1" t="n">
        <v>905.8338</v>
      </c>
      <c r="D12" s="1" t="n">
        <v>90.423</v>
      </c>
      <c r="E12" s="1" t="n">
        <f aca="false">ABS(C$24-C12)</f>
        <v>2.02060000000006</v>
      </c>
      <c r="F12" s="1" t="n">
        <f aca="false">ABS(D$24-D12)</f>
        <v>0.182966666666701</v>
      </c>
    </row>
    <row r="13" customFormat="false" ht="12.8" hidden="false" customHeight="false" outlineLevel="0" collapsed="false">
      <c r="A13" s="1" t="n">
        <v>129</v>
      </c>
      <c r="B13" s="1" t="n">
        <v>2</v>
      </c>
      <c r="C13" s="1" t="n">
        <v>910.8954</v>
      </c>
      <c r="D13" s="1" t="n">
        <v>90.7726</v>
      </c>
      <c r="E13" s="1" t="n">
        <f aca="false">ABS(C$24-C13)</f>
        <v>3.04099999999994</v>
      </c>
      <c r="F13" s="1" t="n">
        <f aca="false">ABS(D$24-D13)</f>
        <v>0.532566666666696</v>
      </c>
    </row>
    <row r="14" customFormat="false" ht="12.8" hidden="false" customHeight="false" outlineLevel="0" collapsed="false">
      <c r="A14" s="1" t="n">
        <v>129</v>
      </c>
      <c r="B14" s="1" t="n">
        <v>3</v>
      </c>
      <c r="C14" s="1" t="n">
        <v>906.834</v>
      </c>
      <c r="D14" s="1" t="n">
        <v>89.5245</v>
      </c>
      <c r="E14" s="1" t="n">
        <f aca="false">ABS(C$24-C14)</f>
        <v>1.02040000000011</v>
      </c>
      <c r="F14" s="1" t="n">
        <f aca="false">ABS(D$24-D14)</f>
        <v>0.715533333333298</v>
      </c>
    </row>
    <row r="15" customFormat="false" ht="12.8" hidden="false" customHeight="false" outlineLevel="0" collapsed="false">
      <c r="A15" s="2" t="n">
        <v>173</v>
      </c>
      <c r="B15" s="1" t="n">
        <v>1</v>
      </c>
      <c r="C15" s="1" t="n">
        <v>1212.4566</v>
      </c>
      <c r="D15" s="1" t="n">
        <v>120.269</v>
      </c>
      <c r="E15" s="1" t="n">
        <f aca="false">ABS(C$25-C15)</f>
        <v>1.64376666666999</v>
      </c>
      <c r="F15" s="1" t="n">
        <f aca="false">ABS(D$25-D15)</f>
        <v>0.207633333332993</v>
      </c>
    </row>
    <row r="16" customFormat="false" ht="12.8" hidden="false" customHeight="false" outlineLevel="0" collapsed="false">
      <c r="A16" s="1" t="n">
        <v>173</v>
      </c>
      <c r="B16" s="1" t="n">
        <v>2</v>
      </c>
      <c r="C16" s="1" t="n">
        <v>1212.3489</v>
      </c>
      <c r="D16" s="1" t="n">
        <v>121.2035</v>
      </c>
      <c r="E16" s="1" t="n">
        <f aca="false">ABS(C$25-C16)</f>
        <v>1.53606666666997</v>
      </c>
      <c r="F16" s="1" t="n">
        <f aca="false">ABS(D$25-D16)</f>
        <v>0.726866666667007</v>
      </c>
    </row>
    <row r="17" customFormat="false" ht="12.8" hidden="false" customHeight="false" outlineLevel="0" collapsed="false">
      <c r="A17" s="1" t="n">
        <v>173</v>
      </c>
      <c r="B17" s="1" t="n">
        <v>3</v>
      </c>
      <c r="C17" s="1" t="n">
        <v>1207.633</v>
      </c>
      <c r="D17" s="1" t="n">
        <v>119.9574</v>
      </c>
      <c r="E17" s="1" t="n">
        <f aca="false">ABS(C$25-C17)</f>
        <v>3.17983333332995</v>
      </c>
      <c r="F17" s="1" t="n">
        <f aca="false">ABS(D$25-D17)</f>
        <v>0.519233333332991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s">
        <v>14</v>
      </c>
      <c r="C20" s="1" t="s">
        <v>15</v>
      </c>
      <c r="D20" s="1" t="s">
        <v>16</v>
      </c>
      <c r="E20" s="1" t="s">
        <v>20</v>
      </c>
      <c r="F20" s="1" t="s">
        <v>21</v>
      </c>
      <c r="G20" s="1" t="s">
        <v>22</v>
      </c>
      <c r="H20" s="1" t="s">
        <v>23</v>
      </c>
    </row>
    <row r="21" customFormat="false" ht="12.8" hidden="false" customHeight="false" outlineLevel="0" collapsed="false">
      <c r="A21" s="1" t="n">
        <v>17</v>
      </c>
      <c r="C21" s="1" t="n">
        <f aca="false">AVERAGE(C3:C5)</f>
        <v>123.769533333333</v>
      </c>
      <c r="D21" s="1" t="n">
        <f aca="false">AVERAGE(D3:D5)</f>
        <v>12.6017</v>
      </c>
      <c r="E21" s="1" t="n">
        <f aca="false">AVERAGE(E3:E5)</f>
        <v>1.36917777777767</v>
      </c>
      <c r="F21" s="1" t="n">
        <f aca="false">AVERAGE(F3:F5)</f>
        <v>0.0343999999999998</v>
      </c>
      <c r="G21" s="1" t="n">
        <f aca="false">C21/D21</f>
        <v>9.82165369222668</v>
      </c>
      <c r="H21" s="1" t="n">
        <f aca="false">ABS($G$26-G21)</f>
        <v>0.208556901328123</v>
      </c>
    </row>
    <row r="22" customFormat="false" ht="12.8" hidden="false" customHeight="false" outlineLevel="0" collapsed="false">
      <c r="A22" s="1" t="n">
        <v>51</v>
      </c>
      <c r="C22" s="1" t="n">
        <f aca="false">AVERAGE(C6:C8)</f>
        <v>357.880233333333</v>
      </c>
      <c r="D22" s="1" t="n">
        <f aca="false">AVERAGE(D6:D8)</f>
        <v>35.8894666666667</v>
      </c>
      <c r="E22" s="1" t="n">
        <f aca="false">AVERAGE(E6:E8)</f>
        <v>0.714688888889005</v>
      </c>
      <c r="F22" s="1" t="n">
        <f aca="false">AVERAGE(F6:F8)</f>
        <v>0.116911111111098</v>
      </c>
      <c r="G22" s="1" t="n">
        <f aca="false">C22/D22</f>
        <v>9.97173451077566</v>
      </c>
      <c r="H22" s="1" t="n">
        <f aca="false">ABS($G$26-G22)</f>
        <v>0.0584760827791477</v>
      </c>
    </row>
    <row r="23" customFormat="false" ht="12.8" hidden="false" customHeight="false" outlineLevel="0" collapsed="false">
      <c r="A23" s="1" t="n">
        <v>85</v>
      </c>
      <c r="C23" s="1" t="n">
        <f aca="false">AVERAGE(C9:C11)</f>
        <v>606.633133333333</v>
      </c>
      <c r="D23" s="1" t="n">
        <f aca="false">AVERAGE(D9:D11)</f>
        <v>59.2008333333333</v>
      </c>
      <c r="E23" s="1" t="n">
        <f aca="false">AVERAGE(E4:E9)</f>
        <v>1.04875000000002</v>
      </c>
      <c r="F23" s="1" t="n">
        <f aca="false">AVERAGE(F4:F9)</f>
        <v>0.1046111111111</v>
      </c>
      <c r="G23" s="1" t="n">
        <f aca="false">C23/D23</f>
        <v>10.2470370631044</v>
      </c>
      <c r="H23" s="1" t="n">
        <f aca="false">ABS($G$26-G23)</f>
        <v>0.216826469549598</v>
      </c>
    </row>
    <row r="24" customFormat="false" ht="12.8" hidden="false" customHeight="false" outlineLevel="0" collapsed="false">
      <c r="A24" s="1" t="n">
        <v>129</v>
      </c>
      <c r="C24" s="1" t="n">
        <f aca="false">AVERAGE(C12:C14)</f>
        <v>907.8544</v>
      </c>
      <c r="D24" s="1" t="n">
        <f aca="false">AVERAGE(D12:D14)</f>
        <v>90.2400333333333</v>
      </c>
      <c r="E24" s="1" t="n">
        <f aca="false">AVERAGE(E12:E14)</f>
        <v>2.02733333333337</v>
      </c>
      <c r="F24" s="1" t="n">
        <f aca="false">AVERAGE(F12:F14)</f>
        <v>0.477022222222232</v>
      </c>
      <c r="G24" s="1" t="n">
        <f aca="false">C24/D24</f>
        <v>10.0604395462324</v>
      </c>
      <c r="H24" s="1" t="n">
        <f aca="false">ABS($G$26-G24)</f>
        <v>0.0302289526776338</v>
      </c>
    </row>
    <row r="25" customFormat="false" ht="12.8" hidden="false" customHeight="false" outlineLevel="0" collapsed="false">
      <c r="A25" s="1" t="n">
        <v>173</v>
      </c>
      <c r="C25" s="1" t="n">
        <f aca="false">AVERAGE(C15:C17)</f>
        <v>1210.81283333333</v>
      </c>
      <c r="D25" s="1" t="n">
        <f aca="false">AVERAGE(D15:D17)</f>
        <v>120.476633333333</v>
      </c>
      <c r="E25" s="1" t="n">
        <f aca="false">AVERAGE(E5:E10)</f>
        <v>1.45670555555568</v>
      </c>
      <c r="F25" s="1" t="n">
        <f aca="false">AVERAGE(F5:F10)</f>
        <v>0.101672222222216</v>
      </c>
      <c r="G25" s="1" t="n">
        <f aca="false">C25/D25</f>
        <v>10.0501881554348</v>
      </c>
      <c r="H25" s="1" t="n">
        <f aca="false">ABS($G$26-G25)</f>
        <v>0.0199775618800366</v>
      </c>
    </row>
    <row r="26" customFormat="false" ht="12.8" hidden="false" customHeight="false" outlineLevel="0" collapsed="false">
      <c r="E26" s="1"/>
      <c r="F26" s="1"/>
      <c r="G26" s="1" t="n">
        <f aca="false">AVERAGE(G21:G25)</f>
        <v>10.0302105935548</v>
      </c>
      <c r="H26" s="1" t="n">
        <f aca="false">AVERAGE(H21:H25)</f>
        <v>0.106813193642908</v>
      </c>
    </row>
    <row r="27" customFormat="false" ht="12.8" hidden="false" customHeight="false" outlineLevel="0" collapsed="false">
      <c r="C27" s="1" t="s">
        <v>24</v>
      </c>
      <c r="D27" s="1" t="s">
        <v>25</v>
      </c>
      <c r="E27" s="1"/>
      <c r="F27" s="1"/>
      <c r="G27" s="1"/>
      <c r="H27" s="1"/>
    </row>
    <row r="28" customFormat="false" ht="12.8" hidden="false" customHeight="false" outlineLevel="0" collapsed="false">
      <c r="A28" s="1" t="s">
        <v>26</v>
      </c>
      <c r="C28" s="1" t="n">
        <f aca="false">SLOPE(C21:C25,$A$21:$A$25)</f>
        <v>6.98109724694588</v>
      </c>
      <c r="D28" s="1" t="n">
        <f aca="false">SLOPE(D21:D25,$A$21:$A$25)</f>
        <v>0.692728778359509</v>
      </c>
      <c r="E28" s="1"/>
      <c r="F28" s="1"/>
      <c r="G28" s="1"/>
      <c r="H28" s="1"/>
    </row>
    <row r="29" customFormat="false" ht="12.8" hidden="false" customHeight="false" outlineLevel="0" collapsed="false">
      <c r="A29" s="7"/>
      <c r="B29" s="7"/>
      <c r="C29" s="7"/>
      <c r="D29" s="7" t="n">
        <f aca="false">C28/D28</f>
        <v>10.0776775341689</v>
      </c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60" zoomScaleNormal="160" zoomScalePageLayoutView="100" workbookViewId="0">
      <selection pane="topLeft" activeCell="C60" activeCellId="0" sqref="C60"/>
    </sheetView>
  </sheetViews>
  <sheetFormatPr defaultRowHeight="12.8"/>
  <cols>
    <col collapsed="false" hidden="false" max="2" min="2" style="0" width="7.1530612244898"/>
    <col collapsed="false" hidden="false" max="4" min="3" style="12" width="13.3622448979592"/>
    <col collapsed="false" hidden="false" max="5" min="5" style="0" width="9.31632653061224"/>
    <col collapsed="false" hidden="false" max="6" min="6" style="0" width="10.2602040816327"/>
    <col collapsed="false" hidden="false" max="8" min="7" style="13" width="13.3622448979592"/>
    <col collapsed="false" hidden="false" max="9" min="9" style="0" width="9.31632653061224"/>
    <col collapsed="false" hidden="false" max="10" min="10" style="0" width="10.2602040816327"/>
    <col collapsed="false" hidden="false" max="12" min="11" style="14" width="13.3622448979592"/>
    <col collapsed="false" hidden="false" max="13" min="13" style="0" width="8.50510204081633"/>
    <col collapsed="false" hidden="false" max="14" min="14" style="0" width="10.2602040816327"/>
    <col collapsed="false" hidden="false" max="15" min="15" style="0" width="4.45408163265306"/>
    <col collapsed="false" hidden="false" max="16" min="16" style="0" width="11.0714285714286"/>
    <col collapsed="false" hidden="false" max="18" min="17" style="0" width="15.6581632653061"/>
    <col collapsed="false" hidden="false" max="20" min="19" style="0" width="13.3622448979592"/>
    <col collapsed="false" hidden="false" max="22" min="21" style="0" width="9.31632653061224"/>
    <col collapsed="false" hidden="false" max="28" min="23" style="0" width="13.3622448979592"/>
    <col collapsed="false" hidden="false" max="29" min="29" style="0" width="4.45408163265306"/>
    <col collapsed="false" hidden="false" max="30" min="30" style="0" width="11.0714285714286"/>
    <col collapsed="false" hidden="false" max="32" min="31" style="0" width="15.6581632653061"/>
    <col collapsed="false" hidden="false" max="34" min="33" style="0" width="13.3622448979592"/>
    <col collapsed="false" hidden="false" max="36" min="35" style="0" width="9.31632653061224"/>
    <col collapsed="false" hidden="false" max="42" min="37" style="0" width="13.3622448979592"/>
    <col collapsed="false" hidden="false" max="43" min="43" style="0" width="4.45408163265306"/>
    <col collapsed="false" hidden="false" max="44" min="44" style="0" width="11.0714285714286"/>
    <col collapsed="false" hidden="false" max="46" min="45" style="0" width="15.6581632653061"/>
    <col collapsed="false" hidden="false" max="48" min="47" style="0" width="13.3622448979592"/>
    <col collapsed="false" hidden="false" max="50" min="49" style="0" width="9.31632653061224"/>
    <col collapsed="false" hidden="false" max="56" min="51" style="0" width="13.3622448979592"/>
    <col collapsed="false" hidden="false" max="57" min="57" style="0" width="4.45408163265306"/>
    <col collapsed="false" hidden="false" max="58" min="58" style="0" width="11.0714285714286"/>
    <col collapsed="false" hidden="false" max="60" min="59" style="0" width="15.6581632653061"/>
    <col collapsed="false" hidden="false" max="62" min="61" style="0" width="13.3622448979592"/>
    <col collapsed="false" hidden="false" max="64" min="63" style="0" width="9.31632653061224"/>
    <col collapsed="false" hidden="false" max="70" min="65" style="0" width="13.3622448979592"/>
    <col collapsed="false" hidden="false" max="71" min="71" style="0" width="4.45408163265306"/>
    <col collapsed="false" hidden="false" max="72" min="72" style="0" width="11.0714285714286"/>
    <col collapsed="false" hidden="false" max="74" min="73" style="0" width="15.6581632653061"/>
    <col collapsed="false" hidden="false" max="76" min="75" style="0" width="13.3622448979592"/>
    <col collapsed="false" hidden="false" max="78" min="77" style="0" width="9.31632653061224"/>
    <col collapsed="false" hidden="false" max="84" min="79" style="0" width="13.3622448979592"/>
    <col collapsed="false" hidden="false" max="85" min="85" style="0" width="4.45408163265306"/>
    <col collapsed="false" hidden="false" max="86" min="86" style="0" width="11.0714285714286"/>
    <col collapsed="false" hidden="false" max="88" min="87" style="0" width="15.6581632653061"/>
    <col collapsed="false" hidden="false" max="90" min="89" style="0" width="13.3622448979592"/>
    <col collapsed="false" hidden="false" max="92" min="91" style="0" width="9.31632653061224"/>
    <col collapsed="false" hidden="false" max="98" min="93" style="0" width="13.3622448979592"/>
    <col collapsed="false" hidden="false" max="99" min="99" style="0" width="4.45408163265306"/>
    <col collapsed="false" hidden="false" max="100" min="100" style="0" width="11.0714285714286"/>
    <col collapsed="false" hidden="false" max="102" min="101" style="0" width="15.6581632653061"/>
    <col collapsed="false" hidden="false" max="104" min="103" style="0" width="13.3622448979592"/>
    <col collapsed="false" hidden="false" max="106" min="105" style="0" width="9.31632653061224"/>
    <col collapsed="false" hidden="false" max="112" min="107" style="0" width="13.3622448979592"/>
    <col collapsed="false" hidden="false" max="113" min="113" style="0" width="4.45408163265306"/>
    <col collapsed="false" hidden="false" max="114" min="114" style="0" width="11.0714285714286"/>
    <col collapsed="false" hidden="false" max="116" min="115" style="0" width="15.6581632653061"/>
    <col collapsed="false" hidden="false" max="118" min="117" style="0" width="13.3622448979592"/>
    <col collapsed="false" hidden="false" max="120" min="119" style="0" width="9.31632653061224"/>
    <col collapsed="false" hidden="false" max="126" min="121" style="0" width="13.3622448979592"/>
    <col collapsed="false" hidden="false" max="127" min="127" style="0" width="4.45408163265306"/>
    <col collapsed="false" hidden="false" max="128" min="128" style="0" width="11.0714285714286"/>
    <col collapsed="false" hidden="false" max="130" min="129" style="0" width="15.6581632653061"/>
    <col collapsed="false" hidden="false" max="132" min="131" style="0" width="13.3622448979592"/>
    <col collapsed="false" hidden="false" max="134" min="133" style="0" width="9.31632653061224"/>
    <col collapsed="false" hidden="false" max="140" min="135" style="0" width="13.3622448979592"/>
    <col collapsed="false" hidden="false" max="141" min="141" style="0" width="4.45408163265306"/>
    <col collapsed="false" hidden="false" max="142" min="142" style="0" width="11.0714285714286"/>
    <col collapsed="false" hidden="false" max="144" min="143" style="0" width="15.6581632653061"/>
    <col collapsed="false" hidden="false" max="146" min="145" style="0" width="13.3622448979592"/>
    <col collapsed="false" hidden="false" max="148" min="147" style="0" width="9.31632653061224"/>
    <col collapsed="false" hidden="false" max="154" min="149" style="0" width="13.3622448979592"/>
    <col collapsed="false" hidden="false" max="155" min="155" style="0" width="4.45408163265306"/>
    <col collapsed="false" hidden="false" max="156" min="156" style="0" width="11.0714285714286"/>
    <col collapsed="false" hidden="false" max="158" min="157" style="0" width="15.6581632653061"/>
    <col collapsed="false" hidden="false" max="160" min="159" style="0" width="13.3622448979592"/>
    <col collapsed="false" hidden="false" max="162" min="161" style="0" width="9.31632653061224"/>
    <col collapsed="false" hidden="false" max="168" min="163" style="0" width="13.3622448979592"/>
    <col collapsed="false" hidden="false" max="169" min="169" style="0" width="4.45408163265306"/>
    <col collapsed="false" hidden="false" max="170" min="170" style="0" width="11.0714285714286"/>
    <col collapsed="false" hidden="false" max="172" min="171" style="0" width="15.6581632653061"/>
    <col collapsed="false" hidden="false" max="174" min="173" style="0" width="13.3622448979592"/>
    <col collapsed="false" hidden="false" max="176" min="175" style="0" width="9.31632653061224"/>
    <col collapsed="false" hidden="false" max="182" min="177" style="0" width="13.3622448979592"/>
    <col collapsed="false" hidden="false" max="183" min="183" style="0" width="4.45408163265306"/>
    <col collapsed="false" hidden="false" max="184" min="184" style="0" width="11.0714285714286"/>
    <col collapsed="false" hidden="false" max="186" min="185" style="0" width="15.6581632653061"/>
    <col collapsed="false" hidden="false" max="188" min="187" style="0" width="13.3622448979592"/>
    <col collapsed="false" hidden="false" max="190" min="189" style="0" width="9.31632653061224"/>
    <col collapsed="false" hidden="false" max="196" min="191" style="0" width="13.3622448979592"/>
    <col collapsed="false" hidden="false" max="197" min="197" style="0" width="4.45408163265306"/>
    <col collapsed="false" hidden="false" max="198" min="198" style="0" width="11.0714285714286"/>
    <col collapsed="false" hidden="false" max="200" min="199" style="0" width="15.6581632653061"/>
    <col collapsed="false" hidden="false" max="202" min="201" style="0" width="13.3622448979592"/>
    <col collapsed="false" hidden="false" max="204" min="203" style="0" width="9.31632653061224"/>
    <col collapsed="false" hidden="false" max="210" min="205" style="0" width="13.3622448979592"/>
    <col collapsed="false" hidden="false" max="211" min="211" style="0" width="4.45408163265306"/>
    <col collapsed="false" hidden="false" max="212" min="212" style="0" width="11.0714285714286"/>
    <col collapsed="false" hidden="false" max="214" min="213" style="0" width="15.6581632653061"/>
    <col collapsed="false" hidden="false" max="216" min="215" style="0" width="13.3622448979592"/>
    <col collapsed="false" hidden="false" max="218" min="217" style="0" width="9.31632653061224"/>
    <col collapsed="false" hidden="false" max="224" min="219" style="0" width="13.3622448979592"/>
    <col collapsed="false" hidden="false" max="225" min="225" style="0" width="4.45408163265306"/>
    <col collapsed="false" hidden="false" max="226" min="226" style="0" width="11.0714285714286"/>
    <col collapsed="false" hidden="false" max="228" min="227" style="0" width="15.6581632653061"/>
    <col collapsed="false" hidden="false" max="230" min="229" style="0" width="13.3622448979592"/>
    <col collapsed="false" hidden="false" max="232" min="231" style="0" width="9.31632653061224"/>
    <col collapsed="false" hidden="false" max="238" min="233" style="0" width="13.3622448979592"/>
    <col collapsed="false" hidden="false" max="239" min="239" style="0" width="4.45408163265306"/>
    <col collapsed="false" hidden="false" max="240" min="240" style="0" width="11.0714285714286"/>
    <col collapsed="false" hidden="false" max="242" min="241" style="0" width="15.6581632653061"/>
    <col collapsed="false" hidden="false" max="244" min="243" style="0" width="13.3622448979592"/>
    <col collapsed="false" hidden="false" max="246" min="245" style="0" width="9.31632653061224"/>
    <col collapsed="false" hidden="false" max="252" min="247" style="0" width="13.3622448979592"/>
    <col collapsed="false" hidden="false" max="253" min="253" style="0" width="4.45408163265306"/>
    <col collapsed="false" hidden="false" max="254" min="254" style="0" width="11.0714285714286"/>
    <col collapsed="false" hidden="false" max="256" min="255" style="0" width="15.6581632653061"/>
    <col collapsed="false" hidden="false" max="258" min="257" style="0" width="13.3622448979592"/>
    <col collapsed="false" hidden="false" max="260" min="259" style="0" width="9.31632653061224"/>
    <col collapsed="false" hidden="false" max="266" min="261" style="0" width="13.3622448979592"/>
    <col collapsed="false" hidden="false" max="267" min="267" style="0" width="4.45408163265306"/>
    <col collapsed="false" hidden="false" max="268" min="268" style="0" width="11.0714285714286"/>
    <col collapsed="false" hidden="false" max="270" min="269" style="0" width="15.6581632653061"/>
    <col collapsed="false" hidden="false" max="272" min="271" style="0" width="13.3622448979592"/>
    <col collapsed="false" hidden="false" max="274" min="273" style="0" width="9.31632653061224"/>
    <col collapsed="false" hidden="false" max="280" min="275" style="0" width="13.3622448979592"/>
    <col collapsed="false" hidden="false" max="281" min="281" style="0" width="4.45408163265306"/>
    <col collapsed="false" hidden="false" max="282" min="282" style="0" width="11.0714285714286"/>
    <col collapsed="false" hidden="false" max="284" min="283" style="0" width="15.6581632653061"/>
    <col collapsed="false" hidden="false" max="286" min="285" style="0" width="13.3622448979592"/>
    <col collapsed="false" hidden="false" max="288" min="287" style="0" width="9.31632653061224"/>
    <col collapsed="false" hidden="false" max="294" min="289" style="0" width="13.3622448979592"/>
    <col collapsed="false" hidden="false" max="295" min="295" style="0" width="4.45408163265306"/>
    <col collapsed="false" hidden="false" max="296" min="296" style="0" width="11.0714285714286"/>
    <col collapsed="false" hidden="false" max="298" min="297" style="0" width="15.6581632653061"/>
    <col collapsed="false" hidden="false" max="300" min="299" style="0" width="13.3622448979592"/>
    <col collapsed="false" hidden="false" max="302" min="301" style="0" width="9.31632653061224"/>
    <col collapsed="false" hidden="false" max="308" min="303" style="0" width="13.3622448979592"/>
    <col collapsed="false" hidden="false" max="309" min="309" style="0" width="4.45408163265306"/>
    <col collapsed="false" hidden="false" max="310" min="310" style="0" width="11.0714285714286"/>
    <col collapsed="false" hidden="false" max="312" min="311" style="0" width="15.6581632653061"/>
    <col collapsed="false" hidden="false" max="314" min="313" style="0" width="13.3622448979592"/>
    <col collapsed="false" hidden="false" max="316" min="315" style="0" width="9.31632653061224"/>
    <col collapsed="false" hidden="false" max="322" min="317" style="0" width="13.3622448979592"/>
    <col collapsed="false" hidden="false" max="323" min="323" style="0" width="4.45408163265306"/>
    <col collapsed="false" hidden="false" max="324" min="324" style="0" width="11.0714285714286"/>
    <col collapsed="false" hidden="false" max="326" min="325" style="0" width="15.6581632653061"/>
    <col collapsed="false" hidden="false" max="328" min="327" style="0" width="13.3622448979592"/>
    <col collapsed="false" hidden="false" max="330" min="329" style="0" width="9.31632653061224"/>
    <col collapsed="false" hidden="false" max="336" min="331" style="0" width="13.3622448979592"/>
    <col collapsed="false" hidden="false" max="337" min="337" style="0" width="4.45408163265306"/>
    <col collapsed="false" hidden="false" max="338" min="338" style="0" width="11.0714285714286"/>
    <col collapsed="false" hidden="false" max="340" min="339" style="0" width="15.6581632653061"/>
    <col collapsed="false" hidden="false" max="342" min="341" style="0" width="13.3622448979592"/>
    <col collapsed="false" hidden="false" max="344" min="343" style="0" width="9.31632653061224"/>
    <col collapsed="false" hidden="false" max="350" min="345" style="0" width="13.3622448979592"/>
    <col collapsed="false" hidden="false" max="351" min="351" style="0" width="4.45408163265306"/>
    <col collapsed="false" hidden="false" max="352" min="352" style="0" width="11.0714285714286"/>
    <col collapsed="false" hidden="false" max="354" min="353" style="0" width="15.6581632653061"/>
    <col collapsed="false" hidden="false" max="356" min="355" style="0" width="13.3622448979592"/>
    <col collapsed="false" hidden="false" max="358" min="357" style="0" width="9.31632653061224"/>
    <col collapsed="false" hidden="false" max="364" min="359" style="0" width="13.3622448979592"/>
    <col collapsed="false" hidden="false" max="365" min="365" style="0" width="4.45408163265306"/>
    <col collapsed="false" hidden="false" max="366" min="366" style="0" width="11.0714285714286"/>
    <col collapsed="false" hidden="false" max="368" min="367" style="0" width="15.6581632653061"/>
    <col collapsed="false" hidden="false" max="370" min="369" style="0" width="13.3622448979592"/>
    <col collapsed="false" hidden="false" max="372" min="371" style="0" width="9.31632653061224"/>
    <col collapsed="false" hidden="false" max="378" min="373" style="0" width="13.3622448979592"/>
    <col collapsed="false" hidden="false" max="379" min="379" style="0" width="4.45408163265306"/>
    <col collapsed="false" hidden="false" max="380" min="380" style="0" width="11.0714285714286"/>
    <col collapsed="false" hidden="false" max="382" min="381" style="0" width="15.6581632653061"/>
    <col collapsed="false" hidden="false" max="384" min="383" style="0" width="13.3622448979592"/>
    <col collapsed="false" hidden="false" max="386" min="385" style="0" width="9.31632653061224"/>
    <col collapsed="false" hidden="false" max="392" min="387" style="0" width="13.3622448979592"/>
    <col collapsed="false" hidden="false" max="393" min="393" style="0" width="4.45408163265306"/>
    <col collapsed="false" hidden="false" max="394" min="394" style="0" width="11.0714285714286"/>
    <col collapsed="false" hidden="false" max="396" min="395" style="0" width="15.6581632653061"/>
    <col collapsed="false" hidden="false" max="398" min="397" style="0" width="13.3622448979592"/>
    <col collapsed="false" hidden="false" max="400" min="399" style="0" width="9.31632653061224"/>
    <col collapsed="false" hidden="false" max="406" min="401" style="0" width="13.3622448979592"/>
    <col collapsed="false" hidden="false" max="407" min="407" style="0" width="4.45408163265306"/>
    <col collapsed="false" hidden="false" max="408" min="408" style="0" width="11.0714285714286"/>
    <col collapsed="false" hidden="false" max="410" min="409" style="0" width="15.6581632653061"/>
    <col collapsed="false" hidden="false" max="412" min="411" style="0" width="13.3622448979592"/>
    <col collapsed="false" hidden="false" max="414" min="413" style="0" width="9.31632653061224"/>
    <col collapsed="false" hidden="false" max="420" min="415" style="0" width="13.3622448979592"/>
    <col collapsed="false" hidden="false" max="421" min="421" style="0" width="4.45408163265306"/>
    <col collapsed="false" hidden="false" max="422" min="422" style="0" width="11.0714285714286"/>
    <col collapsed="false" hidden="false" max="424" min="423" style="0" width="15.6581632653061"/>
    <col collapsed="false" hidden="false" max="426" min="425" style="0" width="13.3622448979592"/>
    <col collapsed="false" hidden="false" max="428" min="427" style="0" width="9.31632653061224"/>
    <col collapsed="false" hidden="false" max="434" min="429" style="0" width="13.3622448979592"/>
    <col collapsed="false" hidden="false" max="435" min="435" style="0" width="4.45408163265306"/>
    <col collapsed="false" hidden="false" max="436" min="436" style="0" width="11.0714285714286"/>
    <col collapsed="false" hidden="false" max="438" min="437" style="0" width="15.6581632653061"/>
    <col collapsed="false" hidden="false" max="440" min="439" style="0" width="13.3622448979592"/>
    <col collapsed="false" hidden="false" max="442" min="441" style="0" width="9.31632653061224"/>
    <col collapsed="false" hidden="false" max="448" min="443" style="0" width="13.3622448979592"/>
    <col collapsed="false" hidden="false" max="449" min="449" style="0" width="4.45408163265306"/>
    <col collapsed="false" hidden="false" max="450" min="450" style="0" width="11.0714285714286"/>
    <col collapsed="false" hidden="false" max="452" min="451" style="0" width="15.6581632653061"/>
    <col collapsed="false" hidden="false" max="454" min="453" style="0" width="13.3622448979592"/>
    <col collapsed="false" hidden="false" max="456" min="455" style="0" width="9.31632653061224"/>
    <col collapsed="false" hidden="false" max="462" min="457" style="0" width="13.3622448979592"/>
    <col collapsed="false" hidden="false" max="463" min="463" style="0" width="4.45408163265306"/>
    <col collapsed="false" hidden="false" max="464" min="464" style="0" width="11.0714285714286"/>
    <col collapsed="false" hidden="false" max="466" min="465" style="0" width="15.6581632653061"/>
    <col collapsed="false" hidden="false" max="468" min="467" style="0" width="13.3622448979592"/>
    <col collapsed="false" hidden="false" max="470" min="469" style="0" width="9.31632653061224"/>
    <col collapsed="false" hidden="false" max="476" min="471" style="0" width="13.3622448979592"/>
    <col collapsed="false" hidden="false" max="477" min="477" style="0" width="4.45408163265306"/>
    <col collapsed="false" hidden="false" max="478" min="478" style="0" width="11.0714285714286"/>
    <col collapsed="false" hidden="false" max="480" min="479" style="0" width="15.6581632653061"/>
    <col collapsed="false" hidden="false" max="482" min="481" style="0" width="13.3622448979592"/>
    <col collapsed="false" hidden="false" max="484" min="483" style="0" width="9.31632653061224"/>
    <col collapsed="false" hidden="false" max="490" min="485" style="0" width="13.3622448979592"/>
    <col collapsed="false" hidden="false" max="491" min="491" style="0" width="4.45408163265306"/>
    <col collapsed="false" hidden="false" max="492" min="492" style="0" width="11.0714285714286"/>
    <col collapsed="false" hidden="false" max="494" min="493" style="0" width="15.6581632653061"/>
    <col collapsed="false" hidden="false" max="496" min="495" style="0" width="13.3622448979592"/>
    <col collapsed="false" hidden="false" max="498" min="497" style="0" width="9.31632653061224"/>
    <col collapsed="false" hidden="false" max="504" min="499" style="0" width="13.3622448979592"/>
    <col collapsed="false" hidden="false" max="505" min="505" style="0" width="4.45408163265306"/>
    <col collapsed="false" hidden="false" max="506" min="506" style="0" width="11.0714285714286"/>
    <col collapsed="false" hidden="false" max="508" min="507" style="0" width="15.6581632653061"/>
    <col collapsed="false" hidden="false" max="510" min="509" style="0" width="13.3622448979592"/>
    <col collapsed="false" hidden="false" max="512" min="511" style="0" width="9.31632653061224"/>
    <col collapsed="false" hidden="false" max="518" min="513" style="0" width="13.3622448979592"/>
    <col collapsed="false" hidden="false" max="519" min="519" style="0" width="4.45408163265306"/>
    <col collapsed="false" hidden="false" max="520" min="520" style="0" width="11.0714285714286"/>
    <col collapsed="false" hidden="false" max="522" min="521" style="0" width="15.6581632653061"/>
    <col collapsed="false" hidden="false" max="524" min="523" style="0" width="13.3622448979592"/>
    <col collapsed="false" hidden="false" max="526" min="525" style="0" width="9.31632653061224"/>
    <col collapsed="false" hidden="false" max="532" min="527" style="0" width="13.3622448979592"/>
    <col collapsed="false" hidden="false" max="533" min="533" style="0" width="4.45408163265306"/>
    <col collapsed="false" hidden="false" max="534" min="534" style="0" width="11.0714285714286"/>
    <col collapsed="false" hidden="false" max="536" min="535" style="0" width="15.6581632653061"/>
    <col collapsed="false" hidden="false" max="538" min="537" style="0" width="13.3622448979592"/>
    <col collapsed="false" hidden="false" max="540" min="539" style="0" width="9.31632653061224"/>
    <col collapsed="false" hidden="false" max="546" min="541" style="0" width="13.3622448979592"/>
    <col collapsed="false" hidden="false" max="547" min="547" style="0" width="4.45408163265306"/>
    <col collapsed="false" hidden="false" max="548" min="548" style="0" width="11.0714285714286"/>
    <col collapsed="false" hidden="false" max="550" min="549" style="0" width="15.6581632653061"/>
    <col collapsed="false" hidden="false" max="552" min="551" style="0" width="13.3622448979592"/>
    <col collapsed="false" hidden="false" max="554" min="553" style="0" width="9.31632653061224"/>
    <col collapsed="false" hidden="false" max="560" min="555" style="0" width="13.3622448979592"/>
    <col collapsed="false" hidden="false" max="561" min="561" style="0" width="4.45408163265306"/>
    <col collapsed="false" hidden="false" max="562" min="562" style="0" width="11.0714285714286"/>
    <col collapsed="false" hidden="false" max="564" min="563" style="0" width="15.6581632653061"/>
    <col collapsed="false" hidden="false" max="566" min="565" style="0" width="13.3622448979592"/>
    <col collapsed="false" hidden="false" max="568" min="567" style="0" width="9.31632653061224"/>
    <col collapsed="false" hidden="false" max="574" min="569" style="0" width="13.3622448979592"/>
    <col collapsed="false" hidden="false" max="575" min="575" style="0" width="4.45408163265306"/>
    <col collapsed="false" hidden="false" max="576" min="576" style="0" width="11.0714285714286"/>
    <col collapsed="false" hidden="false" max="578" min="577" style="0" width="15.6581632653061"/>
    <col collapsed="false" hidden="false" max="580" min="579" style="0" width="13.3622448979592"/>
    <col collapsed="false" hidden="false" max="582" min="581" style="0" width="9.31632653061224"/>
    <col collapsed="false" hidden="false" max="588" min="583" style="0" width="13.3622448979592"/>
    <col collapsed="false" hidden="false" max="589" min="589" style="0" width="4.45408163265306"/>
    <col collapsed="false" hidden="false" max="590" min="590" style="0" width="11.0714285714286"/>
    <col collapsed="false" hidden="false" max="592" min="591" style="0" width="15.6581632653061"/>
    <col collapsed="false" hidden="false" max="594" min="593" style="0" width="13.3622448979592"/>
    <col collapsed="false" hidden="false" max="596" min="595" style="0" width="9.31632653061224"/>
    <col collapsed="false" hidden="false" max="602" min="597" style="0" width="13.3622448979592"/>
    <col collapsed="false" hidden="false" max="603" min="603" style="0" width="4.45408163265306"/>
    <col collapsed="false" hidden="false" max="604" min="604" style="0" width="11.0714285714286"/>
    <col collapsed="false" hidden="false" max="606" min="605" style="0" width="15.6581632653061"/>
    <col collapsed="false" hidden="false" max="608" min="607" style="0" width="13.3622448979592"/>
    <col collapsed="false" hidden="false" max="610" min="609" style="0" width="9.31632653061224"/>
    <col collapsed="false" hidden="false" max="616" min="611" style="0" width="13.3622448979592"/>
    <col collapsed="false" hidden="false" max="617" min="617" style="0" width="4.45408163265306"/>
    <col collapsed="false" hidden="false" max="618" min="618" style="0" width="11.0714285714286"/>
    <col collapsed="false" hidden="false" max="620" min="619" style="0" width="15.6581632653061"/>
    <col collapsed="false" hidden="false" max="622" min="621" style="0" width="13.3622448979592"/>
    <col collapsed="false" hidden="false" max="624" min="623" style="0" width="9.31632653061224"/>
    <col collapsed="false" hidden="false" max="630" min="625" style="0" width="13.3622448979592"/>
    <col collapsed="false" hidden="false" max="631" min="631" style="0" width="4.45408163265306"/>
    <col collapsed="false" hidden="false" max="632" min="632" style="0" width="11.0714285714286"/>
    <col collapsed="false" hidden="false" max="634" min="633" style="0" width="15.6581632653061"/>
    <col collapsed="false" hidden="false" max="636" min="635" style="0" width="13.3622448979592"/>
    <col collapsed="false" hidden="false" max="638" min="637" style="0" width="9.31632653061224"/>
    <col collapsed="false" hidden="false" max="644" min="639" style="0" width="13.3622448979592"/>
    <col collapsed="false" hidden="false" max="645" min="645" style="0" width="4.45408163265306"/>
    <col collapsed="false" hidden="false" max="646" min="646" style="0" width="11.0714285714286"/>
    <col collapsed="false" hidden="false" max="648" min="647" style="0" width="15.6581632653061"/>
    <col collapsed="false" hidden="false" max="650" min="649" style="0" width="13.3622448979592"/>
    <col collapsed="false" hidden="false" max="652" min="651" style="0" width="9.31632653061224"/>
    <col collapsed="false" hidden="false" max="658" min="653" style="0" width="13.3622448979592"/>
    <col collapsed="false" hidden="false" max="659" min="659" style="0" width="4.45408163265306"/>
    <col collapsed="false" hidden="false" max="660" min="660" style="0" width="11.0714285714286"/>
    <col collapsed="false" hidden="false" max="662" min="661" style="0" width="15.6581632653061"/>
    <col collapsed="false" hidden="false" max="664" min="663" style="0" width="13.3622448979592"/>
    <col collapsed="false" hidden="false" max="666" min="665" style="0" width="9.31632653061224"/>
    <col collapsed="false" hidden="false" max="672" min="667" style="0" width="13.3622448979592"/>
    <col collapsed="false" hidden="false" max="673" min="673" style="0" width="4.45408163265306"/>
    <col collapsed="false" hidden="false" max="674" min="674" style="0" width="11.0714285714286"/>
    <col collapsed="false" hidden="false" max="676" min="675" style="0" width="15.6581632653061"/>
    <col collapsed="false" hidden="false" max="678" min="677" style="0" width="13.3622448979592"/>
    <col collapsed="false" hidden="false" max="680" min="679" style="0" width="9.31632653061224"/>
    <col collapsed="false" hidden="false" max="686" min="681" style="0" width="13.3622448979592"/>
    <col collapsed="false" hidden="false" max="687" min="687" style="0" width="4.45408163265306"/>
    <col collapsed="false" hidden="false" max="688" min="688" style="0" width="11.0714285714286"/>
    <col collapsed="false" hidden="false" max="690" min="689" style="0" width="15.6581632653061"/>
    <col collapsed="false" hidden="false" max="692" min="691" style="0" width="13.3622448979592"/>
    <col collapsed="false" hidden="false" max="694" min="693" style="0" width="9.31632653061224"/>
    <col collapsed="false" hidden="false" max="700" min="695" style="0" width="13.3622448979592"/>
    <col collapsed="false" hidden="false" max="701" min="701" style="0" width="4.45408163265306"/>
    <col collapsed="false" hidden="false" max="702" min="702" style="0" width="11.0714285714286"/>
    <col collapsed="false" hidden="false" max="704" min="703" style="0" width="15.6581632653061"/>
    <col collapsed="false" hidden="false" max="706" min="705" style="0" width="13.3622448979592"/>
    <col collapsed="false" hidden="false" max="708" min="707" style="0" width="9.31632653061224"/>
    <col collapsed="false" hidden="false" max="714" min="709" style="0" width="13.3622448979592"/>
    <col collapsed="false" hidden="false" max="715" min="715" style="0" width="4.45408163265306"/>
    <col collapsed="false" hidden="false" max="716" min="716" style="0" width="11.0714285714286"/>
    <col collapsed="false" hidden="false" max="718" min="717" style="0" width="15.6581632653061"/>
    <col collapsed="false" hidden="false" max="720" min="719" style="0" width="13.3622448979592"/>
    <col collapsed="false" hidden="false" max="722" min="721" style="0" width="9.31632653061224"/>
    <col collapsed="false" hidden="false" max="728" min="723" style="0" width="13.3622448979592"/>
    <col collapsed="false" hidden="false" max="729" min="729" style="0" width="4.45408163265306"/>
    <col collapsed="false" hidden="false" max="730" min="730" style="0" width="11.0714285714286"/>
    <col collapsed="false" hidden="false" max="732" min="731" style="0" width="15.6581632653061"/>
    <col collapsed="false" hidden="false" max="734" min="733" style="0" width="13.3622448979592"/>
    <col collapsed="false" hidden="false" max="736" min="735" style="0" width="9.31632653061224"/>
    <col collapsed="false" hidden="false" max="742" min="737" style="0" width="13.3622448979592"/>
    <col collapsed="false" hidden="false" max="743" min="743" style="0" width="4.45408163265306"/>
    <col collapsed="false" hidden="false" max="744" min="744" style="0" width="11.0714285714286"/>
    <col collapsed="false" hidden="false" max="746" min="745" style="0" width="15.6581632653061"/>
    <col collapsed="false" hidden="false" max="748" min="747" style="0" width="13.3622448979592"/>
    <col collapsed="false" hidden="false" max="750" min="749" style="0" width="9.31632653061224"/>
    <col collapsed="false" hidden="false" max="756" min="751" style="0" width="13.3622448979592"/>
    <col collapsed="false" hidden="false" max="757" min="757" style="0" width="4.45408163265306"/>
    <col collapsed="false" hidden="false" max="758" min="758" style="0" width="11.0714285714286"/>
    <col collapsed="false" hidden="false" max="760" min="759" style="0" width="15.6581632653061"/>
    <col collapsed="false" hidden="false" max="762" min="761" style="0" width="13.3622448979592"/>
    <col collapsed="false" hidden="false" max="764" min="763" style="0" width="9.31632653061224"/>
    <col collapsed="false" hidden="false" max="770" min="765" style="0" width="13.3622448979592"/>
    <col collapsed="false" hidden="false" max="771" min="771" style="0" width="4.45408163265306"/>
    <col collapsed="false" hidden="false" max="772" min="772" style="0" width="11.0714285714286"/>
    <col collapsed="false" hidden="false" max="774" min="773" style="0" width="15.6581632653061"/>
    <col collapsed="false" hidden="false" max="776" min="775" style="0" width="13.3622448979592"/>
    <col collapsed="false" hidden="false" max="778" min="777" style="0" width="9.31632653061224"/>
    <col collapsed="false" hidden="false" max="784" min="779" style="0" width="13.3622448979592"/>
    <col collapsed="false" hidden="false" max="785" min="785" style="0" width="4.45408163265306"/>
    <col collapsed="false" hidden="false" max="786" min="786" style="0" width="11.0714285714286"/>
    <col collapsed="false" hidden="false" max="788" min="787" style="0" width="15.6581632653061"/>
    <col collapsed="false" hidden="false" max="790" min="789" style="0" width="13.3622448979592"/>
    <col collapsed="false" hidden="false" max="792" min="791" style="0" width="9.31632653061224"/>
    <col collapsed="false" hidden="false" max="798" min="793" style="0" width="13.3622448979592"/>
    <col collapsed="false" hidden="false" max="799" min="799" style="0" width="4.45408163265306"/>
    <col collapsed="false" hidden="false" max="800" min="800" style="0" width="11.0714285714286"/>
    <col collapsed="false" hidden="false" max="802" min="801" style="0" width="15.6581632653061"/>
    <col collapsed="false" hidden="false" max="804" min="803" style="0" width="13.3622448979592"/>
    <col collapsed="false" hidden="false" max="806" min="805" style="0" width="9.31632653061224"/>
    <col collapsed="false" hidden="false" max="812" min="807" style="0" width="13.3622448979592"/>
    <col collapsed="false" hidden="false" max="813" min="813" style="0" width="4.45408163265306"/>
    <col collapsed="false" hidden="false" max="814" min="814" style="0" width="11.0714285714286"/>
    <col collapsed="false" hidden="false" max="816" min="815" style="0" width="15.6581632653061"/>
    <col collapsed="false" hidden="false" max="818" min="817" style="0" width="13.3622448979592"/>
    <col collapsed="false" hidden="false" max="820" min="819" style="0" width="9.31632653061224"/>
    <col collapsed="false" hidden="false" max="826" min="821" style="0" width="13.3622448979592"/>
    <col collapsed="false" hidden="false" max="827" min="827" style="0" width="4.45408163265306"/>
    <col collapsed="false" hidden="false" max="828" min="828" style="0" width="11.0714285714286"/>
    <col collapsed="false" hidden="false" max="830" min="829" style="0" width="15.6581632653061"/>
    <col collapsed="false" hidden="false" max="832" min="831" style="0" width="13.3622448979592"/>
    <col collapsed="false" hidden="false" max="834" min="833" style="0" width="9.31632653061224"/>
    <col collapsed="false" hidden="false" max="840" min="835" style="0" width="13.3622448979592"/>
    <col collapsed="false" hidden="false" max="841" min="841" style="0" width="4.45408163265306"/>
    <col collapsed="false" hidden="false" max="842" min="842" style="0" width="11.0714285714286"/>
    <col collapsed="false" hidden="false" max="844" min="843" style="0" width="15.6581632653061"/>
    <col collapsed="false" hidden="false" max="846" min="845" style="0" width="13.3622448979592"/>
    <col collapsed="false" hidden="false" max="848" min="847" style="0" width="9.31632653061224"/>
    <col collapsed="false" hidden="false" max="854" min="849" style="0" width="13.3622448979592"/>
    <col collapsed="false" hidden="false" max="855" min="855" style="0" width="4.45408163265306"/>
    <col collapsed="false" hidden="false" max="856" min="856" style="0" width="11.0714285714286"/>
    <col collapsed="false" hidden="false" max="858" min="857" style="0" width="15.6581632653061"/>
    <col collapsed="false" hidden="false" max="860" min="859" style="0" width="13.3622448979592"/>
    <col collapsed="false" hidden="false" max="862" min="861" style="0" width="9.31632653061224"/>
    <col collapsed="false" hidden="false" max="868" min="863" style="0" width="13.3622448979592"/>
    <col collapsed="false" hidden="false" max="869" min="869" style="0" width="4.45408163265306"/>
    <col collapsed="false" hidden="false" max="870" min="870" style="0" width="11.0714285714286"/>
    <col collapsed="false" hidden="false" max="872" min="871" style="0" width="15.6581632653061"/>
    <col collapsed="false" hidden="false" max="874" min="873" style="0" width="13.3622448979592"/>
    <col collapsed="false" hidden="false" max="876" min="875" style="0" width="9.31632653061224"/>
    <col collapsed="false" hidden="false" max="882" min="877" style="0" width="13.3622448979592"/>
    <col collapsed="false" hidden="false" max="883" min="883" style="0" width="4.45408163265306"/>
    <col collapsed="false" hidden="false" max="884" min="884" style="0" width="11.0714285714286"/>
    <col collapsed="false" hidden="false" max="886" min="885" style="0" width="15.6581632653061"/>
    <col collapsed="false" hidden="false" max="888" min="887" style="0" width="13.3622448979592"/>
    <col collapsed="false" hidden="false" max="890" min="889" style="0" width="9.31632653061224"/>
    <col collapsed="false" hidden="false" max="896" min="891" style="0" width="13.3622448979592"/>
    <col collapsed="false" hidden="false" max="897" min="897" style="0" width="4.45408163265306"/>
    <col collapsed="false" hidden="false" max="898" min="898" style="0" width="11.0714285714286"/>
    <col collapsed="false" hidden="false" max="900" min="899" style="0" width="15.6581632653061"/>
    <col collapsed="false" hidden="false" max="902" min="901" style="0" width="13.3622448979592"/>
    <col collapsed="false" hidden="false" max="904" min="903" style="0" width="9.31632653061224"/>
    <col collapsed="false" hidden="false" max="910" min="905" style="0" width="13.3622448979592"/>
    <col collapsed="false" hidden="false" max="911" min="911" style="0" width="4.45408163265306"/>
    <col collapsed="false" hidden="false" max="912" min="912" style="0" width="11.0714285714286"/>
    <col collapsed="false" hidden="false" max="914" min="913" style="0" width="15.6581632653061"/>
    <col collapsed="false" hidden="false" max="916" min="915" style="0" width="13.3622448979592"/>
    <col collapsed="false" hidden="false" max="918" min="917" style="0" width="9.31632653061224"/>
    <col collapsed="false" hidden="false" max="924" min="919" style="0" width="13.3622448979592"/>
    <col collapsed="false" hidden="false" max="925" min="925" style="0" width="4.45408163265306"/>
    <col collapsed="false" hidden="false" max="926" min="926" style="0" width="11.0714285714286"/>
    <col collapsed="false" hidden="false" max="928" min="927" style="0" width="15.6581632653061"/>
    <col collapsed="false" hidden="false" max="930" min="929" style="0" width="13.3622448979592"/>
    <col collapsed="false" hidden="false" max="932" min="931" style="0" width="9.31632653061224"/>
    <col collapsed="false" hidden="false" max="938" min="933" style="0" width="13.3622448979592"/>
    <col collapsed="false" hidden="false" max="939" min="939" style="0" width="4.45408163265306"/>
    <col collapsed="false" hidden="false" max="940" min="940" style="0" width="11.0714285714286"/>
    <col collapsed="false" hidden="false" max="942" min="941" style="0" width="15.6581632653061"/>
    <col collapsed="false" hidden="false" max="944" min="943" style="0" width="13.3622448979592"/>
    <col collapsed="false" hidden="false" max="946" min="945" style="0" width="9.31632653061224"/>
    <col collapsed="false" hidden="false" max="952" min="947" style="0" width="13.3622448979592"/>
    <col collapsed="false" hidden="false" max="953" min="953" style="0" width="4.45408163265306"/>
    <col collapsed="false" hidden="false" max="954" min="954" style="0" width="11.0714285714286"/>
    <col collapsed="false" hidden="false" max="956" min="955" style="0" width="15.6581632653061"/>
    <col collapsed="false" hidden="false" max="958" min="957" style="0" width="13.3622448979592"/>
    <col collapsed="false" hidden="false" max="960" min="959" style="0" width="9.31632653061224"/>
    <col collapsed="false" hidden="false" max="966" min="961" style="0" width="13.3622448979592"/>
    <col collapsed="false" hidden="false" max="967" min="967" style="0" width="4.45408163265306"/>
    <col collapsed="false" hidden="false" max="968" min="968" style="0" width="11.0714285714286"/>
    <col collapsed="false" hidden="false" max="970" min="969" style="0" width="15.6581632653061"/>
    <col collapsed="false" hidden="false" max="972" min="971" style="0" width="13.3622448979592"/>
    <col collapsed="false" hidden="false" max="974" min="973" style="0" width="9.31632653061224"/>
    <col collapsed="false" hidden="false" max="980" min="975" style="0" width="13.3622448979592"/>
    <col collapsed="false" hidden="false" max="981" min="981" style="0" width="4.45408163265306"/>
    <col collapsed="false" hidden="false" max="982" min="982" style="0" width="11.0714285714286"/>
    <col collapsed="false" hidden="false" max="984" min="983" style="0" width="15.6581632653061"/>
    <col collapsed="false" hidden="false" max="986" min="985" style="0" width="13.3622448979592"/>
    <col collapsed="false" hidden="false" max="988" min="987" style="0" width="9.31632653061224"/>
    <col collapsed="false" hidden="false" max="994" min="989" style="0" width="13.3622448979592"/>
    <col collapsed="false" hidden="false" max="995" min="995" style="0" width="4.45408163265306"/>
    <col collapsed="false" hidden="false" max="996" min="996" style="0" width="11.0714285714286"/>
    <col collapsed="false" hidden="false" max="998" min="997" style="0" width="15.6581632653061"/>
    <col collapsed="false" hidden="false" max="1000" min="999" style="0" width="13.3622448979592"/>
    <col collapsed="false" hidden="false" max="1002" min="1001" style="0" width="9.31632653061224"/>
    <col collapsed="false" hidden="false" max="1008" min="1003" style="0" width="13.3622448979592"/>
    <col collapsed="false" hidden="false" max="1009" min="1009" style="0" width="4.45408163265306"/>
    <col collapsed="false" hidden="false" max="1010" min="1010" style="0" width="11.0714285714286"/>
    <col collapsed="false" hidden="false" max="1012" min="1011" style="0" width="15.6581632653061"/>
    <col collapsed="false" hidden="false" max="1014" min="1013" style="0" width="13.3622448979592"/>
    <col collapsed="false" hidden="false" max="1016" min="1015" style="0" width="9.31632653061224"/>
    <col collapsed="false" hidden="false" max="1022" min="1017" style="0" width="13.3622448979592"/>
    <col collapsed="false" hidden="false" max="1023" min="1023" style="0" width="4.45408163265306"/>
    <col collapsed="false" hidden="false" max="1025" min="1024" style="0" width="11.0714285714286"/>
  </cols>
  <sheetData>
    <row r="1" customFormat="false" ht="12.8" hidden="false" customHeight="false" outlineLevel="0" collapsed="false">
      <c r="A1" s="2" t="s">
        <v>13</v>
      </c>
      <c r="B1" s="2"/>
      <c r="C1" s="15" t="s">
        <v>37</v>
      </c>
      <c r="D1" s="15"/>
      <c r="E1" s="8"/>
      <c r="F1" s="8"/>
      <c r="G1" s="16" t="s">
        <v>38</v>
      </c>
      <c r="H1" s="16"/>
      <c r="I1" s="8"/>
      <c r="J1" s="8"/>
      <c r="K1" s="17" t="s">
        <v>39</v>
      </c>
      <c r="L1" s="17"/>
    </row>
    <row r="2" customFormat="false" ht="12.8" hidden="false" customHeight="false" outlineLevel="0" collapsed="false">
      <c r="A2" s="1" t="s">
        <v>40</v>
      </c>
      <c r="B2" s="1" t="s">
        <v>4</v>
      </c>
      <c r="C2" s="9" t="s">
        <v>15</v>
      </c>
      <c r="D2" s="9" t="s">
        <v>16</v>
      </c>
      <c r="E2" s="1" t="s">
        <v>41</v>
      </c>
      <c r="F2" s="1" t="s">
        <v>42</v>
      </c>
      <c r="G2" s="18" t="s">
        <v>15</v>
      </c>
      <c r="H2" s="18" t="s">
        <v>16</v>
      </c>
      <c r="I2" s="1" t="s">
        <v>41</v>
      </c>
      <c r="J2" s="1" t="s">
        <v>42</v>
      </c>
      <c r="K2" s="19" t="s">
        <v>15</v>
      </c>
      <c r="L2" s="19" t="s">
        <v>16</v>
      </c>
      <c r="M2" s="1" t="s">
        <v>41</v>
      </c>
      <c r="N2" s="1" t="s">
        <v>42</v>
      </c>
    </row>
    <row r="3" customFormat="false" ht="12.8" hidden="false" customHeight="false" outlineLevel="0" collapsed="false">
      <c r="A3" s="2" t="n">
        <v>11</v>
      </c>
      <c r="B3" s="1" t="n">
        <v>1</v>
      </c>
      <c r="C3" s="9" t="n">
        <v>7.7313</v>
      </c>
      <c r="D3" s="9" t="n">
        <v>9.6211</v>
      </c>
      <c r="E3" s="1" t="n">
        <f aca="false">ABS(C$33-C3)</f>
        <v>0.0521666666666665</v>
      </c>
      <c r="F3" s="1" t="n">
        <f aca="false">ABS(D$33-D3)</f>
        <v>0.0516000000000005</v>
      </c>
      <c r="G3" s="18" t="n">
        <v>7.037</v>
      </c>
      <c r="H3" s="18" t="n">
        <v>7.2097</v>
      </c>
      <c r="I3" s="1" t="n">
        <f aca="false">ABS(G$33-G3)</f>
        <v>0.0556999999999999</v>
      </c>
      <c r="J3" s="1" t="n">
        <f aca="false">ABS(H$33-H3)</f>
        <v>0.0607666666666669</v>
      </c>
      <c r="K3" s="19" t="n">
        <f aca="false">C3-G3</f>
        <v>0.6943</v>
      </c>
      <c r="L3" s="19" t="n">
        <f aca="false">D3-H3</f>
        <v>2.4114</v>
      </c>
      <c r="M3" s="1" t="n">
        <f aca="false">ABS(K$33-K3)</f>
        <v>0.00353333333333339</v>
      </c>
      <c r="N3" s="1" t="n">
        <f aca="false">ABS(L$33-L3)</f>
        <v>0.00916666666666677</v>
      </c>
    </row>
    <row r="4" customFormat="false" ht="12.8" hidden="false" customHeight="false" outlineLevel="0" collapsed="false">
      <c r="A4" s="1" t="n">
        <v>11</v>
      </c>
      <c r="B4" s="1" t="n">
        <v>2</v>
      </c>
      <c r="C4" s="9" t="n">
        <v>7.8162</v>
      </c>
      <c r="D4" s="9" t="n">
        <v>9.5233</v>
      </c>
      <c r="E4" s="1" t="n">
        <f aca="false">ABS(C$33-C4)</f>
        <v>0.0327333333333337</v>
      </c>
      <c r="F4" s="1" t="n">
        <f aca="false">ABS(D$33-D4)</f>
        <v>0.0461999999999989</v>
      </c>
      <c r="G4" s="18" t="n">
        <v>7.1319</v>
      </c>
      <c r="H4" s="18" t="n">
        <v>7.0908</v>
      </c>
      <c r="I4" s="1" t="n">
        <f aca="false">ABS(G$33-G4)</f>
        <v>0.0392000000000001</v>
      </c>
      <c r="J4" s="1" t="n">
        <f aca="false">ABS(H$33-H4)</f>
        <v>0.0581333333333332</v>
      </c>
      <c r="K4" s="19" t="n">
        <f aca="false">C4-G4</f>
        <v>0.6843</v>
      </c>
      <c r="L4" s="19" t="n">
        <f aca="false">D4-H4</f>
        <v>2.4325</v>
      </c>
      <c r="M4" s="1" t="n">
        <f aca="false">ABS(K$33-K4)</f>
        <v>0.0064666666666664</v>
      </c>
      <c r="N4" s="1" t="n">
        <f aca="false">ABS(L$33-L4)</f>
        <v>0.0119333333333338</v>
      </c>
    </row>
    <row r="5" customFormat="false" ht="12.8" hidden="false" customHeight="false" outlineLevel="0" collapsed="false">
      <c r="A5" s="1" t="n">
        <v>11</v>
      </c>
      <c r="B5" s="1" t="n">
        <v>3</v>
      </c>
      <c r="C5" s="9" t="n">
        <v>7.8029</v>
      </c>
      <c r="D5" s="9" t="n">
        <v>9.5641</v>
      </c>
      <c r="E5" s="1" t="n">
        <f aca="false">ABS(C$33-C5)</f>
        <v>0.0194333333333336</v>
      </c>
      <c r="F5" s="1" t="n">
        <f aca="false">ABS(D$33-D5)</f>
        <v>0.00539999999999985</v>
      </c>
      <c r="G5" s="18" t="n">
        <v>7.1092</v>
      </c>
      <c r="H5" s="18" t="n">
        <v>7.1463</v>
      </c>
      <c r="I5" s="1" t="n">
        <f aca="false">ABS(G$33-G5)</f>
        <v>0.0165000000000006</v>
      </c>
      <c r="J5" s="1" t="n">
        <f aca="false">ABS(H$33-H5)</f>
        <v>0.00263333333333282</v>
      </c>
      <c r="K5" s="19" t="n">
        <f aca="false">C5-G5</f>
        <v>0.6937</v>
      </c>
      <c r="L5" s="19" t="n">
        <f aca="false">D5-H5</f>
        <v>2.4178</v>
      </c>
      <c r="M5" s="1" t="n">
        <f aca="false">ABS(K$33-K5)</f>
        <v>0.00293333333333301</v>
      </c>
      <c r="N5" s="1" t="n">
        <f aca="false">ABS(L$33-L5)</f>
        <v>0.00276666666666747</v>
      </c>
    </row>
    <row r="6" customFormat="false" ht="12.8" hidden="false" customHeight="false" outlineLevel="0" collapsed="false">
      <c r="A6" s="2" t="n">
        <v>35</v>
      </c>
      <c r="B6" s="1" t="n">
        <v>1</v>
      </c>
      <c r="C6" s="9" t="n">
        <v>31.2576</v>
      </c>
      <c r="D6" s="9" t="n">
        <v>34.4992</v>
      </c>
      <c r="E6" s="1" t="n">
        <f aca="false">ABS(C$34-C6)</f>
        <v>0.485899999999997</v>
      </c>
      <c r="F6" s="1" t="n">
        <f aca="false">ABS(D$34-D6)</f>
        <v>0.469233333333335</v>
      </c>
      <c r="G6" s="18" t="n">
        <v>30.0785</v>
      </c>
      <c r="H6" s="18" t="n">
        <v>31.7285</v>
      </c>
      <c r="I6" s="1" t="n">
        <f aca="false">ABS(G$34-G6)</f>
        <v>0.482933333333339</v>
      </c>
      <c r="J6" s="1" t="n">
        <f aca="false">ABS(H$34-H6)</f>
        <v>0.457799999999999</v>
      </c>
      <c r="K6" s="19" t="n">
        <f aca="false">C6-G6</f>
        <v>1.1791</v>
      </c>
      <c r="L6" s="19" t="n">
        <f aca="false">D6-H6</f>
        <v>2.7707</v>
      </c>
      <c r="M6" s="1" t="n">
        <f aca="false">ABS(K$34-K6)</f>
        <v>0.00296666666666567</v>
      </c>
      <c r="N6" s="1" t="n">
        <f aca="false">ABS(L$34-L6)</f>
        <v>0.011433333333335</v>
      </c>
    </row>
    <row r="7" customFormat="false" ht="12.8" hidden="false" customHeight="false" outlineLevel="0" collapsed="false">
      <c r="A7" s="1" t="n">
        <v>35</v>
      </c>
      <c r="B7" s="1" t="n">
        <v>2</v>
      </c>
      <c r="C7" s="9" t="n">
        <v>32.0595</v>
      </c>
      <c r="D7" s="9" t="n">
        <v>33.8758</v>
      </c>
      <c r="E7" s="1" t="n">
        <f aca="false">ABS(C$34-C7)</f>
        <v>0.316000000000002</v>
      </c>
      <c r="F7" s="1" t="n">
        <f aca="false">ABS(D$34-D7)</f>
        <v>0.154166666666669</v>
      </c>
      <c r="G7" s="18" t="n">
        <v>30.8772</v>
      </c>
      <c r="H7" s="18" t="n">
        <v>31.1205</v>
      </c>
      <c r="I7" s="1" t="n">
        <f aca="false">ABS(G$34-G7)</f>
        <v>0.315766666666661</v>
      </c>
      <c r="J7" s="1" t="n">
        <f aca="false">ABS(H$34-H7)</f>
        <v>0.150200000000002</v>
      </c>
      <c r="K7" s="19" t="n">
        <f aca="false">C7-G7</f>
        <v>1.1823</v>
      </c>
      <c r="L7" s="19" t="n">
        <f aca="false">D7-H7</f>
        <v>2.7553</v>
      </c>
      <c r="M7" s="1" t="n">
        <f aca="false">ABS(K$34-K7)</f>
        <v>0.000233333333333974</v>
      </c>
      <c r="N7" s="1" t="n">
        <f aca="false">ABS(L$34-L7)</f>
        <v>0.00396666666666823</v>
      </c>
    </row>
    <row r="8" customFormat="false" ht="12.8" hidden="false" customHeight="false" outlineLevel="0" collapsed="false">
      <c r="A8" s="1" t="n">
        <v>35</v>
      </c>
      <c r="B8" s="1" t="n">
        <v>3</v>
      </c>
      <c r="C8" s="9" t="n">
        <v>31.9134</v>
      </c>
      <c r="D8" s="9" t="n">
        <v>33.7149</v>
      </c>
      <c r="E8" s="1" t="n">
        <f aca="false">ABS(C$34-C8)</f>
        <v>0.169900000000002</v>
      </c>
      <c r="F8" s="1" t="n">
        <f aca="false">ABS(D$34-D8)</f>
        <v>0.315066666666667</v>
      </c>
      <c r="G8" s="18" t="n">
        <v>30.7286</v>
      </c>
      <c r="H8" s="18" t="n">
        <v>30.9631</v>
      </c>
      <c r="I8" s="1" t="n">
        <f aca="false">ABS(G$34-G8)</f>
        <v>0.167166666666663</v>
      </c>
      <c r="J8" s="1" t="n">
        <f aca="false">ABS(H$34-H8)</f>
        <v>0.307600000000001</v>
      </c>
      <c r="K8" s="19" t="n">
        <f aca="false">C8-G8</f>
        <v>1.1848</v>
      </c>
      <c r="L8" s="19" t="n">
        <f aca="false">D8-H8</f>
        <v>2.7518</v>
      </c>
      <c r="M8" s="1" t="n">
        <f aca="false">ABS(K$34-K8)</f>
        <v>0.0027333333333317</v>
      </c>
      <c r="N8" s="1" t="n">
        <f aca="false">ABS(L$34-L8)</f>
        <v>0.00746666666666718</v>
      </c>
    </row>
    <row r="9" customFormat="false" ht="12.8" hidden="false" customHeight="false" outlineLevel="0" collapsed="false">
      <c r="A9" s="2" t="n">
        <v>55</v>
      </c>
      <c r="B9" s="1" t="n">
        <v>1</v>
      </c>
      <c r="C9" s="9" t="n">
        <v>57.3391</v>
      </c>
      <c r="D9" s="9" t="n">
        <v>59.1</v>
      </c>
      <c r="E9" s="1" t="n">
        <f aca="false">ABS(C$35-C9)</f>
        <v>0.204566666666665</v>
      </c>
      <c r="F9" s="1" t="n">
        <f aca="false">ABS(D$35-D9)</f>
        <v>0.210633333333327</v>
      </c>
      <c r="G9" s="18" t="n">
        <v>55.544</v>
      </c>
      <c r="H9" s="18" t="n">
        <v>56.0511</v>
      </c>
      <c r="I9" s="1" t="n">
        <f aca="false">ABS(G$35-G9)</f>
        <v>0.198699999999995</v>
      </c>
      <c r="J9" s="1" t="n">
        <f aca="false">ABS(H$35-H9)</f>
        <v>0.19583333333334</v>
      </c>
      <c r="K9" s="19" t="n">
        <f aca="false">C9-G9</f>
        <v>1.79510000000001</v>
      </c>
      <c r="L9" s="19" t="n">
        <f aca="false">D9-H9</f>
        <v>3.0489</v>
      </c>
      <c r="M9" s="1" t="n">
        <f aca="false">ABS(K$35-K9)</f>
        <v>0.00586666666666247</v>
      </c>
      <c r="N9" s="1" t="n">
        <f aca="false">ABS(L$35-L9)</f>
        <v>0.0147999999999962</v>
      </c>
    </row>
    <row r="10" customFormat="false" ht="12.8" hidden="false" customHeight="false" outlineLevel="0" collapsed="false">
      <c r="A10" s="1" t="n">
        <v>55</v>
      </c>
      <c r="B10" s="1" t="n">
        <v>2</v>
      </c>
      <c r="C10" s="9" t="n">
        <v>57.7371</v>
      </c>
      <c r="D10" s="9" t="n">
        <v>59.486</v>
      </c>
      <c r="E10" s="1" t="n">
        <f aca="false">ABS(C$35-C10)</f>
        <v>0.193433333333331</v>
      </c>
      <c r="F10" s="1" t="n">
        <f aca="false">ABS(D$35-D10)</f>
        <v>0.175366666666669</v>
      </c>
      <c r="G10" s="18" t="n">
        <v>55.9485</v>
      </c>
      <c r="H10" s="18" t="n">
        <v>56.4104</v>
      </c>
      <c r="I10" s="1" t="n">
        <f aca="false">ABS(G$35-G10)</f>
        <v>0.205800000000011</v>
      </c>
      <c r="J10" s="1" t="n">
        <f aca="false">ABS(H$35-H10)</f>
        <v>0.163466666666665</v>
      </c>
      <c r="K10" s="19" t="n">
        <f aca="false">C10-G10</f>
        <v>1.7886</v>
      </c>
      <c r="L10" s="19" t="n">
        <f aca="false">D10-H10</f>
        <v>3.07559999999999</v>
      </c>
      <c r="M10" s="1" t="n">
        <f aca="false">ABS(K$35-K10)</f>
        <v>0.0123666666666722</v>
      </c>
      <c r="N10" s="1" t="n">
        <f aca="false">ABS(L$35-L10)</f>
        <v>0.0118999999999949</v>
      </c>
    </row>
    <row r="11" customFormat="false" ht="12.8" hidden="false" customHeight="false" outlineLevel="0" collapsed="false">
      <c r="A11" s="1" t="n">
        <v>55</v>
      </c>
      <c r="B11" s="1" t="n">
        <v>3</v>
      </c>
      <c r="C11" s="9" t="n">
        <v>57.5548</v>
      </c>
      <c r="D11" s="9" t="n">
        <v>59.3459</v>
      </c>
      <c r="E11" s="1" t="n">
        <f aca="false">ABS(C$35-C11)</f>
        <v>0.0111333333333334</v>
      </c>
      <c r="F11" s="1" t="n">
        <f aca="false">ABS(D$35-D11)</f>
        <v>0.0352666666666721</v>
      </c>
      <c r="G11" s="18" t="n">
        <v>55.7356</v>
      </c>
      <c r="H11" s="18" t="n">
        <v>56.2793</v>
      </c>
      <c r="I11" s="1" t="n">
        <f aca="false">ABS(G$35-G11)</f>
        <v>0.00709999999999411</v>
      </c>
      <c r="J11" s="1" t="n">
        <f aca="false">ABS(H$35-H11)</f>
        <v>0.0323666666666611</v>
      </c>
      <c r="K11" s="19" t="n">
        <f aca="false">C11-G11</f>
        <v>1.8192</v>
      </c>
      <c r="L11" s="19" t="n">
        <f aca="false">D11-H11</f>
        <v>3.0666</v>
      </c>
      <c r="M11" s="1" t="n">
        <f aca="false">ABS(K$35-K11)</f>
        <v>0.0182333333333347</v>
      </c>
      <c r="N11" s="1" t="n">
        <f aca="false">ABS(L$35-L11)</f>
        <v>0.00290000000000168</v>
      </c>
    </row>
    <row r="12" customFormat="false" ht="12.8" hidden="false" customHeight="false" outlineLevel="0" collapsed="false">
      <c r="A12" s="2" t="n">
        <v>85</v>
      </c>
      <c r="B12" s="1" t="n">
        <v>1</v>
      </c>
      <c r="C12" s="9" t="n">
        <v>118.0534</v>
      </c>
      <c r="D12" s="9" t="n">
        <v>119.7855</v>
      </c>
      <c r="E12" s="1" t="n">
        <f aca="false">ABS(C$36-C12)</f>
        <v>0.14403333333334</v>
      </c>
      <c r="F12" s="1" t="n">
        <f aca="false">ABS(D$36-D12)</f>
        <v>0.379166666666663</v>
      </c>
      <c r="G12" s="18" t="n">
        <v>114.8374</v>
      </c>
      <c r="H12" s="18" t="n">
        <v>116.2227</v>
      </c>
      <c r="I12" s="1" t="n">
        <f aca="false">ABS(G$36-G12)</f>
        <v>0.117033333333325</v>
      </c>
      <c r="J12" s="1" t="n">
        <f aca="false">ABS(H$36-H12)</f>
        <v>0.394800000000004</v>
      </c>
      <c r="K12" s="19" t="n">
        <f aca="false">C12-G12</f>
        <v>3.21599999999999</v>
      </c>
      <c r="L12" s="19" t="n">
        <f aca="false">D12-H12</f>
        <v>3.5628</v>
      </c>
      <c r="M12" s="1" t="n">
        <f aca="false">ABS(K$36-K12)</f>
        <v>0.0270000000000059</v>
      </c>
      <c r="N12" s="1" t="n">
        <f aca="false">ABS(L$36-L12)</f>
        <v>0.0156333333333314</v>
      </c>
    </row>
    <row r="13" customFormat="false" ht="12.8" hidden="false" customHeight="false" outlineLevel="0" collapsed="false">
      <c r="A13" s="1" t="n">
        <v>85</v>
      </c>
      <c r="B13" s="1" t="n">
        <v>2</v>
      </c>
      <c r="C13" s="9" t="n">
        <v>117.5598</v>
      </c>
      <c r="D13" s="9" t="n">
        <v>119.7344</v>
      </c>
      <c r="E13" s="1" t="n">
        <f aca="false">ABS(C$36-C13)</f>
        <v>0.637633333333341</v>
      </c>
      <c r="F13" s="1" t="n">
        <f aca="false">ABS(D$36-D13)</f>
        <v>0.328066666666658</v>
      </c>
      <c r="G13" s="18" t="n">
        <v>114.3415</v>
      </c>
      <c r="H13" s="18" t="n">
        <v>116.1405</v>
      </c>
      <c r="I13" s="1" t="n">
        <f aca="false">ABS(G$36-G13)</f>
        <v>0.612933333333331</v>
      </c>
      <c r="J13" s="1" t="n">
        <f aca="false">ABS(H$36-H13)</f>
        <v>0.312600000000003</v>
      </c>
      <c r="K13" s="19" t="n">
        <f aca="false">C13-G13</f>
        <v>3.2183</v>
      </c>
      <c r="L13" s="19" t="n">
        <f aca="false">D13-H13</f>
        <v>3.59389999999999</v>
      </c>
      <c r="M13" s="1" t="n">
        <f aca="false">ABS(K$36-K13)</f>
        <v>0.0247000000000006</v>
      </c>
      <c r="N13" s="1" t="n">
        <f aca="false">ABS(L$36-L13)</f>
        <v>0.0154666666666636</v>
      </c>
    </row>
    <row r="14" customFormat="false" ht="12.8" hidden="false" customHeight="false" outlineLevel="0" collapsed="false">
      <c r="A14" s="1" t="n">
        <v>85</v>
      </c>
      <c r="B14" s="1" t="n">
        <v>3</v>
      </c>
      <c r="C14" s="9" t="n">
        <v>118.9791</v>
      </c>
      <c r="D14" s="9" t="n">
        <v>118.6991</v>
      </c>
      <c r="E14" s="1" t="n">
        <f aca="false">ABS(C$36-C14)</f>
        <v>0.781666666666666</v>
      </c>
      <c r="F14" s="1" t="n">
        <f aca="false">ABS(D$36-D14)</f>
        <v>0.707233333333335</v>
      </c>
      <c r="G14" s="18" t="n">
        <v>115.6844</v>
      </c>
      <c r="H14" s="18" t="n">
        <v>115.1205</v>
      </c>
      <c r="I14" s="1" t="n">
        <f aca="false">ABS(G$36-G14)</f>
        <v>0.72996666666667</v>
      </c>
      <c r="J14" s="1" t="n">
        <f aca="false">ABS(H$36-H14)</f>
        <v>0.707399999999993</v>
      </c>
      <c r="K14" s="19" t="n">
        <f aca="false">C14-G14</f>
        <v>3.29470000000001</v>
      </c>
      <c r="L14" s="19" t="n">
        <f aca="false">D14-H14</f>
        <v>3.57859999999999</v>
      </c>
      <c r="M14" s="1" t="n">
        <f aca="false">ABS(K$36-K14)</f>
        <v>0.0517000000000061</v>
      </c>
      <c r="N14" s="1" t="n">
        <f aca="false">ABS(L$36-L14)</f>
        <v>0.000166666666667314</v>
      </c>
    </row>
    <row r="15" customFormat="false" ht="12.8" hidden="false" customHeight="false" outlineLevel="0" collapsed="false">
      <c r="A15" s="2" t="n">
        <v>116</v>
      </c>
      <c r="B15" s="1" t="n">
        <v>1</v>
      </c>
      <c r="C15" s="9" t="n">
        <v>200.0125</v>
      </c>
      <c r="D15" s="9" t="n">
        <v>200.6676</v>
      </c>
      <c r="E15" s="1" t="n">
        <f aca="false">ABS(C$37-C15)</f>
        <v>0.463266666666698</v>
      </c>
      <c r="F15" s="1" t="n">
        <f aca="false">ABS(D$37-D15)</f>
        <v>2.49173333333331</v>
      </c>
      <c r="G15" s="18" t="n">
        <v>194.4956</v>
      </c>
      <c r="H15" s="18" t="n">
        <v>196.6587</v>
      </c>
      <c r="I15" s="1" t="n">
        <f aca="false">ABS(G$37-G15)</f>
        <v>0.349599999999981</v>
      </c>
      <c r="J15" s="1" t="n">
        <f aca="false">ABS(H$37-H15)</f>
        <v>2.47210000000001</v>
      </c>
      <c r="K15" s="19" t="n">
        <f aca="false">C15-G15</f>
        <v>5.51689999999999</v>
      </c>
      <c r="L15" s="19" t="n">
        <f aca="false">D15-H15</f>
        <v>4.00889999999998</v>
      </c>
      <c r="M15" s="1" t="n">
        <f aca="false">ABS(K$37-K15)</f>
        <v>0.11366666666667</v>
      </c>
      <c r="N15" s="1" t="n">
        <f aca="false">ABS(L$37-L15)</f>
        <v>0.0196333333333221</v>
      </c>
    </row>
    <row r="16" customFormat="false" ht="12.8" hidden="false" customHeight="false" outlineLevel="0" collapsed="false">
      <c r="A16" s="1" t="n">
        <v>116</v>
      </c>
      <c r="B16" s="1" t="n">
        <v>2</v>
      </c>
      <c r="C16" s="9" t="n">
        <v>199.761</v>
      </c>
      <c r="D16" s="9" t="n">
        <v>198.7451</v>
      </c>
      <c r="E16" s="1" t="n">
        <f aca="false">ABS(C$37-C16)</f>
        <v>0.714766666666691</v>
      </c>
      <c r="F16" s="1" t="n">
        <f aca="false">ABS(D$37-D16)</f>
        <v>0.56923333333333</v>
      </c>
      <c r="G16" s="18" t="n">
        <v>193.9265</v>
      </c>
      <c r="H16" s="18" t="n">
        <v>194.7665</v>
      </c>
      <c r="I16" s="1" t="n">
        <f aca="false">ABS(G$37-G16)</f>
        <v>0.918699999999973</v>
      </c>
      <c r="J16" s="1" t="n">
        <f aca="false">ABS(H$37-H16)</f>
        <v>0.579900000000009</v>
      </c>
      <c r="K16" s="19" t="n">
        <f aca="false">C16-G16</f>
        <v>5.83449999999999</v>
      </c>
      <c r="L16" s="19" t="n">
        <f aca="false">D16-H16</f>
        <v>3.9786</v>
      </c>
      <c r="M16" s="1" t="n">
        <f aca="false">ABS(K$37-K16)</f>
        <v>0.203933333333329</v>
      </c>
      <c r="N16" s="1" t="n">
        <f aca="false">ABS(L$37-L16)</f>
        <v>0.0106666666666606</v>
      </c>
    </row>
    <row r="17" customFormat="false" ht="12.8" hidden="false" customHeight="false" outlineLevel="0" collapsed="false">
      <c r="A17" s="1" t="n">
        <v>116</v>
      </c>
      <c r="B17" s="1" t="n">
        <v>3</v>
      </c>
      <c r="C17" s="9" t="n">
        <v>201.6538</v>
      </c>
      <c r="D17" s="9" t="n">
        <v>195.1149</v>
      </c>
      <c r="E17" s="1" t="n">
        <f aca="false">ABS(C$37-C17)</f>
        <v>1.1780333333333</v>
      </c>
      <c r="F17" s="1" t="n">
        <f aca="false">ABS(D$37-D17)</f>
        <v>3.06096666666667</v>
      </c>
      <c r="G17" s="18" t="n">
        <v>196.1135</v>
      </c>
      <c r="H17" s="18" t="n">
        <v>191.1346</v>
      </c>
      <c r="I17" s="1" t="n">
        <f aca="false">ABS(G$37-G17)</f>
        <v>1.26830000000001</v>
      </c>
      <c r="J17" s="1" t="n">
        <f aca="false">ABS(H$37-H17)</f>
        <v>3.05199999999999</v>
      </c>
      <c r="K17" s="19" t="n">
        <f aca="false">C17-G17</f>
        <v>5.5403</v>
      </c>
      <c r="L17" s="19" t="n">
        <f aca="false">D17-H17</f>
        <v>3.9803</v>
      </c>
      <c r="M17" s="1" t="n">
        <f aca="false">ABS(K$37-K17)</f>
        <v>0.0902666666666603</v>
      </c>
      <c r="N17" s="1" t="n">
        <f aca="false">ABS(L$37-L17)</f>
        <v>0.00896666666666102</v>
      </c>
    </row>
    <row r="18" customFormat="false" ht="12.8" hidden="false" customHeight="false" outlineLevel="0" collapsed="false">
      <c r="A18" s="2" t="n">
        <v>145</v>
      </c>
      <c r="B18" s="1" t="n">
        <v>1</v>
      </c>
      <c r="C18" s="9" t="n">
        <v>254.4254</v>
      </c>
      <c r="D18" s="9" t="n">
        <v>253.7568</v>
      </c>
      <c r="E18" s="1" t="n">
        <f aca="false">ABS(C$38-C18)</f>
        <v>4.00710000000001</v>
      </c>
      <c r="F18" s="1" t="n">
        <f aca="false">ABS(D$38-D18)</f>
        <v>3.86626666666666</v>
      </c>
      <c r="G18" s="18" t="n">
        <v>246.9052</v>
      </c>
      <c r="H18" s="18" t="n">
        <v>249.1703</v>
      </c>
      <c r="I18" s="1" t="n">
        <f aca="false">ABS(G$38-G18)</f>
        <v>3.70076666666665</v>
      </c>
      <c r="J18" s="1" t="n">
        <f aca="false">ABS(H$38-H18)</f>
        <v>3.86386666666667</v>
      </c>
      <c r="K18" s="19" t="n">
        <f aca="false">C18-G18</f>
        <v>7.52019999999999</v>
      </c>
      <c r="L18" s="19" t="n">
        <f aca="false">D18-H18</f>
        <v>4.5865</v>
      </c>
      <c r="M18" s="1" t="n">
        <f aca="false">ABS(K$38-K18)</f>
        <v>0.306333333333337</v>
      </c>
      <c r="N18" s="1" t="n">
        <f aca="false">ABS(L$38-L18)</f>
        <v>0.00240000000000418</v>
      </c>
    </row>
    <row r="19" customFormat="false" ht="12.8" hidden="false" customHeight="false" outlineLevel="0" collapsed="false">
      <c r="A19" s="1" t="n">
        <v>145</v>
      </c>
      <c r="B19" s="1" t="n">
        <v>2</v>
      </c>
      <c r="C19" s="9" t="n">
        <v>260.0471</v>
      </c>
      <c r="D19" s="9" t="n">
        <v>261.6528</v>
      </c>
      <c r="E19" s="1" t="n">
        <f aca="false">ABS(C$38-C19)</f>
        <v>1.6146</v>
      </c>
      <c r="F19" s="1" t="n">
        <f aca="false">ABS(D$38-D19)</f>
        <v>4.02973333333335</v>
      </c>
      <c r="G19" s="18" t="n">
        <v>251.8906</v>
      </c>
      <c r="H19" s="18" t="n">
        <v>257.0459</v>
      </c>
      <c r="I19" s="1" t="n">
        <f aca="false">ABS(G$38-G19)</f>
        <v>1.28463333333335</v>
      </c>
      <c r="J19" s="1" t="n">
        <f aca="false">ABS(H$38-H19)</f>
        <v>4.01173333333335</v>
      </c>
      <c r="K19" s="19" t="n">
        <f aca="false">C19-G19</f>
        <v>8.15649999999999</v>
      </c>
      <c r="L19" s="19" t="n">
        <f aca="false">D19-H19</f>
        <v>4.6069</v>
      </c>
      <c r="M19" s="1" t="n">
        <f aca="false">ABS(K$38-K19)</f>
        <v>0.329966666666668</v>
      </c>
      <c r="N19" s="1" t="n">
        <f aca="false">ABS(L$38-L19)</f>
        <v>0.0179999999999909</v>
      </c>
    </row>
    <row r="20" customFormat="false" ht="12.8" hidden="false" customHeight="false" outlineLevel="0" collapsed="false">
      <c r="A20" s="1" t="n">
        <v>145</v>
      </c>
      <c r="B20" s="1" t="n">
        <v>3</v>
      </c>
      <c r="C20" s="9" t="n">
        <v>260.825</v>
      </c>
      <c r="D20" s="9" t="n">
        <v>257.4596</v>
      </c>
      <c r="E20" s="1" t="n">
        <f aca="false">ABS(C$38-C20)</f>
        <v>2.39249999999998</v>
      </c>
      <c r="F20" s="1" t="n">
        <f aca="false">ABS(D$38-D20)</f>
        <v>0.163466666666636</v>
      </c>
      <c r="G20" s="18" t="n">
        <v>253.0221</v>
      </c>
      <c r="H20" s="18" t="n">
        <v>252.8863</v>
      </c>
      <c r="I20" s="1" t="n">
        <f aca="false">ABS(G$38-G20)</f>
        <v>2.41613333333333</v>
      </c>
      <c r="J20" s="1" t="n">
        <f aca="false">ABS(H$38-H20)</f>
        <v>0.147866666666658</v>
      </c>
      <c r="K20" s="19" t="n">
        <f aca="false">C20-G20</f>
        <v>7.80289999999999</v>
      </c>
      <c r="L20" s="19" t="n">
        <f aca="false">D20-H20</f>
        <v>4.57330000000002</v>
      </c>
      <c r="M20" s="1" t="n">
        <f aca="false">ABS(K$38-K20)</f>
        <v>0.0236333333333318</v>
      </c>
      <c r="N20" s="1" t="n">
        <f aca="false">ABS(L$38-L20)</f>
        <v>0.0155999999999876</v>
      </c>
    </row>
    <row r="21" customFormat="false" ht="12.8" hidden="false" customHeight="false" outlineLevel="0" collapsed="false">
      <c r="A21" s="2" t="n">
        <v>174</v>
      </c>
      <c r="B21" s="1" t="n">
        <v>1</v>
      </c>
      <c r="C21" s="9" t="n">
        <v>366.7505</v>
      </c>
      <c r="D21" s="9" t="n">
        <v>359.7264</v>
      </c>
      <c r="E21" s="1" t="n">
        <f aca="false">ABS(C$39-C21)</f>
        <v>2.13133333333337</v>
      </c>
      <c r="F21" s="1" t="n">
        <f aca="false">ABS(D$39-D21)</f>
        <v>5.32753333333329</v>
      </c>
      <c r="G21" s="18" t="n">
        <v>356.242</v>
      </c>
      <c r="H21" s="18" t="n">
        <v>354.5453</v>
      </c>
      <c r="I21" s="1" t="n">
        <f aca="false">ABS(G$39-G21)</f>
        <v>2.10469999999998</v>
      </c>
      <c r="J21" s="1" t="n">
        <f aca="false">ABS(H$39-H21)</f>
        <v>5.36016666666666</v>
      </c>
      <c r="K21" s="19" t="n">
        <f aca="false">C21-G21</f>
        <v>10.5085</v>
      </c>
      <c r="L21" s="19" t="n">
        <f aca="false">D21-H21</f>
        <v>5.18110000000002</v>
      </c>
      <c r="M21" s="1" t="n">
        <f aca="false">ABS(K$39-K21)</f>
        <v>0.0266333333333364</v>
      </c>
      <c r="N21" s="1" t="n">
        <f aca="false">ABS(L$39-L21)</f>
        <v>0.032633333333365</v>
      </c>
    </row>
    <row r="22" customFormat="false" ht="12.8" hidden="false" customHeight="false" outlineLevel="0" collapsed="false">
      <c r="A22" s="1" t="n">
        <v>174</v>
      </c>
      <c r="B22" s="1" t="n">
        <v>2</v>
      </c>
      <c r="C22" s="9" t="n">
        <v>368.4479</v>
      </c>
      <c r="D22" s="9" t="n">
        <v>367.1586</v>
      </c>
      <c r="E22" s="1" t="n">
        <f aca="false">ABS(C$39-C22)</f>
        <v>0.433933333333357</v>
      </c>
      <c r="F22" s="1" t="n">
        <f aca="false">ABS(D$39-D22)</f>
        <v>2.10466666666667</v>
      </c>
      <c r="G22" s="18" t="n">
        <v>357.9306</v>
      </c>
      <c r="H22" s="18" t="n">
        <v>362.0495</v>
      </c>
      <c r="I22" s="1" t="n">
        <f aca="false">ABS(G$39-G22)</f>
        <v>0.416099999999972</v>
      </c>
      <c r="J22" s="1" t="n">
        <f aca="false">ABS(H$39-H22)</f>
        <v>2.14403333333337</v>
      </c>
      <c r="K22" s="19" t="n">
        <f aca="false">C22-G22</f>
        <v>10.5173</v>
      </c>
      <c r="L22" s="19" t="n">
        <f aca="false">D22-H22</f>
        <v>5.10909999999996</v>
      </c>
      <c r="M22" s="1" t="n">
        <f aca="false">ABS(K$39-K22)</f>
        <v>0.0178333333333285</v>
      </c>
      <c r="N22" s="1" t="n">
        <f aca="false">ABS(L$39-L22)</f>
        <v>0.0393666666666945</v>
      </c>
    </row>
    <row r="23" customFormat="false" ht="12.8" hidden="false" customHeight="false" outlineLevel="0" collapsed="false">
      <c r="A23" s="1" t="n">
        <v>174</v>
      </c>
      <c r="B23" s="1" t="n">
        <v>3</v>
      </c>
      <c r="C23" s="9" t="n">
        <v>371.4471</v>
      </c>
      <c r="D23" s="9" t="n">
        <v>368.2768</v>
      </c>
      <c r="E23" s="1" t="n">
        <f aca="false">ABS(C$39-C23)</f>
        <v>2.56526666666662</v>
      </c>
      <c r="F23" s="1" t="n">
        <f aca="false">ABS(D$39-D23)</f>
        <v>3.22286666666668</v>
      </c>
      <c r="G23" s="18" t="n">
        <v>360.8675</v>
      </c>
      <c r="H23" s="18" t="n">
        <v>363.1216</v>
      </c>
      <c r="I23" s="1" t="n">
        <f aca="false">ABS(G$39-G23)</f>
        <v>2.52080000000001</v>
      </c>
      <c r="J23" s="1" t="n">
        <f aca="false">ABS(H$39-H23)</f>
        <v>3.21613333333335</v>
      </c>
      <c r="K23" s="19" t="n">
        <f aca="false">C23-G23</f>
        <v>10.5796</v>
      </c>
      <c r="L23" s="19" t="n">
        <f aca="false">D23-H23</f>
        <v>5.15519999999998</v>
      </c>
      <c r="M23" s="1" t="n">
        <f aca="false">ABS(K$39-K23)</f>
        <v>0.0444666666666649</v>
      </c>
      <c r="N23" s="1" t="n">
        <f aca="false">ABS(L$39-L23)</f>
        <v>0.00673333333332948</v>
      </c>
    </row>
    <row r="24" customFormat="false" ht="12.8" hidden="false" customHeight="false" outlineLevel="0" collapsed="false">
      <c r="A24" s="2" t="n">
        <v>203</v>
      </c>
      <c r="B24" s="1" t="n">
        <v>1</v>
      </c>
      <c r="C24" s="9" t="n">
        <v>497.7328</v>
      </c>
      <c r="D24" s="9" t="n">
        <v>495.9278</v>
      </c>
      <c r="E24" s="1" t="n">
        <f aca="false">ABS(C$40-C24)</f>
        <v>5.26600000000002</v>
      </c>
      <c r="F24" s="1" t="n">
        <f aca="false">ABS(D$40-D24)</f>
        <v>4.83030000000002</v>
      </c>
      <c r="G24" s="18" t="n">
        <v>483.8083</v>
      </c>
      <c r="H24" s="18" t="n">
        <v>490.1485</v>
      </c>
      <c r="I24" s="1" t="n">
        <f aca="false">ABS(G$40-G24)</f>
        <v>4.90166666666664</v>
      </c>
      <c r="J24" s="1" t="n">
        <f aca="false">ABS(H$40-H24)</f>
        <v>4.80369999999999</v>
      </c>
      <c r="K24" s="19" t="n">
        <f aca="false">C24-G24</f>
        <v>13.9245</v>
      </c>
      <c r="L24" s="19" t="n">
        <f aca="false">D24-H24</f>
        <v>5.77929999999998</v>
      </c>
      <c r="M24" s="1" t="n">
        <f aca="false">ABS(K$40-K24)</f>
        <v>0.364333333333283</v>
      </c>
      <c r="N24" s="1" t="n">
        <f aca="false">ABS(L$40-L24)</f>
        <v>0.0266000000000117</v>
      </c>
    </row>
    <row r="25" customFormat="false" ht="12.8" hidden="false" customHeight="false" outlineLevel="0" collapsed="false">
      <c r="A25" s="1" t="n">
        <v>203</v>
      </c>
      <c r="B25" s="1" t="n">
        <v>2</v>
      </c>
      <c r="C25" s="9" t="n">
        <v>512.3335</v>
      </c>
      <c r="D25" s="9" t="n">
        <v>503.7209</v>
      </c>
      <c r="E25" s="1" t="n">
        <f aca="false">ABS(C$40-C25)</f>
        <v>9.33469999999994</v>
      </c>
      <c r="F25" s="1" t="n">
        <f aca="false">ABS(D$40-D25)</f>
        <v>2.96279999999996</v>
      </c>
      <c r="G25" s="18" t="n">
        <v>497.3269</v>
      </c>
      <c r="H25" s="18" t="n">
        <v>497.8912</v>
      </c>
      <c r="I25" s="1" t="n">
        <f aca="false">ABS(G$40-G25)</f>
        <v>8.61693333333341</v>
      </c>
      <c r="J25" s="1" t="n">
        <f aca="false">ABS(H$40-H25)</f>
        <v>2.93900000000002</v>
      </c>
      <c r="K25" s="19" t="n">
        <f aca="false">C25-G25</f>
        <v>15.0065999999999</v>
      </c>
      <c r="L25" s="19" t="n">
        <f aca="false">D25-H25</f>
        <v>5.82969999999995</v>
      </c>
      <c r="M25" s="1" t="n">
        <f aca="false">ABS(K$40-K25)</f>
        <v>0.717766666666629</v>
      </c>
      <c r="N25" s="1" t="n">
        <f aca="false">ABS(L$40-L25)</f>
        <v>0.0237999999999561</v>
      </c>
    </row>
    <row r="26" customFormat="false" ht="12.8" hidden="false" customHeight="false" outlineLevel="0" collapsed="false">
      <c r="A26" s="1" t="n">
        <v>203</v>
      </c>
      <c r="B26" s="1" t="n">
        <v>3</v>
      </c>
      <c r="C26" s="9" t="n">
        <v>498.9301</v>
      </c>
      <c r="D26" s="9" t="n">
        <v>502.6256</v>
      </c>
      <c r="E26" s="1" t="n">
        <f aca="false">ABS(C$40-C26)</f>
        <v>4.06870000000004</v>
      </c>
      <c r="F26" s="1" t="n">
        <f aca="false">ABS(D$40-D26)</f>
        <v>1.86750000000001</v>
      </c>
      <c r="G26" s="18" t="n">
        <v>484.9947</v>
      </c>
      <c r="H26" s="18" t="n">
        <v>496.8169</v>
      </c>
      <c r="I26" s="1" t="n">
        <f aca="false">ABS(G$40-G26)</f>
        <v>3.71526666666659</v>
      </c>
      <c r="J26" s="1" t="n">
        <f aca="false">ABS(H$40-H26)</f>
        <v>1.86469999999997</v>
      </c>
      <c r="K26" s="19" t="n">
        <f aca="false">C26-G26</f>
        <v>13.9354</v>
      </c>
      <c r="L26" s="19" t="n">
        <f aca="false">D26-H26</f>
        <v>5.80870000000004</v>
      </c>
      <c r="M26" s="1" t="n">
        <f aca="false">ABS(K$40-K26)</f>
        <v>0.353433333333347</v>
      </c>
      <c r="N26" s="1" t="n">
        <f aca="false">ABS(L$40-L26)</f>
        <v>0.00280000000005476</v>
      </c>
    </row>
    <row r="27" customFormat="false" ht="12.8" hidden="false" customHeight="false" outlineLevel="0" collapsed="false">
      <c r="A27" s="2" t="n">
        <v>232</v>
      </c>
      <c r="B27" s="1" t="n">
        <v>1</v>
      </c>
      <c r="C27" s="9" t="n">
        <v>672.1344</v>
      </c>
      <c r="D27" s="9" t="n">
        <v>657.2309</v>
      </c>
      <c r="E27" s="1" t="n">
        <f aca="false">ABS(C$41-C27)</f>
        <v>4.47576666666669</v>
      </c>
      <c r="F27" s="1" t="n">
        <f aca="false">ABS(D$41-D27)</f>
        <v>7.47899999999993</v>
      </c>
      <c r="G27" s="18" t="n">
        <v>654.2865</v>
      </c>
      <c r="H27" s="18" t="n">
        <v>650.9231</v>
      </c>
      <c r="I27" s="1" t="n">
        <f aca="false">ABS(G$41-G27)</f>
        <v>4.73746666666671</v>
      </c>
      <c r="J27" s="1" t="n">
        <f aca="false">ABS(H$41-H27)</f>
        <v>7.47230000000002</v>
      </c>
      <c r="K27" s="19" t="n">
        <f aca="false">C27-G27</f>
        <v>17.8479</v>
      </c>
      <c r="L27" s="19" t="n">
        <f aca="false">D27-H27</f>
        <v>6.30780000000004</v>
      </c>
      <c r="M27" s="1" t="n">
        <f aca="false">ABS(K$41-K27)</f>
        <v>0.26169999999998</v>
      </c>
      <c r="N27" s="1" t="n">
        <f aca="false">ABS(L$41-L27)</f>
        <v>0.00669999999998527</v>
      </c>
    </row>
    <row r="28" customFormat="false" ht="12.8" hidden="false" customHeight="false" outlineLevel="0" collapsed="false">
      <c r="A28" s="1" t="n">
        <v>232</v>
      </c>
      <c r="B28" s="1" t="n">
        <v>2</v>
      </c>
      <c r="C28" s="9" t="n">
        <v>671.8617</v>
      </c>
      <c r="D28" s="9" t="n">
        <v>652.4528</v>
      </c>
      <c r="E28" s="1" t="n">
        <f aca="false">ABS(C$41-C28)</f>
        <v>4.2030666666667</v>
      </c>
      <c r="F28" s="1" t="n">
        <f aca="false">ABS(D$41-D28)</f>
        <v>12.2570999999999</v>
      </c>
      <c r="G28" s="18" t="n">
        <v>653.7095</v>
      </c>
      <c r="H28" s="18" t="n">
        <v>646.1385</v>
      </c>
      <c r="I28" s="1" t="n">
        <f aca="false">ABS(G$41-G28)</f>
        <v>4.16046666666671</v>
      </c>
      <c r="J28" s="1" t="n">
        <f aca="false">ABS(H$41-H28)</f>
        <v>12.2569</v>
      </c>
      <c r="K28" s="19" t="n">
        <f aca="false">C28-G28</f>
        <v>18.1522</v>
      </c>
      <c r="L28" s="19" t="n">
        <f aca="false">D28-H28</f>
        <v>6.3143</v>
      </c>
      <c r="M28" s="1" t="n">
        <f aca="false">ABS(K$41-K28)</f>
        <v>0.0426000000000322</v>
      </c>
      <c r="N28" s="1" t="n">
        <f aca="false">ABS(L$41-L28)</f>
        <v>0.000200000000025291</v>
      </c>
    </row>
    <row r="29" customFormat="false" ht="12.8" hidden="false" customHeight="false" outlineLevel="0" collapsed="false">
      <c r="A29" s="1" t="n">
        <v>232</v>
      </c>
      <c r="B29" s="1" t="n">
        <v>3</v>
      </c>
      <c r="C29" s="9" t="n">
        <v>658.9798</v>
      </c>
      <c r="D29" s="9" t="n">
        <v>684.446</v>
      </c>
      <c r="E29" s="1" t="n">
        <f aca="false">ABS(C$41-C29)</f>
        <v>8.67883333333339</v>
      </c>
      <c r="F29" s="1" t="n">
        <f aca="false">ABS(D$41-D29)</f>
        <v>19.7361000000001</v>
      </c>
      <c r="G29" s="18" t="n">
        <v>640.6511</v>
      </c>
      <c r="H29" s="18" t="n">
        <v>678.1246</v>
      </c>
      <c r="I29" s="1" t="n">
        <f aca="false">ABS(G$41-G29)</f>
        <v>8.8979333333333</v>
      </c>
      <c r="J29" s="1" t="n">
        <f aca="false">ABS(H$41-H29)</f>
        <v>19.7292</v>
      </c>
      <c r="K29" s="19" t="n">
        <f aca="false">C29-G29</f>
        <v>18.3286999999999</v>
      </c>
      <c r="L29" s="19" t="n">
        <f aca="false">D29-H29</f>
        <v>6.32140000000004</v>
      </c>
      <c r="M29" s="1" t="n">
        <f aca="false">ABS(K$41-K29)</f>
        <v>0.219099999999951</v>
      </c>
      <c r="N29" s="1" t="n">
        <f aca="false">ABS(L$41-L29)</f>
        <v>0.00690000000001145</v>
      </c>
    </row>
    <row r="30" customFormat="false" ht="12.8" hidden="false" customHeight="false" outlineLevel="0" collapsed="false">
      <c r="C30" s="0"/>
      <c r="D30" s="0"/>
      <c r="G30" s="0"/>
      <c r="H30" s="0"/>
      <c r="K30" s="0"/>
      <c r="L30" s="19"/>
    </row>
    <row r="31" customFormat="false" ht="12.8" hidden="false" customHeight="false" outlineLevel="0" collapsed="false">
      <c r="A31" s="1" t="s">
        <v>19</v>
      </c>
      <c r="C31" s="0"/>
      <c r="D31" s="0"/>
      <c r="G31" s="0"/>
      <c r="H31" s="0"/>
      <c r="K31" s="0"/>
      <c r="L31" s="0"/>
    </row>
    <row r="32" customFormat="false" ht="12.8" hidden="false" customHeight="false" outlineLevel="0" collapsed="false">
      <c r="A32" s="1" t="s">
        <v>43</v>
      </c>
      <c r="C32" s="9" t="s">
        <v>15</v>
      </c>
      <c r="D32" s="9" t="s">
        <v>16</v>
      </c>
      <c r="E32" s="1" t="s">
        <v>22</v>
      </c>
      <c r="F32" s="1" t="s">
        <v>23</v>
      </c>
      <c r="G32" s="18" t="s">
        <v>15</v>
      </c>
      <c r="H32" s="18" t="s">
        <v>16</v>
      </c>
      <c r="I32" s="1" t="s">
        <v>22</v>
      </c>
      <c r="J32" s="1" t="s">
        <v>23</v>
      </c>
      <c r="K32" s="19" t="s">
        <v>15</v>
      </c>
      <c r="L32" s="19" t="s">
        <v>16</v>
      </c>
      <c r="M32" s="1" t="s">
        <v>22</v>
      </c>
      <c r="N32" s="1" t="s">
        <v>23</v>
      </c>
    </row>
    <row r="33" customFormat="false" ht="12.8" hidden="false" customHeight="false" outlineLevel="0" collapsed="false">
      <c r="A33" s="1" t="n">
        <v>11</v>
      </c>
      <c r="C33" s="9" t="n">
        <f aca="false">AVERAGE(C3:C5)</f>
        <v>7.78346666666667</v>
      </c>
      <c r="D33" s="9" t="n">
        <f aca="false">AVERAGE(D3:D5)</f>
        <v>9.5695</v>
      </c>
      <c r="E33" s="1" t="n">
        <f aca="false">C33/D33</f>
        <v>0.813361896302489</v>
      </c>
      <c r="F33" s="1" t="n">
        <f aca="false">ABS(E$42-E33)</f>
        <v>0.157793655791205</v>
      </c>
      <c r="G33" s="18" t="n">
        <f aca="false">AVERAGE(G3:G5)</f>
        <v>7.0927</v>
      </c>
      <c r="H33" s="18" t="n">
        <f aca="false">AVERAGE(H3:H5)</f>
        <v>7.14893333333333</v>
      </c>
      <c r="I33" s="1" t="n">
        <f aca="false">G33/H33</f>
        <v>0.992134024656359</v>
      </c>
      <c r="J33" s="1" t="n">
        <f aca="false">ABS(I$42-I33)</f>
        <v>0.00142702810608342</v>
      </c>
      <c r="K33" s="19" t="n">
        <f aca="false">AVERAGE(K3:K5)</f>
        <v>0.690766666666667</v>
      </c>
      <c r="L33" s="19" t="n">
        <f aca="false">AVERAGE(L3:L5)</f>
        <v>2.42056666666667</v>
      </c>
      <c r="M33" s="1" t="n">
        <f aca="false">K33/L33</f>
        <v>0.285373948249033</v>
      </c>
      <c r="N33" s="1" t="n">
        <f aca="false">ABS(M$42-M33)</f>
        <v>1.12575205790124</v>
      </c>
    </row>
    <row r="34" customFormat="false" ht="12.8" hidden="false" customHeight="false" outlineLevel="0" collapsed="false">
      <c r="A34" s="1" t="n">
        <v>35</v>
      </c>
      <c r="C34" s="9" t="n">
        <f aca="false">AVERAGE(C6:C8)</f>
        <v>31.7435</v>
      </c>
      <c r="D34" s="9" t="n">
        <f aca="false">AVERAGE(D6:D8)</f>
        <v>34.0299666666667</v>
      </c>
      <c r="E34" s="1" t="n">
        <f aca="false">C34/D34</f>
        <v>0.93281019963777</v>
      </c>
      <c r="F34" s="1" t="n">
        <f aca="false">ABS(E$42-E34)</f>
        <v>0.0383453524559242</v>
      </c>
      <c r="G34" s="18" t="n">
        <f aca="false">AVERAGE(G6:G8)</f>
        <v>30.5614333333333</v>
      </c>
      <c r="H34" s="18" t="n">
        <f aca="false">AVERAGE(H6:H8)</f>
        <v>31.2707</v>
      </c>
      <c r="I34" s="1" t="n">
        <f aca="false">G34/H34</f>
        <v>0.977318490898296</v>
      </c>
      <c r="J34" s="1" t="n">
        <f aca="false">ABS(I$42-I34)</f>
        <v>0.0133885056519796</v>
      </c>
      <c r="K34" s="19" t="n">
        <f aca="false">AVERAGE(K6:K8)</f>
        <v>1.18206666666667</v>
      </c>
      <c r="L34" s="19" t="n">
        <f aca="false">AVERAGE(L6:L8)</f>
        <v>2.75926666666667</v>
      </c>
      <c r="M34" s="1" t="n">
        <f aca="false">K34/L34</f>
        <v>0.428398849935974</v>
      </c>
      <c r="N34" s="1" t="n">
        <f aca="false">ABS(M$42-M34)</f>
        <v>0.982727156214296</v>
      </c>
    </row>
    <row r="35" customFormat="false" ht="12.8" hidden="false" customHeight="false" outlineLevel="0" collapsed="false">
      <c r="A35" s="1" t="n">
        <v>55</v>
      </c>
      <c r="C35" s="9" t="n">
        <f aca="false">AVERAGE(C9:C11)</f>
        <v>57.5436666666667</v>
      </c>
      <c r="D35" s="9" t="n">
        <f aca="false">AVERAGE(D9:D11)</f>
        <v>59.3106333333333</v>
      </c>
      <c r="E35" s="1" t="n">
        <f aca="false">C35/D35</f>
        <v>0.970208265072199</v>
      </c>
      <c r="F35" s="1" t="n">
        <f aca="false">ABS(E$42-E35)</f>
        <v>0.000947287021495158</v>
      </c>
      <c r="G35" s="18" t="n">
        <f aca="false">AVERAGE(G9:G11)</f>
        <v>55.7427</v>
      </c>
      <c r="H35" s="18" t="n">
        <f aca="false">AVERAGE(H9:H11)</f>
        <v>56.2469333333333</v>
      </c>
      <c r="I35" s="1" t="n">
        <f aca="false">G35/H35</f>
        <v>0.991035363113129</v>
      </c>
      <c r="J35" s="1" t="n">
        <f aca="false">ABS(I$42-I35)</f>
        <v>0.00032836656285351</v>
      </c>
      <c r="K35" s="19" t="n">
        <f aca="false">AVERAGE(K9:K11)</f>
        <v>1.80096666666667</v>
      </c>
      <c r="L35" s="19" t="n">
        <f aca="false">AVERAGE(L9:L11)</f>
        <v>3.0637</v>
      </c>
      <c r="M35" s="1" t="n">
        <f aca="false">K35/L35</f>
        <v>0.587840410832219</v>
      </c>
      <c r="N35" s="1" t="n">
        <f aca="false">ABS(M$42-M35)</f>
        <v>0.823285595318051</v>
      </c>
    </row>
    <row r="36" customFormat="false" ht="12.8" hidden="false" customHeight="false" outlineLevel="0" collapsed="false">
      <c r="A36" s="1" t="n">
        <v>85</v>
      </c>
      <c r="C36" s="9" t="n">
        <f aca="false">AVERAGE(C12:C14)</f>
        <v>118.197433333333</v>
      </c>
      <c r="D36" s="9" t="n">
        <f aca="false">AVERAGE(D12:D14)</f>
        <v>119.406333333333</v>
      </c>
      <c r="E36" s="1" t="n">
        <f aca="false">C36/D36</f>
        <v>0.989875746400945</v>
      </c>
      <c r="F36" s="1" t="n">
        <f aca="false">ABS(E$42-E36)</f>
        <v>0.0187201943072509</v>
      </c>
      <c r="G36" s="18" t="n">
        <f aca="false">AVERAGE(G12:G14)</f>
        <v>114.954433333333</v>
      </c>
      <c r="H36" s="18" t="n">
        <f aca="false">AVERAGE(H12:H14)</f>
        <v>115.8279</v>
      </c>
      <c r="I36" s="1" t="n">
        <f aca="false">G36/H36</f>
        <v>0.992458926850382</v>
      </c>
      <c r="J36" s="1" t="n">
        <f aca="false">ABS(I$42-I36)</f>
        <v>0.00175193030010645</v>
      </c>
      <c r="K36" s="19" t="n">
        <f aca="false">AVERAGE(K12:K14)</f>
        <v>3.243</v>
      </c>
      <c r="L36" s="19" t="n">
        <f aca="false">AVERAGE(L12:L14)</f>
        <v>3.57843333333333</v>
      </c>
      <c r="M36" s="1" t="n">
        <f aca="false">K36/L36</f>
        <v>0.90626251711643</v>
      </c>
      <c r="N36" s="1" t="n">
        <f aca="false">ABS(M$42-M36)</f>
        <v>0.50486348903384</v>
      </c>
    </row>
    <row r="37" customFormat="false" ht="12.8" hidden="false" customHeight="false" outlineLevel="0" collapsed="false">
      <c r="A37" s="1" t="n">
        <v>116</v>
      </c>
      <c r="C37" s="9" t="n">
        <f aca="false">AVERAGE(C15:C17)</f>
        <v>200.475766666667</v>
      </c>
      <c r="D37" s="9" t="n">
        <f aca="false">AVERAGE(D15:D17)</f>
        <v>198.175866666667</v>
      </c>
      <c r="E37" s="1" t="n">
        <f aca="false">C37/D37</f>
        <v>1.01160534851536</v>
      </c>
      <c r="F37" s="1" t="n">
        <f aca="false">ABS(E$42-E37)</f>
        <v>0.0404497964216658</v>
      </c>
      <c r="G37" s="18" t="n">
        <f aca="false">AVERAGE(G15:G17)</f>
        <v>194.8452</v>
      </c>
      <c r="H37" s="18" t="n">
        <f aca="false">AVERAGE(H15:H17)</f>
        <v>194.1866</v>
      </c>
      <c r="I37" s="1" t="n">
        <f aca="false">G37/H37</f>
        <v>1.00339158314734</v>
      </c>
      <c r="J37" s="1" t="n">
        <f aca="false">ABS(I$42-I37)</f>
        <v>0.0126845865970643</v>
      </c>
      <c r="K37" s="19" t="n">
        <f aca="false">AVERAGE(K15:K17)</f>
        <v>5.63056666666666</v>
      </c>
      <c r="L37" s="19" t="n">
        <f aca="false">AVERAGE(L15:L17)</f>
        <v>3.98926666666666</v>
      </c>
      <c r="M37" s="1" t="n">
        <f aca="false">K37/L37</f>
        <v>1.4114290011531</v>
      </c>
      <c r="N37" s="1" t="n">
        <f aca="false">ABS(M$42-M37)</f>
        <v>0.000302995002829487</v>
      </c>
    </row>
    <row r="38" customFormat="false" ht="12.8" hidden="false" customHeight="false" outlineLevel="0" collapsed="false">
      <c r="A38" s="1" t="n">
        <v>145</v>
      </c>
      <c r="C38" s="9" t="n">
        <f aca="false">AVERAGE(C18:C20)</f>
        <v>258.4325</v>
      </c>
      <c r="D38" s="9" t="n">
        <f aca="false">AVERAGE(D18:D20)</f>
        <v>257.623066666667</v>
      </c>
      <c r="E38" s="1" t="n">
        <f aca="false">C38/D38</f>
        <v>1.00314192880244</v>
      </c>
      <c r="F38" s="1" t="n">
        <f aca="false">ABS(E$42-E38)</f>
        <v>0.0319863767087475</v>
      </c>
      <c r="G38" s="18" t="n">
        <f aca="false">AVERAGE(G18:G20)</f>
        <v>250.605966666667</v>
      </c>
      <c r="H38" s="18" t="n">
        <f aca="false">AVERAGE(H18:H20)</f>
        <v>253.034166666667</v>
      </c>
      <c r="I38" s="1" t="n">
        <f aca="false">G38/H38</f>
        <v>0.99040366748891</v>
      </c>
      <c r="J38" s="1" t="n">
        <f aca="false">ABS(I$42-I38)</f>
        <v>0.000303329061365987</v>
      </c>
      <c r="K38" s="19" t="n">
        <f aca="false">AVERAGE(K18:K20)</f>
        <v>7.82653333333333</v>
      </c>
      <c r="L38" s="19" t="n">
        <f aca="false">AVERAGE(L18:L20)</f>
        <v>4.58890000000001</v>
      </c>
      <c r="M38" s="1" t="n">
        <f aca="false">K38/L38</f>
        <v>1.70553582194716</v>
      </c>
      <c r="N38" s="1" t="n">
        <f aca="false">ABS(M$42-M38)</f>
        <v>0.294409815796888</v>
      </c>
    </row>
    <row r="39" customFormat="false" ht="12.8" hidden="false" customHeight="false" outlineLevel="0" collapsed="false">
      <c r="A39" s="1" t="n">
        <v>174</v>
      </c>
      <c r="C39" s="9" t="n">
        <f aca="false">AVERAGE(C21:C23)</f>
        <v>368.881833333333</v>
      </c>
      <c r="D39" s="9" t="n">
        <f aca="false">AVERAGE(D21:D23)</f>
        <v>365.053933333333</v>
      </c>
      <c r="E39" s="1" t="n">
        <f aca="false">C39/D39</f>
        <v>1.01048584784458</v>
      </c>
      <c r="F39" s="1" t="n">
        <f aca="false">ABS(E$42-E39)</f>
        <v>0.0393302957508893</v>
      </c>
      <c r="G39" s="18" t="n">
        <f aca="false">AVERAGE(G21:G23)</f>
        <v>358.3467</v>
      </c>
      <c r="H39" s="18" t="n">
        <f aca="false">AVERAGE(H21:H23)</f>
        <v>359.905466666667</v>
      </c>
      <c r="I39" s="1" t="n">
        <f aca="false">G39/H39</f>
        <v>0.995668955292334</v>
      </c>
      <c r="J39" s="1" t="n">
        <f aca="false">ABS(I$42-I39)</f>
        <v>0.00496195874205863</v>
      </c>
      <c r="K39" s="19" t="n">
        <f aca="false">AVERAGE(K21:K23)</f>
        <v>10.5351333333333</v>
      </c>
      <c r="L39" s="19" t="n">
        <f aca="false">AVERAGE(L21:L23)</f>
        <v>5.14846666666665</v>
      </c>
      <c r="M39" s="1" t="n">
        <f aca="false">K39/L39</f>
        <v>2.04626620223497</v>
      </c>
      <c r="N39" s="1" t="n">
        <f aca="false">ABS(M$42-M39)</f>
        <v>0.635140196084701</v>
      </c>
    </row>
    <row r="40" customFormat="false" ht="12.8" hidden="false" customHeight="false" outlineLevel="0" collapsed="false">
      <c r="A40" s="1" t="n">
        <v>203</v>
      </c>
      <c r="C40" s="9" t="n">
        <f aca="false">AVERAGE(C24:C26)</f>
        <v>502.9988</v>
      </c>
      <c r="D40" s="9" t="n">
        <f aca="false">AVERAGE(D24:D26)</f>
        <v>500.7581</v>
      </c>
      <c r="E40" s="1" t="n">
        <f aca="false">C40/D40</f>
        <v>1.00447461558785</v>
      </c>
      <c r="F40" s="1" t="n">
        <f aca="false">ABS(E$42-E40)</f>
        <v>0.0333190634941515</v>
      </c>
      <c r="G40" s="18" t="n">
        <f aca="false">AVERAGE(G24:G26)</f>
        <v>488.709966666667</v>
      </c>
      <c r="H40" s="18" t="n">
        <f aca="false">AVERAGE(H24:H26)</f>
        <v>494.9522</v>
      </c>
      <c r="I40" s="1" t="n">
        <f aca="false">G40/H40</f>
        <v>0.987388209743621</v>
      </c>
      <c r="J40" s="1" t="n">
        <f aca="false">ABS(I$42-I40)</f>
        <v>0.00331878680665465</v>
      </c>
      <c r="K40" s="19" t="n">
        <f aca="false">AVERAGE(K24:K26)</f>
        <v>14.2888333333333</v>
      </c>
      <c r="L40" s="19" t="n">
        <f aca="false">AVERAGE(L24:L26)</f>
        <v>5.80589999999999</v>
      </c>
      <c r="M40" s="1" t="n">
        <f aca="false">K40/L40</f>
        <v>2.46108843303077</v>
      </c>
      <c r="N40" s="1" t="n">
        <f aca="false">ABS(M$42-M40)</f>
        <v>1.0499624268805</v>
      </c>
    </row>
    <row r="41" customFormat="false" ht="12.8" hidden="false" customHeight="false" outlineLevel="0" collapsed="false">
      <c r="A41" s="1" t="n">
        <v>232</v>
      </c>
      <c r="C41" s="9" t="n">
        <f aca="false">AVERAGE(C27:C29)</f>
        <v>667.658633333333</v>
      </c>
      <c r="D41" s="9" t="n">
        <f aca="false">AVERAGE(D27:D29)</f>
        <v>664.7099</v>
      </c>
      <c r="E41" s="1" t="n">
        <f aca="false">C41/D41</f>
        <v>1.00443612067961</v>
      </c>
      <c r="F41" s="1" t="n">
        <f aca="false">ABS(E$42-E41)</f>
        <v>0.0332805685859187</v>
      </c>
      <c r="G41" s="18" t="n">
        <f aca="false">AVERAGE(G27:G29)</f>
        <v>649.549033333333</v>
      </c>
      <c r="H41" s="18" t="n">
        <f aca="false">AVERAGE(H27:H29)</f>
        <v>658.3954</v>
      </c>
      <c r="I41" s="1" t="n">
        <f aca="false">G41/H41</f>
        <v>0.98656374776211</v>
      </c>
      <c r="J41" s="1" t="n">
        <f aca="false">ABS(I$42-I41)</f>
        <v>0.00414324878816585</v>
      </c>
      <c r="K41" s="19" t="n">
        <f aca="false">AVERAGE(K27:K29)</f>
        <v>18.1096</v>
      </c>
      <c r="L41" s="19" t="n">
        <f aca="false">AVERAGE(L27:L29)</f>
        <v>6.31450000000003</v>
      </c>
      <c r="M41" s="1" t="n">
        <f aca="false">K41/L41</f>
        <v>2.86793887085278</v>
      </c>
      <c r="N41" s="1" t="n">
        <f aca="false">ABS(M$42-M41)</f>
        <v>1.45681286470251</v>
      </c>
    </row>
    <row r="42" customFormat="false" ht="12.8" hidden="false" customHeight="false" outlineLevel="0" collapsed="false">
      <c r="C42" s="0"/>
      <c r="D42" s="0"/>
      <c r="E42" s="1" t="n">
        <f aca="false">AVERAGE(E33:E41)</f>
        <v>0.971155552093694</v>
      </c>
      <c r="F42" s="1" t="n">
        <f aca="false">AVERAGE(F33:F41)</f>
        <v>0.0437969545041387</v>
      </c>
      <c r="G42" s="0"/>
      <c r="H42" s="0"/>
      <c r="I42" s="1" t="n">
        <f aca="false">AVERAGE(I33:I41)</f>
        <v>0.990706996550276</v>
      </c>
      <c r="J42" s="1" t="n">
        <f aca="false">AVERAGE(J33:J41)</f>
        <v>0.00470086006848137</v>
      </c>
      <c r="K42" s="0"/>
      <c r="L42" s="0"/>
      <c r="M42" s="1" t="n">
        <f aca="false">AVERAGE(M33:M41)</f>
        <v>1.41112600615027</v>
      </c>
      <c r="N42" s="1" t="n">
        <f aca="false">AVERAGE(N33:N41)</f>
        <v>0.763695177437206</v>
      </c>
    </row>
    <row r="43" customFormat="false" ht="12.8" hidden="false" customHeight="false" outlineLevel="0" collapsed="false">
      <c r="C43" s="0"/>
      <c r="D43" s="0"/>
      <c r="G43" s="0"/>
      <c r="H43" s="0"/>
      <c r="I43" s="1"/>
      <c r="J43" s="1"/>
      <c r="K43" s="0"/>
      <c r="L43" s="0"/>
      <c r="M43" s="1"/>
      <c r="N43" s="1"/>
    </row>
    <row r="44" customFormat="false" ht="12.8" hidden="false" customHeight="false" outlineLevel="0" collapsed="false">
      <c r="A44" s="1" t="s">
        <v>43</v>
      </c>
      <c r="C44" s="9" t="s">
        <v>41</v>
      </c>
      <c r="D44" s="9" t="s">
        <v>42</v>
      </c>
      <c r="G44" s="18" t="s">
        <v>41</v>
      </c>
      <c r="H44" s="18" t="s">
        <v>42</v>
      </c>
      <c r="I44" s="1"/>
      <c r="J44" s="1"/>
      <c r="K44" s="19" t="s">
        <v>41</v>
      </c>
      <c r="L44" s="19" t="s">
        <v>42</v>
      </c>
      <c r="M44" s="1"/>
      <c r="N44" s="1"/>
    </row>
    <row r="45" customFormat="false" ht="12.8" hidden="false" customHeight="false" outlineLevel="0" collapsed="false">
      <c r="A45" s="1" t="n">
        <v>11</v>
      </c>
      <c r="C45" s="9" t="n">
        <f aca="false">AVERAGE(E3:E5)</f>
        <v>0.0347777777777779</v>
      </c>
      <c r="D45" s="9" t="n">
        <f aca="false">AVERAGE(F3:F5)</f>
        <v>0.0343999999999998</v>
      </c>
      <c r="G45" s="18" t="n">
        <f aca="false">AVERAGE(I3:I5)</f>
        <v>0.0371333333333335</v>
      </c>
      <c r="H45" s="18" t="n">
        <f aca="false">AVERAGE(J3:J5)</f>
        <v>0.0405111111111109</v>
      </c>
      <c r="I45" s="1"/>
      <c r="J45" s="1"/>
      <c r="K45" s="19" t="n">
        <f aca="false">AVERAGE(M3:M5)</f>
        <v>0.00431111111111093</v>
      </c>
      <c r="L45" s="19" t="n">
        <f aca="false">AVERAGE(N3:N5)</f>
        <v>0.00795555555555601</v>
      </c>
      <c r="M45" s="1"/>
      <c r="N45" s="1"/>
    </row>
    <row r="46" customFormat="false" ht="12.8" hidden="false" customHeight="false" outlineLevel="0" collapsed="false">
      <c r="A46" s="1" t="n">
        <v>35</v>
      </c>
      <c r="C46" s="9" t="n">
        <f aca="false">AVERAGE(E6:E8)</f>
        <v>0.323933333333334</v>
      </c>
      <c r="D46" s="9" t="n">
        <f aca="false">AVERAGE(F6:F8)</f>
        <v>0.312822222222223</v>
      </c>
      <c r="G46" s="18" t="n">
        <f aca="false">AVERAGE(I6:I8)</f>
        <v>0.321955555555554</v>
      </c>
      <c r="H46" s="18" t="n">
        <f aca="false">AVERAGE(J6:J8)</f>
        <v>0.3052</v>
      </c>
      <c r="I46" s="1"/>
      <c r="J46" s="1"/>
      <c r="K46" s="19" t="n">
        <f aca="false">AVERAGE(M6:M8)</f>
        <v>0.00197777777777712</v>
      </c>
      <c r="L46" s="19" t="n">
        <f aca="false">AVERAGE(N6:N8)</f>
        <v>0.00762222222222346</v>
      </c>
      <c r="M46" s="1"/>
      <c r="N46" s="1"/>
    </row>
    <row r="47" customFormat="false" ht="12.8" hidden="false" customHeight="false" outlineLevel="0" collapsed="false">
      <c r="A47" s="1" t="n">
        <v>55</v>
      </c>
      <c r="C47" s="9" t="n">
        <f aca="false">AVERAGE(E9:E11)</f>
        <v>0.136377777777777</v>
      </c>
      <c r="D47" s="9" t="n">
        <f aca="false">AVERAGE(F9:F11)</f>
        <v>0.140422222222223</v>
      </c>
      <c r="G47" s="18" t="n">
        <f aca="false">AVERAGE(I9:I11)</f>
        <v>0.1372</v>
      </c>
      <c r="H47" s="18" t="n">
        <f aca="false">AVERAGE(J9:J11)</f>
        <v>0.130555555555555</v>
      </c>
      <c r="I47" s="1"/>
      <c r="J47" s="1"/>
      <c r="K47" s="19" t="n">
        <f aca="false">AVERAGE(M9:M11)</f>
        <v>0.0121555555555564</v>
      </c>
      <c r="L47" s="19" t="n">
        <f aca="false">AVERAGE(N9:N11)</f>
        <v>0.00986666666666425</v>
      </c>
      <c r="M47" s="1"/>
      <c r="N47" s="1"/>
    </row>
    <row r="48" customFormat="false" ht="12.8" hidden="false" customHeight="false" outlineLevel="0" collapsed="false">
      <c r="A48" s="1" t="n">
        <v>85</v>
      </c>
      <c r="C48" s="9" t="n">
        <f aca="false">AVERAGE(E12:E14)</f>
        <v>0.521111111111116</v>
      </c>
      <c r="D48" s="9" t="n">
        <f aca="false">AVERAGE(F12:F14)</f>
        <v>0.471488888888885</v>
      </c>
      <c r="G48" s="18" t="n">
        <f aca="false">AVERAGE(I12:I14)</f>
        <v>0.486644444444442</v>
      </c>
      <c r="H48" s="18" t="n">
        <f aca="false">AVERAGE(J12:J14)</f>
        <v>0.4716</v>
      </c>
      <c r="I48" s="1"/>
      <c r="J48" s="1"/>
      <c r="K48" s="19" t="n">
        <f aca="false">AVERAGE(M12:M14)</f>
        <v>0.0344666666666709</v>
      </c>
      <c r="L48" s="19" t="n">
        <f aca="false">AVERAGE(N12:N14)</f>
        <v>0.0104222222222208</v>
      </c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1" t="n">
        <v>116</v>
      </c>
      <c r="C49" s="9" t="n">
        <f aca="false">AVERAGE(E15:E17)</f>
        <v>0.785355555555564</v>
      </c>
      <c r="D49" s="9" t="n">
        <f aca="false">AVERAGE(F15:F17)</f>
        <v>2.04064444444444</v>
      </c>
      <c r="G49" s="18" t="n">
        <f aca="false">AVERAGE(I15:I17)</f>
        <v>0.845533333333322</v>
      </c>
      <c r="H49" s="18" t="n">
        <f aca="false">AVERAGE(J15:J17)</f>
        <v>2.03466666666667</v>
      </c>
      <c r="I49" s="1"/>
      <c r="J49" s="1"/>
      <c r="K49" s="19" t="n">
        <f aca="false">AVERAGE(M15:M17)</f>
        <v>0.135955555555553</v>
      </c>
      <c r="L49" s="19" t="n">
        <f aca="false">AVERAGE(N15:N17)</f>
        <v>0.0130888888888812</v>
      </c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1" t="n">
        <v>145</v>
      </c>
      <c r="C50" s="9" t="n">
        <f aca="false">AVERAGE(E18:E20)</f>
        <v>2.6714</v>
      </c>
      <c r="D50" s="9" t="n">
        <f aca="false">AVERAGE(F18:F20)</f>
        <v>2.68648888888888</v>
      </c>
      <c r="G50" s="18" t="n">
        <f aca="false">AVERAGE(I18:I20)</f>
        <v>2.46717777777778</v>
      </c>
      <c r="H50" s="18" t="n">
        <f aca="false">AVERAGE(J18:J20)</f>
        <v>2.67448888888889</v>
      </c>
      <c r="I50" s="1"/>
      <c r="J50" s="1"/>
      <c r="K50" s="19" t="n">
        <f aca="false">AVERAGE(M18:M20)</f>
        <v>0.219977777777779</v>
      </c>
      <c r="L50" s="19" t="n">
        <f aca="false">AVERAGE(N18:N20)</f>
        <v>0.0119999999999942</v>
      </c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1" t="n">
        <v>174</v>
      </c>
      <c r="C51" s="9" t="n">
        <f aca="false">AVERAGE(E21:E23)</f>
        <v>1.71017777777778</v>
      </c>
      <c r="D51" s="9" t="n">
        <f aca="false">AVERAGE(F21:F23)</f>
        <v>3.55168888888888</v>
      </c>
      <c r="G51" s="18" t="n">
        <f aca="false">AVERAGE(I21:I23)</f>
        <v>1.68053333333332</v>
      </c>
      <c r="H51" s="18" t="n">
        <f aca="false">AVERAGE(J21:J23)</f>
        <v>3.57344444444446</v>
      </c>
      <c r="I51" s="1"/>
      <c r="J51" s="1"/>
      <c r="K51" s="19" t="n">
        <f aca="false">AVERAGE(M21:M23)</f>
        <v>0.0296444444444433</v>
      </c>
      <c r="L51" s="19" t="n">
        <f aca="false">AVERAGE(N21:N23)</f>
        <v>0.026244444444463</v>
      </c>
      <c r="M51" s="1"/>
      <c r="N51" s="1"/>
    </row>
    <row r="52" customFormat="false" ht="12.8" hidden="false" customHeight="false" outlineLevel="0" collapsed="false">
      <c r="A52" s="1" t="n">
        <v>203</v>
      </c>
      <c r="C52" s="9" t="n">
        <f aca="false">AVERAGE(E24:E26)</f>
        <v>6.22313333333333</v>
      </c>
      <c r="D52" s="9" t="n">
        <f aca="false">AVERAGE(F24:F26)</f>
        <v>3.2202</v>
      </c>
      <c r="G52" s="18" t="n">
        <f aca="false">AVERAGE(I24:I26)</f>
        <v>5.74462222222221</v>
      </c>
      <c r="H52" s="18" t="n">
        <f aca="false">AVERAGE(J24:J26)</f>
        <v>3.20246666666666</v>
      </c>
      <c r="I52" s="1"/>
      <c r="J52" s="1"/>
      <c r="K52" s="19" t="n">
        <f aca="false">AVERAGE(M24:M26)</f>
        <v>0.478511111111086</v>
      </c>
      <c r="L52" s="19" t="n">
        <f aca="false">AVERAGE(N24:N26)</f>
        <v>0.0177333333333409</v>
      </c>
      <c r="M52" s="1"/>
      <c r="N52" s="1"/>
    </row>
    <row r="53" customFormat="false" ht="12.8" hidden="false" customHeight="false" outlineLevel="0" collapsed="false">
      <c r="A53" s="1" t="n">
        <v>232</v>
      </c>
      <c r="C53" s="9" t="n">
        <f aca="false">AVERAGE(E27:E29)</f>
        <v>5.78588888888892</v>
      </c>
      <c r="D53" s="9" t="n">
        <f aca="false">AVERAGE(F27:F29)</f>
        <v>13.1574</v>
      </c>
      <c r="G53" s="18" t="n">
        <f aca="false">AVERAGE(I27:I29)</f>
        <v>5.93195555555557</v>
      </c>
      <c r="H53" s="18" t="n">
        <f aca="false">AVERAGE(J27:J29)</f>
        <v>13.1528</v>
      </c>
      <c r="I53" s="1"/>
      <c r="J53" s="1"/>
      <c r="K53" s="19" t="n">
        <f aca="false">AVERAGE(M27:M29)</f>
        <v>0.174466666666654</v>
      </c>
      <c r="L53" s="19" t="n">
        <f aca="false">AVERAGE(N27:N29)</f>
        <v>0.00460000000000734</v>
      </c>
      <c r="M53" s="1"/>
      <c r="N53" s="1"/>
    </row>
    <row r="54" customFormat="false" ht="12.8" hidden="false" customHeight="false" outlineLevel="0" collapsed="false">
      <c r="C54" s="0"/>
      <c r="D54" s="0"/>
      <c r="E54" s="1" t="s">
        <v>44</v>
      </c>
      <c r="G54" s="0"/>
      <c r="H54" s="0"/>
      <c r="I54" s="1"/>
      <c r="J54" s="1"/>
      <c r="K54" s="19"/>
      <c r="L54" s="19"/>
      <c r="M54" s="1"/>
      <c r="N54" s="1"/>
    </row>
    <row r="55" customFormat="false" ht="12.8" hidden="false" customHeight="false" outlineLevel="0" collapsed="false">
      <c r="A55" s="1" t="s">
        <v>45</v>
      </c>
      <c r="C55" s="12" t="n">
        <f aca="false">G33/C33</f>
        <v>0.911252055639304</v>
      </c>
      <c r="D55" s="9" t="n">
        <f aca="false">H33/D33</f>
        <v>0.747054008394726</v>
      </c>
      <c r="E55" s="1" t="n">
        <f aca="false">ABS(D$64-D55)</f>
        <v>0.198635694854969</v>
      </c>
      <c r="G55" s="0"/>
      <c r="H55" s="0"/>
      <c r="I55" s="1"/>
      <c r="J55" s="1"/>
      <c r="K55" s="19"/>
      <c r="L55" s="19"/>
      <c r="M55" s="1"/>
      <c r="N55" s="1"/>
    </row>
    <row r="56" customFormat="false" ht="12.8" hidden="false" customHeight="false" outlineLevel="0" collapsed="false">
      <c r="C56" s="12" t="n">
        <f aca="false">G34/C34</f>
        <v>0.962761930263939</v>
      </c>
      <c r="D56" s="9" t="n">
        <f aca="false">H34/D34</f>
        <v>0.918916562754984</v>
      </c>
      <c r="E56" s="1" t="n">
        <f aca="false">ABS(D$64-D56)</f>
        <v>0.0267731404947114</v>
      </c>
      <c r="G56" s="0"/>
      <c r="H56" s="0"/>
      <c r="I56" s="1"/>
      <c r="J56" s="1"/>
      <c r="K56" s="19"/>
      <c r="L56" s="19"/>
      <c r="M56" s="1"/>
      <c r="N56" s="1"/>
    </row>
    <row r="57" customFormat="false" ht="12.8" hidden="false" customHeight="false" outlineLevel="0" collapsed="false">
      <c r="C57" s="12" t="n">
        <f aca="false">G35/C35</f>
        <v>0.96870260845387</v>
      </c>
      <c r="D57" s="9" t="n">
        <f aca="false">H35/D35</f>
        <v>0.948344844291552</v>
      </c>
      <c r="E57" s="1" t="n">
        <f aca="false">ABS(D$64-D57)</f>
        <v>0.0026551410418566</v>
      </c>
      <c r="G57" s="0"/>
      <c r="H57" s="0"/>
      <c r="I57" s="1"/>
      <c r="J57" s="1"/>
      <c r="K57" s="19"/>
      <c r="L57" s="19"/>
      <c r="M57" s="1"/>
      <c r="N57" s="1"/>
    </row>
    <row r="58" customFormat="false" ht="12.8" hidden="false" customHeight="false" outlineLevel="0" collapsed="false">
      <c r="C58" s="12" t="n">
        <f aca="false">G36/C36</f>
        <v>0.972562855989823</v>
      </c>
      <c r="D58" s="9" t="n">
        <f aca="false">H36/D36</f>
        <v>0.970031461201109</v>
      </c>
      <c r="E58" s="1" t="n">
        <f aca="false">ABS(D$64-D58)</f>
        <v>0.0243417579514136</v>
      </c>
      <c r="G58" s="0"/>
      <c r="H58" s="0"/>
      <c r="I58" s="1"/>
      <c r="J58" s="1"/>
      <c r="K58" s="19"/>
      <c r="L58" s="19"/>
      <c r="M58" s="1"/>
      <c r="N58" s="1"/>
    </row>
    <row r="59" customFormat="false" ht="12.8" hidden="false" customHeight="false" outlineLevel="0" collapsed="false">
      <c r="C59" s="12" t="n">
        <f aca="false">G37/C37</f>
        <v>0.971913978630501</v>
      </c>
      <c r="D59" s="9" t="n">
        <f aca="false">H37/D37</f>
        <v>0.979870068269328</v>
      </c>
      <c r="E59" s="1" t="n">
        <f aca="false">ABS(D$64-D59)</f>
        <v>0.0341803650196326</v>
      </c>
      <c r="G59" s="0"/>
      <c r="H59" s="0"/>
      <c r="I59" s="1"/>
      <c r="J59" s="1"/>
      <c r="K59" s="19"/>
      <c r="L59" s="19"/>
      <c r="M59" s="1"/>
      <c r="N59" s="1"/>
    </row>
    <row r="60" customFormat="false" ht="12.8" hidden="false" customHeight="false" outlineLevel="0" collapsed="false">
      <c r="C60" s="12" t="n">
        <f aca="false">G38/C38</f>
        <v>0.969715367326736</v>
      </c>
      <c r="D60" s="9" t="n">
        <f aca="false">H38/D38</f>
        <v>0.982187542212835</v>
      </c>
      <c r="E60" s="1" t="n">
        <f aca="false">ABS(D$64-D60)</f>
        <v>0.0364978389631395</v>
      </c>
      <c r="G60" s="0"/>
      <c r="H60" s="0"/>
      <c r="I60" s="1"/>
      <c r="J60" s="1"/>
      <c r="K60" s="19"/>
      <c r="L60" s="19"/>
      <c r="M60" s="1"/>
      <c r="N60" s="1"/>
    </row>
    <row r="61" customFormat="false" ht="12.8" hidden="false" customHeight="false" outlineLevel="0" collapsed="false">
      <c r="C61" s="12" t="n">
        <f aca="false">G39/C39</f>
        <v>0.971440357368281</v>
      </c>
      <c r="D61" s="9" t="n">
        <f aca="false">H39/D39</f>
        <v>0.985896695812436</v>
      </c>
      <c r="E61" s="1" t="n">
        <f aca="false">ABS(D$64-D61)</f>
        <v>0.0402069925627406</v>
      </c>
      <c r="G61" s="0"/>
      <c r="H61" s="0"/>
      <c r="I61" s="1"/>
      <c r="J61" s="1"/>
      <c r="K61" s="19"/>
      <c r="L61" s="19"/>
      <c r="M61" s="1"/>
      <c r="N61" s="1"/>
    </row>
    <row r="62" customFormat="false" ht="12.8" hidden="false" customHeight="false" outlineLevel="0" collapsed="false">
      <c r="C62" s="12" t="n">
        <f aca="false">G40/C40</f>
        <v>0.97159270890242</v>
      </c>
      <c r="D62" s="9" t="n">
        <f aca="false">H40/D40</f>
        <v>0.988405779157641</v>
      </c>
      <c r="E62" s="1" t="n">
        <f aca="false">ABS(D$64-D62)</f>
        <v>0.0427160759079457</v>
      </c>
      <c r="G62" s="0"/>
      <c r="H62" s="0"/>
      <c r="I62" s="1"/>
      <c r="J62" s="1"/>
      <c r="K62" s="19"/>
      <c r="L62" s="19"/>
      <c r="M62" s="1"/>
      <c r="N62" s="1"/>
    </row>
    <row r="63" customFormat="false" ht="12.8" hidden="false" customHeight="false" outlineLevel="0" collapsed="false">
      <c r="C63" s="12" t="n">
        <f aca="false">G41/C41</f>
        <v>0.972875959216484</v>
      </c>
      <c r="D63" s="9" t="n">
        <f aca="false">H41/D41</f>
        <v>0.990500367152648</v>
      </c>
      <c r="E63" s="1" t="n">
        <f aca="false">ABS(D$64-D63)</f>
        <v>0.0448106639029527</v>
      </c>
      <c r="G63" s="0"/>
      <c r="H63" s="0"/>
      <c r="I63" s="1"/>
      <c r="J63" s="1"/>
      <c r="K63" s="19"/>
      <c r="L63" s="19"/>
      <c r="M63" s="1"/>
      <c r="N63" s="1"/>
    </row>
    <row r="64" customFormat="false" ht="12.8" hidden="false" customHeight="false" outlineLevel="0" collapsed="false">
      <c r="C64" s="0"/>
      <c r="D64" s="9" t="n">
        <f aca="false">AVERAGE(D55:D63)</f>
        <v>0.945689703249695</v>
      </c>
      <c r="E64" s="9" t="n">
        <f aca="false">AVERAGE(E55:E63)</f>
        <v>0.0500908522999291</v>
      </c>
      <c r="G64" s="0"/>
      <c r="H64" s="0"/>
      <c r="I64" s="1"/>
      <c r="J64" s="1"/>
      <c r="K64" s="19"/>
      <c r="L64" s="19"/>
    </row>
    <row r="65" customFormat="false" ht="12.8" hidden="false" customHeight="false" outlineLevel="0" collapsed="false">
      <c r="C65" s="9" t="s">
        <v>24</v>
      </c>
      <c r="D65" s="9" t="s">
        <v>25</v>
      </c>
      <c r="E65" s="1"/>
      <c r="F65" s="1"/>
      <c r="G65" s="18" t="s">
        <v>24</v>
      </c>
      <c r="H65" s="18" t="s">
        <v>25</v>
      </c>
      <c r="I65" s="1"/>
      <c r="J65" s="1"/>
      <c r="K65" s="19" t="s">
        <v>24</v>
      </c>
      <c r="L65" s="19" t="s">
        <v>25</v>
      </c>
    </row>
    <row r="66" customFormat="false" ht="12.8" hidden="false" customHeight="false" outlineLevel="0" collapsed="false">
      <c r="A66" s="1" t="s">
        <v>26</v>
      </c>
      <c r="C66" s="9" t="n">
        <f aca="false">SLOPE(C33:C41,$A33:$A41)</f>
        <v>2.87655518933491</v>
      </c>
      <c r="D66" s="9" t="n">
        <f aca="false">SLOPE(D33:D41,$A33:$A41)</f>
        <v>2.84930880474004</v>
      </c>
      <c r="E66" s="1"/>
      <c r="F66" s="1"/>
      <c r="G66" s="18" t="n">
        <f aca="false">SLOPE(G33:G41,$A33:$A41)</f>
        <v>2.79823562660002</v>
      </c>
      <c r="H66" s="18" t="n">
        <f aca="false">SLOPE(H33:H41,$A33:$A41)</f>
        <v>2.83154245328054</v>
      </c>
      <c r="I66" s="1"/>
      <c r="J66" s="1"/>
      <c r="K66" s="19" t="n">
        <f aca="false">SLOPE(K33:K41,$A33:$A41)</f>
        <v>0.0783195627348841</v>
      </c>
      <c r="L66" s="19" t="n">
        <f aca="false">SLOPE(L33:L41,$A33:$A41)</f>
        <v>0.0177663514595005</v>
      </c>
    </row>
    <row r="67" customFormat="false" ht="12.8" hidden="false" customHeight="false" outlineLevel="0" collapsed="false">
      <c r="A67" s="7" t="s">
        <v>22</v>
      </c>
      <c r="B67" s="7"/>
      <c r="C67" s="9"/>
      <c r="D67" s="9" t="n">
        <f aca="false">C66/D66</f>
        <v>1.00956245407642</v>
      </c>
      <c r="E67" s="7"/>
      <c r="F67" s="7"/>
      <c r="G67" s="18"/>
      <c r="H67" s="18" t="n">
        <f aca="false">G66/H66</f>
        <v>0.988237214440514</v>
      </c>
      <c r="I67" s="7"/>
      <c r="J67" s="7"/>
      <c r="K67" s="19"/>
      <c r="L67" s="19" t="n">
        <f aca="false">K66/L66</f>
        <v>4.40830875790218</v>
      </c>
    </row>
  </sheetData>
  <mergeCells count="3">
    <mergeCell ref="C1:D1"/>
    <mergeCell ref="G1:H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2017-07-24T11:40:31Z</dcterms:modified>
  <cp:revision>183</cp:revision>
  <dc:subject/>
  <dc:title/>
</cp:coreProperties>
</file>