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1" sheetId="1" r:id="rId4"/>
    <sheet state="visible" name="Data_2" sheetId="2" r:id="rId5"/>
    <sheet state="visible" name="Data_3" sheetId="3" r:id="rId6"/>
    <sheet state="visible" name="Dashboard_1" sheetId="4" r:id="rId7"/>
    <sheet state="visible" name="Dashboard_2" sheetId="5" r:id="rId8"/>
    <sheet state="visible" name="Dashboard_3" sheetId="6" r:id="rId9"/>
    <sheet state="visible" name="Dashboard_4" sheetId="7" r:id="rId10"/>
  </sheets>
  <definedNames>
    <definedName name="_xlchart.v5.27">Data_3!$AN$6:$AN$41</definedName>
    <definedName name="_xlchart.v5.10">Data_3!$AQ$5</definedName>
    <definedName name="_xlchart.v5.12">Data_3!$AY$5</definedName>
    <definedName name="_xlchart.v5.16">Data_3!$AS$5</definedName>
    <definedName name="_xlchart.v5.23">Data_3!$AW$6:$AW$41</definedName>
    <definedName name="Slicer_year2">#REF!</definedName>
    <definedName name="_xlchart.v5.17">Data_3!$AS$6:$AS$41</definedName>
    <definedName name="_xlchart.v5.24">Data_3!$AM$5</definedName>
    <definedName name="_xlchart.v5.9">Data_3!$AP$6:$AP$41</definedName>
    <definedName name="Slicer_week_of_month2">#REF!</definedName>
    <definedName name="Slicer_week_of_month1">#REF!</definedName>
    <definedName name="Slicer_Statefilter">#REF!</definedName>
    <definedName name="_xlchart.v5.6">Data_3!$AH$5</definedName>
    <definedName name="Slicer_MonthName">#REF!</definedName>
    <definedName name="_xlchart.v5.0">Data_3!$AJ$5</definedName>
    <definedName name="_xlchart.v5.3">Data_3!$AK$6:$AK$41</definedName>
    <definedName name="_xlchart.v5.21">Data_3!$AV$6:$AV$41</definedName>
    <definedName name="_xlchart.v5.26">Data_3!$AN$5</definedName>
    <definedName name="_xlchart.v5.7">Data_3!$AH$6:$AH$41</definedName>
    <definedName name="_xlchart.v5.8">Data_3!$AP$5</definedName>
    <definedName name="_xlchart.v5.18">Data_3!$AT$5</definedName>
    <definedName name="_xlchart.v5.4">Data_3!$AG$5</definedName>
    <definedName name="_xlchart.v5.25">Data_3!$AM$6:$AM$41</definedName>
    <definedName name="Slicer_MonthName1">#REF!</definedName>
    <definedName name="_xlchart.v5.19">Data_3!$AT$6:$AT$41</definedName>
    <definedName name="_xlchart.v5.20">Data_3!$AV$5</definedName>
    <definedName name="_xlchart.v5.13">Data_3!$AY$6:$AY$41</definedName>
    <definedName name="_xlchart.v5.5">Data_3!$AG$6:$AG$41</definedName>
    <definedName name="Slicer_MonthName2">#REF!</definedName>
    <definedName name="_xlchart.v5.1">Data_3!$AJ$6:$AJ$41</definedName>
    <definedName name="_xlchart.v5.14">Data_3!$AZ$5</definedName>
    <definedName name="Slicer_year1">#REF!</definedName>
    <definedName name="_xlchart.v5.11">Data_3!$AQ$6:$AQ$41</definedName>
    <definedName name="Slicer_year">#REF!</definedName>
    <definedName name="_xlchart.v5.22">Data_3!$AW$5</definedName>
    <definedName name="_xlchart.v5.15">Data_3!$AZ$6:$AZ$41</definedName>
    <definedName name="_xlchart.v5.2">Data_3!$AK$5</definedName>
    <definedName hidden="1" localSheetId="1" name="_xlnm._FilterDatabase">Data_2!$A$1:$J$614</definedName>
    <definedName hidden="1" localSheetId="2" name="_xlnm._FilterDatabase">Data_3!$A$1:$L$708</definedName>
  </definedNames>
  <calcPr/>
  <pivotCaches>
    <pivotCache cacheId="0" r:id="rId11"/>
    <pivotCache cacheId="1" r:id="rId12"/>
  </pivotCaches>
  <extLst>
    <ext uri="GoogleSheetsCustomDataVersion2">
      <go:sheetsCustomData xmlns:go="http://customooxmlschemas.google.com/" r:id="rId13" roundtripDataChecksum="zzM8ovPSLWAGbNZDET6wEEASDdfeSxV9HRyVwwJ5/cQ="/>
    </ext>
  </extLst>
</workbook>
</file>

<file path=xl/sharedStrings.xml><?xml version="1.0" encoding="utf-8"?>
<sst xmlns="http://schemas.openxmlformats.org/spreadsheetml/2006/main" count="4257" uniqueCount="853">
  <si>
    <t>year</t>
  </si>
  <si>
    <t>MonthName</t>
  </si>
  <si>
    <t>month</t>
  </si>
  <si>
    <t>week_of_month</t>
  </si>
  <si>
    <t>daily_confirmed</t>
  </si>
  <si>
    <t>total_confirmed</t>
  </si>
  <si>
    <t>daily_deceased</t>
  </si>
  <si>
    <t>total_deceased</t>
  </si>
  <si>
    <t>daily_recovered</t>
  </si>
  <si>
    <t>total_recovered</t>
  </si>
  <si>
    <t>daily_tested</t>
  </si>
  <si>
    <t>total_tested</t>
  </si>
  <si>
    <t>daily_vaccinated1</t>
  </si>
  <si>
    <t>total_vaccinated1</t>
  </si>
  <si>
    <t>daily_vaccinated2</t>
  </si>
  <si>
    <t>total_vaccinated2</t>
  </si>
  <si>
    <t>Dashboard 1 Pivot and Tables</t>
  </si>
  <si>
    <t>January</t>
  </si>
  <si>
    <t>February</t>
  </si>
  <si>
    <t>August</t>
  </si>
  <si>
    <t>Sum of daily_tested</t>
  </si>
  <si>
    <t>Max of total_tested</t>
  </si>
  <si>
    <t>Sum of daily_confirmed</t>
  </si>
  <si>
    <t>Max of total_confirmed</t>
  </si>
  <si>
    <t>Sum of daily_vaccinated1</t>
  </si>
  <si>
    <t>Max of total_vaccinated1</t>
  </si>
  <si>
    <t>Sum of daily_vaccinated2</t>
  </si>
  <si>
    <t>Max of total_vaccinated2</t>
  </si>
  <si>
    <t>Sum of daily_recovered</t>
  </si>
  <si>
    <t>Max of total_recovered</t>
  </si>
  <si>
    <t>Sum of daily_deceased</t>
  </si>
  <si>
    <t>Max of total_deceased</t>
  </si>
  <si>
    <t>March</t>
  </si>
  <si>
    <t>Selected Range vs Till the Selected Range</t>
  </si>
  <si>
    <t>Selected Range</t>
  </si>
  <si>
    <t>Till the Selected Range</t>
  </si>
  <si>
    <t>Tested</t>
  </si>
  <si>
    <t>Tested so far</t>
  </si>
  <si>
    <t>Confirmed</t>
  </si>
  <si>
    <t>Vaccinated 1</t>
  </si>
  <si>
    <t>Confirmed so far</t>
  </si>
  <si>
    <t>Vacinated 2</t>
  </si>
  <si>
    <t>Recovered</t>
  </si>
  <si>
    <t>Vaccinated 1 so far</t>
  </si>
  <si>
    <t>Deaths</t>
  </si>
  <si>
    <t>Vacinated 2 so far</t>
  </si>
  <si>
    <t>confirmation rate in selected range</t>
  </si>
  <si>
    <t>Recovered so far</t>
  </si>
  <si>
    <t>confirmation rate till the selected range</t>
  </si>
  <si>
    <t>recovery rate till the selected range</t>
  </si>
  <si>
    <t>Deaths so far</t>
  </si>
  <si>
    <t>death rate till the selected range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</si>
  <si>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</si>
  <si>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</si>
  <si>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</si>
  <si>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</si>
  <si>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</si>
  <si>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</si>
  <si>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</si>
  <si>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</si>
  <si>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Comparision 1</t>
  </si>
  <si>
    <t>Comparision 2</t>
  </si>
  <si>
    <t>Vaccinated_1</t>
  </si>
  <si>
    <t>Vaccinated_2</t>
  </si>
  <si>
    <t>StateName</t>
  </si>
  <si>
    <t>Statefilter</t>
  </si>
  <si>
    <t>DistrictName</t>
  </si>
  <si>
    <t>DistrictFilter</t>
  </si>
  <si>
    <t>population</t>
  </si>
  <si>
    <t>date</t>
  </si>
  <si>
    <t>dose_1</t>
  </si>
  <si>
    <t>dose_2</t>
  </si>
  <si>
    <t>confirmed</t>
  </si>
  <si>
    <t>deceased</t>
  </si>
  <si>
    <t>recovered</t>
  </si>
  <si>
    <t>tested</t>
  </si>
  <si>
    <t>Andaman and Nicobar Islands</t>
  </si>
  <si>
    <t>Nicobars</t>
  </si>
  <si>
    <t>North and Middle Andaman</t>
  </si>
  <si>
    <t>South Andaman</t>
  </si>
  <si>
    <t>Andhra Pradesh</t>
  </si>
  <si>
    <t>Anantapur</t>
  </si>
  <si>
    <t>Sum of population</t>
  </si>
  <si>
    <t>Sum of tested</t>
  </si>
  <si>
    <t>Sum of confirmed</t>
  </si>
  <si>
    <t>Sum of dose_1</t>
  </si>
  <si>
    <t>Sum of dose_2</t>
  </si>
  <si>
    <t>Sum of recovered</t>
  </si>
  <si>
    <t>Sum of deceased</t>
  </si>
  <si>
    <t>State</t>
  </si>
  <si>
    <t>Population</t>
  </si>
  <si>
    <t>Dose 1</t>
  </si>
  <si>
    <t>Dose 2</t>
  </si>
  <si>
    <t>Chittoor</t>
  </si>
  <si>
    <t>East Godavari</t>
  </si>
  <si>
    <t>Guntur</t>
  </si>
  <si>
    <t>Arunachal Pradesh</t>
  </si>
  <si>
    <t>Krishna</t>
  </si>
  <si>
    <t>Assam</t>
  </si>
  <si>
    <t>Kurnool</t>
  </si>
  <si>
    <t>Bihar</t>
  </si>
  <si>
    <t>Prakasam</t>
  </si>
  <si>
    <t>Chandigarh</t>
  </si>
  <si>
    <t>S.P.S. Nellore</t>
  </si>
  <si>
    <t>Chattisgarh</t>
  </si>
  <si>
    <t>Srikakulam</t>
  </si>
  <si>
    <t>Daman and Diu</t>
  </si>
  <si>
    <t>Visakhapatnam</t>
  </si>
  <si>
    <t>Delhi</t>
  </si>
  <si>
    <t>Vizianagaram</t>
  </si>
  <si>
    <t>Goa</t>
  </si>
  <si>
    <t>West Godavari</t>
  </si>
  <si>
    <t>Gujarat</t>
  </si>
  <si>
    <t>Y.S.R. Kadapa</t>
  </si>
  <si>
    <t>Haryana</t>
  </si>
  <si>
    <t>Anjaw</t>
  </si>
  <si>
    <t>Himachal Pradesh</t>
  </si>
  <si>
    <t>Capital Complex</t>
  </si>
  <si>
    <t>Jammu and Kashmir</t>
  </si>
  <si>
    <t>Changlang</t>
  </si>
  <si>
    <t>Jharkhand</t>
  </si>
  <si>
    <t>East Kameng</t>
  </si>
  <si>
    <t>Karnataka</t>
  </si>
  <si>
    <t>East Siang</t>
  </si>
  <si>
    <t>Kerala</t>
  </si>
  <si>
    <t>Kamle</t>
  </si>
  <si>
    <t>Ladakh</t>
  </si>
  <si>
    <t>Kra Daadi</t>
  </si>
  <si>
    <t>Lakshadweep</t>
  </si>
  <si>
    <t>Kurung Kumey</t>
  </si>
  <si>
    <t>Madhya Pradesh</t>
  </si>
  <si>
    <t>Lepa Rada</t>
  </si>
  <si>
    <t>Maharashtra</t>
  </si>
  <si>
    <t>Lohit</t>
  </si>
  <si>
    <t>Manipur</t>
  </si>
  <si>
    <t>Longding</t>
  </si>
  <si>
    <t>Meghalaya</t>
  </si>
  <si>
    <t>Lower Dibang Valley</t>
  </si>
  <si>
    <t>Mizoram</t>
  </si>
  <si>
    <t>Lower Siang</t>
  </si>
  <si>
    <t>Nagaland</t>
  </si>
  <si>
    <t>Lower Subansiri</t>
  </si>
  <si>
    <t>Odisha</t>
  </si>
  <si>
    <t>Namsai</t>
  </si>
  <si>
    <t>Puducherry</t>
  </si>
  <si>
    <t>Pakke Kessang</t>
  </si>
  <si>
    <t>Punjab</t>
  </si>
  <si>
    <t>Papum Pare</t>
  </si>
  <si>
    <t>Rajasthan</t>
  </si>
  <si>
    <t>Shi Yomi</t>
  </si>
  <si>
    <t>Sikkim</t>
  </si>
  <si>
    <t>Siang</t>
  </si>
  <si>
    <t>Tamil Nadu</t>
  </si>
  <si>
    <t>Tawang</t>
  </si>
  <si>
    <t>Telangana</t>
  </si>
  <si>
    <t>Tirap</t>
  </si>
  <si>
    <t>Tripura</t>
  </si>
  <si>
    <t>Upper Dibang Valley</t>
  </si>
  <si>
    <t>Uttar Pradesh</t>
  </si>
  <si>
    <t>Upper Siang</t>
  </si>
  <si>
    <t>Uttarakhand</t>
  </si>
  <si>
    <t>Upper Subansiri</t>
  </si>
  <si>
    <t>West Bengal</t>
  </si>
  <si>
    <t>West Kameng</t>
  </si>
  <si>
    <t>Grand Total</t>
  </si>
  <si>
    <t>West Siang</t>
  </si>
  <si>
    <t>Baksa</t>
  </si>
  <si>
    <t>Selected/Filtered</t>
  </si>
  <si>
    <t>Barpeta</t>
  </si>
  <si>
    <t>Testing Slicer</t>
  </si>
  <si>
    <t>Biswanath</t>
  </si>
  <si>
    <t>Bongaigaon</t>
  </si>
  <si>
    <t>Testing Ratio</t>
  </si>
  <si>
    <t>Cachar</t>
  </si>
  <si>
    <t>Confirmation Rate</t>
  </si>
  <si>
    <t>Chirang</t>
  </si>
  <si>
    <t>Darrang</t>
  </si>
  <si>
    <t>Dhemaji</t>
  </si>
  <si>
    <t>Dhubri</t>
  </si>
  <si>
    <t>Dibrugarh</t>
  </si>
  <si>
    <t>Dima Hasao</t>
  </si>
  <si>
    <t>Goalpara</t>
  </si>
  <si>
    <t>Total India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</si>
  <si>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</si>
  <si>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</si>
  <si>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</si>
  <si>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</si>
  <si>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</si>
  <si>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</si>
  <si>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</si>
  <si>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</si>
  <si>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</si>
  <si>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</si>
  <si>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</si>
  <si>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</si>
  <si>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</si>
  <si>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</si>
  <si>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</si>
  <si>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</si>
  <si>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Mankachar</t>
  </si>
  <si>
    <t>Tinsukia</t>
  </si>
  <si>
    <t>Udalguri</t>
  </si>
  <si>
    <t>West Karbi Anglong</t>
  </si>
  <si>
    <t>Araria</t>
  </si>
  <si>
    <t>Arwal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</si>
  <si>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</si>
  <si>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</si>
  <si>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</si>
  <si>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</si>
  <si>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</si>
  <si>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</si>
  <si>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</si>
  <si>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</si>
  <si>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</si>
  <si>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</si>
  <si>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</si>
  <si>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</si>
  <si>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</si>
  <si>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</si>
  <si>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</si>
  <si>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</si>
  <si>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</si>
  <si>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</si>
  <si>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</si>
  <si>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</si>
  <si>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</si>
  <si>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</si>
  <si>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</si>
  <si>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</si>
  <si>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</si>
  <si>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</si>
  <si>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</si>
  <si>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</si>
  <si>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</si>
  <si>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</si>
  <si>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</si>
  <si>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</si>
  <si>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</si>
  <si>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</si>
  <si>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</si>
  <si>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</si>
  <si>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 Bazar</t>
  </si>
  <si>
    <t>Bastar</t>
  </si>
  <si>
    <t>Bijapur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</si>
  <si>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</si>
  <si>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</si>
  <si>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</si>
  <si>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</si>
  <si>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</si>
  <si>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</si>
  <si>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</si>
  <si>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</si>
  <si>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</si>
  <si>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</si>
  <si>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</si>
  <si>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</si>
  <si>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</si>
  <si>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Raipur</t>
  </si>
  <si>
    <t>Rajnandgaon</t>
  </si>
  <si>
    <t>Sukma</t>
  </si>
  <si>
    <t>Surajpur</t>
  </si>
  <si>
    <t>Surguja</t>
  </si>
  <si>
    <t>Uttar Bastar Kanker</t>
  </si>
  <si>
    <t>Dadra and Nagar Haveli</t>
  </si>
  <si>
    <t>Daman</t>
  </si>
  <si>
    <t>Diu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</si>
  <si>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</si>
  <si>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</si>
  <si>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</si>
  <si>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</si>
  <si>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</si>
  <si>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</si>
  <si>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</si>
  <si>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</si>
  <si>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</si>
  <si>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</si>
  <si>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</si>
  <si>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</si>
  <si>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</si>
  <si>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</si>
  <si>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</si>
  <si>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</si>
  <si>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</si>
  <si>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</si>
  <si>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</si>
  <si>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</si>
  <si>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</si>
  <si>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</si>
  <si>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</si>
  <si>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</si>
  <si>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</si>
  <si>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</si>
  <si>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</si>
  <si>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</si>
  <si>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</si>
  <si>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</si>
  <si>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</si>
  <si>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</si>
  <si>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</si>
  <si>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</si>
  <si>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</si>
  <si>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</si>
  <si>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</si>
  <si>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</si>
  <si>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</si>
  <si>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</si>
  <si>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</si>
  <si>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</si>
  <si>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</si>
  <si>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</si>
  <si>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</si>
  <si>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</si>
  <si>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</si>
  <si>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</si>
  <si>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</si>
  <si>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</si>
  <si>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</si>
  <si>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</si>
  <si>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</si>
  <si>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</si>
  <si>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</si>
  <si>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</si>
  <si>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</si>
  <si>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Bilaspur</t>
  </si>
  <si>
    <t>Chamba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</si>
  <si>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</si>
  <si>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</si>
  <si>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</si>
  <si>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</si>
  <si>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</si>
  <si>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</si>
  <si>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</si>
  <si>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</si>
  <si>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</si>
  <si>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</si>
  <si>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</si>
  <si>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</si>
  <si>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</si>
  <si>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</si>
  <si>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</si>
  <si>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</si>
  <si>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</si>
  <si>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</si>
  <si>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</si>
  <si>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</si>
  <si>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</si>
  <si>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</si>
  <si>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</si>
  <si>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</si>
  <si>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</si>
  <si>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</si>
  <si>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Shopiyan</t>
  </si>
  <si>
    <t>Srinagar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</si>
  <si>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</si>
  <si>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</si>
  <si>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</si>
  <si>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</si>
  <si>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</si>
  <si>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</si>
  <si>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</si>
  <si>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</si>
  <si>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</si>
  <si>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</si>
  <si>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</si>
  <si>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</si>
  <si>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</si>
  <si>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</si>
  <si>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</si>
  <si>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</si>
  <si>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</si>
  <si>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</si>
  <si>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</si>
  <si>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</si>
  <si>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</si>
  <si>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</si>
  <si>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Saraikela-Kharsawan</t>
  </si>
  <si>
    <t>Simdega</t>
  </si>
  <si>
    <t>West Singhbhum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</si>
  <si>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</si>
  <si>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</si>
  <si>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</si>
  <si>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</si>
  <si>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</si>
  <si>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</si>
  <si>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</si>
  <si>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</si>
  <si>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</si>
  <si>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</si>
  <si>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</si>
  <si>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</si>
  <si>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</si>
  <si>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</si>
  <si>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</si>
  <si>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</si>
  <si>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</si>
  <si>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</si>
  <si>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</si>
  <si>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</si>
  <si>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</si>
  <si>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</si>
  <si>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</si>
  <si>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</si>
  <si>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</si>
  <si>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</si>
  <si>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</si>
  <si>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</si>
  <si>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</si>
  <si>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</si>
  <si>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</si>
  <si>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</si>
  <si>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</si>
  <si>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</si>
  <si>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</si>
  <si>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</si>
  <si>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</si>
  <si>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</si>
  <si>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</si>
  <si>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</si>
  <si>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</si>
  <si>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</si>
  <si>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</si>
  <si>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</si>
  <si>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</si>
  <si>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</si>
  <si>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</si>
  <si>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</si>
  <si>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</si>
  <si>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</si>
  <si>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</si>
  <si>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</si>
  <si>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</si>
  <si>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</si>
  <si>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</si>
  <si>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</si>
  <si>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</si>
  <si>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</si>
  <si>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</si>
  <si>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</si>
  <si>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</si>
  <si>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</si>
  <si>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</si>
  <si>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</si>
  <si>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</si>
  <si>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</si>
  <si>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</si>
  <si>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</si>
  <si>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</si>
  <si>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</si>
  <si>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</si>
  <si>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</si>
  <si>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</si>
  <si>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</si>
  <si>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</si>
  <si>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</si>
  <si>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</si>
  <si>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</si>
  <si>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</si>
  <si>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</si>
  <si>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</si>
  <si>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</si>
  <si>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</si>
  <si>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</si>
  <si>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</si>
  <si>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</si>
  <si>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</si>
  <si>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</si>
  <si>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</si>
  <si>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</si>
  <si>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</si>
  <si>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</si>
  <si>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</si>
  <si>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</si>
  <si>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</si>
  <si>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</si>
  <si>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</si>
  <si>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</si>
  <si>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</si>
  <si>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</si>
  <si>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</si>
  <si>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</si>
  <si>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</si>
  <si>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</si>
  <si>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</si>
  <si>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</si>
  <si>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</si>
  <si>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</si>
  <si>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</si>
  <si>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</si>
  <si>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</si>
  <si>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</si>
  <si>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</si>
  <si>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</si>
  <si>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</si>
  <si>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</si>
  <si>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</si>
  <si>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</si>
  <si>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</si>
  <si>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</si>
  <si>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</si>
  <si>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</si>
  <si>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</si>
  <si>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</si>
  <si>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</si>
  <si>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</si>
  <si>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</si>
  <si>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</si>
  <si>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</si>
  <si>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</si>
  <si>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</si>
  <si>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</si>
  <si>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</si>
  <si>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</si>
  <si>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</si>
  <si>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</si>
  <si>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</si>
  <si>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</si>
  <si>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</si>
  <si>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</si>
  <si>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Pherzawl</t>
  </si>
  <si>
    <t>Senapati</t>
  </si>
  <si>
    <t>Tamenglong</t>
  </si>
  <si>
    <t>Thoubal</t>
  </si>
  <si>
    <t>Ukhrul</t>
  </si>
  <si>
    <t>East Garo Hills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</si>
  <si>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</si>
  <si>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</si>
  <si>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</si>
  <si>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</si>
  <si>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</si>
  <si>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</si>
  <si>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</si>
  <si>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</si>
  <si>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</si>
  <si>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</si>
  <si>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</si>
  <si>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</si>
  <si>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</si>
  <si>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</si>
  <si>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</si>
  <si>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</si>
  <si>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</si>
  <si>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</si>
  <si>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</si>
  <si>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</si>
  <si>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</si>
  <si>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</si>
  <si>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</si>
  <si>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</si>
  <si>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</si>
  <si>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</si>
  <si>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</si>
  <si>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</si>
  <si>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</si>
  <si>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</si>
  <si>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</si>
  <si>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</si>
  <si>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</si>
  <si>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</si>
  <si>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</si>
  <si>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</si>
  <si>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</si>
  <si>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</si>
  <si>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</si>
  <si>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</si>
  <si>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</si>
  <si>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</si>
  <si>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</si>
  <si>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</si>
  <si>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</si>
  <si>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</si>
  <si>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</si>
  <si>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</si>
  <si>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</si>
  <si>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</si>
  <si>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</si>
  <si>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</si>
  <si>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</si>
  <si>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</si>
  <si>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</si>
  <si>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</si>
  <si>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</si>
  <si>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</si>
  <si>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Karaikal</t>
  </si>
  <si>
    <t>Mahe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</si>
  <si>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</si>
  <si>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</si>
  <si>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</si>
  <si>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</si>
  <si>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</si>
  <si>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</si>
  <si>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</si>
  <si>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</si>
  <si>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</si>
  <si>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</si>
  <si>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</si>
  <si>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</si>
  <si>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</si>
  <si>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</si>
  <si>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</si>
  <si>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</si>
  <si>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</si>
  <si>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</si>
  <si>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</si>
  <si>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</si>
  <si>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</si>
  <si>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</si>
  <si>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</si>
  <si>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</si>
  <si>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</si>
  <si>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</si>
  <si>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</si>
  <si>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</si>
  <si>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</si>
  <si>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</si>
  <si>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</si>
  <si>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</si>
  <si>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</si>
  <si>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</si>
  <si>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</si>
  <si>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</si>
  <si>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</si>
  <si>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</si>
  <si>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</si>
  <si>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</si>
  <si>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Jajpur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</si>
  <si>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</si>
  <si>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</si>
  <si>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</si>
  <si>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</si>
  <si>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</si>
  <si>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</si>
  <si>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</si>
  <si>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</si>
  <si>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Rajsamand</t>
  </si>
  <si>
    <t>Sawai Madhopur</t>
  </si>
  <si>
    <t>Sikar</t>
  </si>
  <si>
    <t>Sirohi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</si>
  <si>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</si>
  <si>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</si>
  <si>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</si>
  <si>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</si>
  <si>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</si>
  <si>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</si>
  <si>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</si>
  <si>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</si>
  <si>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</si>
  <si>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</si>
  <si>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</si>
  <si>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</si>
  <si>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</si>
  <si>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</si>
  <si>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</si>
  <si>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</si>
  <si>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</si>
  <si>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</si>
  <si>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</si>
  <si>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</si>
  <si>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Mayiladuthurai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</si>
  <si>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</si>
  <si>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</si>
  <si>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</si>
  <si>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</si>
  <si>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</si>
  <si>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</si>
  <si>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</si>
  <si>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</si>
  <si>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</si>
  <si>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</si>
  <si>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</si>
  <si>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</si>
  <si>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</si>
  <si>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</si>
  <si>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</si>
  <si>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</si>
  <si>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</si>
  <si>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</si>
  <si>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</si>
  <si>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</si>
  <si>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</si>
  <si>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</si>
  <si>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</si>
  <si>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Adilabad</t>
  </si>
  <si>
    <t>Bhadradri Kothagudem</t>
  </si>
  <si>
    <t>Hyderabad</t>
  </si>
  <si>
    <t>Jagtial</t>
  </si>
  <si>
    <t>Jangaon</t>
  </si>
  <si>
    <t>Jayashankar Bhupalapally</t>
  </si>
  <si>
    <t>Jogulamba Gadwal</t>
  </si>
  <si>
    <t>Kamareddy</t>
  </si>
  <si>
    <t>Karimnagar</t>
  </si>
  <si>
    <t>Khammam</t>
  </si>
  <si>
    <t>Komaram Bheem</t>
  </si>
  <si>
    <t>Mahabubabad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</si>
  <si>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</si>
  <si>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</si>
  <si>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</si>
  <si>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</si>
  <si>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</si>
  <si>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</si>
  <si>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</si>
  <si>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</si>
  <si>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</si>
  <si>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</si>
  <si>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</si>
  <si>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</si>
  <si>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</si>
  <si>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</si>
  <si>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</si>
  <si>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</si>
  <si>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</si>
  <si>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</si>
  <si>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</si>
  <si>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</si>
  <si>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</si>
  <si>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</si>
  <si>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</si>
  <si>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</si>
  <si>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</si>
  <si>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</si>
  <si>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</si>
  <si>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</si>
  <si>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</si>
  <si>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</si>
  <si>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</si>
  <si>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</si>
  <si>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</si>
  <si>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</si>
  <si>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</si>
  <si>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</si>
  <si>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</si>
  <si>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</si>
  <si>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</si>
  <si>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Balrampur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</si>
  <si>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</si>
  <si>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</si>
  <si>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</si>
  <si>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</si>
  <si>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</si>
  <si>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</si>
  <si>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</si>
  <si>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</si>
  <si>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</si>
  <si>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</si>
  <si>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</si>
  <si>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</si>
  <si>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</si>
  <si>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</si>
  <si>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</si>
  <si>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</si>
  <si>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</si>
  <si>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</si>
  <si>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</si>
  <si>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</si>
  <si>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</si>
  <si>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Hamirpur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</si>
  <si>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</si>
  <si>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</si>
  <si>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</si>
  <si>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</si>
  <si>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</si>
  <si>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</si>
  <si>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</si>
  <si>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</si>
  <si>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</si>
  <si>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</si>
  <si>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</si>
  <si>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</si>
  <si>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</si>
  <si>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</si>
  <si>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</si>
  <si>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</si>
  <si>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</si>
  <si>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</si>
  <si>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</si>
  <si>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</si>
  <si>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</si>
  <si>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</si>
  <si>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</si>
  <si>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</si>
  <si>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</si>
  <si>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</si>
  <si>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</si>
  <si>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</si>
  <si>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</si>
  <si>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</si>
  <si>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</si>
  <si>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</si>
  <si>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</si>
  <si>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</si>
  <si>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</si>
  <si>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</si>
  <si>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</si>
  <si>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</si>
  <si>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</si>
  <si>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</si>
  <si>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</si>
  <si>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</si>
  <si>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</si>
  <si>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</si>
  <si>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</si>
  <si>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</si>
  <si>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</si>
  <si>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</si>
  <si>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</si>
  <si>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</si>
  <si>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</si>
  <si>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</si>
  <si>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</si>
  <si>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</si>
  <si>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</si>
  <si>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</si>
  <si>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</si>
  <si>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</si>
  <si>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</si>
  <si>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</si>
  <si>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</si>
  <si>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</si>
  <si>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</si>
  <si>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</si>
  <si>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</si>
  <si>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</si>
  <si>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</si>
  <si>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</si>
  <si>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</si>
  <si>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</si>
  <si>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</si>
  <si>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</si>
  <si>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</si>
  <si>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</si>
  <si>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</si>
  <si>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</si>
  <si>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</si>
  <si>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Dashboard - 1</t>
  </si>
  <si>
    <t>Dashboard - 2</t>
  </si>
  <si>
    <t>Input 1</t>
  </si>
  <si>
    <t>Input 2</t>
  </si>
  <si>
    <t>Dashboard - 3</t>
  </si>
  <si>
    <t xml:space="preserve">  </t>
  </si>
  <si>
    <t>Dashboard - 4</t>
  </si>
  <si>
    <t>Category_tr</t>
  </si>
  <si>
    <t>Category_wise_count</t>
  </si>
  <si>
    <t>total_deaths</t>
  </si>
  <si>
    <t>death_percentage</t>
  </si>
  <si>
    <t>CATEGORY A</t>
  </si>
  <si>
    <t>CATEGORY B</t>
  </si>
  <si>
    <t>CATEGORY C</t>
  </si>
  <si>
    <t>CATEGORY D</t>
  </si>
  <si>
    <t>CATEGORY E</t>
  </si>
  <si>
    <t>Category A: 0.05 ≤ TR ≤ 0.1</t>
  </si>
  <si>
    <t>Category B: 0.1 &lt; TR ≤ 0.3</t>
  </si>
  <si>
    <t>Category C: 0.3 &lt; TR ≤ 0.5</t>
  </si>
  <si>
    <t>Category D: 0.5 &lt; TR ≤ 0.75</t>
  </si>
  <si>
    <t>Category E: 0.75 &lt; TR ≤ 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</si>
</sst>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sz val="36.0"/>
      <color rgb="FFFF0000"/>
      <name val="Calibri"/>
    </font>
    <font/>
    <font>
      <color theme="1"/>
      <name val="Calibri"/>
      <scheme val="minor"/>
    </font>
    <font>
      <b/>
      <sz val="11.0"/>
      <color rgb="FF113285"/>
      <name val="Calibri"/>
    </font>
    <font>
      <b/>
      <sz val="12.0"/>
      <color rgb="FFFF0000"/>
      <name val="Calibri"/>
    </font>
    <font>
      <b/>
      <sz val="18.0"/>
      <color rgb="FFFF0000"/>
      <name val="Calibri"/>
    </font>
    <font>
      <sz val="36.0"/>
      <color rgb="FF641866"/>
      <name val="Calibri"/>
    </font>
    <font>
      <sz val="11.0"/>
      <color rgb="FFB4186D"/>
      <name val="Calibri"/>
    </font>
    <font>
      <b/>
      <sz val="18.0"/>
      <color rgb="FFB4186D"/>
      <name val="Calibri"/>
    </font>
    <font>
      <sz val="36.0"/>
      <color rgb="FF18567C"/>
      <name val="Calibri"/>
    </font>
    <font>
      <b/>
      <sz val="20.0"/>
      <color rgb="FF18567C"/>
      <name val="Calibri"/>
    </font>
    <font>
      <b/>
      <sz val="26.0"/>
      <color theme="1"/>
      <name val="Calibri"/>
    </font>
    <font>
      <b/>
      <sz val="36.0"/>
      <color rgb="FF731A36"/>
      <name val="Calibri"/>
    </font>
    <font>
      <sz val="14.0"/>
      <color theme="1"/>
      <name val="Calibri"/>
    </font>
    <font>
      <b/>
      <sz val="36.0"/>
      <color rgb="FF113285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BEDF7"/>
        <bgColor rgb="FFDBEDF7"/>
      </patternFill>
    </fill>
    <fill>
      <patternFill patternType="solid">
        <fgColor rgb="FFF9D4E8"/>
        <bgColor rgb="FFF9D4E8"/>
      </patternFill>
    </fill>
    <fill>
      <patternFill patternType="solid">
        <fgColor rgb="FFF6DAE2"/>
        <bgColor rgb="FFF6DAE2"/>
      </patternFill>
    </fill>
  </fills>
  <borders count="4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right style="medium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 style="thin">
        <color theme="1"/>
      </left>
    </border>
    <border>
      <right style="thin">
        <color theme="1"/>
      </right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right style="thin">
        <color theme="1"/>
      </right>
      <bottom style="thin">
        <color theme="1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1" numFmtId="0" xfId="0" applyBorder="1" applyFont="1"/>
    <xf borderId="0" fillId="0" fontId="4" numFmtId="0" xfId="0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left"/>
    </xf>
    <xf borderId="10" fillId="0" fontId="3" numFmtId="0" xfId="0" applyBorder="1" applyFont="1"/>
    <xf borderId="11" fillId="0" fontId="3" numFmtId="0" xfId="0" applyBorder="1" applyFont="1"/>
    <xf borderId="12" fillId="0" fontId="1" numFmtId="0" xfId="0" applyBorder="1" applyFont="1"/>
    <xf borderId="9" fillId="0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1" numFmtId="0" xfId="0" applyBorder="1" applyFont="1"/>
    <xf borderId="17" fillId="0" fontId="1" numFmtId="0" xfId="0" applyAlignment="1" applyBorder="1" applyFont="1">
      <alignment horizontal="center"/>
    </xf>
    <xf borderId="18" fillId="0" fontId="3" numFmtId="0" xfId="0" applyBorder="1" applyFont="1"/>
    <xf borderId="19" fillId="0" fontId="1" numFmtId="0" xfId="0" applyAlignment="1" applyBorder="1" applyFont="1">
      <alignment horizontal="center"/>
    </xf>
    <xf borderId="20" fillId="0" fontId="1" numFmtId="0" xfId="0" applyBorder="1" applyFont="1"/>
    <xf borderId="19" fillId="0" fontId="3" numFmtId="0" xfId="0" applyBorder="1" applyFont="1"/>
    <xf borderId="0" fillId="0" fontId="1" numFmtId="10" xfId="0" applyFont="1" applyNumberFormat="1"/>
    <xf borderId="21" fillId="0" fontId="1" numFmtId="0" xfId="0" applyBorder="1" applyFont="1"/>
    <xf borderId="22" fillId="0" fontId="1" numFmtId="0" xfId="0" applyBorder="1" applyFont="1"/>
    <xf borderId="23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24" fillId="2" fontId="1" numFmtId="0" xfId="0" applyBorder="1" applyFont="1"/>
    <xf borderId="0" fillId="0" fontId="1" numFmtId="14" xfId="0" applyFont="1" applyNumberFormat="1"/>
    <xf borderId="20" fillId="3" fontId="5" numFmtId="0" xfId="0" applyAlignment="1" applyBorder="1" applyFill="1" applyFont="1">
      <alignment horizontal="center"/>
    </xf>
    <xf borderId="20" fillId="2" fontId="6" numFmtId="0" xfId="0" applyAlignment="1" applyBorder="1" applyFont="1">
      <alignment horizontal="center"/>
    </xf>
    <xf borderId="17" fillId="2" fontId="6" numFmtId="0" xfId="0" applyAlignment="1" applyBorder="1" applyFont="1">
      <alignment horizontal="center"/>
    </xf>
    <xf borderId="25" fillId="0" fontId="3" numFmtId="0" xfId="0" applyBorder="1" applyFont="1"/>
    <xf borderId="20" fillId="0" fontId="1" numFmtId="10" xfId="0" applyBorder="1" applyFont="1" applyNumberFormat="1"/>
    <xf borderId="26" fillId="2" fontId="7" numFmtId="0" xfId="0" applyAlignment="1" applyBorder="1" applyFont="1">
      <alignment horizontal="center" vertical="center"/>
    </xf>
    <xf borderId="27" fillId="0" fontId="3" numFmtId="0" xfId="0" applyBorder="1" applyFont="1"/>
    <xf borderId="28" fillId="4" fontId="8" numFmtId="0" xfId="0" applyAlignment="1" applyBorder="1" applyFill="1" applyFont="1">
      <alignment horizont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17" fillId="4" fontId="9" numFmtId="0" xfId="0" applyAlignment="1" applyBorder="1" applyFont="1">
      <alignment horizontal="center" shrinkToFit="0" wrapText="1"/>
    </xf>
    <xf borderId="20" fillId="4" fontId="10" numFmtId="10" xfId="0" applyAlignment="1" applyBorder="1" applyFont="1" applyNumberFormat="1">
      <alignment horizontal="center" shrinkToFit="0" vertical="center" wrapText="1"/>
    </xf>
    <xf borderId="36" fillId="0" fontId="1" numFmtId="0" xfId="0" applyBorder="1" applyFont="1"/>
    <xf borderId="37" fillId="0" fontId="1" numFmtId="0" xfId="0" applyBorder="1" applyFont="1"/>
    <xf borderId="38" fillId="4" fontId="9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0" fontId="3" numFmtId="0" xfId="0" applyBorder="1" applyFont="1"/>
    <xf borderId="26" fillId="4" fontId="10" numFmtId="10" xfId="0" applyAlignment="1" applyBorder="1" applyFont="1" applyNumberFormat="1">
      <alignment horizontal="center" vertical="center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38" fillId="4" fontId="9" numFmtId="0" xfId="0" applyAlignment="1" applyBorder="1" applyFont="1">
      <alignment horizontal="center" shrinkToFit="0" wrapText="1"/>
    </xf>
    <xf borderId="38" fillId="3" fontId="11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8" fillId="3" fontId="12" numFmtId="0" xfId="0" applyAlignment="1" applyBorder="1" applyFont="1">
      <alignment horizontal="center" vertical="center"/>
    </xf>
    <xf borderId="0" fillId="0" fontId="13" numFmtId="0" xfId="0" applyFont="1"/>
    <xf borderId="38" fillId="5" fontId="14" numFmtId="0" xfId="0" applyAlignment="1" applyBorder="1" applyFill="1" applyFont="1">
      <alignment horizontal="center" vertical="center"/>
    </xf>
    <xf borderId="0" fillId="0" fontId="15" numFmtId="0" xfId="0" applyFont="1"/>
    <xf borderId="38" fillId="3" fontId="16" numFmtId="0" xfId="0" applyAlignment="1" applyBorder="1" applyFont="1">
      <alignment horizontal="center" vertical="center"/>
    </xf>
    <xf borderId="20" fillId="0" fontId="1" numFmtId="0" xfId="0" applyAlignment="1" applyBorder="1" applyFont="1">
      <alignment readingOrder="0"/>
    </xf>
    <xf borderId="0" fillId="0" fontId="1" numFmtId="0" xfId="0" applyAlignment="1" applyFont="1">
      <alignment horizontal="left" vertical="center"/>
    </xf>
    <xf borderId="24" fillId="4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Selected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Data_1!$X$10</c:f>
            </c:strRef>
          </c:tx>
          <c:cat>
            <c:strRef>
              <c:f>Data_1!$Y$9</c:f>
            </c:strRef>
          </c:cat>
          <c:val>
            <c:numRef>
              <c:f>Data_1!$Y$10</c:f>
              <c:numCache/>
            </c:numRef>
          </c:val>
        </c:ser>
        <c:ser>
          <c:idx val="1"/>
          <c:order val="1"/>
          <c:tx>
            <c:strRef>
              <c:f>Data_1!$X$11</c:f>
            </c:strRef>
          </c:tx>
          <c:cat>
            <c:strRef>
              <c:f>Data_1!$Y$9</c:f>
            </c:strRef>
          </c:cat>
          <c:val>
            <c:numRef>
              <c:f>Data_1!$Y$11</c:f>
              <c:numCache/>
            </c:numRef>
          </c:val>
        </c:ser>
        <c:ser>
          <c:idx val="2"/>
          <c:order val="2"/>
          <c:tx>
            <c:strRef>
              <c:f>Data_1!$X$12</c:f>
            </c:strRef>
          </c:tx>
          <c:cat>
            <c:strRef>
              <c:f>Data_1!$Y$9</c:f>
            </c:strRef>
          </c:cat>
          <c:val>
            <c:numRef>
              <c:f>Data_1!$Y$12</c:f>
              <c:numCache/>
            </c:numRef>
          </c:val>
        </c:ser>
        <c:ser>
          <c:idx val="3"/>
          <c:order val="3"/>
          <c:tx>
            <c:strRef>
              <c:f>Data_1!$X$13</c:f>
            </c:strRef>
          </c:tx>
          <c:cat>
            <c:strRef>
              <c:f>Data_1!$Y$9</c:f>
            </c:strRef>
          </c:cat>
          <c:val>
            <c:numRef>
              <c:f>Data_1!$Y$13</c:f>
              <c:numCache/>
            </c:numRef>
          </c:val>
        </c:ser>
        <c:ser>
          <c:idx val="4"/>
          <c:order val="4"/>
          <c:tx>
            <c:strRef>
              <c:f>Data_1!$X$14</c:f>
            </c:strRef>
          </c:tx>
          <c:cat>
            <c:strRef>
              <c:f>Data_1!$Y$9</c:f>
            </c:strRef>
          </c:cat>
          <c:val>
            <c:numRef>
              <c:f>Data_1!$Y$14</c:f>
              <c:numCache/>
            </c:numRef>
          </c:val>
        </c:ser>
        <c:axId val="54487752"/>
        <c:axId val="193614280"/>
      </c:barChart>
      <c:catAx>
        <c:axId val="5448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614280"/>
      </c:catAx>
      <c:valAx>
        <c:axId val="1936142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44877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Till the Selected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Data_1!$AA$10</c:f>
            </c:strRef>
          </c:tx>
          <c:cat>
            <c:strRef>
              <c:f>Data_1!$AB$9</c:f>
            </c:strRef>
          </c:cat>
          <c:val>
            <c:numRef>
              <c:f>Data_1!$AB$10</c:f>
              <c:numCache/>
            </c:numRef>
          </c:val>
        </c:ser>
        <c:ser>
          <c:idx val="1"/>
          <c:order val="1"/>
          <c:tx>
            <c:strRef>
              <c:f>Data_1!$AA$11</c:f>
            </c:strRef>
          </c:tx>
          <c:cat>
            <c:strRef>
              <c:f>Data_1!$AB$9</c:f>
            </c:strRef>
          </c:cat>
          <c:val>
            <c:numRef>
              <c:f>Data_1!$AB$11</c:f>
              <c:numCache/>
            </c:numRef>
          </c:val>
        </c:ser>
        <c:ser>
          <c:idx val="2"/>
          <c:order val="2"/>
          <c:tx>
            <c:strRef>
              <c:f>Data_1!$AA$12</c:f>
            </c:strRef>
          </c:tx>
          <c:cat>
            <c:strRef>
              <c:f>Data_1!$AB$9</c:f>
            </c:strRef>
          </c:cat>
          <c:val>
            <c:numRef>
              <c:f>Data_1!$AB$12</c:f>
              <c:numCache/>
            </c:numRef>
          </c:val>
        </c:ser>
        <c:ser>
          <c:idx val="3"/>
          <c:order val="3"/>
          <c:tx>
            <c:strRef>
              <c:f>Data_1!$AA$13</c:f>
            </c:strRef>
          </c:tx>
          <c:cat>
            <c:strRef>
              <c:f>Data_1!$AB$9</c:f>
            </c:strRef>
          </c:cat>
          <c:val>
            <c:numRef>
              <c:f>Data_1!$AB$13</c:f>
              <c:numCache/>
            </c:numRef>
          </c:val>
        </c:ser>
        <c:ser>
          <c:idx val="4"/>
          <c:order val="4"/>
          <c:tx>
            <c:strRef>
              <c:f>Data_1!$AA$14</c:f>
            </c:strRef>
          </c:tx>
          <c:cat>
            <c:strRef>
              <c:f>Data_1!$AB$9</c:f>
            </c:strRef>
          </c:cat>
          <c:val>
            <c:numRef>
              <c:f>Data_1!$AB$14</c:f>
              <c:numCache/>
            </c:numRef>
          </c:val>
        </c:ser>
        <c:axId val="1132356587"/>
        <c:axId val="2036142843"/>
      </c:barChart>
      <c:catAx>
        <c:axId val="113235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6142843"/>
      </c:catAx>
      <c:valAx>
        <c:axId val="20361428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323565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Selected Range VS Till the Selected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Data_1!$T$9</c:f>
            </c:strRef>
          </c:cat>
          <c:val>
            <c:numRef>
              <c:f>Data_1!$T$10</c:f>
              <c:numCache/>
            </c:numRef>
          </c:val>
        </c:ser>
        <c:ser>
          <c:idx val="1"/>
          <c:order val="1"/>
          <c:cat>
            <c:strRef>
              <c:f>Data_1!$T$9</c:f>
            </c:strRef>
          </c:cat>
          <c:val>
            <c:numRef>
              <c:f>Data_1!$T$11</c:f>
              <c:numCache/>
            </c:numRef>
          </c:val>
        </c:ser>
        <c:ser>
          <c:idx val="2"/>
          <c:order val="2"/>
          <c:cat>
            <c:strRef>
              <c:f>Data_1!$T$9</c:f>
            </c:strRef>
          </c:cat>
          <c:val>
            <c:numRef>
              <c:f>Data_1!$T$12</c:f>
              <c:numCache/>
            </c:numRef>
          </c:val>
        </c:ser>
        <c:ser>
          <c:idx val="3"/>
          <c:order val="3"/>
          <c:cat>
            <c:strRef>
              <c:f>Data_1!$T$9</c:f>
            </c:strRef>
          </c:cat>
          <c:val>
            <c:numRef>
              <c:f>Data_1!$T$13</c:f>
              <c:numCache/>
            </c:numRef>
          </c:val>
        </c:ser>
        <c:ser>
          <c:idx val="4"/>
          <c:order val="4"/>
          <c:cat>
            <c:strRef>
              <c:f>Data_1!$T$9</c:f>
            </c:strRef>
          </c:cat>
          <c:val>
            <c:numRef>
              <c:f>Data_1!$T$14</c:f>
              <c:numCache/>
            </c:numRef>
          </c:val>
        </c:ser>
        <c:ser>
          <c:idx val="5"/>
          <c:order val="5"/>
          <c:cat>
            <c:strRef>
              <c:f>Data_1!$T$9</c:f>
            </c:strRef>
          </c:cat>
          <c:val>
            <c:numRef>
              <c:f>Data_1!$T$15</c:f>
              <c:numCache/>
            </c:numRef>
          </c:val>
        </c:ser>
        <c:ser>
          <c:idx val="6"/>
          <c:order val="6"/>
          <c:cat>
            <c:strRef>
              <c:f>Data_1!$T$9</c:f>
            </c:strRef>
          </c:cat>
          <c:val>
            <c:numRef>
              <c:f>Data_1!$T$16</c:f>
              <c:numCache/>
            </c:numRef>
          </c:val>
        </c:ser>
        <c:ser>
          <c:idx val="7"/>
          <c:order val="7"/>
          <c:cat>
            <c:strRef>
              <c:f>Data_1!$T$9</c:f>
            </c:strRef>
          </c:cat>
          <c:val>
            <c:numRef>
              <c:f>Data_1!$T$17</c:f>
              <c:numCache/>
            </c:numRef>
          </c:val>
        </c:ser>
        <c:ser>
          <c:idx val="8"/>
          <c:order val="8"/>
          <c:cat>
            <c:strRef>
              <c:f>Data_1!$T$9</c:f>
            </c:strRef>
          </c:cat>
          <c:val>
            <c:numRef>
              <c:f>Data_1!$T$18</c:f>
              <c:numCache/>
            </c:numRef>
          </c:val>
        </c:ser>
        <c:ser>
          <c:idx val="9"/>
          <c:order val="9"/>
          <c:cat>
            <c:strRef>
              <c:f>Data_1!$T$9</c:f>
            </c:strRef>
          </c:cat>
          <c:val>
            <c:numRef>
              <c:f>Data_1!$T$19</c:f>
              <c:numCache/>
            </c:numRef>
          </c:val>
        </c:ser>
        <c:ser>
          <c:idx val="10"/>
          <c:order val="10"/>
          <c:cat>
            <c:strRef>
              <c:f>Data_1!$T$9</c:f>
            </c:strRef>
          </c:cat>
          <c:val>
            <c:numRef>
              <c:f>Data_1!$T$20</c:f>
              <c:numCache/>
            </c:numRef>
          </c:val>
        </c:ser>
        <c:axId val="1548021275"/>
        <c:axId val="2121705323"/>
      </c:barChart>
      <c:catAx>
        <c:axId val="1548021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1705323"/>
      </c:catAx>
      <c:valAx>
        <c:axId val="212170532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480212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Comparison over two different Timeframes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Tested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Data_2!$O$23:$P$23</c:f>
              <c:numCache/>
            </c:numRef>
          </c:val>
        </c:ser>
        <c:ser>
          <c:idx val="1"/>
          <c:order val="1"/>
          <c:tx>
            <c:v>Confirmed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Data_2!$O$24:$P$24</c:f>
              <c:numCache/>
            </c:numRef>
          </c:val>
        </c:ser>
        <c:ser>
          <c:idx val="2"/>
          <c:order val="2"/>
          <c:tx>
            <c:v>Vaccinated_1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Data_2!$O$25:$P$25</c:f>
              <c:numCache/>
            </c:numRef>
          </c:val>
        </c:ser>
        <c:ser>
          <c:idx val="3"/>
          <c:order val="3"/>
          <c:tx>
            <c:v>Vaccinated_2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Data_2!$O$26:$P$26</c:f>
              <c:numCache/>
            </c:numRef>
          </c:val>
        </c:ser>
        <c:ser>
          <c:idx val="4"/>
          <c:order val="4"/>
          <c:tx>
            <c:v>Recovered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Data_2!$O$27:$P$27</c:f>
              <c:numCache/>
            </c:numRef>
          </c:val>
        </c:ser>
        <c:ser>
          <c:idx val="5"/>
          <c:order val="5"/>
          <c:tx>
            <c:v>Deaths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Data_2!$O$22:$P$22</c:f>
            </c:strRef>
          </c:cat>
          <c:val>
            <c:numRef>
              <c:f>Data_2!$O$28:$P$28</c:f>
              <c:numCache/>
            </c:numRef>
          </c:val>
        </c:ser>
        <c:axId val="67696163"/>
        <c:axId val="1260512833"/>
      </c:barChart>
      <c:catAx>
        <c:axId val="67696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0512833"/>
      </c:catAx>
      <c:valAx>
        <c:axId val="126051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6961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Cities Category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CATEGORY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Dashboard_4!$AE$3</c:f>
            </c:strRef>
          </c:cat>
          <c:val>
            <c:numRef>
              <c:f>Dashboard_4!$AE$4</c:f>
              <c:numCache/>
            </c:numRef>
          </c:val>
        </c:ser>
        <c:ser>
          <c:idx val="1"/>
          <c:order val="1"/>
          <c:tx>
            <c:v>CATEGORY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Dashboard_4!$AE$3</c:f>
            </c:strRef>
          </c:cat>
          <c:val>
            <c:numRef>
              <c:f>Dashboard_4!$AE$5</c:f>
              <c:numCache/>
            </c:numRef>
          </c:val>
        </c:ser>
        <c:ser>
          <c:idx val="2"/>
          <c:order val="2"/>
          <c:tx>
            <c:v>CATEGORY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Dashboard_4!$AE$3</c:f>
            </c:strRef>
          </c:cat>
          <c:val>
            <c:numRef>
              <c:f>Dashboard_4!$AE$6</c:f>
              <c:numCache/>
            </c:numRef>
          </c:val>
        </c:ser>
        <c:ser>
          <c:idx val="3"/>
          <c:order val="3"/>
          <c:tx>
            <c:v>CATEGORY 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Dashboard_4!$AE$3</c:f>
            </c:strRef>
          </c:cat>
          <c:val>
            <c:numRef>
              <c:f>Dashboard_4!$AE$7</c:f>
              <c:numCache/>
            </c:numRef>
          </c:val>
        </c:ser>
        <c:ser>
          <c:idx val="4"/>
          <c:order val="4"/>
          <c:tx>
            <c:v>CATEGORY 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Dashboard_4!$AE$3</c:f>
            </c:strRef>
          </c:cat>
          <c:val>
            <c:numRef>
              <c:f>Dashboard_4!$AE$8</c:f>
              <c:numCache/>
            </c:numRef>
          </c:val>
        </c:ser>
        <c:axId val="476593166"/>
        <c:axId val="1950202065"/>
      </c:barChart>
      <c:catAx>
        <c:axId val="47659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0202065"/>
      </c:catAx>
      <c:valAx>
        <c:axId val="1950202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5931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Deaths Category Wise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Dashboard_4!$AF$3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dLbl>
              <c:idx val="4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Dashboard_4!$AD$4:$AD$8</c:f>
            </c:strRef>
          </c:cat>
          <c:val>
            <c:numRef>
              <c:f>Dashboard_4!$AF$4:$AF$8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Death % Category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CATEGORY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Dashboard_4!$AG$3</c:f>
            </c:strRef>
          </c:cat>
          <c:val>
            <c:numRef>
              <c:f>Dashboard_4!$AG$4</c:f>
              <c:numCache/>
            </c:numRef>
          </c:val>
        </c:ser>
        <c:ser>
          <c:idx val="1"/>
          <c:order val="1"/>
          <c:tx>
            <c:v>CATEGORY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Dashboard_4!$AG$3</c:f>
            </c:strRef>
          </c:cat>
          <c:val>
            <c:numRef>
              <c:f>Dashboard_4!$AG$5</c:f>
              <c:numCache/>
            </c:numRef>
          </c:val>
        </c:ser>
        <c:ser>
          <c:idx val="2"/>
          <c:order val="2"/>
          <c:tx>
            <c:v>CATEGORY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Dashboard_4!$AG$3</c:f>
            </c:strRef>
          </c:cat>
          <c:val>
            <c:numRef>
              <c:f>Dashboard_4!$AG$6</c:f>
              <c:numCache/>
            </c:numRef>
          </c:val>
        </c:ser>
        <c:ser>
          <c:idx val="3"/>
          <c:order val="3"/>
          <c:tx>
            <c:v>CATEGORY 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Dashboard_4!$AG$3</c:f>
            </c:strRef>
          </c:cat>
          <c:val>
            <c:numRef>
              <c:f>Dashboard_4!$AG$7</c:f>
              <c:numCache/>
            </c:numRef>
          </c:val>
        </c:ser>
        <c:ser>
          <c:idx val="4"/>
          <c:order val="4"/>
          <c:tx>
            <c:v>CATEGORY 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Dashboard_4!$AG$3</c:f>
            </c:strRef>
          </c:cat>
          <c:val>
            <c:numRef>
              <c:f>Dashboard_4!$AG$8</c:f>
              <c:numCache/>
            </c:numRef>
          </c:val>
        </c:ser>
        <c:axId val="1659130048"/>
        <c:axId val="1804926626"/>
      </c:barChart>
      <c:catAx>
        <c:axId val="16591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926626"/>
      </c:catAx>
      <c:valAx>
        <c:axId val="180492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9130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4</xdr:row>
      <xdr:rowOff>57150</xdr:rowOff>
    </xdr:from>
    <xdr:ext cx="4019550" cy="2733675"/>
    <xdr:graphicFrame>
      <xdr:nvGraphicFramePr>
        <xdr:cNvPr id="20181953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18</xdr:row>
      <xdr:rowOff>85725</xdr:rowOff>
    </xdr:from>
    <xdr:ext cx="4019550" cy="2733675"/>
    <xdr:graphicFrame>
      <xdr:nvGraphicFramePr>
        <xdr:cNvPr id="11575529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266700</xdr:colOff>
      <xdr:row>4</xdr:row>
      <xdr:rowOff>28575</xdr:rowOff>
    </xdr:from>
    <xdr:ext cx="8429625" cy="5810250"/>
    <xdr:graphicFrame>
      <xdr:nvGraphicFramePr>
        <xdr:cNvPr id="20095114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3</xdr:row>
      <xdr:rowOff>180975</xdr:rowOff>
    </xdr:from>
    <xdr:ext cx="10467975" cy="6029325"/>
    <xdr:graphicFrame>
      <xdr:nvGraphicFramePr>
        <xdr:cNvPr id="30848138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5</xdr:row>
      <xdr:rowOff>28575</xdr:rowOff>
    </xdr:from>
    <xdr:ext cx="9182100" cy="7343775"/>
    <xdr:sp>
      <xdr:nvSpPr>
        <xdr:cNvPr id="3" name="Shape 3"/>
        <xdr:cNvSpPr/>
      </xdr:nvSpPr>
      <xdr:spPr>
        <a:xfrm>
          <a:off x="759713" y="108113"/>
          <a:ext cx="9172575" cy="73437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114300</xdr:colOff>
      <xdr:row>5</xdr:row>
      <xdr:rowOff>19050</xdr:rowOff>
    </xdr:from>
    <xdr:ext cx="9191625" cy="7343775"/>
    <xdr:sp>
      <xdr:nvSpPr>
        <xdr:cNvPr id="4" name="Shape 4"/>
        <xdr:cNvSpPr/>
      </xdr:nvSpPr>
      <xdr:spPr>
        <a:xfrm>
          <a:off x="750188" y="108113"/>
          <a:ext cx="9191625" cy="73437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44</xdr:row>
      <xdr:rowOff>0</xdr:rowOff>
    </xdr:from>
    <xdr:ext cx="17545050" cy="10201275"/>
    <xdr:sp>
      <xdr:nvSpPr>
        <xdr:cNvPr id="5" name="Shape 5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99</xdr:row>
      <xdr:rowOff>38100</xdr:rowOff>
    </xdr:from>
    <xdr:ext cx="9172575" cy="7058025"/>
    <xdr:sp>
      <xdr:nvSpPr>
        <xdr:cNvPr id="6" name="Shape 6"/>
        <xdr:cNvSpPr/>
      </xdr:nvSpPr>
      <xdr:spPr>
        <a:xfrm>
          <a:off x="764475" y="255750"/>
          <a:ext cx="9163050" cy="7048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352425</xdr:colOff>
      <xdr:row>99</xdr:row>
      <xdr:rowOff>66675</xdr:rowOff>
    </xdr:from>
    <xdr:ext cx="9144000" cy="7058025"/>
    <xdr:sp>
      <xdr:nvSpPr>
        <xdr:cNvPr id="7" name="Shape 7"/>
        <xdr:cNvSpPr/>
      </xdr:nvSpPr>
      <xdr:spPr>
        <a:xfrm>
          <a:off x="778763" y="255750"/>
          <a:ext cx="9134475" cy="7048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17</xdr:col>
      <xdr:colOff>409575</xdr:colOff>
      <xdr:row>137</xdr:row>
      <xdr:rowOff>104775</xdr:rowOff>
    </xdr:from>
    <xdr:ext cx="9105900" cy="7324725"/>
    <xdr:sp>
      <xdr:nvSpPr>
        <xdr:cNvPr id="8" name="Shape 8"/>
        <xdr:cNvSpPr/>
      </xdr:nvSpPr>
      <xdr:spPr>
        <a:xfrm>
          <a:off x="797813" y="122400"/>
          <a:ext cx="9096375" cy="7315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</xdr:col>
      <xdr:colOff>152400</xdr:colOff>
      <xdr:row>137</xdr:row>
      <xdr:rowOff>85725</xdr:rowOff>
    </xdr:from>
    <xdr:ext cx="9124950" cy="7324725"/>
    <xdr:sp>
      <xdr:nvSpPr>
        <xdr:cNvPr id="9" name="Shape 9"/>
        <xdr:cNvSpPr/>
      </xdr:nvSpPr>
      <xdr:spPr>
        <a:xfrm>
          <a:off x="788288" y="122400"/>
          <a:ext cx="9115425" cy="7315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  <xdr:oneCellAnchor>
    <xdr:from>
      <xdr:col>15</xdr:col>
      <xdr:colOff>28575</xdr:colOff>
      <xdr:row>21</xdr:row>
      <xdr:rowOff>142875</xdr:rowOff>
    </xdr:from>
    <xdr:ext cx="2076450" cy="895350"/>
    <xdr:sp>
      <xdr:nvSpPr>
        <xdr:cNvPr id="10" name="Shape 10"/>
        <xdr:cNvSpPr/>
      </xdr:nvSpPr>
      <xdr:spPr>
        <a:xfrm>
          <a:off x="4317300" y="3337088"/>
          <a:ext cx="2057400" cy="88582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571500</xdr:colOff>
      <xdr:row>37</xdr:row>
      <xdr:rowOff>85725</xdr:rowOff>
    </xdr:from>
    <xdr:ext cx="800100" cy="2257425"/>
    <xdr:sp>
      <xdr:nvSpPr>
        <xdr:cNvPr id="11" name="Shape 11"/>
        <xdr:cNvSpPr/>
      </xdr:nvSpPr>
      <xdr:spPr>
        <a:xfrm rot="5400000">
          <a:off x="4222050" y="3389475"/>
          <a:ext cx="2247900" cy="7810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342900</xdr:colOff>
      <xdr:row>91</xdr:row>
      <xdr:rowOff>85725</xdr:rowOff>
    </xdr:from>
    <xdr:ext cx="819150" cy="2257425"/>
    <xdr:sp>
      <xdr:nvSpPr>
        <xdr:cNvPr id="12" name="Shape 12"/>
        <xdr:cNvSpPr/>
      </xdr:nvSpPr>
      <xdr:spPr>
        <a:xfrm rot="5400000">
          <a:off x="4222050" y="3379950"/>
          <a:ext cx="2247900" cy="8001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180975</xdr:colOff>
      <xdr:row>115</xdr:row>
      <xdr:rowOff>9525</xdr:rowOff>
    </xdr:from>
    <xdr:ext cx="2076450" cy="876300"/>
    <xdr:sp>
      <xdr:nvSpPr>
        <xdr:cNvPr id="13" name="Shape 13"/>
        <xdr:cNvSpPr/>
      </xdr:nvSpPr>
      <xdr:spPr>
        <a:xfrm>
          <a:off x="4317300" y="3346613"/>
          <a:ext cx="2057400" cy="8667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27</xdr:col>
      <xdr:colOff>0</xdr:colOff>
      <xdr:row>130</xdr:row>
      <xdr:rowOff>85725</xdr:rowOff>
    </xdr:from>
    <xdr:ext cx="819150" cy="2257425"/>
    <xdr:sp>
      <xdr:nvSpPr>
        <xdr:cNvPr id="14" name="Shape 14"/>
        <xdr:cNvSpPr/>
      </xdr:nvSpPr>
      <xdr:spPr>
        <a:xfrm rot="5400000">
          <a:off x="4222050" y="3379950"/>
          <a:ext cx="2247900" cy="8001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266700</xdr:colOff>
      <xdr:row>152</xdr:row>
      <xdr:rowOff>171450</xdr:rowOff>
    </xdr:from>
    <xdr:ext cx="2076450" cy="895350"/>
    <xdr:sp>
      <xdr:nvSpPr>
        <xdr:cNvPr id="15" name="Shape 15"/>
        <xdr:cNvSpPr/>
      </xdr:nvSpPr>
      <xdr:spPr>
        <a:xfrm rot="10800000">
          <a:off x="4317300" y="3337088"/>
          <a:ext cx="2057400" cy="88582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5F123D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6</xdr:row>
      <xdr:rowOff>180975</xdr:rowOff>
    </xdr:from>
    <xdr:ext cx="4838700" cy="3248025"/>
    <xdr:graphicFrame>
      <xdr:nvGraphicFramePr>
        <xdr:cNvPr id="142290956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7</xdr:row>
      <xdr:rowOff>9525</xdr:rowOff>
    </xdr:from>
    <xdr:ext cx="4724400" cy="3228975"/>
    <xdr:graphicFrame>
      <xdr:nvGraphicFramePr>
        <xdr:cNvPr id="25369193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7</xdr:row>
      <xdr:rowOff>9525</xdr:rowOff>
    </xdr:from>
    <xdr:ext cx="4867275" cy="3228975"/>
    <xdr:graphicFrame>
      <xdr:nvGraphicFramePr>
        <xdr:cNvPr id="10062300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14" sheet="Data_2"/>
  </cacheSource>
  <cacheFields>
    <cacheField name="year" numFmtId="0">
      <sharedItems containsSemiMixedTypes="0" containsString="0" containsNumber="1" containsInteger="1">
        <n v="2020.0"/>
        <n v="2021.0"/>
      </sharedItems>
    </cacheField>
    <cacheField name="MonthName" numFmtId="0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week_of_month" numFmtId="0">
      <sharedItems containsSemiMixedTypes="0" containsString="0" containsNumber="1" containsInteger="1">
        <n v="5.0"/>
        <n v="1.0"/>
        <n v="2.0"/>
        <n v="3.0"/>
        <n v="4.0"/>
      </sharedItems>
    </cacheField>
    <cacheField name="daily_confirmed" numFmtId="0">
      <sharedItems containsSemiMixedTypes="0" containsString="0" containsNumber="1" containsInteger="1">
        <n v="2.0"/>
        <n v="0.0"/>
        <n v="4.0"/>
        <n v="44.0"/>
        <n v="6.0"/>
        <n v="10.0"/>
        <n v="18.0"/>
        <n v="30.0"/>
        <n v="16.0"/>
        <n v="20.0"/>
        <n v="22.0"/>
        <n v="28.0"/>
        <n v="40.0"/>
        <n v="50.0"/>
        <n v="54.0"/>
        <n v="116.0"/>
        <n v="156.0"/>
        <n v="138.0"/>
        <n v="188.0"/>
        <n v="148.0"/>
        <n v="172.0"/>
        <n v="146.0"/>
        <n v="306.0"/>
        <n v="272.0"/>
        <n v="240.0"/>
        <n v="374.0"/>
        <n v="618.0"/>
        <n v="848.0"/>
        <n v="972.0"/>
        <n v="1120.0"/>
        <n v="1158.0"/>
        <n v="1218.0"/>
        <n v="968.0"/>
        <n v="1146.0"/>
        <n v="1130.0"/>
        <n v="1626.0"/>
        <n v="1742.0"/>
        <n v="1708.0"/>
        <n v="1516.0"/>
        <n v="2486.0"/>
        <n v="2062.0"/>
        <n v="1772.0"/>
        <n v="2122.0"/>
        <n v="1844.0"/>
        <n v="2742.0"/>
        <n v="3160.0"/>
        <n v="2478.0"/>
        <n v="3074.0"/>
        <n v="2584.0"/>
        <n v="3334.0"/>
        <n v="2816.0"/>
        <n v="3670.0"/>
        <n v="3214.0"/>
        <n v="3136.0"/>
        <n v="3804.0"/>
        <n v="3410.0"/>
        <n v="3604.0"/>
        <n v="4792.0"/>
        <n v="5128.0"/>
        <n v="5904.0"/>
        <n v="7312.0"/>
        <n v="5942.0"/>
        <n v="7204.0"/>
        <n v="6688.0"/>
        <n v="6678.0"/>
        <n v="6350.0"/>
        <n v="8622.0"/>
        <n v="7184.0"/>
        <n v="7124.0"/>
        <n v="7452.0"/>
        <n v="7982.0"/>
        <n v="7616.0"/>
        <n v="9588.0"/>
        <n v="10098.0"/>
        <n v="9256.0"/>
        <n v="12308.0"/>
        <n v="11440.0"/>
        <n v="12046.0"/>
        <n v="13072.0"/>
        <n v="13330.0"/>
        <n v="14222.0"/>
        <n v="12828.0"/>
        <n v="11814.0"/>
        <n v="14492.0"/>
        <n v="14508.0"/>
        <n v="16276.0"/>
        <n v="16728.0"/>
        <n v="17578.0"/>
        <n v="15448.0"/>
        <n v="17624.0"/>
        <n v="19376.0"/>
        <n v="19694.0"/>
        <n v="18944.0"/>
        <n v="20816.0"/>
        <n v="21764.0"/>
        <n v="17072.0"/>
        <n v="19962.0"/>
        <n v="22312.0"/>
        <n v="22270.0"/>
        <n v="22612.0"/>
        <n v="24078.0"/>
        <n v="22808.0"/>
        <n v="20064.0"/>
        <n v="22170.0"/>
        <n v="26216.0"/>
        <n v="27658.0"/>
        <n v="29480.0"/>
        <n v="31836.0"/>
        <n v="30302.0"/>
        <n v="27120.0"/>
        <n v="31312.0"/>
        <n v="33736.0"/>
        <n v="36410.0"/>
        <n v="36510.0"/>
        <n v="40284.0"/>
        <n v="39220.0"/>
        <n v="36678.0"/>
        <n v="38860.0"/>
        <n v="43894.0"/>
        <n v="45436.0"/>
        <n v="48036.0"/>
        <n v="47884.0"/>
        <n v="45000.0"/>
        <n v="46296.0"/>
        <n v="51122.0"/>
        <n v="51580.0"/>
        <n v="55498.0"/>
        <n v="55508.0"/>
        <n v="58212.0"/>
        <n v="56356.0"/>
        <n v="59834.0"/>
        <n v="65214.0"/>
        <n v="70936.0"/>
        <n v="69648.0"/>
        <n v="74822.0"/>
        <n v="80470.0"/>
        <n v="73612.0"/>
        <n v="78340.0"/>
        <n v="91202.0"/>
        <n v="96886.0"/>
        <n v="97776.0"/>
        <n v="100144.0"/>
        <n v="97864.0"/>
        <n v="92968.0"/>
        <n v="99262.0"/>
        <n v="104958.0"/>
        <n v="109936.0"/>
        <n v="114972.0"/>
        <n v="110234.0"/>
        <n v="105344.0"/>
        <n v="100982.0"/>
        <n v="102564.0"/>
        <n v="113252.0"/>
        <n v="124340.0"/>
        <n v="122910.0"/>
        <n v="130312.0"/>
        <n v="124234.0"/>
        <n v="106032.0"/>
        <n v="122504.0"/>
        <n v="134132.0"/>
        <n v="128282.0"/>
        <n v="131220.0"/>
        <n v="127972.0"/>
        <n v="116192.0"/>
        <n v="108596.0"/>
        <n v="130048.0"/>
        <n v="138392.0"/>
        <n v="137036.0"/>
        <n v="138058.0"/>
        <n v="140134.0"/>
        <n v="123498.0"/>
        <n v="119392.0"/>
        <n v="133746.0"/>
        <n v="151990.0"/>
        <n v="153654.0"/>
        <n v="153314.0"/>
        <n v="156958.0"/>
        <n v="158922.0"/>
        <n v="137532.0"/>
        <n v="156336.0"/>
        <n v="165730.0"/>
        <n v="168318.0"/>
        <n v="174214.0"/>
        <n v="181212.0"/>
        <n v="183450.0"/>
        <n v="150030.0"/>
        <n v="179710.0"/>
        <n v="191072.0"/>
        <n v="193524.0"/>
        <n v="195310.0"/>
        <n v="188828.0"/>
        <n v="186440.0"/>
        <n v="163818.0"/>
        <n v="182194.0"/>
        <n v="195720.0"/>
        <n v="193574.0"/>
        <n v="185946.0"/>
        <n v="185148.0"/>
        <n v="174790.0"/>
        <n v="148986.0"/>
        <n v="166724.0"/>
        <n v="173406.0"/>
        <n v="171842.0"/>
        <n v="171434.0"/>
        <n v="177518.0"/>
        <n v="165540.0"/>
        <n v="139338.0"/>
        <n v="161000.0"/>
        <n v="173496.0"/>
        <n v="163570.0"/>
        <n v="159770.0"/>
        <n v="150958.0"/>
        <n v="149540.0"/>
        <n v="120260.0"/>
        <n v="143738.0"/>
        <n v="157618.0"/>
        <n v="141596.0"/>
        <n v="146610.0"/>
        <n v="148836.0"/>
        <n v="135578.0"/>
        <n v="108524.0"/>
        <n v="127434.0"/>
        <n v="135622.0"/>
        <n v="126882.0"/>
        <n v="124608.0"/>
        <n v="123786.0"/>
        <n v="113038.0"/>
        <n v="91012.0"/>
        <n v="108696.0"/>
        <n v="112528.0"/>
        <n v="108742.0"/>
        <n v="107862.0"/>
        <n v="100732.0"/>
        <n v="91844.0"/>
        <n v="72208.0"/>
        <n v="86072.0"/>
        <n v="100376.0"/>
        <n v="97530.0"/>
        <n v="96234.0"/>
        <n v="94456.0"/>
        <n v="91856.0"/>
        <n v="75184.0"/>
        <n v="92054.0"/>
        <n v="100930.0"/>
        <n v="95256.0"/>
        <n v="100718.0"/>
        <n v="91622.0"/>
        <n v="93414.0"/>
        <n v="74238.0"/>
        <n v="89448.0"/>
        <n v="96570.0"/>
        <n v="89168.0"/>
        <n v="89240.0"/>
        <n v="83384.0"/>
        <n v="61362.0"/>
        <n v="57218.0"/>
        <n v="77096.0"/>
        <n v="90732.0"/>
        <n v="92370.0"/>
        <n v="92566.0"/>
        <n v="90602.0"/>
        <n v="88808.0"/>
        <n v="74882.0"/>
        <n v="88490.0"/>
        <n v="89398.0"/>
        <n v="86348.0"/>
        <n v="82706.0"/>
        <n v="83630.0"/>
        <n v="78072.0"/>
        <n v="62358.0"/>
        <n v="72948.0"/>
        <n v="71012.0"/>
        <n v="73148.0"/>
        <n v="73422.0"/>
        <n v="72020.0"/>
        <n v="66356.0"/>
        <n v="52454.0"/>
        <n v="64166.0"/>
        <n v="63274.0"/>
        <n v="58822.0"/>
        <n v="59922.0"/>
        <n v="60708.0"/>
        <n v="54672.0"/>
        <n v="43882.0"/>
        <n v="52502.0"/>
        <n v="36344.0"/>
        <n v="53508.0"/>
        <n v="53982.0"/>
        <n v="53668.0"/>
        <n v="49244.0"/>
        <n v="38294.0"/>
        <n v="47760.0"/>
        <n v="49432.0"/>
        <n v="46888.0"/>
        <n v="44698.0"/>
        <n v="37150.0"/>
        <n v="40666.0"/>
        <n v="32144.0"/>
        <n v="41084.0"/>
        <n v="43890.0"/>
        <n v="38052.0"/>
        <n v="40318.0"/>
        <n v="36288.0"/>
        <n v="33356.0"/>
        <n v="32556.0"/>
        <n v="35818.0"/>
        <n v="40944.0"/>
        <n v="36246.0"/>
        <n v="36906.0"/>
        <n v="37640.0"/>
        <n v="32172.0"/>
        <n v="24962.0"/>
        <n v="31806.0"/>
        <n v="34030.0"/>
        <n v="31354.0"/>
        <n v="30310.0"/>
        <n v="27924.0"/>
        <n v="30558.0"/>
        <n v="27574.0"/>
        <n v="30100.0"/>
        <n v="28990.0"/>
        <n v="19974.0"/>
        <n v="25466.0"/>
        <n v="26464.0"/>
        <n v="29792.0"/>
        <n v="23112.0"/>
        <n v="28646.0"/>
        <n v="18196.0"/>
        <n v="37824.0"/>
        <n v="23054.0"/>
        <n v="26146.0"/>
        <n v="26108.0"/>
        <n v="23572.0"/>
        <n v="22002.0"/>
        <n v="17158.0"/>
        <n v="25850.0"/>
        <n v="24138.0"/>
        <n v="23422.0"/>
        <n v="24802.0"/>
        <n v="23412.0"/>
        <n v="24396.0"/>
        <n v="21462.0"/>
        <n v="25078.0"/>
        <n v="17430.0"/>
        <n v="24274.0"/>
        <n v="18706.0"/>
        <n v="28556.0"/>
        <n v="23184.0"/>
        <n v="27838.0"/>
        <n v="27832.0"/>
        <n v="18172.0"/>
        <n v="25724.0"/>
        <n v="26476.0"/>
        <n v="31228.0"/>
        <n v="33610.0"/>
        <n v="27364.0"/>
        <n v="33860.0"/>
        <n v="20988.0"/>
        <n v="33124.0"/>
        <n v="33198.0"/>
        <n v="37300.0"/>
        <n v="24540.0"/>
        <n v="29996.0"/>
        <n v="34850.0"/>
        <n v="33648.0"/>
        <n v="37448.0"/>
        <n v="36648.0"/>
        <n v="53026.0"/>
        <n v="46596.0"/>
        <n v="45702.0"/>
        <n v="35746.0"/>
        <n v="50308.0"/>
        <n v="49690.0"/>
        <n v="30706.0"/>
        <n v="94018.0"/>
        <n v="71676.0"/>
        <n v="57738.0"/>
        <n v="79374.0"/>
        <n v="87630.0"/>
        <n v="81812.0"/>
        <n v="48874.0"/>
        <n v="136412.0"/>
        <n v="125264.0"/>
        <n v="94478.0"/>
        <n v="106838.0"/>
        <n v="118170.0"/>
        <n v="124552.0"/>
        <n v="81272.0"/>
        <n v="112304.0"/>
        <n v="106474.0"/>
        <n v="144230.0"/>
        <n v="185988.0"/>
        <n v="252552.0"/>
        <n v="207588.0"/>
        <n v="162796.0"/>
        <n v="193126.0"/>
        <n v="230624.0"/>
        <n v="178046.0"/>
        <n v="370612.0"/>
        <n v="339830.0"/>
        <n v="399168.0"/>
        <n v="305130.0"/>
        <n v="289994.0"/>
        <n v="321708.0"/>
        <n v="263756.0"/>
        <n v="550166.0"/>
        <n v="631504.0"/>
        <n v="588756.0"/>
        <n v="521790.0"/>
        <n v="468004.0"/>
        <n v="433676.0"/>
        <n v="514034.0"/>
        <n v="709316.0"/>
        <n v="758806.0"/>
        <n v="725826.0"/>
        <n v="697992.0"/>
        <n v="690592.0"/>
        <n v="665062.0"/>
        <n v="638942.0"/>
        <n v="773546.0"/>
        <n v="804028.0"/>
        <n v="740180.0"/>
        <n v="765694.0"/>
        <n v="711538.0"/>
        <n v="825248.0"/>
        <n v="813802.0"/>
        <n v="828560.0"/>
        <n v="785152.0"/>
        <n v="732910.0"/>
        <n v="652512.0"/>
        <n v="807616.0"/>
        <n v="725264.0"/>
        <n v="686010.0"/>
        <n v="658982.0"/>
        <n v="697110.0"/>
        <n v="563674.0"/>
        <n v="552374.0"/>
        <n v="621514.0"/>
        <n v="534492.0"/>
        <n v="526042.0"/>
        <n v="514598.0"/>
        <n v="518484.0"/>
        <n v="445668.0"/>
        <n v="481794.0"/>
        <n v="423020.0"/>
        <n v="417984.0"/>
        <n v="391714.0"/>
        <n v="372150.0"/>
        <n v="348166.0"/>
        <n v="306792.0"/>
        <n v="253766.0"/>
        <n v="330564.0"/>
        <n v="202418.0"/>
        <n v="266304.0"/>
        <n v="268088.0"/>
        <n v="264848.0"/>
        <n v="171608.0"/>
        <n v="228976.0"/>
        <n v="240908.0"/>
        <n v="142002.0"/>
        <n v="185574.0"/>
        <n v="183698.0"/>
        <n v="169148.0"/>
        <n v="161050.0"/>
        <n v="187766.0"/>
        <n v="120016.0"/>
        <n v="124434.0"/>
        <n v="124872.0"/>
        <n v="121530.0"/>
        <n v="105956.0"/>
        <n v="134578.0"/>
        <n v="117230.0"/>
        <n v="85366.0"/>
        <n v="93046.0"/>
        <n v="74140.0"/>
        <n v="101634.0"/>
        <n v="103318.0"/>
        <n v="99688.0"/>
        <n v="97536.0"/>
        <n v="108618.0"/>
        <n v="97212.0"/>
        <n v="92208.0"/>
        <n v="80300.0"/>
        <n v="91402.0"/>
        <n v="87928.0"/>
        <n v="68052.0"/>
        <n v="88374.0"/>
        <n v="93562.0"/>
        <n v="86054.0"/>
        <n v="75308.0"/>
        <n v="85320.0"/>
        <n v="83518.0"/>
        <n v="82988.0"/>
        <n v="61636.0"/>
        <n v="87008.0"/>
        <n v="80628.0"/>
        <n v="76660.0"/>
        <n v="83374.0"/>
        <n v="84256.0"/>
        <n v="76234.0"/>
        <n v="78142.0"/>
        <n v="82566.0"/>
        <n v="58840.0"/>
        <n v="76358.0"/>
        <n v="85942.0"/>
        <n v="79002.0"/>
        <n v="86330.0"/>
        <n v="80572.0"/>
        <n v="69726.0"/>
        <n v="61640.0"/>
        <n v="89342.0"/>
        <n v="82998.0"/>
        <n v="83886.0"/>
        <n v="81258.0"/>
        <n v="85594.0"/>
        <n v="77410.0"/>
        <n v="78136.0"/>
        <n v="90010.0"/>
        <n v="60170.0"/>
        <n v="85060.0"/>
        <n v="72072.0"/>
        <n v="83172.0"/>
        <n v="76760.0"/>
        <n v="54856.0"/>
        <n v="80162.0"/>
        <n v="77522.0"/>
        <n v="72270.0"/>
        <n v="66490.0"/>
        <n v="68616.0"/>
        <n v="62046.0"/>
        <n v="73004.0"/>
        <n v="73200.0"/>
        <n v="70416.0"/>
        <n v="49392.0"/>
        <n v="50840.0"/>
        <n v="90128.0"/>
        <n v="49588.0"/>
        <n v="75478.0"/>
        <n v="89100.0"/>
        <n v="92258.0"/>
        <n v="93612.0"/>
        <n v="60496.0"/>
        <n v="86748.0"/>
        <n v="86146.0"/>
        <n v="79074.0"/>
        <n v="85334.0"/>
        <n v="85214.0"/>
        <n v="91248.0"/>
        <n v="76270.0"/>
        <n v="91950.0"/>
        <n v="60328.0"/>
        <n v="62882.0"/>
        <n v="55004.0"/>
        <n v="62576.0"/>
        <n v="75750.0"/>
        <n v="48302.0"/>
        <n v="48828.0"/>
        <n v="86802.0"/>
        <n v="61656.0"/>
        <n v="69306.0"/>
        <n v="60710.0"/>
        <n v="54676.0"/>
        <n v="62260.0"/>
        <n v="49814.0"/>
        <n v="70708.0"/>
        <n v="53998.0"/>
        <n v="43796.0"/>
        <n v="56338.0"/>
        <n v="64020.0"/>
        <n v="59130.0"/>
        <n v="62822.0"/>
        <n v="29814.0"/>
        <n v="46332.0"/>
        <n v="54570.0"/>
        <n v="43288.0"/>
        <n v="45210.0"/>
        <n v="42948.0"/>
        <n v="38088.0"/>
        <n v="46378.0"/>
        <n v="34202.0"/>
        <n v="47836.0"/>
        <n v="33976.0"/>
        <n v="38386.0"/>
        <n v="38040.0"/>
        <n v="32046.0"/>
        <n v="26368.0"/>
        <n v="35862.0"/>
        <n v="39736.0"/>
        <n v="32006.0"/>
        <n v="28572.0"/>
        <n v="28156.0"/>
        <n v="29870.0"/>
        <n v="31548.0"/>
        <n v="24678.0"/>
        <n v="36764.0"/>
        <n v="29308.0"/>
        <n v="32702.0"/>
        <n v="26998.0"/>
        <n v="23704.0"/>
        <n v="28614.0"/>
        <n v="32654.0"/>
        <n v="32158.0"/>
        <n v="25814.0"/>
        <n v="28430.0"/>
        <n v="25880.0"/>
      </sharedItems>
    </cacheField>
    <cacheField name="daily_deceased" numFmtId="0">
      <sharedItems containsSemiMixedTypes="0" containsString="0" containsNumber="1" containsInteger="1">
        <n v="0.0"/>
        <n v="2.0"/>
        <n v="50.0"/>
        <n v="26.0"/>
        <n v="12.0"/>
        <n v="22.0"/>
        <n v="28.0"/>
        <n v="44.0"/>
        <n v="32.0"/>
        <n v="54.0"/>
        <n v="40.0"/>
        <n v="92.0"/>
        <n v="82.0"/>
        <n v="84.0"/>
        <n v="74.0"/>
        <n v="52.0"/>
        <n v="76.0"/>
        <n v="70.0"/>
        <n v="66.0"/>
        <n v="106.0"/>
        <n v="72.0"/>
        <n v="80.0"/>
        <n v="118.0"/>
        <n v="88.0"/>
        <n v="112.0"/>
        <n v="116.0"/>
        <n v="138.0"/>
        <n v="142.0"/>
        <n v="150.0"/>
        <n v="154.0"/>
        <n v="184.0"/>
        <n v="280.0"/>
        <n v="206.0"/>
        <n v="256.0"/>
        <n v="182.0"/>
        <n v="208.0"/>
        <n v="194.0"/>
        <n v="232.0"/>
        <n v="224.0"/>
        <n v="162.0"/>
        <n v="240.0"/>
        <n v="274.0"/>
        <n v="304.0"/>
        <n v="262.0"/>
        <n v="292.0"/>
        <n v="268.0"/>
        <n v="296.0"/>
        <n v="284.0"/>
        <n v="312.0"/>
        <n v="298.0"/>
        <n v="346.0"/>
        <n v="376.0"/>
        <n v="352.0"/>
        <n v="536.0"/>
        <n v="410.0"/>
        <n v="444.0"/>
        <n v="402.0"/>
        <n v="518.0"/>
        <n v="548.0"/>
        <n v="572.0"/>
        <n v="594.0"/>
        <n v="522.0"/>
        <n v="542.0"/>
        <n v="544.0"/>
        <n v="716.0"/>
        <n v="788.0"/>
        <n v="776.0"/>
        <n v="618.0"/>
        <n v="648.0"/>
        <n v="792.0"/>
        <n v="4008.0"/>
        <n v="682.0"/>
        <n v="686.0"/>
        <n v="728.0"/>
        <n v="616.0"/>
        <n v="852.0"/>
        <n v="624.0"/>
        <n v="936.0"/>
        <n v="848.0"/>
        <n v="802.0"/>
        <n v="762.0"/>
        <n v="828.0"/>
        <n v="768.0"/>
        <n v="834.0"/>
        <n v="1012.0"/>
        <n v="876.0"/>
        <n v="756.0"/>
        <n v="888.0"/>
        <n v="1222.0"/>
        <n v="842.0"/>
        <n v="946.0"/>
        <n v="958.0"/>
        <n v="984.0"/>
        <n v="1040.0"/>
        <n v="1082.0"/>
        <n v="994.0"/>
        <n v="1164.0"/>
        <n v="1228.0"/>
        <n v="1360.0"/>
        <n v="1352.0"/>
        <n v="1086.0"/>
        <n v="1350.0"/>
        <n v="1192.0"/>
        <n v="1342.0"/>
        <n v="2260.0"/>
        <n v="1510.0"/>
        <n v="1526.0"/>
        <n v="1406.0"/>
        <n v="1408.0"/>
        <n v="1284.0"/>
        <n v="1548.0"/>
        <n v="1550.0"/>
        <n v="1568.0"/>
        <n v="1530.0"/>
        <n v="1708.0"/>
        <n v="1520.0"/>
        <n v="1612.0"/>
        <n v="1698.0"/>
        <n v="1838.0"/>
        <n v="1798.0"/>
        <n v="1872.0"/>
        <n v="1750.0"/>
        <n v="2026.0"/>
        <n v="1774.0"/>
        <n v="1670.0"/>
        <n v="1900.0"/>
        <n v="2012.0"/>
        <n v="1978.0"/>
        <n v="1904.0"/>
        <n v="1760.0"/>
        <n v="2198.0"/>
        <n v="1958.0"/>
        <n v="1962.0"/>
        <n v="1906.0"/>
        <n v="1836.0"/>
        <n v="1692.0"/>
        <n v="2132.0"/>
        <n v="2034.0"/>
        <n v="2038.0"/>
        <n v="1886.0"/>
        <n v="1920.0"/>
        <n v="1632.0"/>
        <n v="2054.0"/>
        <n v="2052.0"/>
        <n v="2166.0"/>
        <n v="2088.0"/>
        <n v="2010.0"/>
        <n v="2258.0"/>
        <n v="2214.0"/>
        <n v="2336.0"/>
        <n v="2426.0"/>
        <n v="2404.0"/>
        <n v="2222.0"/>
        <n v="2280.0"/>
        <n v="2108.0"/>
        <n v="2562.0"/>
        <n v="2350.0"/>
        <n v="2442.0"/>
        <n v="2298.0"/>
        <n v="2270.0"/>
        <n v="2112.0"/>
        <n v="2170.0"/>
        <n v="2246.0"/>
        <n v="2288.0"/>
        <n v="2186.0"/>
        <n v="2248.0"/>
        <n v="2080.0"/>
        <n v="2356.0"/>
        <n v="2358.0"/>
        <n v="2136.0"/>
        <n v="1874.0"/>
        <n v="1806.0"/>
        <n v="1772.0"/>
        <n v="1980.0"/>
        <n v="1926.0"/>
        <n v="1934.0"/>
        <n v="1858.0"/>
        <n v="1842.0"/>
        <n v="1626.0"/>
        <n v="1420.0"/>
        <n v="1454.0"/>
        <n v="1380.0"/>
        <n v="1764.0"/>
        <n v="1680.0"/>
        <n v="2064.0"/>
        <n v="1178.0"/>
        <n v="1428.0"/>
        <n v="1402.0"/>
        <n v="1372.0"/>
        <n v="1310.0"/>
        <n v="1156.0"/>
        <n v="966.0"/>
        <n v="982.0"/>
        <n v="1022.0"/>
        <n v="1030.0"/>
        <n v="1124.0"/>
        <n v="1100.0"/>
        <n v="938.0"/>
        <n v="996.0"/>
        <n v="1020.0"/>
        <n v="1414.0"/>
        <n v="1344.0"/>
        <n v="1154.0"/>
        <n v="1114.0"/>
        <n v="980.0"/>
        <n v="900.0"/>
        <n v="1088.0"/>
        <n v="1034.0"/>
        <n v="868.0"/>
        <n v="902.0"/>
        <n v="944.0"/>
        <n v="1172.0"/>
        <n v="1128.0"/>
        <n v="998.0"/>
        <n v="962.0"/>
        <n v="978.0"/>
        <n v="1036.0"/>
        <n v="972.0"/>
        <n v="990.0"/>
        <n v="964.0"/>
        <n v="1002.0"/>
        <n v="1052.0"/>
        <n v="780.0"/>
        <n v="772.0"/>
        <n v="804.0"/>
        <n v="826.0"/>
        <n v="822.0"/>
        <n v="884.0"/>
        <n v="782.0"/>
        <n v="676.0"/>
        <n v="708.0"/>
        <n v="712.0"/>
        <n v="684.0"/>
        <n v="664.0"/>
        <n v="604.0"/>
        <n v="658.0"/>
        <n v="630.0"/>
        <n v="674.0"/>
        <n v="502.0"/>
        <n v="560.0"/>
        <n v="562.0"/>
        <n v="500.0"/>
        <n v="570.0"/>
        <n v="598.0"/>
        <n v="488.0"/>
        <n v="474.0"/>
        <n v="432.0"/>
        <n v="430.0"/>
        <n v="400.0"/>
        <n v="530.0"/>
        <n v="466.0"/>
        <n v="458.0"/>
        <n v="426.0"/>
        <n v="300.0"/>
        <n v="332.0"/>
        <n v="378.0"/>
        <n v="290.0"/>
        <n v="324.0"/>
        <n v="362.0"/>
        <n v="322.0"/>
        <n v="276.0"/>
        <n v="246.0"/>
        <n v="306.0"/>
        <n v="172.0"/>
        <n v="226.0"/>
        <n v="188.0"/>
        <n v="214.0"/>
        <n v="190.0"/>
        <n v="178.0"/>
        <n v="220.0"/>
        <n v="156.0"/>
        <n v="170.0"/>
        <n v="166.0"/>
        <n v="198.0"/>
        <n v="200.0"/>
        <n v="164.0"/>
        <n v="216.0"/>
        <n v="222.0"/>
        <n v="282.0"/>
        <n v="152.0"/>
        <n v="228.0"/>
        <n v="238.0"/>
        <n v="196.0"/>
        <n v="174.0"/>
        <n v="218.0"/>
        <n v="250.0"/>
        <n v="266.0"/>
        <n v="318.0"/>
        <n v="342.0"/>
        <n v="374.0"/>
        <n v="392.0"/>
        <n v="260.0"/>
        <n v="590.0"/>
        <n v="622.0"/>
        <n v="554.0"/>
        <n v="498.0"/>
        <n v="514.0"/>
        <n v="584.0"/>
        <n v="394.0"/>
        <n v="532.0"/>
        <n v="710.0"/>
        <n v="916.0"/>
        <n v="1028.0"/>
        <n v="1368.0"/>
        <n v="954.0"/>
        <n v="892.0"/>
        <n v="1260.0"/>
        <n v="1426.0"/>
        <n v="1808.0"/>
        <n v="2076.0"/>
        <n v="1676.0"/>
        <n v="1546.0"/>
        <n v="1604.0"/>
        <n v="3240.0"/>
        <n v="4202.0"/>
        <n v="4042.0"/>
        <n v="2996.0"/>
        <n v="2676.0"/>
        <n v="2368.0"/>
        <n v="3514.0"/>
        <n v="5616.0"/>
        <n v="7292.0"/>
        <n v="6572.0"/>
        <n v="5522.0"/>
        <n v="5240.0"/>
        <n v="4514.0"/>
        <n v="5524.0"/>
        <n v="7004.0"/>
        <n v="7050.0"/>
        <n v="6846.0"/>
        <n v="7572.0"/>
        <n v="6878.0"/>
        <n v="7958.0"/>
        <n v="8466.0"/>
        <n v="7846.0"/>
        <n v="7370.0"/>
        <n v="7498.0"/>
        <n v="7778.0"/>
        <n v="8184.0"/>
        <n v="8256.0"/>
        <n v="8000.0"/>
        <n v="7758.0"/>
        <n v="8396.0"/>
        <n v="8196.0"/>
        <n v="7754.0"/>
        <n v="8154.0"/>
        <n v="9058.0"/>
        <n v="8668.0"/>
        <n v="8388.0"/>
        <n v="8418.0"/>
        <n v="8908.0"/>
        <n v="7478.0"/>
        <n v="7686.0"/>
        <n v="8320.0"/>
        <n v="7018.0"/>
        <n v="7318.0"/>
        <n v="7222.0"/>
        <n v="6260.0"/>
        <n v="5566.0"/>
        <n v="6926.0"/>
        <n v="4888.0"/>
        <n v="6410.0"/>
        <n v="5796.0"/>
        <n v="5434.0"/>
        <n v="4214.0"/>
        <n v="5364.0"/>
        <n v="6744.0"/>
        <n v="7844.0"/>
        <n v="4444.0"/>
        <n v="6828.0"/>
        <n v="7992.0"/>
        <n v="6600.0"/>
        <n v="12278.0"/>
        <n v="5466.0"/>
        <n v="5080.0"/>
        <n v="3182.0"/>
        <n v="3290.0"/>
        <n v="2848.0"/>
        <n v="4658.0"/>
        <n v="3148.0"/>
        <n v="2334.0"/>
        <n v="1956.0"/>
        <n v="1814.0"/>
        <n v="2718.0"/>
        <n v="2656.0"/>
        <n v="2516.0"/>
        <n v="2366.0"/>
        <n v="2646.0"/>
        <n v="2004.0"/>
        <n v="1638.0"/>
        <n v="1450.0"/>
        <n v="1860.0"/>
        <n v="1104.0"/>
        <n v="1474.0"/>
        <n v="1714.0"/>
        <n v="1440.0"/>
        <n v="2414.0"/>
        <n v="1796.0"/>
        <n v="4048.0"/>
        <n v="1816.0"/>
        <n v="1250.0"/>
        <n v="7996.0"/>
        <n v="1120.0"/>
        <n v="744.0"/>
        <n v="1282.0"/>
        <n v="1084.0"/>
        <n v="1280.0"/>
        <n v="960.0"/>
        <n v="836.0"/>
        <n v="1098.0"/>
        <n v="1196.0"/>
        <n v="1064.0"/>
        <n v="1232.0"/>
        <n v="930.0"/>
        <n v="840.0"/>
        <n v="1122.0"/>
        <n v="894.0"/>
        <n v="992.0"/>
        <n v="752.0"/>
        <n v="1166.0"/>
        <n v="1054.0"/>
        <n v="880.0"/>
        <n v="770.0"/>
        <n v="914.0"/>
        <n v="714.0"/>
        <n v="1300.0"/>
        <n v="986.0"/>
        <n v="1210.0"/>
        <n v="924.0"/>
        <n v="436.0"/>
        <n v="736.0"/>
        <n v="1014.0"/>
        <n v="580.0"/>
        <n v="438.0"/>
        <n v="620.0"/>
        <n v="516.0"/>
        <n v="680.0"/>
        <n v="678.0"/>
        <n v="592.0"/>
        <n v="636.0"/>
        <n v="864.0"/>
        <n v="612.0"/>
        <n v="552.0"/>
        <n v="750.0"/>
        <n v="582.0"/>
        <n v="626.0"/>
        <n v="556.0"/>
        <n v="364.0"/>
        <n v="632.0"/>
        <n v="484.0"/>
        <n v="526.0"/>
        <n v="386.0"/>
        <n v="354.0"/>
        <n v="494.0"/>
        <n v="326.0"/>
        <n v="330.0"/>
        <n v="398.0"/>
        <n v="464.0"/>
        <n v="328.0"/>
        <n v="320.0"/>
        <n v="1468.0"/>
        <n v="1168.0"/>
        <n v="1610.0"/>
        <n v="1332.0"/>
        <n v="1118.0"/>
        <n v="1102.0"/>
        <n v="890.0"/>
      </sharedItems>
    </cacheField>
    <cacheField name="daily_recovered" numFmtId="0">
      <sharedItems containsSemiMixedTypes="0" containsString="0" containsNumber="1" containsInteger="1">
        <n v="0.0"/>
        <n v="6.0"/>
        <n v="2.0"/>
        <n v="4.0"/>
        <n v="182.0"/>
        <n v="84.0"/>
        <n v="38.0"/>
        <n v="18.0"/>
        <n v="44.0"/>
        <n v="78.0"/>
        <n v="112.0"/>
        <n v="86.0"/>
        <n v="130.0"/>
        <n v="150.0"/>
        <n v="192.0"/>
        <n v="140.0"/>
        <n v="302.0"/>
        <n v="372.0"/>
        <n v="228.0"/>
        <n v="224.0"/>
        <n v="334.0"/>
        <n v="288.0"/>
        <n v="516.0"/>
        <n v="546.0"/>
        <n v="852.0"/>
        <n v="776.0"/>
        <n v="838.0"/>
        <n v="1406.0"/>
        <n v="788.0"/>
        <n v="1284.0"/>
        <n v="968.0"/>
        <n v="884.0"/>
        <n v="1170.0"/>
        <n v="1160.0"/>
        <n v="1272.0"/>
        <n v="1380.0"/>
        <n v="1260.0"/>
        <n v="1924.0"/>
        <n v="1662.0"/>
        <n v="1822.0"/>
        <n v="2164.0"/>
        <n v="2590.0"/>
        <n v="2322.0"/>
        <n v="2950.0"/>
        <n v="2222.0"/>
        <n v="2828.0"/>
        <n v="3338.0"/>
        <n v="3158.0"/>
        <n v="3810.0"/>
        <n v="3926.0"/>
        <n v="3188.0"/>
        <n v="4468.0"/>
        <n v="8024.0"/>
        <n v="5076.0"/>
        <n v="4964.0"/>
        <n v="6064.0"/>
        <n v="6226.0"/>
        <n v="6262.0"/>
        <n v="6560.0"/>
        <n v="5152.0"/>
        <n v="6570.0"/>
        <n v="6024.0"/>
        <n v="7170.0"/>
        <n v="6868.0"/>
        <n v="6342.0"/>
        <n v="23470.0"/>
        <n v="8606.0"/>
        <n v="9856.0"/>
        <n v="7764.0"/>
        <n v="9062.0"/>
        <n v="7578.0"/>
        <n v="8780.0"/>
        <n v="9542.0"/>
        <n v="10866.0"/>
        <n v="10382.0"/>
        <n v="10342.0"/>
        <n v="11268.0"/>
        <n v="12550.0"/>
        <n v="12088.0"/>
        <n v="14526.0"/>
        <n v="16182.0"/>
        <n v="14716.0"/>
        <n v="21280.0"/>
        <n v="14452.0"/>
        <n v="13780.0"/>
        <n v="21482.0"/>
        <n v="18058.0"/>
        <n v="27948.0"/>
        <n v="18150.0"/>
        <n v="21758.0"/>
        <n v="20924.0"/>
        <n v="26178.0"/>
        <n v="27966.0"/>
        <n v="20492.0"/>
        <n v="28458.0"/>
        <n v="23262.0"/>
        <n v="26994.0"/>
        <n v="25130.0"/>
        <n v="24128.0"/>
        <n v="39998.0"/>
        <n v="28834.0"/>
        <n v="29492.0"/>
        <n v="31658.0"/>
        <n v="30630.0"/>
        <n v="33676.0"/>
        <n v="39016.0"/>
        <n v="38816.0"/>
        <n v="40578.0"/>
        <n v="39962.0"/>
        <n v="36396.0"/>
        <n v="35366.0"/>
        <n v="41952.0"/>
        <n v="41292.0"/>
        <n v="45734.0"/>
        <n v="34972.0"/>
        <n v="47164.0"/>
        <n v="45460.0"/>
        <n v="48606.0"/>
        <n v="55178.0"/>
        <n v="63750.0"/>
        <n v="66652.0"/>
        <n v="65028.0"/>
        <n v="74250.0"/>
        <n v="63024.0"/>
        <n v="68708.0"/>
        <n v="71366.0"/>
        <n v="65772.0"/>
        <n v="74850.0"/>
        <n v="73108.0"/>
        <n v="102736.0"/>
        <n v="80710.0"/>
        <n v="86140.0"/>
        <n v="102440.0"/>
        <n v="91166.0"/>
        <n v="100282.0"/>
        <n v="100774.0"/>
        <n v="104270.0"/>
        <n v="108948.0"/>
        <n v="94724.0"/>
        <n v="112922.0"/>
        <n v="115518.0"/>
        <n v="109552.0"/>
        <n v="113840.0"/>
        <n v="106232.0"/>
        <n v="114808.0"/>
        <n v="116344.0"/>
        <n v="120910.0"/>
        <n v="118730.0"/>
        <n v="123746.0"/>
        <n v="125716.0"/>
        <n v="118202.0"/>
        <n v="113792.0"/>
        <n v="132610.0"/>
        <n v="128302.0"/>
        <n v="112382.0"/>
        <n v="119240.0"/>
        <n v="128950.0"/>
        <n v="129964.0"/>
        <n v="120844.0"/>
        <n v="128870.0"/>
        <n v="124294.0"/>
        <n v="135752.0"/>
        <n v="135020.0"/>
        <n v="139208.0"/>
        <n v="146330.0"/>
        <n v="139260.0"/>
        <n v="148232.0"/>
        <n v="149216.0"/>
        <n v="146124.0"/>
        <n v="141808.0"/>
        <n v="162912.0"/>
        <n v="155724.0"/>
        <n v="155496.0"/>
        <n v="158416.0"/>
        <n v="165708.0"/>
        <n v="165848.0"/>
        <n v="175576.0"/>
        <n v="191030.0"/>
        <n v="188778.0"/>
        <n v="185852.0"/>
        <n v="204150.0"/>
        <n v="179314.0"/>
        <n v="174918.0"/>
        <n v="162284.0"/>
        <n v="186662.0"/>
        <n v="184730.0"/>
        <n v="149382.0"/>
        <n v="170396.0"/>
        <n v="172300.0"/>
        <n v="170548.0"/>
        <n v="157462.0"/>
        <n v="152680.0"/>
        <n v="163310.0"/>
        <n v="153430.0"/>
        <n v="151714.0"/>
        <n v="163890.0"/>
        <n v="166420.0"/>
        <n v="157490.0"/>
        <n v="165256.0"/>
        <n v="178048.0"/>
        <n v="143130.0"/>
        <n v="156730.0"/>
        <n v="148158.0"/>
        <n v="163164.0"/>
        <n v="141584.0"/>
        <n v="141136.0"/>
        <n v="145166.0"/>
        <n v="132836.0"/>
        <n v="139600.0"/>
        <n v="123656.0"/>
        <n v="159122.0"/>
        <n v="149138.0"/>
        <n v="133988.0"/>
        <n v="124540.0"/>
        <n v="118608.0"/>
        <n v="127746.0"/>
        <n v="116858.0"/>
        <n v="113188.0"/>
        <n v="115734.0"/>
        <n v="118010.0"/>
        <n v="117364.0"/>
        <n v="106624.0"/>
        <n v="117048.0"/>
        <n v="106656.0"/>
        <n v="111746.0"/>
        <n v="108266.0"/>
        <n v="107984.0"/>
        <n v="97072.0"/>
        <n v="96930.0"/>
        <n v="82898.0"/>
        <n v="109278.0"/>
        <n v="105408.0"/>
        <n v="98708.0"/>
        <n v="95240.0"/>
        <n v="84634.0"/>
        <n v="88222.0"/>
        <n v="80784.0"/>
        <n v="89506.0"/>
        <n v="97350.0"/>
        <n v="90492.0"/>
        <n v="97936.0"/>
        <n v="88110.0"/>
        <n v="82810.0"/>
        <n v="84390.0"/>
        <n v="75530.0"/>
        <n v="73164.0"/>
        <n v="79446.0"/>
        <n v="82354.0"/>
        <n v="84550.0"/>
        <n v="90304.0"/>
        <n v="84564.0"/>
        <n v="86416.0"/>
        <n v="81816.0"/>
        <n v="85982.0"/>
        <n v="84718.0"/>
        <n v="83770.0"/>
        <n v="78156.0"/>
        <n v="78586.0"/>
        <n v="73166.0"/>
        <n v="75386.0"/>
        <n v="75414.0"/>
        <n v="66984.0"/>
        <n v="66174.0"/>
        <n v="61280.0"/>
        <n v="68842.0"/>
        <n v="67706.0"/>
        <n v="66720.0"/>
        <n v="61782.0"/>
        <n v="59758.0"/>
        <n v="59516.0"/>
        <n v="51468.0"/>
        <n v="60500.0"/>
        <n v="54064.0"/>
        <n v="59892.0"/>
        <n v="49110.0"/>
        <n v="44368.0"/>
        <n v="42932.0"/>
        <n v="42194.0"/>
        <n v="49644.0"/>
        <n v="53178.0"/>
        <n v="52814.0"/>
        <n v="43938.0"/>
        <n v="47676.0"/>
        <n v="41806.0"/>
        <n v="39316.0"/>
        <n v="58418.0"/>
        <n v="42322.0"/>
        <n v="39378.0"/>
        <n v="41006.0"/>
        <n v="38484.0"/>
        <n v="38920.0"/>
        <n v="33474.0"/>
        <n v="37156.0"/>
        <n v="35524.0"/>
        <n v="35594.0"/>
        <n v="31886.0"/>
        <n v="33618.0"/>
        <n v="29026.0"/>
        <n v="40142.0"/>
        <n v="34458.0"/>
        <n v="34404.0"/>
        <n v="35468.0"/>
        <n v="34254.0"/>
        <n v="26500.0"/>
        <n v="26296.0"/>
        <n v="32066.0"/>
        <n v="28522.0"/>
        <n v="34332.0"/>
        <n v="32184.0"/>
        <n v="40630.0"/>
        <n v="23764.0"/>
        <n v="28154.0"/>
        <n v="29772.0"/>
        <n v="23512.0"/>
        <n v="28500.0"/>
        <n v="26886.0"/>
        <n v="35626.0"/>
        <n v="23522.0"/>
        <n v="29024.0"/>
        <n v="31576.0"/>
        <n v="19000.0"/>
        <n v="22214.0"/>
        <n v="25856.0"/>
        <n v="23592.0"/>
        <n v="27200.0"/>
        <n v="22716.0"/>
        <n v="31444.0"/>
        <n v="19430.0"/>
        <n v="23672.0"/>
        <n v="22826.0"/>
        <n v="20430.0"/>
        <n v="23586.0"/>
        <n v="24056.0"/>
        <n v="21826.0"/>
        <n v="22582.0"/>
        <n v="23418.0"/>
        <n v="27938.0"/>
        <n v="24200.0"/>
        <n v="26466.0"/>
        <n v="25580.0"/>
        <n v="24444.0"/>
        <n v="28606.0"/>
        <n v="24944.0"/>
        <n v="26226.0"/>
        <n v="28142.0"/>
        <n v="27576.0"/>
        <n v="28758.0"/>
        <n v="28372.0"/>
        <n v="35180.0"/>
        <n v="30184.0"/>
        <n v="36308.0"/>
        <n v="41286.0"/>
        <n v="33016.0"/>
        <n v="39944.0"/>
        <n v="33212.0"/>
        <n v="42410.0"/>
        <n v="35586.0"/>
        <n v="35492.0"/>
        <n v="40712.0"/>
        <n v="45942.0"/>
        <n v="47246.0"/>
        <n v="40372.0"/>
        <n v="64538.0"/>
        <n v="57456.0"/>
        <n v="47826.0"/>
        <n v="53150.0"/>
        <n v="65832.0"/>
        <n v="60682.0"/>
        <n v="59558.0"/>
        <n v="73978.0"/>
        <n v="82484.0"/>
        <n v="80846.0"/>
        <n v="120118.0"/>
        <n v="118274.0"/>
        <n v="105680.0"/>
        <n v="100768.0"/>
        <n v="100200.0"/>
        <n v="119428.0"/>
        <n v="88358.0"/>
        <n v="164542.0"/>
        <n v="150760.0"/>
        <n v="186850.0"/>
        <n v="180656.0"/>
        <n v="154606.0"/>
        <n v="193492.0"/>
        <n v="123658.0"/>
        <n v="287678.0"/>
        <n v="358868.0"/>
        <n v="333336.0"/>
        <n v="276418.0"/>
        <n v="245772.0"/>
        <n v="235798.0"/>
        <n v="308738.0"/>
        <n v="437252.0"/>
        <n v="548342.0"/>
        <n v="524698.0"/>
        <n v="431618.0"/>
        <n v="441090.0"/>
        <n v="384634.0"/>
        <n v="498018.0"/>
        <n v="583454.0"/>
        <n v="598396.0"/>
        <n v="600008.0"/>
        <n v="675396.0"/>
        <n v="637820.0"/>
        <n v="661436.0"/>
        <n v="655350.0"/>
        <n v="656698.0"/>
        <n v="617376.0"/>
        <n v="707554.0"/>
        <n v="706400.0"/>
        <n v="772790.0"/>
        <n v="704010.0"/>
        <n v="689352.0"/>
        <n v="711860.0"/>
        <n v="710796.0"/>
        <n v="757052.0"/>
        <n v="738010.0"/>
        <n v="725094.0"/>
        <n v="779516.0"/>
        <n v="844782.0"/>
        <n v="715250.0"/>
        <n v="714346.0"/>
        <n v="604506.0"/>
        <n v="710276.0"/>
        <n v="566108.0"/>
        <n v="590528.0"/>
        <n v="653474.0"/>
        <n v="542004.0"/>
        <n v="570664.0"/>
        <n v="475328.0"/>
        <n v="510250.0"/>
        <n v="528966.0"/>
        <n v="348312.0"/>
        <n v="462794.0"/>
        <n v="423780.0"/>
        <n v="413444.0"/>
        <n v="365732.0"/>
        <n v="378748.0"/>
        <n v="395526.0"/>
        <n v="239148.0"/>
        <n v="324712.0"/>
        <n v="270658.0"/>
        <n v="245370.0"/>
        <n v="265328.0"/>
        <n v="298044.0"/>
        <n v="234752.0"/>
        <n v="215552.0"/>
        <n v="177000.0"/>
        <n v="195708.0"/>
        <n v="156378.0"/>
        <n v="207800.0"/>
        <n v="175096.0"/>
        <n v="164062.0"/>
        <n v="117126.0"/>
        <n v="114032.0"/>
        <n v="137394.0"/>
        <n v="128738.0"/>
        <n v="115732.0"/>
        <n v="129638.0"/>
        <n v="138374.0"/>
        <n v="123626.0"/>
        <n v="121578.0"/>
        <n v="84684.0"/>
        <n v="89058.0"/>
        <n v="94108.0"/>
        <n v="103866.0"/>
        <n v="114994.0"/>
        <n v="118108.0"/>
        <n v="104540.0"/>
        <n v="79376.0"/>
        <n v="90582.0"/>
        <n v="83022.0"/>
        <n v="95088.0"/>
        <n v="88408.0"/>
        <n v="84872.0"/>
        <n v="77090.0"/>
        <n v="77782.0"/>
        <n v="73752.0"/>
        <n v="87756.0"/>
        <n v="79654.0"/>
        <n v="84102.0"/>
        <n v="90712.0"/>
        <n v="71890.0"/>
        <n v="83306.0"/>
        <n v="70290.0"/>
        <n v="77074.0"/>
        <n v="80076.0"/>
        <n v="76806.0"/>
        <n v="85006.0"/>
        <n v="84230.0"/>
        <n v="74640.0"/>
        <n v="78974.0"/>
        <n v="73256.0"/>
        <n v="83746.0"/>
        <n v="80052.0"/>
        <n v="87870.0"/>
        <n v="81812.0"/>
        <n v="78240.0"/>
        <n v="73104.0"/>
        <n v="79664.0"/>
        <n v="78254.0"/>
        <n v="80194.0"/>
        <n v="82922.0"/>
        <n v="84312.0"/>
        <n v="71518.0"/>
        <n v="75872.0"/>
        <n v="71872.0"/>
        <n v="72570.0"/>
        <n v="77154.0"/>
        <n v="78538.0"/>
        <n v="72914.0"/>
        <n v="74286.0"/>
        <n v="73742.0"/>
        <n v="88206.0"/>
        <n v="71622.0"/>
        <n v="79106.0"/>
        <n v="68296.0"/>
        <n v="65850.0"/>
        <n v="68496.0"/>
        <n v="62686.0"/>
        <n v="72480.0"/>
        <n v="69686.0"/>
        <n v="68224.0"/>
        <n v="87844.0"/>
        <n v="72844.0"/>
        <n v="76174.0"/>
        <n v="69330.0"/>
        <n v="78202.0"/>
        <n v="70182.0"/>
        <n v="85892.0"/>
        <n v="81398.0"/>
        <n v="75986.0"/>
        <n v="75772.0"/>
        <n v="73342.0"/>
        <n v="48794.0"/>
        <n v="79630.0"/>
        <n v="81240.0"/>
        <n v="86434.0"/>
        <n v="75776.0"/>
        <n v="76706.0"/>
        <n v="68320.0"/>
        <n v="79304.0"/>
        <n v="68940.0"/>
        <n v="67666.0"/>
        <n v="59250.0"/>
        <n v="59888.0"/>
        <n v="52042.0"/>
        <n v="63994.0"/>
        <n v="56098.0"/>
        <n v="65020.0"/>
        <n v="48502.0"/>
        <n v="57452.0"/>
        <n v="56408.0"/>
        <n v="53448.0"/>
        <n v="49220.0"/>
        <n v="49918.0"/>
        <n v="49522.0"/>
        <n v="51876.0"/>
        <n v="59290.0"/>
        <n v="50920.0"/>
        <n v="38740.0"/>
        <n v="39622.0"/>
        <n v="43166.0"/>
        <n v="45692.0"/>
        <n v="53146.0"/>
        <n v="47190.0"/>
        <n v="46132.0"/>
        <n v="35736.0"/>
        <n v="39158.0"/>
        <n v="39572.0"/>
        <n v="38890.0"/>
        <n v="37284.0"/>
        <n v="35136.0"/>
        <n v="37216.0"/>
        <n v="34154.0"/>
        <n v="28024.0"/>
        <n v="32204.0"/>
        <n v="26378.0"/>
        <n v="35272.0"/>
        <n v="33018.0"/>
        <n v="26304.0"/>
        <n v="27098.0"/>
        <n v="29344.0"/>
      </sharedItems>
    </cacheField>
    <cacheField name="daily_tested" numFmtId="0">
      <sharedItems containsSemiMixedTypes="0" containsString="0" containsNumber="1" containsInteger="1">
        <n v="0.0"/>
        <n v="6500.0"/>
        <n v="6625.0"/>
        <n v="1050.0"/>
        <n v="1229.0"/>
        <n v="1507.0"/>
        <n v="1216.0"/>
        <n v="2580.0"/>
        <n v="1987.0"/>
        <n v="2450.0"/>
        <n v="2544.0"/>
        <n v="10754.0"/>
        <n v="4346.0"/>
        <n v="16408.0"/>
        <n v="14841.0"/>
        <n v="25068.0"/>
        <n v="11693.0"/>
        <n v="37173.0"/>
        <n v="13961.0"/>
        <n v="46824.0"/>
        <n v="24444.0"/>
        <n v="29575.0"/>
        <n v="54335.0"/>
        <n v="34273.0"/>
        <n v="36443.0"/>
        <n v="43745.0"/>
        <n v="48958.0"/>
        <n v="58092.0"/>
        <n v="67134.0"/>
        <n v="64978.0"/>
        <n v="68697.0"/>
        <n v="88950.0"/>
        <n v="38964.0"/>
        <n v="102445.0"/>
        <n v="84970.0"/>
        <n v="88882.0"/>
        <n v="96577.0"/>
        <n v="95691.0"/>
        <n v="88954.0"/>
        <n v="104817.0"/>
        <n v="111884.0"/>
        <n v="123620.0"/>
        <n v="140722.0"/>
        <n v="140237.0"/>
        <n v="144889.0"/>
        <n v="137827.0"/>
        <n v="161706.0"/>
        <n v="160826.0"/>
        <n v="150112.0"/>
        <n v="161621.0"/>
        <n v="169610.0"/>
        <n v="171076.0"/>
        <n v="161028.0"/>
        <n v="152513.0"/>
        <n v="184348.0"/>
        <n v="187617.0"/>
        <n v="195775.0"/>
        <n v="194504.0"/>
        <n v="198953.0"/>
        <n v="193873.0"/>
        <n v="209796.0"/>
        <n v="224601.0"/>
        <n v="221886.0"/>
        <n v="226192.0"/>
        <n v="240570.0"/>
        <n v="236187.0"/>
        <n v="220803.0"/>
        <n v="211522.0"/>
        <n v="222584.0"/>
        <n v="237058.0"/>
        <n v="257359.0"/>
        <n v="288933.0"/>
        <n v="273774.0"/>
        <n v="244946.0"/>
        <n v="251761.0"/>
        <n v="289612.0"/>
        <n v="298140.0"/>
        <n v="294048.0"/>
        <n v="290371.0"/>
        <n v="303109.0"/>
        <n v="269265.0"/>
        <n v="294113.0"/>
        <n v="305461.0"/>
        <n v="305473.0"/>
        <n v="319844.0"/>
        <n v="304876.0"/>
        <n v="315247.0"/>
        <n v="284207.0"/>
        <n v="305455.0"/>
        <n v="350974.0"/>
        <n v="337447.0"/>
        <n v="390435.0"/>
        <n v="399777.0"/>
        <n v="408571.0"/>
        <n v="372622.0"/>
        <n v="373027.0"/>
        <n v="431350.0"/>
        <n v="449549.0"/>
        <n v="454114.0"/>
        <n v="461469.0"/>
        <n v="485808.0"/>
        <n v="413102.0"/>
        <n v="437042.0"/>
        <n v="457736.0"/>
        <n v="487906.0"/>
        <n v="494984.0"/>
        <n v="547244.0"/>
        <n v="535948.0"/>
        <n v="478500.0"/>
        <n v="485587.0"/>
        <n v="543933.0"/>
        <n v="580832.0"/>
        <n v="608224.0"/>
        <n v="607896.0"/>
        <n v="617606.0"/>
        <n v="541254.0"/>
        <n v="531686.0"/>
        <n v="666316.0"/>
        <n v="704455.0"/>
        <n v="714401.0"/>
        <n v="759439.0"/>
        <n v="778553.0"/>
        <n v="654566.0"/>
        <n v="708451.0"/>
        <n v="768496.0"/>
        <n v="806412.0"/>
        <n v="846826.0"/>
        <n v="863677.0"/>
        <n v="955520.0"/>
        <n v="1001447.0"/>
        <n v="1023452.0"/>
        <n v="944078.0"/>
        <n v="1027633.0"/>
        <n v="1258972.0"/>
        <n v="1156170.0"/>
        <n v="1075152.0"/>
        <n v="971046.0"/>
        <n v="1188564.0"/>
        <n v="1184823.0"/>
        <n v="1234791.0"/>
        <n v="1356545.0"/>
        <n v="1344387.0"/>
        <n v="1475801.0"/>
        <n v="1201940.0"/>
        <n v="1323804.0"/>
        <n v="1498659.0"/>
        <n v="1732736.0"/>
        <n v="1664247.0"/>
        <n v="1743109.0"/>
        <n v="1554154.0"/>
        <n v="1411290.0"/>
        <n v="1621330.0"/>
        <n v="1670001.0"/>
        <n v="1821066.0"/>
        <n v="1711390.0"/>
        <n v="1978145.0"/>
        <n v="1757100.0"/>
        <n v="1471784.0"/>
        <n v="1709980.0"/>
        <n v="1738611.0"/>
        <n v="2010490.0"/>
        <n v="1960294.0"/>
        <n v="1968078.0"/>
        <n v="2118903.0"/>
        <n v="1872952.0"/>
        <n v="2033164.0"/>
        <n v="2053776.0"/>
        <n v="2234482.0"/>
        <n v="2295337.0"/>
        <n v="2204052.0"/>
        <n v="2271104.0"/>
        <n v="1877011.0"/>
        <n v="2056518.0"/>
        <n v="2360944.0"/>
        <n v="2299719.0"/>
        <n v="2305022.0"/>
        <n v="2246284.0"/>
        <n v="2239245.0"/>
        <n v="2095080.0"/>
        <n v="2040693.0"/>
        <n v="2293208.0"/>
        <n v="2369168.0"/>
        <n v="2207808.0"/>
        <n v="2038126.0"/>
        <n v="2382864.0"/>
        <n v="1962658.0"/>
        <n v="1923803.0"/>
        <n v="2188114.0"/>
        <n v="2393047.0"/>
        <n v="2708146.0"/>
        <n v="2568006.0"/>
        <n v="2221576.0"/>
        <n v="1956156.0"/>
        <n v="2312203.0"/>
        <n v="2385933.0"/>
        <n v="2758124.0"/>
        <n v="2305856.0"/>
        <n v="2311147.0"/>
        <n v="2223859.0"/>
        <n v="2147263.0"/>
        <n v="2044472.0"/>
        <n v="2346738.0"/>
        <n v="2384716.0"/>
        <n v="2365563.0"/>
        <n v="2379025.0"/>
        <n v="2297584.0"/>
        <n v="2102667.0"/>
        <n v="2104207.0"/>
        <n v="2343245.0"/>
        <n v="2396607.0"/>
        <n v="2168358.0"/>
        <n v="2172078.0"/>
        <n v="2117397.0"/>
        <n v="1954413.0"/>
        <n v="1993644.0"/>
        <n v="2212563.0"/>
        <n v="2702058.0"/>
        <n v="2626437.0"/>
        <n v="2465554.0"/>
        <n v="2292866.0"/>
        <n v="1944306.0"/>
        <n v="1788912.0"/>
        <n v="2068378.0"/>
        <n v="2217895.0"/>
        <n v="2308243.0"/>
        <n v="2192863.0"/>
        <n v="2263727.0"/>
        <n v="1955682.0"/>
        <n v="1978837.0"/>
        <n v="2358956.0"/>
        <n v="2371643.0"/>
        <n v="2386685.0"/>
        <n v="2311644.0"/>
        <n v="2356053.0"/>
        <n v="1948083.0"/>
        <n v="1990582.0"/>
        <n v="2278510.0"/>
        <n v="2357705.0"/>
        <n v="2298857.0"/>
        <n v="2083832.0"/>
        <n v="1792071.0"/>
        <n v="1578485.0"/>
        <n v="1524699.0"/>
        <n v="1953727.0"/>
        <n v="2076670.0"/>
        <n v="2241737.0"/>
        <n v="2220243.0"/>
        <n v="2243541.0"/>
        <n v="1995016.0"/>
        <n v="2071110.0"/>
        <n v="2389032.0"/>
        <n v="2363033.0"/>
        <n v="2385565.0"/>
        <n v="2385560.0"/>
        <n v="2524727.0"/>
        <n v="2222616.0"/>
        <n v="1969426.0"/>
        <n v="2210040.0"/>
        <n v="2305723.0"/>
        <n v="2426602.0"/>
        <n v="2405677.0"/>
        <n v="2344038.0"/>
        <n v="1985312.0"/>
        <n v="1984600.0"/>
        <n v="2192394.0"/>
        <n v="2063530.0"/>
        <n v="2003523.0"/>
        <n v="2231536.0"/>
        <n v="2113802.0"/>
        <n v="1964825.0"/>
        <n v="1926068.0"/>
        <n v="2203796.0"/>
        <n v="2327126.0"/>
        <n v="2295418.0"/>
        <n v="2333628.0"/>
        <n v="2265576.0"/>
        <n v="1989510.0"/>
        <n v="1967526.0"/>
        <n v="2204451.0"/>
        <n v="2112212.0"/>
        <n v="2205067.0"/>
        <n v="1925525.0"/>
        <n v="1871205.0"/>
        <n v="1699394.0"/>
        <n v="1834881.0"/>
        <n v="2177602.0"/>
        <n v="2252604.0"/>
        <n v="2188745.0"/>
        <n v="1907519.0"/>
        <n v="1926582.0"/>
        <n v="1689717.0"/>
        <n v="1724356.0"/>
        <n v="1956413.0"/>
        <n v="2013524.0"/>
        <n v="2005809.0"/>
        <n v="1987553.0"/>
        <n v="1895958.0"/>
        <n v="1614172.0"/>
        <n v="1710122.0"/>
        <n v="1823647.0"/>
        <n v="1749542.0"/>
        <n v="1678004.0"/>
        <n v="1657483.0"/>
        <n v="1412580.0"/>
        <n v="1685264.0"/>
        <n v="1649667.0"/>
        <n v="1675238.0"/>
        <n v="1720958.0"/>
        <n v="1417281.0"/>
        <n v="1356265.0"/>
        <n v="1362263.0"/>
        <n v="1653874.0"/>
        <n v="1388000.0"/>
        <n v="1774967.0"/>
        <n v="1470452.0"/>
        <n v="1539803.0"/>
        <n v="1260921.0"/>
        <n v="1619574.0"/>
        <n v="1559411.0"/>
        <n v="1303674.0"/>
        <n v="1459601.0"/>
        <n v="1309224.0"/>
        <n v="1547348.0"/>
        <n v="1550943.0"/>
        <n v="1589459.0"/>
        <n v="1581515.0"/>
        <n v="1200171.0"/>
        <n v="1524509.0"/>
        <n v="1524906.0"/>
        <n v="1540009.0"/>
        <n v="1324874.0"/>
        <n v="1580227.0"/>
        <n v="1601403.0"/>
        <n v="1337352.0"/>
        <n v="1351626.0"/>
        <n v="1440552.0"/>
        <n v="1571442.0"/>
        <n v="1191659.0"/>
        <n v="1463010.0"/>
        <n v="1521908.0"/>
        <n v="1416707.0"/>
        <n v="1648009.0"/>
        <n v="1528044.0"/>
        <n v="1558656.0"/>
        <n v="1293135.0"/>
        <n v="1726521.0"/>
        <n v="1640636.0"/>
        <n v="1359734.0"/>
        <n v="1401908.0"/>
        <n v="1592023.0"/>
        <n v="1619923.0"/>
        <n v="1616008.0"/>
        <n v="1582651.0"/>
        <n v="1621511.0"/>
        <n v="1558359.0"/>
        <n v="1607486.0"/>
        <n v="1635068.0"/>
        <n v="1553973.0"/>
        <n v="1705165.0"/>
        <n v="1622987.0"/>
        <n v="1387315.0"/>
        <n v="1910708.0"/>
        <n v="2048261.0"/>
        <n v="1851916.0"/>
        <n v="2070672.0"/>
        <n v="2197427.0"/>
        <n v="2081466.0"/>
        <n v="1617456.0"/>
        <n v="2058511.0"/>
        <n v="2345551.0"/>
        <n v="2096072.0"/>
        <n v="2198207.0"/>
        <n v="2253543.0"/>
        <n v="2345280.0"/>
        <n v="1870628.0"/>
        <n v="1706256.0"/>
        <n v="1888921.0"/>
        <n v="2190445.0"/>
        <n v="2424781.0"/>
        <n v="2730904.0"/>
        <n v="2217529.0"/>
        <n v="2339392.0"/>
        <n v="2396272.0"/>
        <n v="2652275.0"/>
        <n v="2310882.0"/>
        <n v="3152905.0"/>
        <n v="2932291.0"/>
        <n v="3041835.0"/>
        <n v="3041615.0"/>
        <n v="2800738.0"/>
        <n v="2930925.0"/>
        <n v="2930180.0"/>
        <n v="3248539.0"/>
        <n v="3668570.0"/>
        <n v="3562527.0"/>
        <n v="3466244.0"/>
        <n v="3290339.0"/>
        <n v="3125623.0"/>
        <n v="3190904.0"/>
        <n v="3446337.0"/>
        <n v="3863607.0"/>
        <n v="3767411.0"/>
        <n v="3815783.0"/>
        <n v="3925618.0"/>
        <n v="3753521.0"/>
        <n v="3442204.0"/>
        <n v="4070077.0"/>
        <n v="4109487.0"/>
        <n v="3517475.0"/>
        <n v="3595333.0"/>
        <n v="3491681.0"/>
        <n v="4059014.0"/>
        <n v="4046305.0"/>
        <n v="4054365.0"/>
        <n v="3973355.0"/>
        <n v="3446842.0"/>
        <n v="3755437.0"/>
        <n v="4014568.0"/>
        <n v="4015673.0"/>
        <n v="3999781.0"/>
        <n v="3703147.0"/>
        <n v="4041967.0"/>
        <n v="3610532.0"/>
        <n v="4322959.0"/>
        <n v="3837010.0"/>
        <n v="4154311.0"/>
        <n v="3788477.0"/>
        <n v="4311346.0"/>
        <n v="4260832.0"/>
        <n v="4099410.0"/>
        <n v="4398503.0"/>
        <n v="4498943.0"/>
        <n v="4445761.0"/>
        <n v="4119267.0"/>
        <n v="4300755.0"/>
        <n v="4342179.0"/>
        <n v="3795611.0"/>
        <n v="3874858.0"/>
        <n v="4288249.0"/>
        <n v="3680521.0"/>
        <n v="5407769.0"/>
        <n v="5964622.0"/>
        <n v="5928849.0"/>
        <n v="3770797.0"/>
        <n v="5832629.0"/>
        <n v="6021572.0"/>
        <n v="3471615.0"/>
        <n v="4091789.0"/>
        <n v="4242558.0"/>
        <n v="4218543.0"/>
        <n v="4068055.0"/>
        <n v="4164126.0"/>
        <n v="3598312.0"/>
        <n v="3922458.0"/>
        <n v="4082534.0"/>
        <n v="4194766.0"/>
        <n v="3308601.0"/>
        <n v="4042924.0"/>
        <n v="3968178.0"/>
        <n v="3421963.0"/>
        <n v="3987272.0"/>
        <n v="3536589.0"/>
        <n v="3967422.0"/>
        <n v="3795957.0"/>
        <n v="4520693.0"/>
        <n v="4296515.0"/>
        <n v="3993308.0"/>
        <n v="4081276.0"/>
        <n v="3874686.0"/>
        <n v="3402495.0"/>
        <n v="4013338.0"/>
        <n v="3821861.0"/>
        <n v="3375225.0"/>
        <n v="4240059.0"/>
        <n v="4348225.0"/>
        <n v="3862184.0"/>
        <n v="3314264.0"/>
        <n v="4057619.0"/>
        <n v="4090585.0"/>
        <n v="3947034.0"/>
        <n v="3471009.0"/>
        <n v="3823846.0"/>
        <n v="3857138.0"/>
        <n v="3452508.0"/>
        <n v="3694941.0"/>
        <n v="3815560.0"/>
        <n v="4058036.0"/>
        <n v="4013927.0"/>
        <n v="4044420.0"/>
        <n v="3677387.0"/>
        <n v="3090208.0"/>
        <n v="3734105.0"/>
        <n v="3614713.0"/>
        <n v="3820728.0"/>
        <n v="3800758.0"/>
        <n v="3964949.0"/>
        <n v="3479613.0"/>
        <n v="4069461.0"/>
        <n v="3807728.0"/>
        <n v="3842299.0"/>
        <n v="3408960.0"/>
        <n v="3903184.0"/>
        <n v="3841005.0"/>
        <n v="3775701.0"/>
        <n v="3780900.0"/>
        <n v="3432737.0"/>
        <n v="3863000.0"/>
        <n v="3608835.0"/>
        <n v="4365442.0"/>
        <n v="3617770.0"/>
        <n v="3190265.0"/>
        <n v="4115837.0"/>
        <n v="4256111.0"/>
        <n v="3904840.0"/>
        <n v="2729239.0"/>
        <n v="3783582.0"/>
        <n v="3450149.0"/>
        <n v="3798743.0"/>
        <n v="4365700.0"/>
        <n v="3555548.0"/>
        <n v="3542025.0"/>
        <n v="2806035.0"/>
        <n v="3723666.0"/>
        <n v="3196873.0"/>
        <n v="3591357.0"/>
        <n v="3808968.0"/>
        <n v="3927607.0"/>
        <n v="3963597.0"/>
        <n v="2954785.0"/>
        <n v="3348969.0"/>
        <n v="3309792.0"/>
        <n v="3207693.0"/>
        <n v="3641603.0"/>
        <n v="3723523.0"/>
        <n v="3536849.0"/>
        <n v="3488486.0"/>
        <n v="3503773.0"/>
        <n v="3288020.0"/>
        <n v="2782864.0"/>
        <n v="3247893.0"/>
        <n v="3304831.0"/>
        <n v="3447892.0"/>
        <n v="3679974.0"/>
        <n v="2847110.0"/>
        <n v="3747053.0"/>
        <n v="2949386.0"/>
        <n v="3293626.0"/>
        <n v="3337229.0"/>
        <n v="3520005.0"/>
        <n v="2806054.0"/>
        <n v="2826251.0"/>
        <n v="3267782.0"/>
        <n v="2753145.0"/>
        <n v="3145340.0"/>
        <n v="3298574.0"/>
        <n v="3332293.0"/>
        <n v="3447289.0"/>
        <n v="3321215.0"/>
        <n v="2642048.0"/>
        <n v="3442035.0"/>
        <n v="2833663.0"/>
        <n v="2294823.0"/>
        <n v="3180440.0"/>
        <n v="2880449.0"/>
        <n v="3006726.0"/>
        <n v="2888316.0"/>
        <n v="2269914.0"/>
        <n v="3148139.0"/>
        <n v="2469867.0"/>
        <n v="3594484.0"/>
        <n v="2389677.0"/>
        <n v="1854771.0"/>
        <n v="2427573.0"/>
        <n v="2740441.0"/>
        <n v="2728544.0"/>
        <n v="2060564.0"/>
        <n v="2181147.0"/>
        <n v="2264906.0"/>
        <n v="2582964.0"/>
        <n v="2805081.0"/>
        <n v="2285216.0"/>
        <n v="2451039.0"/>
        <n v="2327902.0"/>
        <n v="2702866.0"/>
        <n v="2575335.0"/>
        <n v="2212648.0"/>
        <n v="2791293.0"/>
        <n v="2718416.0"/>
        <n v="2652062.0"/>
        <n v="2201999.0"/>
        <n v="2973320.0"/>
        <n v="2678107.0"/>
      </sharedItems>
    </cacheField>
    <cacheField name="daily_vaccinated1" numFmtId="0">
      <sharedItems containsSemiMixedTypes="0" containsString="0" containsNumber="1" containsInteger="1">
        <n v="0.0"/>
        <n v="33120.0"/>
        <n v="339211.0"/>
        <n v="352736.0"/>
        <n v="382362.0"/>
        <n v="468743.0"/>
        <n v="478599.0"/>
        <n v="11292.0"/>
        <n v="66466.0"/>
        <n v="380000.0"/>
        <n v="650348.0"/>
        <n v="689487.0"/>
        <n v="813269.0"/>
        <n v="1142072.0"/>
        <n v="29018.0"/>
        <n v="486572.0"/>
        <n v="1142271.0"/>
        <n v="74080.0"/>
        <n v="375937.0"/>
        <n v="380727.0"/>
        <n v="619662.0"/>
        <n v="715396.0"/>
        <n v="912707.0"/>
        <n v="1018592.0"/>
        <n v="40047.0"/>
        <n v="529618.0"/>
        <n v="701378.0"/>
        <n v="803978.0"/>
        <n v="891839.0"/>
        <n v="910764.0"/>
        <n v="965159.0"/>
        <n v="45705.0"/>
        <n v="301425.0"/>
        <n v="471215.0"/>
        <n v="543927.0"/>
        <n v="583024.0"/>
        <n v="627562.0"/>
        <n v="1009902.0"/>
        <n v="56406.0"/>
        <n v="499731.0"/>
        <n v="522957.0"/>
        <n v="629376.0"/>
        <n v="639870.0"/>
        <n v="715470.0"/>
        <n v="114059.0"/>
        <n v="752079.0"/>
        <n v="1206934.0"/>
        <n v="1577514.0"/>
        <n v="2033154.0"/>
        <n v="2278628.0"/>
        <n v="2320443.0"/>
        <n v="288959.0"/>
        <n v="781786.0"/>
        <n v="2032818.0"/>
        <n v="2081599.0"/>
        <n v="2445451.0"/>
        <n v="3264797.0"/>
        <n v="3383968.0"/>
        <n v="898230.0"/>
        <n v="3460683.0"/>
        <n v="3541676.0"/>
        <n v="3635846.0"/>
        <n v="4555781.0"/>
        <n v="4818222.0"/>
        <n v="5233677.0"/>
        <n v="430849.0"/>
        <n v="4021322.0"/>
        <n v="4185929.0"/>
        <n v="4216503.0"/>
        <n v="4298344.0"/>
        <n v="4838554.0"/>
        <n v="6102372.0"/>
        <n v="1102122.0"/>
        <n v="3553801.0"/>
        <n v="3579181.0"/>
        <n v="5307550.0"/>
        <n v="5629312.0"/>
        <n v="5878435.0"/>
        <n v="6721364.0"/>
        <n v="7185888.0"/>
        <n v="7319993.0"/>
        <n v="7864432.0"/>
        <n v="4511761.0"/>
        <n v="5402348.0"/>
        <n v="5754007.0"/>
        <n v="6236477.0"/>
        <n v="6595214.0"/>
        <n v="6904422.0"/>
        <n v="7354901.0"/>
        <n v="1881012.0"/>
        <n v="3002818.0"/>
        <n v="3967890.0"/>
        <n v="4039305.0"/>
        <n v="4111362.0"/>
        <n v="4333839.0"/>
        <n v="4570452.0"/>
        <n v="1370482.0"/>
        <n v="2559692.0"/>
        <n v="3133328.0"/>
        <n v="3284028.0"/>
        <n v="3720684.0"/>
        <n v="3845289.0"/>
        <n v="4185876.0"/>
        <n v="2546354.0"/>
        <n v="3136639.0"/>
        <n v="405867.0"/>
        <n v="1631182.0"/>
        <n v="1702825.0"/>
        <n v="1857502.0"/>
        <n v="2046520.0"/>
        <n v="2223041.0"/>
        <n v="2226100.0"/>
        <n v="848620.0"/>
        <n v="1312538.0"/>
        <n v="1734254.0"/>
        <n v="2075285.0"/>
        <n v="2120299.0"/>
        <n v="2177063.0"/>
        <n v="2248566.0"/>
        <n v="1246485.0"/>
        <n v="2078010.0"/>
        <n v="2296202.0"/>
        <n v="2309794.0"/>
        <n v="2559488.0"/>
        <n v="2598532.0"/>
        <n v="9153850.0"/>
        <n v="1969945.0"/>
        <n v="2886307.0"/>
        <n v="3751219.0"/>
        <n v="3825744.0"/>
        <n v="4608838.0"/>
        <n v="5647523.0"/>
        <n v="5856736.0"/>
        <n v="1991788.0"/>
        <n v="5170282.0"/>
        <n v="5676448.0"/>
        <n v="2752427.0"/>
        <n v="4422660.0"/>
        <n v="4505892.0"/>
        <n v="5640657.0"/>
        <n v="6161352.0"/>
        <n v="6371484.0"/>
        <n v="6931718.0"/>
        <n v="2952420.0"/>
        <n v="5082772.0"/>
        <n v="6056427.0"/>
        <n v="6356327.0"/>
        <n v="6406018.0"/>
        <n v="6690794.0"/>
        <n v="7593554.0"/>
        <n v="5029767.0"/>
        <n v="6051072.0"/>
        <n v="6054572.0"/>
        <n v="6109338.0"/>
        <n v="6332313.0"/>
        <n v="7571130.0"/>
        <n v="1.5878841E7"/>
        <n v="3097785.0"/>
        <n v="8394918.0"/>
        <n v="1.0426032E7"/>
        <n v="1.1025566E7"/>
        <n v="1.1098783E7"/>
        <n v="1.2193802E7"/>
        <n v="1.265956E7"/>
        <n v="4172138.0"/>
        <n v="5764052.0"/>
        <n v="2373042.0"/>
        <n v="4366076.0"/>
        <n v="5068678.0"/>
        <n v="5697126.0"/>
        <n v="6578518.0"/>
        <n v="6708200.0"/>
        <n v="8787316.0"/>
        <n v="1694579.0"/>
        <n v="4127158.0"/>
        <n v="4283333.0"/>
        <n v="4856704.0"/>
        <n v="5187498.0"/>
        <n v="5576981.0"/>
        <n v="9549170.0"/>
        <n v="2101348.0"/>
        <n v="3085928.0"/>
        <n v="4646499.0"/>
        <n v="5097464.0"/>
        <n v="5172905.0"/>
        <n v="6456962.0"/>
        <n v="6896365.0"/>
        <n v="2829993.0"/>
        <n v="5615636.0"/>
        <n v="5749205.0"/>
        <n v="6442352.0"/>
        <n v="7135709.0"/>
        <n v="7371723.0"/>
        <n v="9426641.0"/>
        <n v="7190818.0"/>
        <n v="7358844.0"/>
        <n v="1.3971694E7"/>
        <n v="2376852.0"/>
        <n v="6071142.0"/>
        <n v="8666299.0"/>
        <n v="8673018.0"/>
        <n v="9009424.0"/>
        <n v="9264424.0"/>
        <n v="1.0927214E7"/>
        <n v="2578884.0"/>
        <n v="6768357.0"/>
        <n v="6875869.0"/>
        <n v="8980740.0"/>
        <n v="9297809.0"/>
        <n v="1.0433518E7"/>
        <n v="1.1458501E7"/>
        <n v="2994698.0"/>
        <n v="5634862.0"/>
        <n v="6904225.0"/>
        <n v="8764226.0"/>
        <n v="8767540.0"/>
        <n v="9050379.0"/>
        <n v="1.4244118E7"/>
        <n v="1515768.0"/>
        <n v="5152003.0"/>
        <n v="9275310.0"/>
        <n v="9302930.0"/>
        <n v="1.1915742E7"/>
        <n v="1.215608E7"/>
        <n v="1.6075852E7"/>
        <n v="9028954.0"/>
        <n v="1.010707E7"/>
        <n v="2.0621396E7"/>
        <n v="3669699.0"/>
        <n v="8669706.0"/>
        <n v="9361434.0"/>
        <n v="1.1463292E7"/>
        <n v="1.1683958E7"/>
        <n v="1.2936198E7"/>
        <n v="1.6668017E7"/>
        <n v="7465485.0"/>
        <n v="8291975.0"/>
        <n v="9121076.0"/>
        <n v="9396614.0"/>
        <n v="9892106.0"/>
        <n v="1.135294E7"/>
        <n v="1.267836E7"/>
        <n v="5240646.0"/>
        <n v="7920308.0"/>
        <n v="7978954.0"/>
        <n v="9644090.0"/>
        <n v="9909123.0"/>
        <n v="1.1802774E7"/>
        <n v="2.6969834E7"/>
        <n v="4770374.0"/>
        <n v="6497788.0"/>
        <n v="7312411.0"/>
        <n v="8245513.0"/>
        <n v="8544962.0"/>
        <n v="8778741.0"/>
        <n v="1.2796717E7"/>
        <n v="7220336.0"/>
        <n v="7510608.0"/>
        <n v="3074736.0"/>
        <n v="4605602.0"/>
        <n v="5960334.0"/>
        <n v="6878150.0"/>
        <n v="7892009.0"/>
        <n v="7984520.0"/>
        <n v="8205354.0"/>
        <n v="2924482.0"/>
        <n v="3567181.0"/>
        <n v="4987268.0"/>
        <n v="5593628.0"/>
        <n v="7141547.0"/>
        <n v="7356422.0"/>
        <n v="8616950.0"/>
        <n v="781769.0"/>
        <n v="1314565.0"/>
        <n v="3439578.0"/>
        <n v="4055382.0"/>
        <n v="7435560.0"/>
        <n v="7451454.0"/>
        <n v="8714541.0"/>
        <n v="1508838.0"/>
        <n v="3878852.0"/>
        <n v="4743300.0"/>
        <n v="5396694.0"/>
        <n v="5897177.0"/>
        <n v="6053088.0"/>
        <n v="6639902.0"/>
        <n v="1500820.0"/>
        <n v="4988700.0"/>
        <n v="5361980.0"/>
      </sharedItems>
    </cacheField>
    <cacheField name="daily_vaccinated2" numFmtId="0">
      <sharedItems containsSemiMixedTypes="0" containsString="0" containsNumber="1" containsInteger="1">
        <n v="0.0"/>
        <n v="1651.0"/>
        <n v="47041.0"/>
        <n v="14232.0"/>
        <n v="226338.0"/>
        <n v="222336.0"/>
        <n v="467719.0"/>
        <n v="268156.0"/>
        <n v="178509.0"/>
        <n v="477944.0"/>
        <n v="2313.0"/>
        <n v="278245.0"/>
        <n v="434012.0"/>
        <n v="577415.0"/>
        <n v="838672.0"/>
        <n v="831466.0"/>
        <n v="13843.0"/>
        <n v="280466.0"/>
        <n v="230886.0"/>
        <n v="324189.0"/>
        <n v="662195.0"/>
        <n v="504640.0"/>
        <n v="583299.0"/>
        <n v="49193.0"/>
        <n v="147275.0"/>
        <n v="567515.0"/>
        <n v="593007.0"/>
        <n v="560315.0"/>
        <n v="817514.0"/>
        <n v="604759.0"/>
        <n v="26084.0"/>
        <n v="653812.0"/>
        <n v="646419.0"/>
        <n v="711737.0"/>
        <n v="479119.0"/>
        <n v="579308.0"/>
        <n v="803617.0"/>
        <n v="46877.0"/>
        <n v="242073.0"/>
        <n v="436441.0"/>
        <n v="331102.0"/>
        <n v="364830.0"/>
        <n v="318192.0"/>
        <n v="696892.0"/>
        <n v="61468.0"/>
        <n v="312058.0"/>
        <n v="448267.0"/>
        <n v="480178.0"/>
        <n v="541834.0"/>
        <n v="370050.0"/>
        <n v="539128.0"/>
        <n v="748210.0"/>
        <n v="624031.0"/>
        <n v="658098.0"/>
        <n v="751302.0"/>
        <n v="462506.0"/>
        <n v="870809.0"/>
        <n v="769335.0"/>
        <n v="836200.0"/>
        <n v="1072177.0"/>
        <n v="837473.0"/>
        <n v="577746.0"/>
        <n v="1417392.0"/>
        <n v="1988084.0"/>
        <n v="1305726.0"/>
        <n v="1286206.0"/>
        <n v="1098179.0"/>
        <n v="1960304.0"/>
        <n v="617487.0"/>
        <n v="1812093.0"/>
        <n v="1962691.0"/>
        <n v="1775266.0"/>
        <n v="2059881.0"/>
        <n v="2425328.0"/>
        <n v="2518085.0"/>
        <n v="1889797.0"/>
        <n v="2339986.0"/>
        <n v="357697.0"/>
        <n v="1478007.0"/>
        <n v="1754998.0"/>
        <n v="2166695.0"/>
        <n v="2688936.0"/>
        <n v="2684440.0"/>
        <n v="1415142.0"/>
        <n v="625011.0"/>
        <n v="1005452.0"/>
        <n v="2443707.0"/>
        <n v="1872476.0"/>
        <n v="2041007.0"/>
        <n v="2880963.0"/>
        <n v="2792673.0"/>
        <n v="159052.0"/>
        <n v="316219.0"/>
        <n v="1228968.0"/>
        <n v="394209.0"/>
        <n v="486448.0"/>
        <n v="380988.0"/>
        <n v="579344.0"/>
        <n v="125435.0"/>
        <n v="371108.0"/>
        <n v="314586.0"/>
        <n v="412912.0"/>
        <n v="359317.0"/>
        <n v="395068.0"/>
        <n v="500363.0"/>
        <n v="183242.0"/>
        <n v="605257.0"/>
        <n v="651890.0"/>
        <n v="175300.0"/>
        <n v="577398.0"/>
        <n v="480507.0"/>
        <n v="485793.0"/>
        <n v="660271.0"/>
        <n v="549591.0"/>
        <n v="566598.0"/>
        <n v="354979.0"/>
        <n v="636496.0"/>
        <n v="658154.0"/>
        <n v="669385.0"/>
        <n v="780122.0"/>
        <n v="642489.0"/>
        <n v="792214.0"/>
        <n v="822375.0"/>
        <n v="831224.0"/>
        <n v="798818.0"/>
        <n v="576498.0"/>
        <n v="762156.0"/>
        <n v="1035236.0"/>
        <n v="1576527.0"/>
        <n v="705863.0"/>
        <n v="2337508.0"/>
        <n v="1320588.0"/>
        <n v="1617451.0"/>
        <n v="2326886.0"/>
        <n v="2000562.0"/>
        <n v="1307058.0"/>
        <n v="1548168.0"/>
        <n v="1884006.0"/>
        <n v="968438.0"/>
        <n v="2681926.0"/>
        <n v="2469658.0"/>
        <n v="3624344.0"/>
        <n v="2490232.0"/>
        <n v="2010877.0"/>
        <n v="4431770.0"/>
        <n v="944712.0"/>
        <n v="2281335.0"/>
        <n v="3000321.0"/>
        <n v="2814183.0"/>
        <n v="3041588.0"/>
        <n v="2707095.0"/>
        <n v="2910173.0"/>
        <n v="998208.0"/>
        <n v="1671343.0"/>
        <n v="2604527.0"/>
        <n v="3604734.0"/>
        <n v="2831982.0"/>
        <n v="4014062.0"/>
        <n v="3831947.0"/>
        <n v="1260112.0"/>
        <n v="2871802.0"/>
        <n v="3180255.0"/>
        <n v="2656142.0"/>
        <n v="3401096.0"/>
        <n v="3759205.0"/>
        <n v="4005227.0"/>
        <n v="3463252.0"/>
        <n v="3609736.0"/>
        <n v="3588540.0"/>
        <n v="1473234.0"/>
        <n v="2039449.0"/>
        <n v="2542620.0"/>
        <n v="2928082.0"/>
        <n v="2960503.0"/>
        <n v="3375437.0"/>
        <n v="2557106.0"/>
        <n v="1129650.0"/>
        <n v="2411829.0"/>
        <n v="2283790.0"/>
        <n v="2689623.0"/>
        <n v="2525291.0"/>
        <n v="2780376.0"/>
        <n v="3853860.0"/>
        <n v="1027023.0"/>
        <n v="2036862.0"/>
        <n v="3838993.0"/>
        <n v="2908580.0"/>
        <n v="2817730.0"/>
        <n v="2791962.0"/>
        <n v="3502704.0"/>
        <n v="604668.0"/>
        <n v="2776790.0"/>
        <n v="3620806.0"/>
        <n v="3709859.0"/>
        <n v="4808040.0"/>
        <n v="4527383.0"/>
        <n v="5485332.0"/>
        <n v="3265618.0"/>
        <n v="4748291.0"/>
        <n v="6547844.0"/>
        <n v="2074538.0"/>
        <n v="3832525.0"/>
        <n v="5555198.0"/>
        <n v="4381681.0"/>
        <n v="5276223.0"/>
        <n v="4911454.0"/>
        <n v="6373769.0"/>
        <n v="3794657.0"/>
        <n v="5055608.0"/>
        <n v="6114304.0"/>
        <n v="4213590.0"/>
        <n v="4481604.0"/>
        <n v="5448177.0"/>
        <n v="5430460.0"/>
        <n v="3150980.0"/>
        <n v="5496906.0"/>
        <n v="5630402.0"/>
        <n v="6359582.0"/>
        <n v="8216932.0"/>
        <n v="8088592.0"/>
        <n v="1.8796422E7"/>
        <n v="3384398.0"/>
        <n v="5411813.0"/>
        <n v="6992096.0"/>
        <n v="6702826.0"/>
        <n v="6277306.0"/>
        <n v="6276990.0"/>
        <n v="8302359.0"/>
        <n v="6393690.0"/>
        <n v="5964250.0"/>
        <n v="2440290.0"/>
        <n v="4600804.0"/>
        <n v="4736529.0"/>
        <n v="5720620.0"/>
        <n v="7495389.0"/>
        <n v="7081410.0"/>
        <n v="6341455.0"/>
        <n v="3510075.0"/>
        <n v="4116139.0"/>
        <n v="4961128.0"/>
        <n v="5208698.0"/>
        <n v="6845539.0"/>
        <n v="6833091.0"/>
        <n v="7778968.0"/>
        <n v="1094915.0"/>
        <n v="1401752.0"/>
        <n v="4985412.0"/>
        <n v="4970362.0"/>
        <n v="7297450.0"/>
        <n v="1.0191575E7"/>
        <n v="5462576.0"/>
        <n v="1830436.0"/>
        <n v="6469740.0"/>
        <n v="7105616.0"/>
        <n v="7979754.0"/>
        <n v="9504570.0"/>
        <n v="8194311.0"/>
        <n v="9389611.0"/>
        <n v="1866920.0"/>
        <n v="7236807.0"/>
        <n v="889048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708" sheet="Data_3"/>
  </cacheSource>
  <cacheFields>
    <cacheField name="StateName" numFmtId="0">
      <sharedItems>
        <s v="Andaman and Nicobar Islands"/>
        <s v="Andhra Pradesh"/>
        <s v="Arunachal Pradesh"/>
        <s v="Assam"/>
        <s v="Bihar"/>
        <s v="Chandigarh"/>
        <s v="C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Statefilter" numFmtId="0">
      <sharedItems>
        <s v="Andaman and Nicobar Islands"/>
        <s v="Andhra Pradesh"/>
        <s v="Arunachal Pradesh"/>
        <s v="Assam"/>
        <s v="Bihar"/>
        <s v="Chandigarh"/>
        <s v="C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DistrictName" numFmtId="0">
      <sharedItems>
        <s v="Nicobars"/>
        <s v="North and Middle Andaman"/>
        <s v="South Andaman"/>
        <s v="Anantapur"/>
        <s v="Chittoor"/>
        <s v="East Godavari"/>
        <s v="Guntur"/>
        <s v="Krishna"/>
        <s v="Kurnool"/>
        <s v="Prakasam"/>
        <s v="S.P.S. Nellore"/>
        <s v="Srikakulam"/>
        <s v="Visakhapatnam"/>
        <s v="Vizianagaram"/>
        <s v="West Godavari"/>
        <s v="Y.S.R. Kadapa"/>
        <s v="Anjaw"/>
        <s v="Capital Complex"/>
        <s v="Changlang"/>
        <s v="East Kameng"/>
        <s v="East Siang"/>
        <s v="Kamle"/>
        <s v="Kra Daadi"/>
        <s v="Kurung Kumey"/>
        <s v="Lepa Rada"/>
        <s v="Lohit"/>
        <s v="Longding"/>
        <s v="Lower Dibang Valley"/>
        <s v="Lower Siang"/>
        <s v="Lower Subansiri"/>
        <s v="Namsai"/>
        <s v="Pakke Kessang"/>
        <s v="Papum Pare"/>
        <s v="Shi Yomi"/>
        <s v="Siang"/>
        <s v="Tawang"/>
        <s v="Tirap"/>
        <s v="Upper Dibang Valley"/>
        <s v="Upper Siang"/>
        <s v="Upper Subansiri"/>
        <s v="West Kameng"/>
        <s v="West Siang"/>
        <s v="Baksa"/>
        <s v="Barpeta"/>
        <s v="Biswanath"/>
        <s v="Bongaigaon"/>
        <s v="Cachar"/>
        <s v="Chirang"/>
        <s v="Darrang"/>
        <s v="Dhemaji"/>
        <s v="Dhubri"/>
        <s v="Dibrugarh"/>
        <s v="Dima Hasao"/>
        <s v="Goalpara"/>
        <s v="Golaghat"/>
        <s v="Hailakandi"/>
        <s v="Hojai"/>
        <s v="Jorhat"/>
        <s v="Kamrup"/>
        <s v="Kamrup Metropolitan"/>
        <s v="Karbi Anglong"/>
        <s v="Karimganj"/>
        <s v="Kokrajhar"/>
        <s v="Lakhimpur"/>
        <s v="Majuli"/>
        <s v="Morigaon"/>
        <s v="Nagaon"/>
        <s v="Nalbari"/>
        <s v="Sivasagar"/>
        <s v="Sonitpur"/>
        <s v="South Salmara Mankachar"/>
        <s v="Tinsukia"/>
        <s v="Udalguri"/>
        <s v="West Karbi Anglong"/>
        <s v="Araria"/>
        <s v="Arwal"/>
        <s v="Banka"/>
        <s v="Begusarai"/>
        <s v="Bhagalpur"/>
        <s v="Bhojpur"/>
        <s v="Buxar"/>
        <s v="Darbhanga"/>
        <s v="East Champaran"/>
        <s v="Gaya"/>
        <s v="Gopalganj"/>
        <s v="Jamui"/>
        <s v="Jehanabad"/>
        <s v="Kaimur"/>
        <s v="Katihar"/>
        <s v="Khagaria"/>
        <s v="Kishanganj"/>
        <s v="Lakhisarai"/>
        <s v="Madhepura"/>
        <s v="Madhubani"/>
        <s v="Munger"/>
        <s v="Muzaffarpur"/>
        <s v="Nalanda"/>
        <s v="Nawada"/>
        <s v="Patna"/>
        <s v="Purnia"/>
        <s v="Rohtas"/>
        <s v="Saharsa"/>
        <s v="Samastipur"/>
        <s v="Saran"/>
        <s v="Sheikhpura"/>
        <s v="Sheohar"/>
        <s v="Sitamarhi"/>
        <s v="Siwan"/>
        <s v="Supaul"/>
        <s v="Vaishali"/>
        <s v="West Champaran"/>
        <s v="Chandigarh"/>
        <s v="Balod"/>
        <s v="Baloda Bazar"/>
        <s v="Bastar"/>
        <s v="Bijapur"/>
        <s v="Dakshin Bastar Dantewada"/>
        <s v="Dhamtari"/>
        <s v="Durg"/>
        <s v="Gariaband"/>
        <s v="Janjgir Champa"/>
        <s v="Jashpur"/>
        <s v="Kabeerdham"/>
        <s v="Kondagaon"/>
        <s v="Korba"/>
        <s v="Koriya"/>
        <s v="Mahasamund"/>
        <s v="Mungeli"/>
        <s v="Narayanpur"/>
        <s v="Raipur"/>
        <s v="Rajnandgaon"/>
        <s v="Sukma"/>
        <s v="Surajpur"/>
        <s v="Surguja"/>
        <s v="Uttar Bastar Kanker"/>
        <s v="Dadra and Nagar Haveli"/>
        <s v="Daman"/>
        <s v="Diu"/>
        <s v="Delhi"/>
        <s v="North Goa"/>
        <s v="South Goa"/>
        <s v="Ahmedabad"/>
        <s v="Amreli"/>
        <s v="Anand"/>
        <s v="Aravalli"/>
        <s v="Banaskantha"/>
        <s v="Bharuch"/>
        <s v="Bhavnagar"/>
        <s v="Botad"/>
        <s v="Chhota Udaipur"/>
        <s v="Dahod"/>
        <s v="Dang"/>
        <s v="Devbhumi Dwarka"/>
        <s v="Gandhinagar"/>
        <s v="Gir Somnath"/>
        <s v="Jamnagar"/>
        <s v="Junagadh"/>
        <s v="Kheda"/>
        <s v="Kutch"/>
        <s v="Mahisagar"/>
        <s v="Mehsana"/>
        <s v="Morbi"/>
        <s v="Narmada"/>
        <s v="Navsari"/>
        <s v="Panchmahal"/>
        <s v="Patan"/>
        <s v="Porbandar"/>
        <s v="Rajkot"/>
        <s v="Sabarkantha"/>
        <s v="Surat"/>
        <s v="Surendranagar"/>
        <s v="Tapi"/>
        <s v="Vadodara"/>
        <s v="Valsad"/>
        <s v="Ambala"/>
        <s v="Bhiwani"/>
        <s v="Charkhi Dadri"/>
        <s v="Faridabad"/>
        <s v="Fatehabad"/>
        <s v="Gurugram"/>
        <s v="Hisar"/>
        <s v="Jhajjar"/>
        <s v="Jind"/>
        <s v="Kaithal"/>
        <s v="Karnal"/>
        <s v="Kurukshetra"/>
        <s v="Mahendragarh"/>
        <s v="Nuh"/>
        <s v="Palwal"/>
        <s v="Panchkula"/>
        <s v="Panipat"/>
        <s v="Rewari"/>
        <s v="Rohtak"/>
        <s v="Sirsa"/>
        <s v="Sonipat"/>
        <s v="Yamunanagar"/>
        <s v="Bilaspur"/>
        <s v="Chamba"/>
        <s v="Kangra"/>
        <s v="Kinnaur"/>
        <s v="Kullu"/>
        <s v="Lahaul and Spiti"/>
        <s v="Mandi"/>
        <s v="Shimla"/>
        <s v="Sirmaur"/>
        <s v="Solan"/>
        <s v="Una"/>
        <s v="Anantnag"/>
        <s v="Bandipora"/>
        <s v="Baramulla"/>
        <s v="Budgam"/>
        <s v="Doda"/>
        <s v="Ganderbal"/>
        <s v="Jammu"/>
        <s v="Kathua"/>
        <s v="Kishtwar"/>
        <s v="Kulgam"/>
        <s v="Kupwara"/>
        <s v="Pulwama"/>
        <s v="Punch"/>
        <s v="Rajouri"/>
        <s v="Ramban"/>
        <s v="Reasi"/>
        <s v="Samba"/>
        <s v="Shopiyan"/>
        <s v="Srinagar"/>
        <s v="Udhampur"/>
        <s v="Bokaro"/>
        <s v="Chatra"/>
        <s v="Deoghar"/>
        <s v="Dhanbad"/>
        <s v="Dumka"/>
        <s v="East Singhbhum"/>
        <s v="Garhwa"/>
        <s v="Giridih"/>
        <s v="Godda"/>
        <s v="Gumla"/>
        <s v="Hazaribagh"/>
        <s v="Jamtara"/>
        <s v="Khunti"/>
        <s v="Koderma"/>
        <s v="Latehar"/>
        <s v="Lohardaga"/>
        <s v="Pakur"/>
        <s v="Palamu"/>
        <s v="Ramgarh"/>
        <s v="Ranchi"/>
        <s v="Sahibganj"/>
        <s v="Saraikela-Kharsawan"/>
        <s v="Simdega"/>
        <s v="West Singhbhum"/>
        <s v="Bagalkote"/>
        <s v="Ballari"/>
        <s v="Belagavi"/>
        <s v="Bengaluru Rural"/>
        <s v="Bengaluru Urban"/>
        <s v="Bidar"/>
        <s v="Chamarajanagara"/>
        <s v="Chikkaballapura"/>
        <s v="Chikkamagaluru"/>
        <s v="Chitradurga"/>
        <s v="Dakshina Kannada"/>
        <s v="Davanagere"/>
        <s v="Dharwad"/>
        <s v="Gadag"/>
        <s v="Hassan"/>
        <s v="Haveri"/>
        <s v="Kalaburagi"/>
        <s v="Kodagu"/>
        <s v="Kolar"/>
        <s v="Koppal"/>
        <s v="Mandya"/>
        <s v="Mysuru"/>
        <s v="Raichur"/>
        <s v="Ramanagara"/>
        <s v="Shivamogga"/>
        <s v="Tumakuru"/>
        <s v="Udupi"/>
        <s v="Uttara Kannada"/>
        <s v="Vijayapura"/>
        <s v="Yadgir"/>
        <s v="Alappuzha"/>
        <s v="Ernakulam"/>
        <s v="Idukki"/>
        <s v="Kannur"/>
        <s v="Kasaragod"/>
        <s v="Kollam"/>
        <s v="Kottayam"/>
        <s v="Kozhikode"/>
        <s v="Malappuram"/>
        <s v="Palakkad"/>
        <s v="Pathanamthitta"/>
        <s v="Thiruvananthapuram"/>
        <s v="Thrissur"/>
        <s v="Wayanad"/>
        <s v="Kargil"/>
        <s v="Leh"/>
        <s v="Lakshadweep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la"/>
        <s v="Mandsaur"/>
        <s v="Morena"/>
        <s v="Narsinghpur"/>
        <s v="Neemuch"/>
        <s v="Niwari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Vidisha"/>
        <s v="Ahmednagar"/>
        <s v="Akola"/>
        <s v="Amravati"/>
        <s v="Aurangabad"/>
        <s v="Beed"/>
        <s v="Bhandara"/>
        <s v="Buldhana"/>
        <s v="Chandrapur"/>
        <s v="Dhule"/>
        <s v="Gadchiroli"/>
        <s v="Gondia"/>
        <s v="Hingoli"/>
        <s v="Jalgaon"/>
        <s v="Jalna"/>
        <s v="Kolhapur"/>
        <s v="Latur"/>
        <s v="Mumbai"/>
        <s v="Nagpur"/>
        <s v="Nanded"/>
        <s v="Nandurbar"/>
        <s v="Nashik"/>
        <s v="Osmanabad"/>
        <s v="Palghar"/>
        <s v="Parbhani"/>
        <s v="Pune"/>
        <s v="Raigad"/>
        <s v="Ratnagiri"/>
        <s v="Sangli"/>
        <s v="Satara"/>
        <s v="Sindhudurg"/>
        <s v="Solapur"/>
        <s v="Thane"/>
        <s v="Wardha"/>
        <s v="Washim"/>
        <s v="Yavatmal"/>
        <s v="Bishnupur"/>
        <s v="Chandel"/>
        <s v="Churachandpur"/>
        <s v="Imphal East"/>
        <s v="Imphal West"/>
        <s v="Jiribam"/>
        <s v="Kakching"/>
        <s v="Kamjong"/>
        <s v="Pherzawl"/>
        <s v="Senapati"/>
        <s v="Tamenglong"/>
        <s v="Thoubal"/>
        <s v="Ukhrul"/>
        <s v="East Garo Hills"/>
        <s v="East Jaintia Hills"/>
        <s v="East Khasi Hills"/>
        <s v="North Garo Hills"/>
        <s v="Ribhoi"/>
        <s v="South Garo Hills"/>
        <s v="South West Garo Hills"/>
        <s v="South West Khasi Hills"/>
        <s v="West Garo Hills"/>
        <s v="West Jaintia Hills"/>
        <s v="West Khasi Hills"/>
        <s v="Aizawl"/>
        <s v="Champhai"/>
        <s v="Kolasib"/>
        <s v="Lawngtlai"/>
        <s v="Lunglei"/>
        <s v="Mamit"/>
        <s v="Saiha"/>
        <s v="Serchhip"/>
        <s v="Dimapur"/>
        <s v="Kiphire"/>
        <s v="Kohima"/>
        <s v="Longleng"/>
        <s v="Mokokchung"/>
        <s v="Mon"/>
        <s v="Peren"/>
        <s v="Phek"/>
        <s v="Tuensang"/>
        <s v="Wokha"/>
        <s v="Zunheboto"/>
        <s v="Angul"/>
        <s v="Balangir"/>
        <s v="Balasore"/>
        <s v="Bargarh"/>
        <s v="Bhadrak"/>
        <s v="Boudh"/>
        <s v="Cuttack"/>
        <s v="Deogarh"/>
        <s v="Dhenkanal"/>
        <s v="Gajapati"/>
        <s v="Ganjam"/>
        <s v="Jagatsinghpur"/>
        <s v="Jharsuguda"/>
        <s v="Kalahandi"/>
        <s v="Kandhamal"/>
        <s v="Kendrapara"/>
        <s v="Kendujhar"/>
        <s v="Khordha"/>
        <s v="Koraput"/>
        <s v="Malkangiri"/>
        <s v="Mayurbhanj"/>
        <s v="Nabarangapur"/>
        <s v="Nayagarh"/>
        <s v="Nuapada"/>
        <s v="Puri"/>
        <s v="Rayagada"/>
        <s v="Sambalpur"/>
        <s v="Subarnapur"/>
        <s v="Sundargarh"/>
        <s v="Karaikal"/>
        <s v="Mahe"/>
        <s v="Puducherry"/>
        <s v="Amritsar"/>
        <s v="Barnala"/>
        <s v="Bathinda"/>
        <s v="Faridkot"/>
        <s v="Fatehgarh Sahib"/>
        <s v="Fazilka"/>
        <s v="Ferozepur"/>
        <s v="Gurdaspur"/>
        <s v="Hoshiarpur"/>
        <s v="Jalandhar"/>
        <s v="Kapurthala"/>
        <s v="Ludhiana"/>
        <s v="Mansa"/>
        <s v="Moga"/>
        <s v="Pathankot"/>
        <s v="Patiala"/>
        <s v="Rupnagar"/>
        <s v="S.A.S. Nagar"/>
        <s v="Sangrur"/>
        <s v="Shahid Bhagat Singh Nagar"/>
        <s v="Sri Muktsar Sahib"/>
        <s v="Tarn Taran"/>
        <s v="Ajmer"/>
        <s v="Alwar"/>
        <s v="Banswara"/>
        <s v="Baran"/>
        <s v="Barmer"/>
        <s v="Bharatpur"/>
        <s v="Bhilwara"/>
        <s v="Bikaner"/>
        <s v="Bundi"/>
        <s v="Chittorgarh"/>
        <s v="Churu"/>
        <s v="Dausa"/>
        <s v="Dholpur"/>
        <s v="Dungarpur"/>
        <s v="Ganganagar"/>
        <s v="Hanumangarh"/>
        <s v="Jaipur"/>
        <s v="Jaisalmer"/>
        <s v="Jajpur"/>
        <s v="Jalore"/>
        <s v="Jhalawar"/>
        <s v="Jhunjhunu"/>
        <s v="Jodhpur"/>
        <s v="Karauli"/>
        <s v="Kota"/>
        <s v="Nagaur"/>
        <s v="Pali"/>
        <s v="Rajsamand"/>
        <s v="Sawai Madhopur"/>
        <s v="Sikar"/>
        <s v="Sirohi"/>
        <s v="Tonk"/>
        <s v="Udaipur"/>
        <s v="East Sikkim"/>
        <s v="North Sikkim"/>
        <s v="South Sikkim"/>
        <s v="West Sikkim"/>
        <s v="Ariyalur"/>
        <s v="Chengalpattu"/>
        <s v="Chennai"/>
        <s v="Coimbatore"/>
        <s v="Cuddalore"/>
        <s v="Dharmapuri"/>
        <s v="Dindigul"/>
        <s v="Erode"/>
        <s v="Kallakurichi"/>
        <s v="Kancheepuram"/>
        <s v="Kanyakumari"/>
        <s v="Karur"/>
        <s v="Krishnagiri"/>
        <s v="Madurai"/>
        <s v="Mayiladuthurai"/>
        <s v="Nagapattinam"/>
        <s v="Namakkal"/>
        <s v="Nilgiris"/>
        <s v="Perambalur"/>
        <s v="Pudukkottai"/>
        <s v="Ramanathapuram"/>
        <s v="Ranipet"/>
        <s v="Salem"/>
        <s v="Sivaganga"/>
        <s v="Tenkasi"/>
        <s v="Thanjavur"/>
        <s v="Theni"/>
        <s v="Thiruvallur"/>
        <s v="Thiruvarur"/>
        <s v="Thoothukkudi"/>
        <s v="Tiruchirappalli"/>
        <s v="Tirunelveli"/>
        <s v="Tirupathur"/>
        <s v="Tiruppur"/>
        <s v="Tiruvannamalai"/>
        <s v="Vellore"/>
        <s v="Viluppuram"/>
        <s v="Virudhunagar"/>
        <s v="Adilabad"/>
        <s v="Bhadradri Kothagudem"/>
        <s v="Hyderabad"/>
        <s v="Jagtial"/>
        <s v="Jangaon"/>
        <s v="Jayashankar Bhupalapally"/>
        <s v="Jogulamba Gadwal"/>
        <s v="Kamareddy"/>
        <s v="Karimnagar"/>
        <s v="Khammam"/>
        <s v="Komaram Bheem"/>
        <s v="Mahabubabad"/>
        <s v="Mancherial"/>
        <s v="Medak"/>
        <s v="Medchal Malkajgiri"/>
        <s v="Mulugu"/>
        <s v="Nagarkurnool"/>
        <s v="Nalgonda"/>
        <s v="Narayanpet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Warangal Rural"/>
        <s v="Warangal Urban"/>
        <s v="Yadadri Bhuvanagiri"/>
        <s v="Dhalai"/>
        <s v="Gomati"/>
        <s v="Khowai"/>
        <s v="North Tripura"/>
        <s v="Sipahijala"/>
        <s v="South Tripura"/>
        <s v="Unokoti"/>
        <s v="West Tripura"/>
        <s v="Agra"/>
        <s v="Aligarh"/>
        <s v="Ambedkar Nagar"/>
        <s v="Amethi"/>
        <s v="Amroha"/>
        <s v="Auraiya"/>
        <s v="Ayodhya"/>
        <s v="Azamgarh"/>
        <s v="Baghpat"/>
        <s v="Bahraich"/>
        <s v="Ballia"/>
        <s v="Balrampur"/>
        <s v="Banda"/>
        <s v="Barabanki"/>
        <s v="Bareilly"/>
        <s v="Basti"/>
        <s v="Bhadohi"/>
        <s v="Bijnor"/>
        <s v="Budaun"/>
        <s v="Bulandshahr"/>
        <s v="Chandauli"/>
        <s v="Chitrakoot"/>
        <s v="Deoria"/>
        <s v="Etah"/>
        <s v="Etawah"/>
        <s v="Farrukhabad"/>
        <s v="Fatehpur"/>
        <s v="Firozabad"/>
        <s v="Gautam Buddha Nagar"/>
        <s v="Ghaziabad"/>
        <s v="Ghazipur"/>
        <s v="Gonda"/>
        <s v="Gorakhpur"/>
        <s v="Hamirpur"/>
        <s v="Hapur"/>
        <s v="Hardoi"/>
        <s v="Hathras"/>
        <s v="Jalaun"/>
        <s v="Jaunpur"/>
        <s v="Jhansi"/>
        <s v="Kannauj"/>
        <s v="Kanpur Dehat"/>
        <s v="Kanpur Nagar"/>
        <s v="Kasganj"/>
        <s v="Kaushambi"/>
        <s v="Kushinagar"/>
        <s v="Lakhimpur Kheri"/>
        <s v="Lalitpur"/>
        <s v="Lucknow"/>
        <s v="Maharajganj"/>
        <s v="Mahoba"/>
        <s v="Mainpuri"/>
        <s v="Mathura"/>
        <s v="Mau"/>
        <s v="Meerut"/>
        <s v="Mirzapur"/>
        <s v="Moradabad"/>
        <s v="Muzaffarnagar"/>
        <s v="Pilibhit"/>
        <s v="Pratapgarh"/>
        <s v="Prayagraj"/>
        <s v="Rae Bareli"/>
        <s v="Rampur"/>
        <s v="Saharanpur"/>
        <s v="Sambhal"/>
        <s v="Sant Kabir Nagar"/>
        <s v="Shahjahanpur"/>
        <s v="Shamli"/>
        <s v="Shrawasti"/>
        <s v="Siddharthnagar"/>
        <s v="Sitapur"/>
        <s v="Sonbhadra"/>
        <s v="Sultanpur"/>
        <s v="Unnao"/>
        <s v="Varanasi"/>
        <s v="Almora"/>
        <s v="Bageshwar"/>
        <s v="Chamoli"/>
        <s v="Champawat"/>
        <s v="Dehradun"/>
        <s v="Haridwar"/>
        <s v="Nainital"/>
        <s v="Pauri Garhwal"/>
        <s v="Pithoragarh"/>
        <s v="Rudraprayag"/>
        <s v="Tehri Garhwal"/>
        <s v="Udham Singh Nagar"/>
        <s v="Uttarkashi"/>
        <s v="Alipurduar"/>
        <s v="Bankura"/>
        <s v="Birbhum"/>
        <s v="Cooch Behar"/>
        <s v="Dakshin Dinajpur"/>
        <s v="Darjeeling"/>
        <s v="Hooghly"/>
        <s v="Howrah"/>
        <s v="Jalpaiguri"/>
        <s v="Jhargram"/>
        <s v="Kalimpong"/>
        <s v="Kolkata"/>
        <s v="Malda"/>
        <s v="Murshidabad"/>
        <s v="Nadia"/>
        <s v="North 24 Parganas"/>
        <s v="Paschim Bardhaman"/>
        <s v="Paschim Medinipur"/>
        <s v="Purba Bardhaman"/>
        <s v="Purba Medinipur"/>
        <s v="Purulia"/>
        <s v="South 24 Parganas"/>
        <s v="Uttar Dinajpur"/>
      </sharedItems>
    </cacheField>
    <cacheField name="DistrictFilter" numFmtId="0">
      <sharedItems>
        <s v="Nicobars"/>
        <s v="North and Middle Andaman"/>
        <s v="South Andaman"/>
        <s v="Anantapur"/>
        <s v="Chittoor"/>
        <s v="East Godavari"/>
        <s v="Guntur"/>
        <s v="Krishna"/>
        <s v="Kurnool"/>
        <s v="Prakasam"/>
        <s v="S.P.S. Nellore"/>
        <s v="Srikakulam"/>
        <s v="Visakhapatnam"/>
        <s v="Vizianagaram"/>
        <s v="West Godavari"/>
        <s v="Y.S.R. Kadapa"/>
        <s v="Anjaw"/>
        <s v="Capital Complex"/>
        <s v="Changlang"/>
        <s v="East Kameng"/>
        <s v="East Siang"/>
        <s v="Kamle"/>
        <s v="Kra Daadi"/>
        <s v="Kurung Kumey"/>
        <s v="Lepa Rada"/>
        <s v="Lohit"/>
        <s v="Longding"/>
        <s v="Lower Dibang Valley"/>
        <s v="Lower Siang"/>
        <s v="Lower Subansiri"/>
        <s v="Namsai"/>
        <s v="Pakke Kessang"/>
        <s v="Papum Pare"/>
        <s v="Shi Yomi"/>
        <s v="Siang"/>
        <s v="Tawang"/>
        <s v="Tirap"/>
        <s v="Upper Dibang Valley"/>
        <s v="Upper Siang"/>
        <s v="Upper Subansiri"/>
        <s v="West Kameng"/>
        <s v="West Siang"/>
        <s v="Baksa"/>
        <s v="Barpeta"/>
        <s v="Biswanath"/>
        <s v="Bongaigaon"/>
        <s v="Cachar"/>
        <s v="Chirang"/>
        <s v="Darrang"/>
        <s v="Dhemaji"/>
        <s v="Dhubri"/>
        <s v="Dibrugarh"/>
        <s v="Dima Hasao"/>
        <s v="Goalpara"/>
        <s v="Golaghat"/>
        <s v="Hailakandi"/>
        <s v="Hojai"/>
        <s v="Jorhat"/>
        <s v="Kamrup"/>
        <s v="Kamrup Metropolitan"/>
        <s v="Karbi Anglong"/>
        <s v="Karimganj"/>
        <s v="Kokrajhar"/>
        <s v="Lakhimpur"/>
        <s v="Majuli"/>
        <s v="Morigaon"/>
        <s v="Nagaon"/>
        <s v="Nalbari"/>
        <s v="Sivasagar"/>
        <s v="Sonitpur"/>
        <s v="South Salmara Mankachar"/>
        <s v="Tinsukia"/>
        <s v="Udalguri"/>
        <s v="West Karbi Anglong"/>
        <s v="Araria"/>
        <s v="Arwal"/>
        <s v="Banka"/>
        <s v="Begusarai"/>
        <s v="Bhagalpur"/>
        <s v="Bhojpur"/>
        <s v="Buxar"/>
        <s v="Darbhanga"/>
        <s v="East Champaran"/>
        <s v="Gaya"/>
        <s v="Gopalganj"/>
        <s v="Jamui"/>
        <s v="Jehanabad"/>
        <s v="Kaimur"/>
        <s v="Katihar"/>
        <s v="Khagaria"/>
        <s v="Kishanganj"/>
        <s v="Lakhisarai"/>
        <s v="Madhepura"/>
        <s v="Madhubani"/>
        <s v="Munger"/>
        <s v="Muzaffarpur"/>
        <s v="Nalanda"/>
        <s v="Nawada"/>
        <s v="Patna"/>
        <s v="Purnia"/>
        <s v="Rohtas"/>
        <s v="Saharsa"/>
        <s v="Samastipur"/>
        <s v="Saran"/>
        <s v="Sheikhpura"/>
        <s v="Sheohar"/>
        <s v="Sitamarhi"/>
        <s v="Siwan"/>
        <s v="Supaul"/>
        <s v="Vaishali"/>
        <s v="West Champaran"/>
        <s v="Chandigarh"/>
        <s v="Balod"/>
        <s v="Baloda Bazar"/>
        <s v="Bastar"/>
        <s v="Bijapur"/>
        <s v="Dakshin Bastar Dantewada"/>
        <s v="Dhamtari"/>
        <s v="Durg"/>
        <s v="Gariaband"/>
        <s v="Janjgir Champa"/>
        <s v="Jashpur"/>
        <s v="Kabeerdham"/>
        <s v="Kondagaon"/>
        <s v="Korba"/>
        <s v="Koriya"/>
        <s v="Mahasamund"/>
        <s v="Mungeli"/>
        <s v="Narayanpur"/>
        <s v="Raipur"/>
        <s v="Rajnandgaon"/>
        <s v="Sukma"/>
        <s v="Surajpur"/>
        <s v="Surguja"/>
        <s v="Uttar Bastar Kanker"/>
        <s v="Dadra and Nagar Haveli"/>
        <s v="Daman"/>
        <s v="Diu"/>
        <s v="Delhi"/>
        <s v="North Goa"/>
        <s v="South Goa"/>
        <s v="Ahmedabad"/>
        <s v="Amreli"/>
        <s v="Anand"/>
        <s v="Aravalli"/>
        <s v="Banaskantha"/>
        <s v="Bharuch"/>
        <s v="Bhavnagar"/>
        <s v="Botad"/>
        <s v="Chhota Udaipur"/>
        <s v="Dahod"/>
        <s v="Dang"/>
        <s v="Devbhumi Dwarka"/>
        <s v="Gandhinagar"/>
        <s v="Gir Somnath"/>
        <s v="Jamnagar"/>
        <s v="Junagadh"/>
        <s v="Kheda"/>
        <s v="Kutch"/>
        <s v="Mahisagar"/>
        <s v="Mehsana"/>
        <s v="Morbi"/>
        <s v="Narmada"/>
        <s v="Navsari"/>
        <s v="Panchmahal"/>
        <s v="Patan"/>
        <s v="Porbandar"/>
        <s v="Rajkot"/>
        <s v="Sabarkantha"/>
        <s v="Surat"/>
        <s v="Surendranagar"/>
        <s v="Tapi"/>
        <s v="Vadodara"/>
        <s v="Valsad"/>
        <s v="Ambala"/>
        <s v="Bhiwani"/>
        <s v="Charkhi Dadri"/>
        <s v="Faridabad"/>
        <s v="Fatehabad"/>
        <s v="Gurugram"/>
        <s v="Hisar"/>
        <s v="Jhajjar"/>
        <s v="Jind"/>
        <s v="Kaithal"/>
        <s v="Karnal"/>
        <s v="Kurukshetra"/>
        <s v="Mahendragarh"/>
        <s v="Nuh"/>
        <s v="Palwal"/>
        <s v="Panchkula"/>
        <s v="Panipat"/>
        <s v="Rewari"/>
        <s v="Rohtak"/>
        <s v="Sirsa"/>
        <s v="Sonipat"/>
        <s v="Yamunanagar"/>
        <s v="Bilaspur"/>
        <s v="Chamba"/>
        <s v="Kangra"/>
        <s v="Kinnaur"/>
        <s v="Kullu"/>
        <s v="Lahaul and Spiti"/>
        <s v="Mandi"/>
        <s v="Shimla"/>
        <s v="Sirmaur"/>
        <s v="Solan"/>
        <s v="Una"/>
        <s v="Anantnag"/>
        <s v="Bandipora"/>
        <s v="Baramulla"/>
        <s v="Budgam"/>
        <s v="Doda"/>
        <s v="Ganderbal"/>
        <s v="Jammu"/>
        <s v="Kathua"/>
        <s v="Kishtwar"/>
        <s v="Kulgam"/>
        <s v="Kupwara"/>
        <s v="Pulwama"/>
        <s v="Punch"/>
        <s v="Rajouri"/>
        <s v="Ramban"/>
        <s v="Reasi"/>
        <s v="Samba"/>
        <s v="Shopiyan"/>
        <s v="Srinagar"/>
        <s v="Udhampur"/>
        <s v="Bokaro"/>
        <s v="Chatra"/>
        <s v="Deoghar"/>
        <s v="Dhanbad"/>
        <s v="Dumka"/>
        <s v="East Singhbhum"/>
        <s v="Garhwa"/>
        <s v="Giridih"/>
        <s v="Godda"/>
        <s v="Gumla"/>
        <s v="Hazaribagh"/>
        <s v="Jamtara"/>
        <s v="Khunti"/>
        <s v="Koderma"/>
        <s v="Latehar"/>
        <s v="Lohardaga"/>
        <s v="Pakur"/>
        <s v="Palamu"/>
        <s v="Ramgarh"/>
        <s v="Ranchi"/>
        <s v="Sahibganj"/>
        <s v="Saraikela-Kharsawan"/>
        <s v="Simdega"/>
        <s v="West Singhbhum"/>
        <s v="Bagalkote"/>
        <s v="Ballari"/>
        <s v="Belagavi"/>
        <s v="Bengaluru Rural"/>
        <s v="Bengaluru Urban"/>
        <s v="Bidar"/>
        <s v="Chamarajanagara"/>
        <s v="Chikkaballapura"/>
        <s v="Chikkamagaluru"/>
        <s v="Chitradurga"/>
        <s v="Dakshina Kannada"/>
        <s v="Davanagere"/>
        <s v="Dharwad"/>
        <s v="Gadag"/>
        <s v="Hassan"/>
        <s v="Haveri"/>
        <s v="Kalaburagi"/>
        <s v="Kodagu"/>
        <s v="Kolar"/>
        <s v="Koppal"/>
        <s v="Mandya"/>
        <s v="Mysuru"/>
        <s v="Raichur"/>
        <s v="Ramanagara"/>
        <s v="Shivamogga"/>
        <s v="Tumakuru"/>
        <s v="Udupi"/>
        <s v="Uttara Kannada"/>
        <s v="Vijayapura"/>
        <s v="Yadgir"/>
        <s v="Alappuzha"/>
        <s v="Ernakulam"/>
        <s v="Idukki"/>
        <s v="Kannur"/>
        <s v="Kasaragod"/>
        <s v="Kollam"/>
        <s v="Kottayam"/>
        <s v="Kozhikode"/>
        <s v="Malappuram"/>
        <s v="Palakkad"/>
        <s v="Pathanamthitta"/>
        <s v="Thiruvananthapuram"/>
        <s v="Thrissur"/>
        <s v="Wayanad"/>
        <s v="Kargil"/>
        <s v="Leh"/>
        <s v="Lakshadweep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la"/>
        <s v="Mandsaur"/>
        <s v="Morena"/>
        <s v="Narsinghpur"/>
        <s v="Neemuch"/>
        <s v="Niwari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Vidisha"/>
        <s v="Ahmednagar"/>
        <s v="Akola"/>
        <s v="Amravati"/>
        <s v="Aurangabad"/>
        <s v="Beed"/>
        <s v="Bhandara"/>
        <s v="Buldhana"/>
        <s v="Chandrapur"/>
        <s v="Dhule"/>
        <s v="Gadchiroli"/>
        <s v="Gondia"/>
        <s v="Hingoli"/>
        <s v="Jalgaon"/>
        <s v="Jalna"/>
        <s v="Kolhapur"/>
        <s v="Latur"/>
        <s v="Mumbai"/>
        <s v="Nagpur"/>
        <s v="Nanded"/>
        <s v="Nandurbar"/>
        <s v="Nashik"/>
        <s v="Osmanabad"/>
        <s v="Palghar"/>
        <s v="Parbhani"/>
        <s v="Pune"/>
        <s v="Raigad"/>
        <s v="Ratnagiri"/>
        <s v="Sangli"/>
        <s v="Satara"/>
        <s v="Sindhudurg"/>
        <s v="Solapur"/>
        <s v="Thane"/>
        <s v="Wardha"/>
        <s v="Washim"/>
        <s v="Yavatmal"/>
        <s v="Bishnupur"/>
        <s v="Chandel"/>
        <s v="Churachandpur"/>
        <s v="Imphal East"/>
        <s v="Imphal West"/>
        <s v="Jiribam"/>
        <s v="Kakching"/>
        <s v="Kamjong"/>
        <s v="Pherzawl"/>
        <s v="Senapati"/>
        <s v="Tamenglong"/>
        <s v="Thoubal"/>
        <s v="Ukhrul"/>
        <s v="East Garo Hills"/>
        <s v="East Jaintia Hills"/>
        <s v="East Khasi Hills"/>
        <s v="North Garo Hills"/>
        <s v="Ribhoi"/>
        <s v="South Garo Hills"/>
        <s v="South West Garo Hills"/>
        <s v="South West Khasi Hills"/>
        <s v="West Garo Hills"/>
        <s v="West Jaintia Hills"/>
        <s v="West Khasi Hills"/>
        <s v="Aizawl"/>
        <s v="Champhai"/>
        <s v="Kolasib"/>
        <s v="Lawngtlai"/>
        <s v="Lunglei"/>
        <s v="Mamit"/>
        <s v="Saiha"/>
        <s v="Serchhip"/>
        <s v="Dimapur"/>
        <s v="Kiphire"/>
        <s v="Kohima"/>
        <s v="Longleng"/>
        <s v="Mokokchung"/>
        <s v="Mon"/>
        <s v="Peren"/>
        <s v="Phek"/>
        <s v="Tuensang"/>
        <s v="Wokha"/>
        <s v="Zunheboto"/>
        <s v="Angul"/>
        <s v="Balangir"/>
        <s v="Balasore"/>
        <s v="Bargarh"/>
        <s v="Bhadrak"/>
        <s v="Boudh"/>
        <s v="Cuttack"/>
        <s v="Deogarh"/>
        <s v="Dhenkanal"/>
        <s v="Gajapati"/>
        <s v="Ganjam"/>
        <s v="Jagatsinghpur"/>
        <s v="Jharsuguda"/>
        <s v="Kalahandi"/>
        <s v="Kandhamal"/>
        <s v="Kendrapara"/>
        <s v="Kendujhar"/>
        <s v="Khordha"/>
        <s v="Koraput"/>
        <s v="Malkangiri"/>
        <s v="Mayurbhanj"/>
        <s v="Nabarangapur"/>
        <s v="Nayagarh"/>
        <s v="Nuapada"/>
        <s v="Puri"/>
        <s v="Rayagada"/>
        <s v="Sambalpur"/>
        <s v="Subarnapur"/>
        <s v="Sundargarh"/>
        <s v="Karaikal"/>
        <s v="Mahe"/>
        <s v="Puducherry"/>
        <s v="Amritsar"/>
        <s v="Barnala"/>
        <s v="Bathinda"/>
        <s v="Faridkot"/>
        <s v="Fatehgarh Sahib"/>
        <s v="Fazilka"/>
        <s v="Ferozepur"/>
        <s v="Gurdaspur"/>
        <s v="Hoshiarpur"/>
        <s v="Jalandhar"/>
        <s v="Kapurthala"/>
        <s v="Ludhiana"/>
        <s v="Mansa"/>
        <s v="Moga"/>
        <s v="Pathankot"/>
        <s v="Patiala"/>
        <s v="Rupnagar"/>
        <s v="S.A.S. Nagar"/>
        <s v="Sangrur"/>
        <s v="Shahid Bhagat Singh Nagar"/>
        <s v="Sri Muktsar Sahib"/>
        <s v="Tarn Taran"/>
        <s v="Ajmer"/>
        <s v="Alwar"/>
        <s v="Banswara"/>
        <s v="Baran"/>
        <s v="Barmer"/>
        <s v="Bharatpur"/>
        <s v="Bhilwara"/>
        <s v="Bikaner"/>
        <s v="Bundi"/>
        <s v="Chittorgarh"/>
        <s v="Churu"/>
        <s v="Dausa"/>
        <s v="Dholpur"/>
        <s v="Dungarpur"/>
        <s v="Ganganagar"/>
        <s v="Hanumangarh"/>
        <s v="Jaipur"/>
        <s v="Jaisalmer"/>
        <s v="Jajpur"/>
        <s v="Jalore"/>
        <s v="Jhalawar"/>
        <s v="Jhunjhunu"/>
        <s v="Jodhpur"/>
        <s v="Karauli"/>
        <s v="Kota"/>
        <s v="Nagaur"/>
        <s v="Pali"/>
        <s v="Rajsamand"/>
        <s v="Sawai Madhopur"/>
        <s v="Sikar"/>
        <s v="Sirohi"/>
        <s v="Tonk"/>
        <s v="Udaipur"/>
        <s v="East Sikkim"/>
        <s v="North Sikkim"/>
        <s v="South Sikkim"/>
        <s v="West Sikkim"/>
        <s v="Ariyalur"/>
        <s v="Chengalpattu"/>
        <s v="Chennai"/>
        <s v="Coimbatore"/>
        <s v="Cuddalore"/>
        <s v="Dharmapuri"/>
        <s v="Dindigul"/>
        <s v="Erode"/>
        <s v="Kallakurichi"/>
        <s v="Kancheepuram"/>
        <s v="Kanyakumari"/>
        <s v="Karur"/>
        <s v="Krishnagiri"/>
        <s v="Madurai"/>
        <s v="Mayiladuthurai"/>
        <s v="Nagapattinam"/>
        <s v="Namakkal"/>
        <s v="Nilgiris"/>
        <s v="Perambalur"/>
        <s v="Pudukkottai"/>
        <s v="Ramanathapuram"/>
        <s v="Ranipet"/>
        <s v="Salem"/>
        <s v="Sivaganga"/>
        <s v="Tenkasi"/>
        <s v="Thanjavur"/>
        <s v="Theni"/>
        <s v="Thiruvallur"/>
        <s v="Thiruvarur"/>
        <s v="Thoothukkudi"/>
        <s v="Tiruchirappalli"/>
        <s v="Tirunelveli"/>
        <s v="Tirupathur"/>
        <s v="Tiruppur"/>
        <s v="Tiruvannamalai"/>
        <s v="Vellore"/>
        <s v="Viluppuram"/>
        <s v="Virudhunagar"/>
        <s v="Adilabad"/>
        <s v="Bhadradri Kothagudem"/>
        <s v="Hyderabad"/>
        <s v="Jagtial"/>
        <s v="Jangaon"/>
        <s v="Jayashankar Bhupalapally"/>
        <s v="Jogulamba Gadwal"/>
        <s v="Kamareddy"/>
        <s v="Karimnagar"/>
        <s v="Khammam"/>
        <s v="Komaram Bheem"/>
        <s v="Mahabubabad"/>
        <s v="Mancherial"/>
        <s v="Medak"/>
        <s v="Medchal Malkajgiri"/>
        <s v="Mulugu"/>
        <s v="Nagarkurnool"/>
        <s v="Nalgonda"/>
        <s v="Narayanpet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Warangal Rural"/>
        <s v="Warangal Urban"/>
        <s v="Yadadri Bhuvanagiri"/>
        <s v="Dhalai"/>
        <s v="Gomati"/>
        <s v="Khowai"/>
        <s v="North Tripura"/>
        <s v="Sipahijala"/>
        <s v="South Tripura"/>
        <s v="Unokoti"/>
        <s v="West Tripura"/>
        <s v="Agra"/>
        <s v="Aligarh"/>
        <s v="Ambedkar Nagar"/>
        <s v="Amethi"/>
        <s v="Amroha"/>
        <s v="Auraiya"/>
        <s v="Ayodhya"/>
        <s v="Azamgarh"/>
        <s v="Baghpat"/>
        <s v="Bahraich"/>
        <s v="Ballia"/>
        <s v="Balrampur"/>
        <s v="Banda"/>
        <s v="Barabanki"/>
        <s v="Bareilly"/>
        <s v="Basti"/>
        <s v="Bhadohi"/>
        <s v="Bijnor"/>
        <s v="Budaun"/>
        <s v="Bulandshahr"/>
        <s v="Chandauli"/>
        <s v="Chitrakoot"/>
        <s v="Deoria"/>
        <s v="Etah"/>
        <s v="Etawah"/>
        <s v="Farrukhabad"/>
        <s v="Fatehpur"/>
        <s v="Firozabad"/>
        <s v="Gautam Buddha Nagar"/>
        <s v="Ghaziabad"/>
        <s v="Ghazipur"/>
        <s v="Gonda"/>
        <s v="Gorakhpur"/>
        <s v="Hamirpur"/>
        <s v="Hapur"/>
        <s v="Hardoi"/>
        <s v="Hathras"/>
        <s v="Jalaun"/>
        <s v="Jaunpur"/>
        <s v="Jhansi"/>
        <s v="Kannauj"/>
        <s v="Kanpur Dehat"/>
        <s v="Kanpur Nagar"/>
        <s v="Kasganj"/>
        <s v="Kaushambi"/>
        <s v="Kushinagar"/>
        <s v="Lakhimpur Kheri"/>
        <s v="Lalitpur"/>
        <s v="Lucknow"/>
        <s v="Maharajganj"/>
        <s v="Mahoba"/>
        <s v="Mainpuri"/>
        <s v="Mathura"/>
        <s v="Mau"/>
        <s v="Meerut"/>
        <s v="Mirzapur"/>
        <s v="Moradabad"/>
        <s v="Muzaffarnagar"/>
        <s v="Pilibhit"/>
        <s v="Pratapgarh"/>
        <s v="Prayagraj"/>
        <s v="Rae Bareli"/>
        <s v="Rampur"/>
        <s v="Saharanpur"/>
        <s v="Sambhal"/>
        <s v="Sant Kabir Nagar"/>
        <s v="Shahjahanpur"/>
        <s v="Shamli"/>
        <s v="Shrawasti"/>
        <s v="Siddharthnagar"/>
        <s v="Sitapur"/>
        <s v="Sonbhadra"/>
        <s v="Sultanpur"/>
        <s v="Unnao"/>
        <s v="Varanasi"/>
        <s v="Almora"/>
        <s v="Bageshwar"/>
        <s v="Chamoli"/>
        <s v="Champawat"/>
        <s v="Dehradun"/>
        <s v="Haridwar"/>
        <s v="Nainital"/>
        <s v="Pauri Garhwal"/>
        <s v="Pithoragarh"/>
        <s v="Rudraprayag"/>
        <s v="Tehri Garhwal"/>
        <s v="Udham Singh Nagar"/>
        <s v="Uttarkashi"/>
        <s v="Alipurduar"/>
        <s v="Bankura"/>
        <s v="Birbhum"/>
        <s v="Cooch Behar"/>
        <s v="Dakshin Dinajpur"/>
        <s v="Darjeeling"/>
        <s v="Hooghly"/>
        <s v="Howrah"/>
        <s v="Jalpaiguri"/>
        <s v="Jhargram"/>
        <s v="Kalimpong"/>
        <s v="Kolkata"/>
        <s v="Malda"/>
        <s v="Murshidabad"/>
        <s v="Nadia"/>
        <s v="North 24 Parganas"/>
        <s v="Paschim Bardhaman"/>
        <s v="Paschim Medinipur"/>
        <s v="Purba Bardhaman"/>
        <s v="Purba Medinipur"/>
        <s v="Purulia"/>
        <s v="South 24 Parganas"/>
        <s v="Uttar Dinajpur"/>
      </sharedItems>
    </cacheField>
    <cacheField name="population" numFmtId="0">
      <sharedItems containsSemiMixedTypes="0" containsString="0" containsNumber="1" containsInteger="1">
        <n v="36842.0"/>
        <n v="105597.0"/>
        <n v="238142.0"/>
        <n v="4083315.0"/>
        <n v="4170468.0"/>
        <n v="5151549.0"/>
        <n v="4889230.0"/>
        <n v="4529009.0"/>
        <n v="4046601.0"/>
        <n v="3392764.0"/>
        <n v="2966082.0"/>
        <n v="2699471.0"/>
        <n v="4288113.0"/>
        <n v="2342868.0"/>
        <n v="3934782.0"/>
        <n v="2884524.0"/>
        <n v="21089.0"/>
        <n v="235122.0"/>
        <n v="147951.0"/>
        <n v="78413.0"/>
        <n v="99019.0"/>
        <n v="22256.0"/>
        <n v="6567.0"/>
        <n v="89717.0"/>
        <n v="13769.0"/>
        <n v="145538.0"/>
        <n v="60000.0"/>
        <n v="53986.0"/>
        <n v="80597.0"/>
        <n v="82839.0"/>
        <n v="95950.0"/>
        <n v="6790.0"/>
        <n v="176385.0"/>
        <n v="13310.0"/>
        <n v="31920.0"/>
        <n v="49950.0"/>
        <n v="111997.0"/>
        <n v="7948.0"/>
        <n v="35289.0"/>
        <n v="83205.0"/>
        <n v="87013.0"/>
        <n v="112272.0"/>
        <n v="953773.0"/>
        <n v="1693190.0"/>
        <n v="612491.0"/>
        <n v="732639.0"/>
        <n v="1736319.0"/>
        <n v="481818.0"/>
        <n v="908090.0"/>
        <n v="688077.0"/>
        <n v="1948632.0"/>
        <n v="1327748.0"/>
        <n v="213529.0"/>
        <n v="1008959.0"/>
        <n v="1058674.0"/>
        <n v="659260.0"/>
        <n v="931218.0"/>
        <n v="1091295.0"/>
        <n v="1517202.0"/>
        <n v="1260419.0"/>
        <n v="965280.0"/>
        <n v="1217002.0"/>
        <n v="886999.0"/>
        <n v="1040644.0"/>
        <n v="167304.0"/>
        <n v="957853.0"/>
        <n v="2826006.0"/>
        <n v="769919.0"/>
        <n v="1150253.0"/>
        <n v="1925975.0"/>
        <n v="555114.0"/>
        <n v="1316948.0"/>
        <n v="832769.0"/>
        <n v="300320.0"/>
        <n v="2806200.0"/>
        <n v="700843.0"/>
        <n v="2029339.0"/>
        <n v="2954367.0"/>
        <n v="3032226.0"/>
        <n v="2720155.0"/>
        <n v="1707643.0"/>
        <n v="3921971.0"/>
        <n v="5082868.0"/>
        <n v="4379383.0"/>
        <n v="2558037.0"/>
        <n v="1756078.0"/>
        <n v="1124176.0"/>
        <n v="1626900.0"/>
        <n v="3068149.0"/>
        <n v="1657599.0"/>
        <n v="1690948.0"/>
        <n v="1000717.0"/>
        <n v="1994618.0"/>
        <n v="4476044.0"/>
        <n v="1359054.0"/>
        <n v="4778610.0"/>
        <n v="2872523.0"/>
        <n v="2216653.0"/>
        <n v="5772804.0"/>
        <n v="3273127.0"/>
        <n v="2962593.0"/>
        <n v="1897102.0"/>
        <n v="4254782.0"/>
        <n v="3943098.0"/>
        <n v="634927.0"/>
        <n v="656916.0"/>
        <n v="3419622.0"/>
        <n v="3318176.0"/>
        <n v="2228397.0"/>
        <n v="3495021.0"/>
        <n v="3935042.0"/>
        <n v="1055450.0"/>
        <n v="826165.0"/>
        <n v="1305343.0"/>
        <n v="1302253.0"/>
        <n v="229832.0"/>
        <n v="533638.0"/>
        <n v="799199.0"/>
        <n v="3343079.0"/>
        <n v="597653.0"/>
        <n v="1620632.0"/>
        <n v="852043.0"/>
        <n v="584667.0"/>
        <n v="578326.0"/>
        <n v="1206563.0"/>
        <n v="659039.0"/>
        <n v="1032275.0"/>
        <n v="701707.0"/>
        <n v="140206.0"/>
        <n v="4062160.0"/>
        <n v="1537520.0"/>
        <n v="249000.0"/>
        <n v="660280.0"/>
        <n v="420661.0"/>
        <n v="748593.0"/>
        <n v="343709.0"/>
        <n v="191173.0"/>
        <n v="52074.0"/>
        <n v="1.9814E7"/>
        <n v="817761.0"/>
        <n v="639962.0"/>
        <n v="7208200.0"/>
        <n v="1513614.0"/>
        <n v="2090276.0"/>
        <n v="1051746.0"/>
        <n v="3116045.0"/>
        <n v="1550822.0"/>
        <n v="2877961.0"/>
        <n v="656005.0"/>
        <n v="1071831.0"/>
        <n v="2126558.0"/>
        <n v="226769.0"/>
        <n v="752484.0"/>
        <n v="1387478.0"/>
        <n v="1217477.0"/>
        <n v="2159130.0"/>
        <n v="2742291.0"/>
        <n v="2298934.0"/>
        <n v="2090313.0"/>
        <n v="994624.0"/>
        <n v="2027727.0"/>
        <n v="960329.0"/>
        <n v="590379.0"/>
        <n v="1330711.0"/>
        <n v="2388267.0"/>
        <n v="1342746.0"/>
        <n v="586062.0"/>
        <n v="3157676.0"/>
        <n v="2427346.0"/>
        <n v="4996391.0"/>
        <n v="1755873.0"/>
        <n v="806489.0"/>
        <n v="3639775.0"/>
        <n v="1703068.0"/>
        <n v="1136784.0"/>
        <n v="1629109.0"/>
        <n v="502276.0"/>
        <n v="1798954.0"/>
        <n v="941522.0"/>
        <n v="1514085.0"/>
        <n v="1742815.0"/>
        <n v="956907.0"/>
        <n v="1332042.0"/>
        <n v="1072861.0"/>
        <n v="1506323.0"/>
        <n v="964231.0"/>
        <n v="921680.0"/>
        <n v="1089406.0"/>
        <n v="1040493.0"/>
        <n v="558890.0"/>
        <n v="1202811.0"/>
        <n v="896129.0"/>
        <n v="1058683.0"/>
        <n v="1295114.0"/>
        <n v="1480080.0"/>
        <n v="1214162.0"/>
        <n v="382056.0"/>
        <n v="518844.0"/>
        <n v="1507223.0"/>
        <n v="84298.0"/>
        <n v="437474.0"/>
        <n v="31528.0"/>
        <n v="999518.0"/>
        <n v="813384.0"/>
        <n v="530164.0"/>
        <n v="576670.0"/>
        <n v="521057.0"/>
        <n v="1070144.0"/>
        <n v="385099.0"/>
        <n v="1015503.0"/>
        <n v="735753.0"/>
        <n v="409576.0"/>
        <n v="297003.0"/>
        <n v="1526406.0"/>
        <n v="615711.0"/>
        <n v="230696.0"/>
        <n v="422786.0"/>
        <n v="875564.0"/>
        <n v="570060.0"/>
        <n v="476820.0"/>
        <n v="619266.0"/>
        <n v="283313.0"/>
        <n v="314714.0"/>
        <n v="318611.0"/>
        <n v="265960.0"/>
        <n v="1269751.0"/>
        <n v="555357.0"/>
        <n v="2061918.0"/>
        <n v="1042304.0"/>
        <n v="1491879.0"/>
        <n v="2682662.0"/>
        <n v="1321096.0"/>
        <n v="2291032.0"/>
        <n v="1322387.0"/>
        <n v="2445203.0"/>
        <n v="1311382.0"/>
        <n v="1025656.0"/>
        <n v="1734005.0"/>
        <n v="790207.0"/>
        <n v="530299.0"/>
        <n v="717169.0"/>
        <n v="725673.0"/>
        <n v="461738.0"/>
        <n v="899200.0"/>
        <n v="1936319.0"/>
        <n v="949159.0"/>
        <n v="2912022.0"/>
        <n v="1150038.0"/>
        <n v="1063458.0"/>
        <n v="599813.0"/>
        <n v="1501619.0"/>
        <n v="1890826.0"/>
        <n v="2532383.0"/>
        <n v="4778439.0"/>
        <n v="987257.0"/>
        <n v="9588910.0"/>
        <n v="1700018.0"/>
        <n v="1020962.0"/>
        <n v="1254377.0"/>
        <n v="1137753.0"/>
        <n v="1660378.0"/>
        <n v="2083625.0"/>
        <n v="1946905.0"/>
        <n v="1846993.0"/>
        <n v="1065235.0"/>
        <n v="1776221.0"/>
        <n v="1598506.0"/>
        <n v="2564892.0"/>
        <n v="554762.0"/>
        <n v="1540231.0"/>
        <n v="1391292.0"/>
        <n v="1808680.0"/>
        <n v="2994744.0"/>
        <n v="1924773.0"/>
        <n v="1082739.0"/>
        <n v="1755512.0"/>
        <n v="2681449.0"/>
        <n v="1177908.0"/>
        <n v="1353299.0"/>
        <n v="2175102.0"/>
        <n v="1172985.0"/>
        <n v="2121943.0"/>
        <n v="3279860.0"/>
        <n v="1107453.0"/>
        <n v="2525637.0"/>
        <n v="1302600.0"/>
        <n v="2629703.0"/>
        <n v="1979384.0"/>
        <n v="3089543.0"/>
        <n v="4110956.0"/>
        <n v="2810892.0"/>
        <n v="1195537.0"/>
        <n v="3307284.0"/>
        <n v="3110327.0"/>
        <n v="816558.0"/>
        <n v="143000.0"/>
        <n v="147000.0"/>
        <n v="64473.0"/>
        <n v="728677.0"/>
        <n v="749521.0"/>
        <n v="844979.0"/>
        <n v="1701156.0"/>
        <n v="1385659.0"/>
        <n v="1575247.0"/>
        <n v="1703562.0"/>
        <n v="2368145.0"/>
        <n v="756993.0"/>
        <n v="1762857.0"/>
        <n v="2090306.0"/>
        <n v="1263703.0"/>
        <n v="786375.0"/>
        <n v="1563107.0"/>
        <n v="2184672.0"/>
        <n v="704218.0"/>
        <n v="1240938.0"/>
        <n v="2030543.0"/>
        <n v="570302.0"/>
        <n v="1240975.0"/>
        <n v="3272335.0"/>
        <n v="2460714.0"/>
        <n v="1024091.0"/>
        <n v="1291684.0"/>
        <n v="1309443.0"/>
        <n v="1872413.0"/>
        <n v="1053522.0"/>
        <n v="1339832.0"/>
        <n v="1965137.0"/>
        <n v="1092141.0"/>
        <n v="825958.0"/>
        <n v="46069.0"/>
        <n v="1016028.0"/>
        <n v="1331699.0"/>
        <n v="1546541.0"/>
        <n v="1454483.0"/>
        <n v="2363744.0"/>
        <n v="2378295.0"/>
        <n v="2228619.0"/>
        <n v="1311008.0"/>
        <n v="1378876.0"/>
        <n v="1064989.0"/>
        <n v="1512353.0"/>
        <n v="687952.0"/>
        <n v="1725818.0"/>
        <n v="1126515.0"/>
        <n v="1178132.0"/>
        <n v="1444920.0"/>
        <n v="1986864.0"/>
        <n v="643579.0"/>
        <n v="1458212.0"/>
        <n v="4543083.0"/>
        <n v="1818617.0"/>
        <n v="2887826.0"/>
        <n v="3695928.0"/>
        <n v="2585962.0"/>
        <n v="1198810.0"/>
        <n v="2588039.0"/>
        <n v="2194262.0"/>
        <n v="2048781.0"/>
        <n v="1071795.0"/>
        <n v="1322331.0"/>
        <n v="1178973.0"/>
        <n v="4224442.0"/>
        <n v="1958483.0"/>
        <n v="3874015.0"/>
        <n v="2455543.0"/>
        <n v="1.2442373E7"/>
        <n v="4653171.0"/>
        <n v="3356566.0"/>
        <n v="1646177.0"/>
        <n v="6109052.0"/>
        <n v="1660311.0"/>
        <n v="2990116.0"/>
        <n v="1835982.0"/>
        <n v="9426959.0"/>
        <n v="2635394.0"/>
        <n v="1612672.0"/>
        <n v="2820575.0"/>
        <n v="3003922.0"/>
        <n v="848868.0"/>
        <n v="4315527.0"/>
        <n v="1.1060148E7"/>
        <n v="1296157.0"/>
        <n v="1196714.0"/>
        <n v="2775457.0"/>
        <n v="240363.0"/>
        <n v="144028.0"/>
        <n v="271274.0"/>
        <n v="452661.0"/>
        <n v="514683.0"/>
        <n v="43818.0"/>
        <n v="135481.0"/>
        <n v="45616.0"/>
        <n v="47250.0"/>
        <n v="354772.0"/>
        <n v="140143.0"/>
        <n v="420517.0"/>
        <n v="183115.0"/>
        <n v="317618.0"/>
        <n v="122436.0"/>
        <n v="824059.0"/>
        <n v="118325.0"/>
        <n v="258380.0"/>
        <n v="142574.0"/>
        <n v="172495.0"/>
        <n v="110152.0"/>
        <n v="642923.0"/>
        <n v="270352.0"/>
        <n v="385601.0"/>
        <n v="404054.0"/>
        <n v="125370.0"/>
        <n v="83054.0"/>
        <n v="117444.0"/>
        <n v="154094.0"/>
        <n v="85757.0"/>
        <n v="56366.0"/>
        <n v="64875.0"/>
        <n v="379769.0"/>
        <n v="74033.0"/>
        <n v="270063.0"/>
        <n v="50593.0"/>
        <n v="193171.0"/>
        <n v="259604.0"/>
        <n v="163294.0"/>
        <n v="414801.0"/>
        <n v="166239.0"/>
        <n v="141014.0"/>
        <n v="1271703.0"/>
        <n v="1648574.0"/>
        <n v="2317419.0"/>
        <n v="1478833.0"/>
        <n v="1506522.0"/>
        <n v="439917.0"/>
        <n v="2618708.0"/>
        <n v="312164.0"/>
        <n v="1192948.0"/>
        <n v="575880.0"/>
        <n v="3520151.0"/>
        <n v="1136604.0"/>
        <n v="579499.0"/>
        <n v="1573054.0"/>
        <n v="731952.0"/>
        <n v="1439891.0"/>
        <n v="1802777.0"/>
        <n v="2246341.0"/>
        <n v="1376934.0"/>
        <n v="612727.0"/>
        <n v="2513895.0"/>
        <n v="1218762.0"/>
        <n v="962215.0"/>
        <n v="606490.0"/>
        <n v="1697983.0"/>
        <n v="961959.0"/>
        <n v="1044410.0"/>
        <n v="652107.0"/>
        <n v="2080664.0"/>
        <n v="200222.0"/>
        <n v="41816.0"/>
        <n v="950289.0"/>
        <n v="2490891.0"/>
        <n v="596294.0"/>
        <n v="1388859.0"/>
        <n v="618008.0"/>
        <n v="599814.0"/>
        <n v="1180483.0"/>
        <n v="2026831.0"/>
        <n v="2299026.0"/>
        <n v="1582793.0"/>
        <n v="2181753.0"/>
        <n v="817668.0"/>
        <n v="3487882.0"/>
        <n v="768808.0"/>
        <n v="992289.0"/>
        <n v="626154.0"/>
        <n v="2892282.0"/>
        <n v="683349.0"/>
        <n v="986147.0"/>
        <n v="1654408.0"/>
        <n v="614362.0"/>
        <n v="902702.0"/>
        <n v="1120070.0"/>
        <n v="2584913.0"/>
        <n v="3671999.0"/>
        <n v="1798194.0"/>
        <n v="1223921.0"/>
        <n v="2604453.0"/>
        <n v="2549121.0"/>
        <n v="2410459.0"/>
        <n v="2367745.0"/>
        <n v="1113725.0"/>
        <n v="1544392.0"/>
        <n v="2041172.0"/>
        <n v="1637226.0"/>
        <n v="1207293.0"/>
        <n v="1388906.0"/>
        <n v="1969520.0"/>
        <n v="1779650.0"/>
        <n v="6663971.0"/>
        <n v="672008.0"/>
        <n v="1826275.0"/>
        <n v="1830151.0"/>
        <n v="1411327.0"/>
        <n v="2139658.0"/>
        <n v="3685681.0"/>
        <n v="1458459.0"/>
        <n v="1950491.0"/>
        <n v="3309234.0"/>
        <n v="2038533.0"/>
        <n v="1158283.0"/>
        <n v="1338114.0"/>
        <n v="2677737.0"/>
        <n v="1037185.0"/>
        <n v="1421711.0"/>
        <n v="3067549.0"/>
        <n v="281293.0"/>
        <n v="43354.0"/>
        <n v="146742.0"/>
        <n v="136299.0"/>
        <n v="752481.0"/>
        <n v="2556244.0"/>
        <n v="7100000.0"/>
        <n v="3472578.0"/>
        <n v="2600880.0"/>
        <n v="1502900.0"/>
        <n v="2161367.0"/>
        <n v="2259608.0"/>
        <n v="1370281.0"/>
        <n v="1166401.0"/>
        <n v="1863178.0"/>
        <n v="1076588.0"/>
        <n v="1883731.0"/>
        <n v="3991038.0"/>
        <n v="901000.0"/>
        <n v="1614069.0"/>
        <n v="1721179.0"/>
        <n v="735071.0"/>
        <n v="564511.0"/>
        <n v="1918725.0"/>
        <n v="1337560.0"/>
        <n v="1210277.0"/>
        <n v="3480008.0"/>
        <n v="1341250.0"/>
        <n v="1407627.0"/>
        <n v="2402781.0"/>
        <n v="1243684.0"/>
        <n v="3725697.0"/>
        <n v="1268094.0"/>
        <n v="1738376.0"/>
        <n v="2713858.0"/>
        <n v="1665253.0"/>
        <n v="1111812.0"/>
        <n v="2471222.0"/>
        <n v="2468965.0"/>
        <n v="1614242.0"/>
        <n v="2093003.0"/>
        <n v="1943309.0"/>
        <n v="708952.0"/>
        <n v="1304811.0"/>
        <n v="3441992.0"/>
        <n v="983414.0"/>
        <n v="582457.0"/>
        <n v="712257.0"/>
        <n v="664971.0"/>
        <n v="972625.0"/>
        <n v="1016063.0"/>
        <n v="1401639.0"/>
        <n v="515835.0"/>
        <n v="1318110.0"/>
        <n v="807037.0"/>
        <n v="767428.0"/>
        <n v="2542203.0"/>
        <n v="294671.0"/>
        <n v="893308.0"/>
        <n v="1631399.0"/>
        <n v="566874.0"/>
        <n v="709415.0"/>
        <n v="1534428.0"/>
        <n v="795332.0"/>
        <n v="546121.0"/>
        <n v="2551731.0"/>
        <n v="1527628.0"/>
        <n v="993376.0"/>
        <n v="1099560.0"/>
        <n v="881250.0"/>
        <n v="751553.0"/>
        <n v="716457.0"/>
        <n v="1135707.0"/>
        <n v="726465.0"/>
        <n v="377988.0"/>
        <n v="436868.0"/>
        <n v="327391.0"/>
        <n v="415946.0"/>
        <n v="484233.0"/>
        <n v="433737.0"/>
        <n v="277335.0"/>
        <n v="917534.0"/>
        <n v="4380793.0"/>
        <n v="3673849.0"/>
        <n v="2398709.0"/>
        <n v="2549935.0"/>
        <n v="1838771.0"/>
        <n v="1372287.0"/>
        <n v="2468371.0"/>
        <n v="4616509.0"/>
        <n v="1302156.0"/>
        <n v="2384239.0"/>
        <n v="3223642.0"/>
        <n v="2149066.0"/>
        <n v="1799541.0"/>
        <n v="3257983.0"/>
        <n v="4465344.0"/>
        <n v="2461056.0"/>
        <n v="1554203.0"/>
        <n v="3683896.0"/>
        <n v="3712738.0"/>
        <n v="3498507.0"/>
        <n v="1952713.0"/>
        <n v="990626.0"/>
        <n v="3098637.0"/>
        <n v="1761152.0"/>
        <n v="1579160.0"/>
        <n v="1887577.0"/>
        <n v="2632684.0"/>
        <n v="2496761.0"/>
        <n v="1674714.0"/>
        <n v="4661452.0"/>
        <n v="3622727.0"/>
        <n v="3431386.0"/>
        <n v="4436275.0"/>
        <n v="1104021.0"/>
        <n v="1338211.0"/>
        <n v="4091380.0"/>
        <n v="1565678.0"/>
        <n v="1670718.0"/>
        <n v="4476072.0"/>
        <n v="2000755.0"/>
        <n v="1658005.0"/>
        <n v="1795092.0"/>
        <n v="4572951.0"/>
        <n v="1438156.0"/>
        <n v="1596909.0"/>
        <n v="3560830.0"/>
        <n v="4013634.0"/>
        <n v="1218002.0"/>
        <n v="4588455.0"/>
        <n v="2665292.0"/>
        <n v="876055.0"/>
        <n v="1847194.0"/>
        <n v="2541894.0"/>
        <n v="2205170.0"/>
        <n v="3447405.0"/>
        <n v="2494533.0"/>
        <n v="4773138.0"/>
        <n v="4138605.0"/>
        <n v="2037225.0"/>
        <n v="3173752.0"/>
        <n v="5959798.0"/>
        <n v="3404004.0"/>
        <n v="2335398.0"/>
        <n v="3464228.0"/>
        <n v="2217020.0"/>
        <n v="1714300.0"/>
        <n v="3002376.0"/>
        <n v="1274815.0"/>
        <n v="1114615.0"/>
        <n v="2553526.0"/>
        <n v="4474446.0"/>
        <n v="1862612.0"/>
        <n v="3790922.0"/>
        <n v="3110595.0"/>
        <n v="3682194.0"/>
        <n v="621927.0"/>
        <n v="259840.0"/>
        <n v="391114.0"/>
        <n v="259315.0"/>
        <n v="1698560.0"/>
        <n v="1927029.0"/>
        <n v="955128.0"/>
        <n v="686527.0"/>
        <n v="485993.0"/>
        <n v="236857.0"/>
        <n v="616409.0"/>
        <n v="1648367.0"/>
        <n v="329686.0"/>
        <n v="1700000.0"/>
        <n v="3596292.0"/>
        <n v="3502387.0"/>
        <n v="2822780.0"/>
        <n v="1670931.0"/>
        <n v="1842034.0"/>
        <n v="5520389.0"/>
        <n v="4841638.0"/>
        <n v="3869675.0"/>
        <n v="1136548.0"/>
        <n v="251642.0"/>
        <n v="4486679.0"/>
        <n v="3997970.0"/>
        <n v="7102430.0"/>
        <n v="5168488.0"/>
        <n v="1.0082852E7"/>
        <n v="2882031.0"/>
        <n v="5094238.0"/>
        <n v="4835532.0"/>
        <n v="4417377.0"/>
        <n v="2927965.0"/>
        <n v="8153176.0"/>
        <n v="3000849.0"/>
      </sharedItems>
    </cacheField>
    <cacheField name="date" numFmtId="0">
      <sharedItems containsDate="1" containsString="0" containsBlank="1">
        <m/>
        <d v="2020-11-26T00:00:00Z"/>
        <d v="2021-01-28T00:00:00Z"/>
        <d v="2020-12-24T00:00:00Z"/>
        <d v="2021-02-01T00:00:00Z"/>
        <d v="2020-09-16T00:00:00Z"/>
        <d v="2020-10-03T00:00:00Z"/>
        <d v="2021-01-31T00:00:00Z"/>
        <d v="2020-09-26T00:00:00Z"/>
        <d v="2021-01-11T00:00:00Z"/>
        <d v="2020-11-03T00:00:00Z"/>
        <d v="2020-10-04T00:00:00Z"/>
        <d v="2020-11-16T00:00:00Z"/>
        <d v="2021-01-05T00:00:00Z"/>
        <d v="2021-10-31T00:00:00Z"/>
        <d v="2020-06-14T00:00:00Z"/>
        <d v="2020-05-23T00:00:00Z"/>
        <d v="2020-11-09T00:00:00Z"/>
        <d v="2020-11-18T00:00:00Z"/>
        <d v="2020-10-20T00:00:00Z"/>
        <d v="2021-02-02T00:00:00Z"/>
        <d v="2021-01-30T00:00:00Z"/>
        <d v="2020-10-28T00:00:00Z"/>
        <d v="2020-08-29T00:00:00Z"/>
        <d v="2020-11-30T00:00:00Z"/>
        <d v="2020-07-13T00:00:00Z"/>
        <d v="2021-01-29T00:00:00Z"/>
        <d v="2020-11-01T00:00:00Z"/>
        <d v="2020-12-05T00:00:00Z"/>
        <d v="2020-10-06T00:00:00Z"/>
        <d v="2020-12-06T00:00:00Z"/>
        <d v="2020-12-19T00:00:00Z"/>
        <d v="2020-09-29T00:00:00Z"/>
        <d v="2020-10-31T00:00:00Z"/>
        <d v="2021-01-01T00:00:00Z"/>
        <d v="2020-07-23T00:00:00Z"/>
        <d v="2020-07-21T00:00:00Z"/>
        <d v="2020-07-29T00:00:00Z"/>
        <d v="2020-07-25T00:00:00Z"/>
        <d v="2020-12-13T00:00:00Z"/>
        <d v="2020-08-23T00:00:00Z"/>
        <d v="2020-12-28T00:00:00Z"/>
        <d v="2021-01-02T00:00:00Z"/>
        <d v="2020-06-28T00:00:00Z"/>
        <d v="2020-09-17T00:00:00Z"/>
        <d v="2020-10-13T00:00:00Z"/>
        <d v="2020-10-14T00:00:00Z"/>
        <d v="2020-08-31T00:00:00Z"/>
        <d v="2020-11-25T00:00:00Z"/>
        <d v="2020-08-21T00:00:00Z"/>
        <d v="2020-09-24T00:00:00Z"/>
        <d v="2020-09-13T00:00:00Z"/>
        <d v="2020-12-30T00:00:00Z"/>
        <d v="2020-10-19T00:00:00Z"/>
        <d v="2020-10-23T00:00:00Z"/>
        <d v="2021-01-14T00:00:00Z"/>
        <d v="2020-09-19T00:00:00Z"/>
        <d v="2020-08-19T00:00:00Z"/>
        <d v="2020-11-19T00:00:00Z"/>
        <d v="2020-08-18T00:00:00Z"/>
        <d v="2020-12-09T00:00:00Z"/>
        <d v="2020-12-04T00:00:00Z"/>
        <d v="2020-12-02T00:00:00Z"/>
        <d v="2020-07-08T00:00:00Z"/>
        <d v="2020-12-18T00:00:00Z"/>
        <d v="2020-08-24T00:00:00Z"/>
        <d v="2020-11-29T00:00:00Z"/>
        <d v="2020-07-26T00:00:00Z"/>
        <d v="2020-07-19T00:00:00Z"/>
        <d v="2020-05-30T00:00:00Z"/>
        <d v="2020-10-11T00:00:00Z"/>
        <d v="2020-08-03T00:00:00Z"/>
        <d v="2020-10-18T00:00:00Z"/>
        <d v="2020-12-12T00:00:00Z"/>
        <d v="2021-01-07T00:00:00Z"/>
        <d v="2021-01-12T00:00:00Z"/>
        <d v="2020-11-04T00:00:00Z"/>
        <d v="2020-09-23T00:00:00Z"/>
        <d v="2020-12-11T00:00:00Z"/>
        <d v="2021-01-27T00:00:00Z"/>
        <d v="2020-05-17T00:00:00Z"/>
        <d v="2020-09-15T00:00:00Z"/>
        <d v="2021-01-25T00:00:00Z"/>
        <d v="2020-12-01T00:00:00Z"/>
        <d v="2020-09-02T00:00:00Z"/>
        <d v="2020-12-20T00:00:00Z"/>
        <d v="2020-12-10T00:00:00Z"/>
        <d v="2020-12-22T00:00:00Z"/>
        <d v="2020-08-07T00:00:00Z"/>
        <d v="2021-01-13T00:00:00Z"/>
        <d v="2021-01-10T00:00:00Z"/>
        <d v="2020-12-27T00:00:00Z"/>
        <d v="2021-01-23T00:00:00Z"/>
        <d v="2020-12-07T00:00:00Z"/>
        <d v="2021-01-24T00:00:00Z"/>
        <d v="2021-01-03T00:00:00Z"/>
        <d v="2021-01-20T00:00:00Z"/>
        <d v="2021-01-16T00:00:00Z"/>
      </sharedItems>
    </cacheField>
    <cacheField name="dose_1" numFmtId="0">
      <sharedItems containsSemiMixedTypes="0" containsString="0" containsNumber="1" containsInteger="1">
        <n v="25394.0"/>
        <n v="78945.0"/>
        <n v="189662.0"/>
        <n v="2690082.0"/>
        <n v="2832987.0"/>
        <n v="3532220.0"/>
        <n v="3440118.0"/>
        <n v="2971604.0"/>
        <n v="2672759.0"/>
        <n v="2321031.0"/>
        <n v="2143402.0"/>
        <n v="1630248.0"/>
        <n v="2999432.0"/>
        <n v="1393491.0"/>
        <n v="2525317.0"/>
        <n v="1824032.0"/>
        <n v="11695.0"/>
        <n v="0.0"/>
        <n v="88857.0"/>
        <n v="22931.0"/>
        <n v="54001.0"/>
        <n v="6946.0"/>
        <n v="6275.0"/>
        <n v="9121.0"/>
        <n v="13328.0"/>
        <n v="31120.0"/>
        <n v="19259.0"/>
        <n v="32639.0"/>
        <n v="16565.0"/>
        <n v="26916.0"/>
        <n v="63539.0"/>
        <n v="8004.0"/>
        <n v="141168.0"/>
        <n v="6910.0"/>
        <n v="14408.0"/>
        <n v="29553.0"/>
        <n v="31565.0"/>
        <n v="4156.0"/>
        <n v="18594.0"/>
        <n v="24842.0"/>
        <n v="55710.0"/>
        <n v="33773.0"/>
        <n v="553967.0"/>
        <n v="1095048.0"/>
        <n v="456088.0"/>
        <n v="493242.0"/>
        <n v="1101266.0"/>
        <n v="288696.0"/>
        <n v="596783.0"/>
        <n v="431792.0"/>
        <n v="945264.0"/>
        <n v="914640.0"/>
        <n v="116318.0"/>
        <n v="662016.0"/>
        <n v="711564.0"/>
        <n v="422295.0"/>
        <n v="602504.0"/>
        <n v="649267.0"/>
        <n v="1079092.0"/>
        <n v="1246239.0"/>
        <n v="284600.0"/>
        <n v="681216.0"/>
        <n v="538901.0"/>
        <n v="681386.0"/>
        <n v="117599.0"/>
        <n v="592446.0"/>
        <n v="1203831.0"/>
        <n v="483076.0"/>
        <n v="478954.0"/>
        <n v="767841.0"/>
        <n v="239906.0"/>
        <n v="795057.0"/>
        <n v="504439.0"/>
        <n v="127612.0"/>
        <n v="1177154.0"/>
        <n v="345175.0"/>
        <n v="935177.0"/>
        <n v="1430906.0"/>
        <n v="1494951.0"/>
        <n v="1291186.0"/>
        <n v="907374.0"/>
        <n v="1869372.0"/>
        <n v="2498559.0"/>
        <n v="1925234.0"/>
        <n v="1286763.0"/>
        <n v="800488.0"/>
        <n v="498448.0"/>
        <n v="801438.0"/>
        <n v="1451838.0"/>
        <n v="775019.0"/>
        <n v="757066.0"/>
        <n v="461970.0"/>
        <n v="965767.0"/>
        <n v="1974159.0"/>
        <n v="707588.0"/>
        <n v="2253919.0"/>
        <n v="1393762.0"/>
        <n v="1062349.0"/>
        <n v="3421614.0"/>
        <n v="1603099.0"/>
        <n v="1498172.0"/>
        <n v="995618.0"/>
        <n v="1991102.0"/>
        <n v="1868014.0"/>
        <n v="287209.0"/>
        <n v="300967.0"/>
        <n v="1511464.0"/>
        <n v="1670590.0"/>
        <n v="1069993.0"/>
        <n v="1671469.0"/>
        <n v="1784016.0"/>
        <n v="926035.0"/>
        <n v="537459.0"/>
        <n v="617777.0"/>
        <n v="443759.0"/>
        <n v="103247.0"/>
        <n v="158243.0"/>
        <n v="509782.0"/>
        <n v="1012391.0"/>
        <n v="293987.0"/>
        <n v="896087.0"/>
        <n v="435884.0"/>
        <n v="402362.0"/>
        <n v="317695.0"/>
        <n v="650457.0"/>
        <n v="375503.0"/>
        <n v="738333.0"/>
        <n v="282508.0"/>
        <n v="53032.0"/>
        <n v="1557999.0"/>
        <n v="1028876.0"/>
        <n v="134654.0"/>
        <n v="419247.0"/>
        <n v="468885.0"/>
        <n v="405744.0"/>
        <n v="387772.0"/>
        <n v="234202.0"/>
        <n v="38779.0"/>
        <n v="1.3055636E7"/>
        <n v="600586.0"/>
        <n v="661972.0"/>
        <n v="5961594.0"/>
        <n v="927389.0"/>
        <n v="1471865.0"/>
        <n v="717964.0"/>
        <n v="2140492.0"/>
        <n v="1217587.0"/>
        <n v="1680398.0"/>
        <n v="378232.0"/>
        <n v="635695.0"/>
        <n v="1499052.0"/>
        <n v="156334.0"/>
        <n v="504501.0"/>
        <n v="1175562.0"/>
        <n v="845224.0"/>
        <n v="1111813.0"/>
        <n v="1316479.0"/>
        <n v="1454344.0"/>
        <n v="1412923.0"/>
        <n v="815594.0"/>
        <n v="1405786.0"/>
        <n v="674000.0"/>
        <n v="413260.0"/>
        <n v="948673.0"/>
        <n v="1105110.0"/>
        <n v="850462.0"/>
        <n v="419364.0"/>
        <n v="2227111.0"/>
        <n v="1000517.0"/>
        <n v="4781894.0"/>
        <n v="1113845.0"/>
        <n v="527345.0"/>
        <n v="2612578.0"/>
        <n v="1232139.0"/>
        <n v="873020.0"/>
        <n v="741251.0"/>
        <n v="364599.0"/>
        <n v="1658940.0"/>
        <n v="574546.0"/>
        <n v="2193114.0"/>
        <n v="994213.0"/>
        <n v="684511.0"/>
        <n v="704573.0"/>
        <n v="615168.0"/>
        <n v="1000120.0"/>
        <n v="610380.0"/>
        <n v="576527.0"/>
        <n v="354422.0"/>
        <n v="608874.0"/>
        <n v="456675.0"/>
        <n v="830805.0"/>
        <n v="648724.0"/>
        <n v="674649.0"/>
        <n v="786205.0"/>
        <n v="989125.0"/>
        <n v="831598.0"/>
        <n v="323204.0"/>
        <n v="364258.0"/>
        <n v="1182563.0"/>
        <n v="79673.0"/>
        <n v="351261.0"/>
        <n v="31920.0"/>
        <n v="775242.0"/>
        <n v="678341.0"/>
        <n v="423793.0"/>
        <n v="691163.0"/>
        <n v="434945.0"/>
        <n v="759605.0"/>
        <n v="303665.0"/>
        <n v="776258.0"/>
        <n v="592075.0"/>
        <n v="313983.0"/>
        <n v="227349.0"/>
        <n v="1168448.0"/>
        <n v="482584.0"/>
        <n v="164754.0"/>
        <n v="401091.0"/>
        <n v="673594.0"/>
        <n v="430622.0"/>
        <n v="386098.0"/>
        <n v="498787.0"/>
        <n v="220690.0"/>
        <n v="244379.0"/>
        <n v="280700.0"/>
        <n v="203036.0"/>
        <n v="957347.0"/>
        <n v="425945.0"/>
        <n v="994497.0"/>
        <n v="454807.0"/>
        <n v="569167.0"/>
        <n v="1185934.0"/>
        <n v="638722.0"/>
        <n v="1424376.0"/>
        <n v="456056.0"/>
        <n v="994417.0"/>
        <n v="527710.0"/>
        <n v="387738.0"/>
        <n v="865943.0"/>
        <n v="381155.0"/>
        <n v="227503.0"/>
        <n v="363078.0"/>
        <n v="294989.0"/>
        <n v="173109.0"/>
        <n v="378048.0"/>
        <n v="788026.0"/>
        <n v="522017.0"/>
        <n v="1512114.0"/>
        <n v="430948.0"/>
        <n v="505417.0"/>
        <n v="277357.0"/>
        <n v="630437.0"/>
        <n v="1188016.0"/>
        <n v="1758198.0"/>
        <n v="3165252.0"/>
        <n v="700825.0"/>
        <n v="9219875.0"/>
        <n v="929776.0"/>
        <n v="647951.0"/>
        <n v="852473.0"/>
        <n v="737417.0"/>
        <n v="1020280.0"/>
        <n v="1531107.0"/>
        <n v="1016827.0"/>
        <n v="1212295.0"/>
        <n v="691646.0"/>
        <n v="1224599.0"/>
        <n v="999178.0"/>
        <n v="1323039.0"/>
        <n v="385482.0"/>
        <n v="991957.0"/>
        <n v="814373.0"/>
        <n v="1189318.0"/>
        <n v="2141764.0"/>
        <n v="1021603.0"/>
        <n v="754463.0"/>
        <n v="1162073.0"/>
        <n v="1672730.0"/>
        <n v="919074.0"/>
        <n v="980496.0"/>
        <n v="1535235.0"/>
        <n v="708887.0"/>
        <n v="1518055.0"/>
        <n v="2953482.0"/>
        <n v="859116.0"/>
        <n v="1891004.0"/>
        <n v="910194.0"/>
        <n v="1951077.0"/>
        <n v="1477425.0"/>
        <n v="2341296.0"/>
        <n v="2833303.0"/>
        <n v="1989222.0"/>
        <n v="1048352.0"/>
        <n v="2578575.0"/>
        <n v="2295947.0"/>
        <n v="659451.0"/>
        <n v="87221.0"/>
        <n v="121577.0"/>
        <n v="55129.0"/>
        <n v="369571.0"/>
        <n v="481238.0"/>
        <n v="550087.0"/>
        <n v="1278183.0"/>
        <n v="788872.0"/>
        <n v="1042931.0"/>
        <n v="1034374.0"/>
        <n v="2012966.0"/>
        <n v="493618.0"/>
        <n v="1093616.0"/>
        <n v="1624355.0"/>
        <n v="844557.0"/>
        <n v="560238.0"/>
        <n v="1005266.0"/>
        <n v="1371226.0"/>
        <n v="481366.0"/>
        <n v="821399.0"/>
        <n v="1452149.0"/>
        <n v="394641.0"/>
        <n v="865566.0"/>
        <n v="2951024.0"/>
        <n v="1957070.0"/>
        <n v="607542.0"/>
        <n v="865274.0"/>
        <n v="862885.0"/>
        <n v="1147444.0"/>
        <n v="684882.0"/>
        <n v="948065.0"/>
        <n v="1295658.0"/>
        <n v="803225.0"/>
        <n v="579489.0"/>
        <n v="600823.0"/>
        <n v="885585.0"/>
        <n v="1025584.0"/>
        <n v="1026416.0"/>
        <n v="1639826.0"/>
        <n v="1563245.0"/>
        <n v="1532585.0"/>
        <n v="909045.0"/>
        <n v="945564.0"/>
        <n v="723227.0"/>
        <n v="620316.0"/>
        <n v="413195.0"/>
        <n v="1109976.0"/>
        <n v="679862.0"/>
        <n v="740335.0"/>
        <n v="919592.0"/>
        <n v="1452247.0"/>
        <n v="455492.0"/>
        <n v="975291.0"/>
        <n v="2468837.0"/>
        <n v="760099.0"/>
        <n v="1241168.0"/>
        <n v="1772420.0"/>
        <n v="1145382.0"/>
        <n v="825867.0"/>
        <n v="1136679.0"/>
        <n v="1335017.0"/>
        <n v="1007007.0"/>
        <n v="540319.0"/>
        <n v="888961.0"/>
        <n v="537442.0"/>
        <n v="2085101.0"/>
        <n v="1081253.0"/>
        <n v="2536731.0"/>
        <n v="1182476.0"/>
        <n v="9115615.0"/>
        <n v="3006439.0"/>
        <n v="1560558.0"/>
        <n v="723850.0"/>
        <n v="3471046.0"/>
        <n v="803192.0"/>
        <n v="1869199.0"/>
        <n v="905874.0"/>
        <n v="7843130.0"/>
        <n v="1859507.0"/>
        <n v="920151.0"/>
        <n v="1810980.0"/>
        <n v="1963730.0"/>
        <n v="524896.0"/>
        <n v="2242339.0"/>
        <n v="5484839.0"/>
        <n v="755863.0"/>
        <n v="579042.0"/>
        <n v="1211321.0"/>
        <n v="128902.0"/>
        <n v="26634.0"/>
        <n v="104247.0"/>
        <n v="251626.0"/>
        <n v="308782.0"/>
        <n v="27911.0"/>
        <n v="84702.0"/>
        <n v="10502.0"/>
        <n v="12417.0"/>
        <n v="28247.0"/>
        <n v="19931.0"/>
        <n v="141308.0"/>
        <n v="22193.0"/>
        <n v="47655.0"/>
        <n v="64432.0"/>
        <n v="318381.0"/>
        <n v="62675.0"/>
        <n v="92049.0"/>
        <n v="40103.0"/>
        <n v="73397.0"/>
        <n v="33372.0"/>
        <n v="209662.0"/>
        <n v="84529.0"/>
        <n v="77018.0"/>
        <n v="315706.0"/>
        <n v="74122.0"/>
        <n v="50525.0"/>
        <n v="55877.0"/>
        <n v="95129.0"/>
        <n v="43678.0"/>
        <n v="34626.0"/>
        <n v="41932.0"/>
        <n v="268405.0"/>
        <n v="13017.0"/>
        <n v="105758.0"/>
        <n v="20577.0"/>
        <n v="69198.0"/>
        <n v="70054.0"/>
        <n v="19956.0"/>
        <n v="31241.0"/>
        <n v="38130.0"/>
        <n v="35138.0"/>
        <n v="38077.0"/>
        <n v="786278.0"/>
        <n v="960786.0"/>
        <n v="1351099.0"/>
        <n v="829092.0"/>
        <n v="1026493.0"/>
        <n v="259325.0"/>
        <n v="1434524.0"/>
        <n v="223405.0"/>
        <n v="738406.0"/>
        <n v="288963.0"/>
        <n v="2214981.0"/>
        <n v="677675.0"/>
        <n v="399523.0"/>
        <n v="921185.0"/>
        <n v="384009.0"/>
        <n v="916169.0"/>
        <n v="1087285.0"/>
        <n v="2063646.0"/>
        <n v="860773.0"/>
        <n v="391790.0"/>
        <n v="1222153.0"/>
        <n v="675601.0"/>
        <n v="593612.0"/>
        <n v="402248.0"/>
        <n v="1078666.0"/>
        <n v="549767.0"/>
        <n v="768989.0"/>
        <n v="418336.0"/>
        <n v="1122762.0"/>
        <n v="111152.0"/>
        <n v="34018.0"/>
        <n v="558708.0"/>
        <n v="1263073.0"/>
        <n v="328464.0"/>
        <n v="623604.0"/>
        <n v="330654.0"/>
        <n v="354921.0"/>
        <n v="490080.0"/>
        <n v="476343.0"/>
        <n v="862133.0"/>
        <n v="1000636.0"/>
        <n v="1433553.0"/>
        <n v="465285.0"/>
        <n v="2473646.0"/>
        <n v="372366.0"/>
        <n v="541556.0"/>
        <n v="424889.0"/>
        <n v="1051467.0"/>
        <n v="384637.0"/>
        <n v="872096.0"/>
        <n v="730511.0"/>
        <n v="392113.0"/>
        <n v="473193.0"/>
        <n v="597303.0"/>
        <n v="1752308.0"/>
        <n v="2237787.0"/>
        <n v="1024293.0"/>
        <n v="763006.0"/>
        <n v="1455732.0"/>
        <n v="1351114.0"/>
        <n v="1525323.0"/>
        <n v="1461174.0"/>
        <n v="709316.0"/>
        <n v="978713.0"/>
        <n v="1301558.0"/>
        <n v="941513.0"/>
        <n v="660103.0"/>
        <n v="737200.0"/>
        <n v="1278952.0"/>
        <n v="1230511.0"/>
        <n v="4582410.0"/>
        <n v="416014.0"/>
        <n v="1087735.0"/>
        <n v="987519.0"/>
        <n v="922646.0"/>
        <n v="1449967.0"/>
        <n v="2263325.0"/>
        <n v="813922.0"/>
        <n v="1269245.0"/>
        <n v="2077555.0"/>
        <n v="1200554.0"/>
        <n v="691497.0"/>
        <n v="756544.0"/>
        <n v="1838263.0"/>
        <n v="610090.0"/>
        <n v="884688.0"/>
        <n v="1715072.0"/>
        <n v="263526.0"/>
        <n v="33137.0"/>
        <n v="121481.0"/>
        <n v="103619.0"/>
        <n v="475390.0"/>
        <n v="1337641.0"/>
        <n v="4532809.0"/>
        <n v="2717202.0"/>
        <n v="1529591.0"/>
        <n v="770955.0"/>
        <n v="1236504.0"/>
        <n v="1370925.0"/>
        <n v="696213.0"/>
        <n v="663206.0"/>
        <n v="1100888.0"/>
        <n v="626136.0"/>
        <n v="1040491.0"/>
        <n v="1500331.0"/>
        <n v="813495.0"/>
        <n v="987830.0"/>
        <n v="501986.0"/>
        <n v="326872.0"/>
        <n v="827320.0"/>
        <n v="660673.0"/>
        <n v="557267.0"/>
        <n v="1925084.0"/>
        <n v="726010.0"/>
        <n v="736882.0"/>
        <n v="1224986.0"/>
        <n v="660187.0"/>
        <n v="1425728.0"/>
        <n v="630274.0"/>
        <n v="984706.0"/>
        <n v="1468456.0"/>
        <n v="815687.0"/>
        <n v="541496.0"/>
        <n v="1671392.0"/>
        <n v="1270049.0"/>
        <n v="763735.0"/>
        <n v="1085842.0"/>
        <n v="1072788.0"/>
        <n v="376263.0"/>
        <n v="599183.0"/>
        <n v="3150245.0"/>
        <n v="580926.0"/>
        <n v="327527.0"/>
        <n v="262313.0"/>
        <n v="306919.0"/>
        <n v="557684.0"/>
        <n v="657167.0"/>
        <n v="856707.0"/>
        <n v="275644.0"/>
        <n v="468199.0"/>
        <n v="480069.0"/>
        <n v="458648.0"/>
        <n v="2149958.0"/>
        <n v="186104.0"/>
        <n v="464888.0"/>
        <n v="891308.0"/>
        <n v="288388.0"/>
        <n v="378315.0"/>
        <n v="858574.0"/>
        <n v="463510.0"/>
        <n v="372065.0"/>
        <n v="2348542.0"/>
        <n v="851395.0"/>
        <n v="582450.0"/>
        <n v="610724.0"/>
        <n v="427669.0"/>
        <n v="289412.0"/>
        <n v="342881.0"/>
        <n v="687410.0"/>
        <n v="463854.0"/>
        <n v="258334.0"/>
        <n v="279099.0"/>
        <n v="202148.0"/>
        <n v="283802.0"/>
        <n v="330932.0"/>
        <n v="303987.0"/>
        <n v="173390.0"/>
        <n v="676784.0"/>
        <n v="2172907.0"/>
        <n v="1589498.0"/>
        <n v="1135268.0"/>
        <n v="1015454.0"/>
        <n v="871164.0"/>
        <n v="614711.0"/>
        <n v="1270889.0"/>
        <n v="2165409.0"/>
        <n v="692255.0"/>
        <n v="1752196.0"/>
        <n v="1433455.0"/>
        <n v="995084.0"/>
        <n v="795903.0"/>
        <n v="1589704.0"/>
        <n v="2221830.0"/>
        <n v="1189235.0"/>
        <n v="793094.0"/>
        <n v="1756682.0"/>
        <n v="1408673.0"/>
        <n v="1647985.0"/>
        <n v="939599.0"/>
        <n v="447303.0"/>
        <n v="1597034.0"/>
        <n v="788675.0"/>
        <n v="708258.0"/>
        <n v="833824.0"/>
        <n v="1246314.0"/>
        <n v="1005224.0"/>
        <n v="1799728.0"/>
        <n v="2247039.0"/>
        <n v="1690195.0"/>
        <n v="1604382.0"/>
        <n v="2347051.0"/>
        <n v="561456.0"/>
        <n v="658863.0"/>
        <n v="1852490.0"/>
        <n v="701190.0"/>
        <n v="819651.0"/>
        <n v="2189622.0"/>
        <n v="1132511.0"/>
        <n v="755119.0"/>
        <n v="923661.0"/>
        <n v="2251558.0"/>
        <n v="608818.0"/>
        <n v="760960.0"/>
        <n v="1632782.0"/>
        <n v="1829019.0"/>
        <n v="627553.0"/>
        <n v="3106658.0"/>
        <n v="1283534.0"/>
        <n v="444352.0"/>
        <n v="860461.0"/>
        <n v="1207578.0"/>
        <n v="1017497.0"/>
        <n v="1764744.0"/>
        <n v="1335308.0"/>
        <n v="1390249.0"/>
        <n v="1264005.0"/>
        <n v="978332.0"/>
        <n v="1480021.0"/>
        <n v="2731341.0"/>
        <n v="1436175.0"/>
        <n v="989666.0"/>
        <n v="1638111.0"/>
        <n v="893786.0"/>
        <n v="799506.0"/>
        <n v="1743273.0"/>
        <n v="604968.0"/>
        <n v="515155.0"/>
        <n v="1225133.0"/>
        <n v="2139996.0"/>
        <n v="812891.0"/>
        <n v="1178195.0"/>
        <n v="1554190.0"/>
        <n v="2109381.0"/>
        <n v="378242.0"/>
        <n v="183447.0"/>
        <n v="273850.0"/>
        <n v="183354.0"/>
        <n v="1465464.0"/>
        <n v="1456257.0"/>
        <n v="722854.0"/>
        <n v="431320.0"/>
        <n v="318644.0"/>
        <n v="170911.0"/>
        <n v="381493.0"/>
        <n v="1277738.0"/>
        <n v="234425.0"/>
        <n v="949775.0"/>
        <n v="2245147.0"/>
        <n v="2152966.0"/>
        <n v="1444232.0"/>
        <n v="1063493.0"/>
        <n v="1324555.0"/>
        <n v="3368156.0"/>
        <n v="2905925.0"/>
        <n v="1144138.0"/>
        <n v="714456.0"/>
        <n v="180713.0"/>
        <n v="4784084.0"/>
        <n v="2029144.0"/>
        <n v="3952659.0"/>
        <n v="2798942.0"/>
        <n v="6547702.0"/>
        <n v="1789611.0"/>
        <n v="2758576.0"/>
        <n v="2596246.0"/>
        <n v="3560589.0"/>
        <n v="1679941.0"/>
        <n v="4850898.0"/>
        <n v="1341457.0"/>
      </sharedItems>
    </cacheField>
    <cacheField name="dose_2" numFmtId="0">
      <sharedItems containsSemiMixedTypes="0" containsString="0" containsNumber="1" containsInteger="1">
        <n v="20313.0"/>
        <n v="59522.0"/>
        <n v="120322.0"/>
        <n v="1611476.0"/>
        <n v="1807873.0"/>
        <n v="1990578.0"/>
        <n v="1891773.0"/>
        <n v="1914927.0"/>
        <n v="1290419.0"/>
        <n v="1521177.0"/>
        <n v="1403240.0"/>
        <n v="974734.0"/>
        <n v="1864960.0"/>
        <n v="996097.0"/>
        <n v="1778807.0"/>
        <n v="1328711.0"/>
        <n v="7957.0"/>
        <n v="0.0"/>
        <n v="55361.0"/>
        <n v="15646.0"/>
        <n v="39434.0"/>
        <n v="3874.0"/>
        <n v="3272.0"/>
        <n v="5601.0"/>
        <n v="10176.0"/>
        <n v="22003.0"/>
        <n v="7826.0"/>
        <n v="22089.0"/>
        <n v="9990.0"/>
        <n v="18827.0"/>
        <n v="47104.0"/>
        <n v="4998.0"/>
        <n v="100258.0"/>
        <n v="5663.0"/>
        <n v="9068.0"/>
        <n v="23287.0"/>
        <n v="21200.0"/>
        <n v="2603.0"/>
        <n v="13671.0"/>
        <n v="16390.0"/>
        <n v="40321.0"/>
        <n v="27867.0"/>
        <n v="136574.0"/>
        <n v="448006.0"/>
        <n v="213437.0"/>
        <n v="183782.0"/>
        <n v="402535.0"/>
        <n v="102397.0"/>
        <n v="183724.0"/>
        <n v="184251.0"/>
        <n v="229696.0"/>
        <n v="430800.0"/>
        <n v="62593.0"/>
        <n v="195521.0"/>
        <n v="306745.0"/>
        <n v="146888.0"/>
        <n v="274035.0"/>
        <n v="297724.0"/>
        <n v="409628.0"/>
        <n v="875897.0"/>
        <n v="102798.0"/>
        <n v="203575.0"/>
        <n v="156488.0"/>
        <n v="301369.0"/>
        <n v="82507.0"/>
        <n v="212146.0"/>
        <n v="448081.0"/>
        <n v="168392.0"/>
        <n v="223921.0"/>
        <n v="434213.0"/>
        <n v="76599.0"/>
        <n v="286170.0"/>
        <n v="133919.0"/>
        <n v="42942.0"/>
        <n v="395227.0"/>
        <n v="116424.0"/>
        <n v="351254.0"/>
        <n v="480982.0"/>
        <n v="650332.0"/>
        <n v="382719.0"/>
        <n v="322555.0"/>
        <n v="741553.0"/>
        <n v="1002939.0"/>
        <n v="722746.0"/>
        <n v="481968.0"/>
        <n v="222093.0"/>
        <n v="184446.0"/>
        <n v="225437.0"/>
        <n v="403046.0"/>
        <n v="222012.0"/>
        <n v="205274.0"/>
        <n v="138407.0"/>
        <n v="260408.0"/>
        <n v="680214.0"/>
        <n v="264665.0"/>
        <n v="717015.0"/>
        <n v="638181.0"/>
        <n v="274319.0"/>
        <n v="2366474.0"/>
        <n v="729224.0"/>
        <n v="465660.0"/>
        <n v="366567.0"/>
        <n v="555728.0"/>
        <n v="736766.0"/>
        <n v="95322.0"/>
        <n v="108766.0"/>
        <n v="424182.0"/>
        <n v="684755.0"/>
        <n v="369925.0"/>
        <n v="478638.0"/>
        <n v="469332.0"/>
        <n v="546981.0"/>
        <n v="271570.0"/>
        <n v="211945.0"/>
        <n v="178775.0"/>
        <n v="44245.0"/>
        <n v="80855.0"/>
        <n v="224591.0"/>
        <n v="525445.0"/>
        <n v="99137.0"/>
        <n v="317605.0"/>
        <n v="182747.0"/>
        <n v="173494.0"/>
        <n v="100468.0"/>
        <n v="287588.0"/>
        <n v="128177.0"/>
        <n v="428365.0"/>
        <n v="109857.0"/>
        <n v="19468.0"/>
        <n v="915437.0"/>
        <n v="530711.0"/>
        <n v="81437.0"/>
        <n v="163526.0"/>
        <n v="277031.0"/>
        <n v="171484.0"/>
        <n v="183553.0"/>
        <n v="155547.0"/>
        <n v="31153.0"/>
        <n v="7425404.0"/>
        <n v="424066.0"/>
        <n v="487016.0"/>
        <n v="3439921.0"/>
        <n v="551970.0"/>
        <n v="935893.0"/>
        <n v="522361.0"/>
        <n v="1157901.0"/>
        <n v="669742.0"/>
        <n v="986097.0"/>
        <n v="228691.0"/>
        <n v="420157.0"/>
        <n v="631818.0"/>
        <n v="59262.0"/>
        <n v="309771.0"/>
        <n v="706208.0"/>
        <n v="363467.0"/>
        <n v="653950.0"/>
        <n v="733025.0"/>
        <n v="893742.0"/>
        <n v="680232.0"/>
        <n v="459520.0"/>
        <n v="869969.0"/>
        <n v="308840.0"/>
        <n v="279684.0"/>
        <n v="647484.0"/>
        <n v="626003.0"/>
        <n v="533438.0"/>
        <n v="256377.0"/>
        <n v="1255012.0"/>
        <n v="596705.0"/>
        <n v="2529712.0"/>
        <n v="715931.0"/>
        <n v="303297.0"/>
        <n v="1940514.0"/>
        <n v="704675.0"/>
        <n v="571772.0"/>
        <n v="317765.0"/>
        <n v="262184.0"/>
        <n v="840997.0"/>
        <n v="201763.0"/>
        <n v="1377160.0"/>
        <n v="332162.0"/>
        <n v="293496.0"/>
        <n v="250859.0"/>
        <n v="217439.0"/>
        <n v="451876.0"/>
        <n v="248125.0"/>
        <n v="264911.0"/>
        <n v="78081.0"/>
        <n v="221786.0"/>
        <n v="279951.0"/>
        <n v="273172.0"/>
        <n v="294989.0"/>
        <n v="305282.0"/>
        <n v="278920.0"/>
        <n v="411915.0"/>
        <n v="340196.0"/>
        <n v="234916.0"/>
        <n v="198146.0"/>
        <n v="725754.0"/>
        <n v="63209.0"/>
        <n v="203549.0"/>
        <n v="20986.0"/>
        <n v="479355.0"/>
        <n v="412640.0"/>
        <n v="209631.0"/>
        <n v="339630.0"/>
        <n v="286819.0"/>
        <n v="402717.0"/>
        <n v="154345.0"/>
        <n v="450002.0"/>
        <n v="319587.0"/>
        <n v="158751.0"/>
        <n v="133812.0"/>
        <n v="610537.0"/>
        <n v="249588.0"/>
        <n v="78041.0"/>
        <n v="202260.0"/>
        <n v="348327.0"/>
        <n v="244300.0"/>
        <n v="234540.0"/>
        <n v="241407.0"/>
        <n v="147086.0"/>
        <n v="133971.0"/>
        <n v="122554.0"/>
        <n v="95122.0"/>
        <n v="592016.0"/>
        <n v="227785.0"/>
        <n v="333330.0"/>
        <n v="126700.0"/>
        <n v="230458.0"/>
        <n v="446946.0"/>
        <n v="229944.0"/>
        <n v="661091.0"/>
        <n v="148421.0"/>
        <n v="301193.0"/>
        <n v="198198.0"/>
        <n v="156364.0"/>
        <n v="317137.0"/>
        <n v="137216.0"/>
        <n v="107053.0"/>
        <n v="140609.0"/>
        <n v="84919.0"/>
        <n v="63130.0"/>
        <n v="108941.0"/>
        <n v="311074.0"/>
        <n v="185442.0"/>
        <n v="656001.0"/>
        <n v="132560.0"/>
        <n v="167980.0"/>
        <n v="112059.0"/>
        <n v="225607.0"/>
        <n v="613422.0"/>
        <n v="864065.0"/>
        <n v="1386668.0"/>
        <n v="385704.0"/>
        <n v="5903791.0"/>
        <n v="515993.0"/>
        <n v="351940.0"/>
        <n v="497674.0"/>
        <n v="346002.0"/>
        <n v="618156.0"/>
        <n v="848253.0"/>
        <n v="495371.0"/>
        <n v="561504.0"/>
        <n v="328477.0"/>
        <n v="614828.0"/>
        <n v="383705.0"/>
        <n v="641641.0"/>
        <n v="212033.0"/>
        <n v="625918.0"/>
        <n v="411092.0"/>
        <n v="659066.0"/>
        <n v="1239770.0"/>
        <n v="448501.0"/>
        <n v="469335.0"/>
        <n v="535447.0"/>
        <n v="881580.0"/>
        <n v="529427.0"/>
        <n v="505589.0"/>
        <n v="634270.0"/>
        <n v="348094.0"/>
        <n v="855411.0"/>
        <n v="1759232.0"/>
        <n v="481911.0"/>
        <n v="959656.0"/>
        <n v="521754.0"/>
        <n v="1047951.0"/>
        <n v="841596.0"/>
        <n v="1154561.0"/>
        <n v="1103557.0"/>
        <n v="950909.0"/>
        <n v="677224.0"/>
        <n v="1562343.0"/>
        <n v="1305873.0"/>
        <n v="436359.0"/>
        <n v="64300.0"/>
        <n v="87980.0"/>
        <n v="45951.0"/>
        <n v="114601.0"/>
        <n v="164712.0"/>
        <n v="186066.0"/>
        <n v="549643.0"/>
        <n v="225336.0"/>
        <n v="343674.0"/>
        <n v="351065.0"/>
        <n v="1168682.0"/>
        <n v="220909.0"/>
        <n v="336309.0"/>
        <n v="591843.0"/>
        <n v="326505.0"/>
        <n v="296233.0"/>
        <n v="477219.0"/>
        <n v="536214.0"/>
        <n v="186341.0"/>
        <n v="284155.0"/>
        <n v="730150.0"/>
        <n v="159293.0"/>
        <n v="369945.0"/>
        <n v="1728945.0"/>
        <n v="1099359.0"/>
        <n v="185320.0"/>
        <n v="306259.0"/>
        <n v="310248.0"/>
        <n v="411114.0"/>
        <n v="246724.0"/>
        <n v="330902.0"/>
        <n v="582833.0"/>
        <n v="318284.0"/>
        <n v="229183.0"/>
        <n v="168120.0"/>
        <n v="333022.0"/>
        <n v="450099.0"/>
        <n v="457972.0"/>
        <n v="674779.0"/>
        <n v="760746.0"/>
        <n v="481540.0"/>
        <n v="396375.0"/>
        <n v="341871.0"/>
        <n v="337272.0"/>
        <n v="278912.0"/>
        <n v="140296.0"/>
        <n v="391707.0"/>
        <n v="226632.0"/>
        <n v="224966.0"/>
        <n v="293885.0"/>
        <n v="836514.0"/>
        <n v="196492.0"/>
        <n v="349024.0"/>
        <n v="881402.0"/>
        <n v="357931.0"/>
        <n v="548807.0"/>
        <n v="723304.0"/>
        <n v="485615.0"/>
        <n v="421585.0"/>
        <n v="512944.0"/>
        <n v="458690.0"/>
        <n v="476051.0"/>
        <n v="231208.0"/>
        <n v="469980.0"/>
        <n v="201000.0"/>
        <n v="699544.0"/>
        <n v="413822.0"/>
        <n v="1043329.0"/>
        <n v="507616.0"/>
        <n v="5564204.0"/>
        <n v="1460890.0"/>
        <n v="560812.0"/>
        <n v="342054.0"/>
        <n v="1299122.0"/>
        <n v="308210.0"/>
        <n v="678741.0"/>
        <n v="378183.0"/>
        <n v="4264808.0"/>
        <n v="774913.0"/>
        <n v="388703.0"/>
        <n v="802877.0"/>
        <n v="865197.0"/>
        <n v="279051.0"/>
        <n v="690069.0"/>
        <n v="2751182.0"/>
        <n v="314899.0"/>
        <n v="321710.0"/>
        <n v="496306.0"/>
        <n v="64791.0"/>
        <n v="15197.0"/>
        <n v="62208.0"/>
        <n v="148953.0"/>
        <n v="199404.0"/>
        <n v="17262.0"/>
        <n v="49653.0"/>
        <n v="5370.0"/>
        <n v="9888.0"/>
        <n v="18288.0"/>
        <n v="10361.0"/>
        <n v="62279.0"/>
        <n v="14759.0"/>
        <n v="20648.0"/>
        <n v="33259.0"/>
        <n v="225526.0"/>
        <n v="28288.0"/>
        <n v="48460.0"/>
        <n v="18937.0"/>
        <n v="39210.0"/>
        <n v="17117.0"/>
        <n v="119725.0"/>
        <n v="47646.0"/>
        <n v="43000.0"/>
        <n v="239593.0"/>
        <n v="55251.0"/>
        <n v="33101.0"/>
        <n v="25870.0"/>
        <n v="73298.0"/>
        <n v="28873.0"/>
        <n v="19984.0"/>
        <n v="36047.0"/>
        <n v="175502.0"/>
        <n v="8141.0"/>
        <n v="82602.0"/>
        <n v="15446.0"/>
        <n v="54730.0"/>
        <n v="48331.0"/>
        <n v="12514.0"/>
        <n v="20746.0"/>
        <n v="26725.0"/>
        <n v="23577.0"/>
        <n v="22337.0"/>
        <n v="291800.0"/>
        <n v="299153.0"/>
        <n v="534318.0"/>
        <n v="283966.0"/>
        <n v="367945.0"/>
        <n v="92297.0"/>
        <n v="702278.0"/>
        <n v="63727.0"/>
        <n v="282859.0"/>
        <n v="115535.0"/>
        <n v="1698328.0"/>
        <n v="272499.0"/>
        <n v="189682.0"/>
        <n v="304778.0"/>
        <n v="150737.0"/>
        <n v="347854.0"/>
        <n v="376311.0"/>
        <n v="1502538.0"/>
        <n v="399063.0"/>
        <n v="137925.0"/>
        <n v="413698.0"/>
        <n v="188457.0"/>
        <n v="222606.0"/>
        <n v="129685.0"/>
        <n v="523160.0"/>
        <n v="184420.0"/>
        <n v="418110.0"/>
        <n v="192102.0"/>
        <n v="490428.0"/>
        <n v="57491.0"/>
        <n v="25943.0"/>
        <n v="305464.0"/>
        <n v="446487.0"/>
        <n v="104197.0"/>
        <n v="202311.0"/>
        <n v="128653.0"/>
        <n v="135247.0"/>
        <n v="131519.0"/>
        <n v="128043.0"/>
        <n v="415351.0"/>
        <n v="574716.0"/>
        <n v="681370.0"/>
        <n v="187476.0"/>
        <n v="943401.0"/>
        <n v="89830.0"/>
        <n v="178908.0"/>
        <n v="196822.0"/>
        <n v="396473.0"/>
        <n v="182919.0"/>
        <n v="402212.0"/>
        <n v="218820.0"/>
        <n v="172294.0"/>
        <n v="142901.0"/>
        <n v="178839.0"/>
        <n v="1042482.0"/>
        <n v="1029095.0"/>
        <n v="525793.0"/>
        <n v="297741.0"/>
        <n v="621465.0"/>
        <n v="590401.0"/>
        <n v="723691.0"/>
        <n v="714590.0"/>
        <n v="362835.0"/>
        <n v="482350.0"/>
        <n v="582443.0"/>
        <n v="395584.0"/>
        <n v="279501.0"/>
        <n v="349762.0"/>
        <n v="525137.0"/>
        <n v="588688.0"/>
        <n v="2189042.0"/>
        <n v="194163.0"/>
        <n v="383313.0"/>
        <n v="393953.0"/>
        <n v="363082.0"/>
        <n v="787196.0"/>
        <n v="1036743.0"/>
        <n v="395700.0"/>
        <n v="655588.0"/>
        <n v="1016874.0"/>
        <n v="513058.0"/>
        <n v="299553.0"/>
        <n v="347992.0"/>
        <n v="821713.0"/>
        <n v="348789.0"/>
        <n v="419023.0"/>
        <n v="854773.0"/>
        <n v="229361.0"/>
        <n v="27820.0"/>
        <n v="105432.0"/>
        <n v="88896.0"/>
        <n v="157166.0"/>
        <n v="604784.0"/>
        <n v="2671294.0"/>
        <n v="1205484.0"/>
        <n v="646400.0"/>
        <n v="279901.0"/>
        <n v="493453.0"/>
        <n v="552624.0"/>
        <n v="299822.0"/>
        <n v="250181.0"/>
        <n v="450620.0"/>
        <n v="289120.0"/>
        <n v="407695.0"/>
        <n v="583138.0"/>
        <n v="289588.0"/>
        <n v="397079.0"/>
        <n v="343811.0"/>
        <n v="136491.0"/>
        <n v="314780.0"/>
        <n v="280037.0"/>
        <n v="174051.0"/>
        <n v="791376.0"/>
        <n v="287468.0"/>
        <n v="233177.0"/>
        <n v="486660.0"/>
        <n v="304832.0"/>
        <n v="563426.0"/>
        <n v="246969.0"/>
        <n v="328797.0"/>
        <n v="636356.0"/>
        <n v="275985.0"/>
        <n v="205219.0"/>
        <n v="611015.0"/>
        <n v="533376.0"/>
        <n v="336366.0"/>
        <n v="444502.0"/>
        <n v="505098.0"/>
        <n v="89337.0"/>
        <n v="204318.0"/>
        <n v="1893217.0"/>
        <n v="190526.0"/>
        <n v="128207.0"/>
        <n v="127108.0"/>
        <n v="59886.0"/>
        <n v="183176.0"/>
        <n v="384862.0"/>
        <n v="333812.0"/>
        <n v="51593.0"/>
        <n v="172007.0"/>
        <n v="170258.0"/>
        <n v="140778.0"/>
        <n v="1317832.0"/>
        <n v="76648.0"/>
        <n v="106589.0"/>
        <n v="254218.0"/>
        <n v="50219.0"/>
        <n v="130107.0"/>
        <n v="250862.0"/>
        <n v="201940.0"/>
        <n v="144680.0"/>
        <n v="1291404.0"/>
        <n v="299316.0"/>
        <n v="242462.0"/>
        <n v="208278.0"/>
        <n v="87989.0"/>
        <n v="81870.0"/>
        <n v="105289.0"/>
        <n v="418947.0"/>
        <n v="223506.0"/>
        <n v="164654.0"/>
        <n v="161408.0"/>
        <n v="111955.0"/>
        <n v="190594.0"/>
        <n v="211903.0"/>
        <n v="209259.0"/>
        <n v="101178.0"/>
        <n v="470030.0"/>
        <n v="746386.0"/>
        <n v="498586.0"/>
        <n v="349925.0"/>
        <n v="375261.0"/>
        <n v="265607.0"/>
        <n v="180775.0"/>
        <n v="418182.0"/>
        <n v="643824.0"/>
        <n v="337171.0"/>
        <n v="642554.0"/>
        <n v="388341.0"/>
        <n v="438892.0"/>
        <n v="236840.0"/>
        <n v="448292.0"/>
        <n v="749751.0"/>
        <n v="399451.0"/>
        <n v="244431.0"/>
        <n v="600482.0"/>
        <n v="364360.0"/>
        <n v="646236.0"/>
        <n v="238646.0"/>
        <n v="129157.0"/>
        <n v="537293.0"/>
        <n v="213371.0"/>
        <n v="253661.0"/>
        <n v="229745.0"/>
        <n v="410120.0"/>
        <n v="328351.0"/>
        <n v="974353.0"/>
        <n v="1071908.0"/>
        <n v="509886.0"/>
        <n v="555773.0"/>
        <n v="889085.0"/>
        <n v="185949.0"/>
        <n v="254519.0"/>
        <n v="537647.0"/>
        <n v="234481.0"/>
        <n v="251406.0"/>
        <n v="667013.0"/>
        <n v="379818.0"/>
        <n v="257048.0"/>
        <n v="290898.0"/>
        <n v="859280.0"/>
        <n v="147948.0"/>
        <n v="218775.0"/>
        <n v="458054.0"/>
        <n v="382178.0"/>
        <n v="143519.0"/>
        <n v="1488333.0"/>
        <n v="372559.0"/>
        <n v="148388.0"/>
        <n v="219990.0"/>
        <n v="418117.0"/>
        <n v="307052.0"/>
        <n v="842448.0"/>
        <n v="462157.0"/>
        <n v="443211.0"/>
        <n v="467387.0"/>
        <n v="256931.0"/>
        <n v="456869.0"/>
        <n v="862244.0"/>
        <n v="344694.0"/>
        <n v="250420.0"/>
        <n v="576986.0"/>
        <n v="204352.0"/>
        <n v="195105.0"/>
        <n v="538827.0"/>
        <n v="206438.0"/>
        <n v="181654.0"/>
        <n v="479630.0"/>
        <n v="497241.0"/>
        <n v="236871.0"/>
        <n v="370998.0"/>
        <n v="420513.0"/>
        <n v="843905.0"/>
        <n v="215715.0"/>
        <n v="131244.0"/>
        <n v="191420.0"/>
        <n v="119870.0"/>
        <n v="793803.0"/>
        <n v="635360.0"/>
        <n v="398680.0"/>
        <n v="229262.0"/>
        <n v="183765.0"/>
        <n v="113480.0"/>
        <n v="206527.0"/>
        <n v="518326.0"/>
        <n v="160687.0"/>
        <n v="353666.0"/>
        <n v="706177.0"/>
        <n v="846286.0"/>
        <n v="421663.0"/>
        <n v="363056.0"/>
        <n v="664306.0"/>
        <n v="1343978.0"/>
        <n v="1254076.0"/>
        <n v="410719.0"/>
        <n v="211586.0"/>
        <n v="124420.0"/>
        <n v="3039486.0"/>
        <n v="590497.0"/>
        <n v="976111.0"/>
        <n v="884320.0"/>
        <n v="2720315.0"/>
        <n v="677747.0"/>
        <n v="877978.0"/>
        <n v="859528.0"/>
        <n v="1471674.0"/>
        <n v="492310.0"/>
        <n v="1832073.0"/>
        <n v="436182.0"/>
      </sharedItems>
    </cacheField>
    <cacheField name="confirmed" numFmtId="0">
      <sharedItems containsSemiMixedTypes="0" containsString="0" containsNumber="1" containsInteger="1">
        <n v="0.0"/>
        <n v="157843.0"/>
        <n v="246935.0"/>
        <n v="293836.0"/>
        <n v="178068.0"/>
        <n v="119348.0"/>
        <n v="124142.0"/>
        <n v="138482.0"/>
        <n v="146388.0"/>
        <n v="123109.0"/>
        <n v="157737.0"/>
        <n v="82967.0"/>
        <n v="179077.0"/>
        <n v="115623.0"/>
        <n v="1068.0"/>
        <n v="3807.0"/>
        <n v="1094.0"/>
        <n v="3206.0"/>
        <n v="512.0"/>
        <n v="270.0"/>
        <n v="511.0"/>
        <n v="874.0"/>
        <n v="2885.0"/>
        <n v="752.0"/>
        <n v="2426.0"/>
        <n v="738.0"/>
        <n v="3036.0"/>
        <n v="2124.0"/>
        <n v="453.0"/>
        <n v="18316.0"/>
        <n v="262.0"/>
        <n v="411.0"/>
        <n v="2577.0"/>
        <n v="1109.0"/>
        <n v="337.0"/>
        <n v="1016.0"/>
        <n v="1958.0"/>
        <n v="3545.0"/>
        <n v="1868.0"/>
        <n v="14978.0"/>
        <n v="7381.0"/>
        <n v="7379.0"/>
        <n v="27212.0"/>
        <n v="25840.0"/>
        <n v="10210.0"/>
        <n v="9248.0"/>
        <n v="10937.0"/>
        <n v="19017.0"/>
        <n v="33952.0"/>
        <n v="16685.0"/>
        <n v="9418.0"/>
        <n v="10783.0"/>
        <n v="4984.0"/>
        <n v="18145.0"/>
        <n v="10064.0"/>
        <n v="10128.0"/>
        <n v="7776.0"/>
        <n v="12547.0"/>
        <n v="18365.0"/>
        <n v="15111.0"/>
        <n v="31398.0"/>
        <n v="23432.0"/>
        <n v="10353.0"/>
        <n v="147007.0"/>
        <n v="24427.0"/>
        <n v="13980.0"/>
        <n v="17616.0"/>
        <n v="20020.0"/>
        <n v="23278.0"/>
        <n v="7693.0"/>
        <n v="4404.0"/>
        <n v="9185.0"/>
        <n v="15195.0"/>
        <n v="17222.0"/>
        <n v="19827.0"/>
        <n v="20890.0"/>
        <n v="65351.0"/>
        <n v="27278.0"/>
        <n v="43085.0"/>
        <n v="21066.0"/>
        <n v="8324.0"/>
        <n v="10840.0"/>
        <n v="27239.0"/>
        <n v="96880.0"/>
        <n v="19701.0"/>
        <n v="57636.0"/>
        <n v="27093.0"/>
        <n v="22771.0"/>
        <n v="13139.0"/>
        <n v="54847.0"/>
        <n v="26980.0"/>
        <n v="31365.0"/>
        <n v="23921.0"/>
        <n v="4019.0"/>
        <n v="158035.0"/>
        <n v="56077.0"/>
        <n v="8066.0"/>
        <n v="29029.0"/>
        <n v="33673.0"/>
        <n v="23636.0"/>
        <n v="5920.0"/>
        <n v="3543.0"/>
        <n v="1218.0"/>
        <n v="1439870.0"/>
        <n v="238334.0"/>
        <n v="10810.0"/>
        <n v="9637.0"/>
        <n v="5186.0"/>
        <n v="13631.0"/>
        <n v="11426.0"/>
        <n v="21447.0"/>
        <n v="2218.0"/>
        <n v="3395.0"/>
        <n v="9955.0"/>
        <n v="866.0"/>
        <n v="4175.0"/>
        <n v="20754.0"/>
        <n v="8570.0"/>
        <n v="34978.0"/>
        <n v="20505.0"/>
        <n v="10439.0"/>
        <n v="12631.0"/>
        <n v="8194.0"/>
        <n v="24419.0"/>
        <n v="6502.0"/>
        <n v="5955.0"/>
        <n v="7215.0"/>
        <n v="11770.0"/>
        <n v="11624.0"/>
        <n v="3486.0"/>
        <n v="57976.0"/>
        <n v="9317.0"/>
        <n v="143874.0"/>
        <n v="8121.0"/>
        <n v="4441.0"/>
        <n v="78159.0"/>
        <n v="6405.0"/>
        <n v="30150.0"/>
        <n v="22409.0"/>
        <n v="5078.0"/>
        <n v="99902.0"/>
        <n v="17875.0"/>
        <n v="181428.0"/>
        <n v="53995.0"/>
        <n v="18849.0"/>
        <n v="21209.0"/>
        <n v="11244.0"/>
        <n v="40037.0"/>
        <n v="22147.0"/>
        <n v="21689.0"/>
        <n v="5014.0"/>
        <n v="11025.0"/>
        <n v="30770.0"/>
        <n v="31150.0"/>
        <n v="20327.0"/>
        <n v="25903.0"/>
        <n v="29282.0"/>
        <n v="47138.0"/>
        <n v="24631.0"/>
        <n v="14374.0"/>
        <n v="13687.0"/>
        <n v="50818.0"/>
        <n v="3507.0"/>
        <n v="9692.0"/>
        <n v="2953.0"/>
        <n v="31606.0"/>
        <n v="27549.0"/>
        <n v="15456.0"/>
        <n v="22817.0"/>
        <n v="14268.0"/>
        <n v="16603.0"/>
        <n v="9814.0"/>
        <n v="24613.0"/>
        <n v="23844.0"/>
        <n v="7869.0"/>
        <n v="10436.0"/>
        <n v="53324.0"/>
        <n v="9327.0"/>
        <n v="4819.0"/>
        <n v="11489.0"/>
        <n v="14463.0"/>
        <n v="15512.0"/>
        <n v="6482.0"/>
        <n v="11272.0"/>
        <n v="6043.0"/>
        <n v="6626.0"/>
        <n v="7152.0"/>
        <n v="5607.0"/>
        <n v="75539.0"/>
        <n v="11415.0"/>
        <n v="19461.0"/>
        <n v="6033.0"/>
        <n v="10835.0"/>
        <n v="16589.0"/>
        <n v="4636.0"/>
        <n v="51974.0"/>
        <n v="6895.0"/>
        <n v="8964.0"/>
        <n v="5840.0"/>
        <n v="9900.0"/>
        <n v="19593.0"/>
        <n v="5599.0"/>
        <n v="7820.0"/>
        <n v="12872.0"/>
        <n v="7871.0"/>
        <n v="6709.0"/>
        <n v="2552.0"/>
        <n v="12294.0"/>
        <n v="13923.0"/>
        <n v="86116.0"/>
        <n v="4834.0"/>
        <n v="7207.0"/>
        <n v="7193.0"/>
        <n v="13054.0"/>
        <n v="35178.0"/>
        <n v="97763.0"/>
        <n v="79900.0"/>
        <n v="62005.0"/>
        <n v="1251872.0"/>
        <n v="24340.0"/>
        <n v="33001.0"/>
        <n v="43951.0"/>
        <n v="51126.0"/>
        <n v="36666.0"/>
        <n v="115478.0"/>
        <n v="50989.0"/>
        <n v="60970.0"/>
        <n v="26066.0"/>
        <n v="111785.0"/>
        <n v="21947.0"/>
        <n v="61926.0"/>
        <n v="37095.0"/>
        <n v="46916.0"/>
        <n v="35198.0"/>
        <n v="73753.0"/>
        <n v="179167.0"/>
        <n v="39973.0"/>
        <n v="24204.0"/>
        <n v="69444.0"/>
        <n v="120836.0"/>
        <n v="76718.0"/>
        <n v="56218.0"/>
        <n v="36267.0"/>
        <n v="27545.0"/>
        <n v="316160.0"/>
        <n v="602800.0"/>
        <n v="147118.0"/>
        <n v="275264.0"/>
        <n v="138815.0"/>
        <n v="390872.0"/>
        <n v="322484.0"/>
        <n v="527346.0"/>
        <n v="567584.0"/>
        <n v="373839.0"/>
        <n v="193406.0"/>
        <n v="463977.0"/>
        <n v="523260.0"/>
        <n v="125732.0"/>
        <n v="3619.0"/>
        <n v="17343.0"/>
        <n v="10365.0"/>
        <n v="3505.0"/>
        <n v="9238.0"/>
        <n v="3670.0"/>
        <n v="9100.0"/>
        <n v="8366.0"/>
        <n v="12905.0"/>
        <n v="2995.0"/>
        <n v="123552.0"/>
        <n v="2568.0"/>
        <n v="7609.0"/>
        <n v="6734.0"/>
        <n v="8120.0"/>
        <n v="6959.0"/>
        <n v="7723.0"/>
        <n v="12572.0"/>
        <n v="4623.0"/>
        <n v="5132.0"/>
        <n v="53106.0"/>
        <n v="5055.0"/>
        <n v="10688.0"/>
        <n v="153230.0"/>
        <n v="50779.0"/>
        <n v="7691.0"/>
        <n v="9366.0"/>
        <n v="4044.0"/>
        <n v="13970.0"/>
        <n v="5188.0"/>
        <n v="8637.0"/>
        <n v="8236.0"/>
        <n v="11209.0"/>
        <n v="7926.0"/>
        <n v="3715.0"/>
        <n v="7331.0"/>
        <n v="8729.0"/>
        <n v="17860.0"/>
        <n v="16433.0"/>
        <n v="16622.0"/>
        <n v="11965.0"/>
        <n v="10136.0"/>
        <n v="6775.0"/>
        <n v="10085.0"/>
        <n v="6349.0"/>
        <n v="4000.0"/>
        <n v="12398.0"/>
        <n v="9219.0"/>
        <n v="8801.0"/>
        <n v="6863.0"/>
        <n v="18903.0"/>
        <n v="6294.0"/>
        <n v="11922.0"/>
        <n v="339457.0"/>
        <n v="58764.0"/>
        <n v="96231.0"/>
        <n v="155331.0"/>
        <n v="103749.0"/>
        <n v="60080.0"/>
        <n v="85520.0"/>
        <n v="88968.0"/>
        <n v="46172.0"/>
        <n v="30440.0"/>
        <n v="40519.0"/>
        <n v="18475.0"/>
        <n v="139934.0"/>
        <n v="60615.0"/>
        <n v="206671.0"/>
        <n v="92133.0"/>
        <n v="756749.0"/>
        <n v="493607.0"/>
        <n v="90409.0"/>
        <n v="40006.0"/>
        <n v="410681.0"/>
        <n v="67828.0"/>
        <n v="138013.0"/>
        <n v="52362.0"/>
        <n v="1154776.0"/>
        <n v="195958.0"/>
        <n v="78950.0"/>
        <n v="209771.0"/>
        <n v="250414.0"/>
        <n v="52783.0"/>
        <n v="210466.0"/>
        <n v="610128.0"/>
        <n v="57344.0"/>
        <n v="41663.0"/>
        <n v="75967.0"/>
        <n v="1867.0"/>
        <n v="2430.0"/>
        <n v="41025.0"/>
        <n v="1685.0"/>
        <n v="9697.0"/>
        <n v="1216.0"/>
        <n v="1872.0"/>
        <n v="2548.0"/>
        <n v="9027.0"/>
        <n v="6803.0"/>
        <n v="5457.0"/>
        <n v="75111.0"/>
        <n v="7721.0"/>
        <n v="6740.0"/>
        <n v="9842.0"/>
        <n v="4854.0"/>
        <n v="5469.0"/>
        <n v="4210.0"/>
        <n v="14684.0"/>
        <n v="258.0"/>
        <n v="9461.0"/>
        <n v="307.0"/>
        <n v="2333.0"/>
        <n v="1159.0"/>
        <n v="920.0"/>
        <n v="601.0"/>
        <n v="402.0"/>
        <n v="623.0"/>
        <n v="43920.0"/>
        <n v="23397.0"/>
        <n v="40787.0"/>
        <n v="31126.0"/>
        <n v="26480.0"/>
        <n v="12634.0"/>
        <n v="94631.0"/>
        <n v="6553.0"/>
        <n v="19871.0"/>
        <n v="9657.0"/>
        <n v="33849.0"/>
        <n v="27920.0"/>
        <n v="23863.0"/>
        <n v="24314.0"/>
        <n v="11537.0"/>
        <n v="24860.0"/>
        <n v="20980.0"/>
        <n v="175335.0"/>
        <n v="19137.0"/>
        <n v="11667.0"/>
        <n v="40844.0"/>
        <n v="23549.0"/>
        <n v="23505.0"/>
        <n v="22924.0"/>
        <n v="45431.0"/>
        <n v="20224.0"/>
        <n v="31651.0"/>
        <n v="13187.0"/>
        <n v="61841.0"/>
        <n v="16488.0"/>
        <n v="5867.0"/>
        <n v="98885.0"/>
        <n v="47379.0"/>
        <n v="5950.0"/>
        <n v="41728.0"/>
        <n v="13927.0"/>
        <n v="8876.0"/>
        <n v="20271.0"/>
        <n v="14347.0"/>
        <n v="22381.0"/>
        <n v="30822.0"/>
        <n v="63396.0"/>
        <n v="17852.0"/>
        <n v="87608.0"/>
        <n v="15606.0"/>
        <n v="8675.0"/>
        <n v="18814.0"/>
        <n v="48927.0"/>
        <n v="12963.0"/>
        <n v="68821.0"/>
        <n v="15762.0"/>
        <n v="11469.0"/>
        <n v="18784.0"/>
        <n v="8043.0"/>
        <n v="37769.0"/>
        <n v="59694.0"/>
        <n v="10005.0"/>
        <n v="11996.0"/>
        <n v="15563.0"/>
        <n v="19601.0"/>
        <n v="29781.0"/>
        <n v="40339.0"/>
        <n v="7967.0"/>
        <n v="19809.0"/>
        <n v="16720.0"/>
        <n v="13351.0"/>
        <n v="11010.0"/>
        <n v="18407.0"/>
        <n v="19354.0"/>
        <n v="16053.0"/>
        <n v="187804.0"/>
        <n v="13639.0"/>
        <n v="43735.0"/>
        <n v="10067.0"/>
        <n v="13612.0"/>
        <n v="14811.0"/>
        <n v="112412.0"/>
        <n v="7156.0"/>
        <n v="57053.0"/>
        <n v="17737.0"/>
        <n v="27324.0"/>
        <n v="17044.0"/>
        <n v="10618.0"/>
        <n v="30618.0"/>
        <n v="13732.0"/>
        <n v="9498.0"/>
        <n v="56405.0"/>
        <n v="16854.0"/>
        <n v="171777.0"/>
        <n v="554672.0"/>
        <n v="246780.0"/>
        <n v="64085.0"/>
        <n v="28425.0"/>
        <n v="33099.0"/>
        <n v="104303.0"/>
        <n v="31364.0"/>
        <n v="74970.0"/>
        <n v="62362.0"/>
        <n v="24091.0"/>
        <n v="43570.0"/>
        <n v="75215.0"/>
        <n v="23280.0"/>
        <n v="21074.0"/>
        <n v="52245.0"/>
        <n v="33566.0"/>
        <n v="12067.0"/>
        <n v="30183.0"/>
        <n v="20564.0"/>
        <n v="43436.0"/>
        <n v="99893.0"/>
        <n v="20195.0"/>
        <n v="27357.0"/>
        <n v="75352.0"/>
        <n v="43571.0"/>
        <n v="119370.0"/>
        <n v="41461.0"/>
        <n v="56304.0"/>
        <n v="77534.0"/>
        <n v="49374.0"/>
        <n v="29301.0"/>
        <n v="95405.0"/>
        <n v="54968.0"/>
        <n v="49864.0"/>
        <n v="45857.0"/>
        <n v="46294.0"/>
        <n v="7037.0"/>
        <n v="8134.0"/>
        <n v="4559.0"/>
        <n v="7250.0"/>
        <n v="6360.0"/>
        <n v="10168.0"/>
        <n v="8609.0"/>
        <n v="32351.0"/>
        <n v="25765.0"/>
        <n v="21280.0"/>
        <n v="5040.0"/>
        <n v="9972.0"/>
        <n v="16616.0"/>
        <n v="10090.0"/>
        <n v="16919.0"/>
        <n v="17906.0"/>
        <n v="9132.0"/>
        <n v="11549.0"/>
        <n v="21610.0"/>
        <n v="7494.0"/>
        <n v="10992.0"/>
        <n v="19850.0"/>
        <n v="44028.0"/>
        <n v="11717.0"/>
        <n v="7720.0"/>
        <n v="14794.0"/>
        <n v="14941.0"/>
        <n v="20215.0"/>
        <n v="16208.0"/>
        <n v="7110.0"/>
        <n v="20223.0"/>
        <n v="9968.0"/>
        <n v="13933.0"/>
        <n v="10348.0"/>
        <n v="6814.0"/>
        <n v="8720.0"/>
        <n v="63353.0"/>
        <n v="55673.0"/>
        <n v="21641.0"/>
        <n v="12282.0"/>
        <n v="59439.0"/>
        <n v="5232.0"/>
        <n v="12638.0"/>
        <n v="13755.0"/>
        <n v="2920.0"/>
        <n v="11687.0"/>
        <n v="22584.0"/>
        <n v="36556.0"/>
        <n v="9231.0"/>
        <n v="6197.0"/>
        <n v="82933.0"/>
        <n v="4250.0"/>
        <n v="4424.0"/>
        <n v="15617.0"/>
        <n v="24410.0"/>
        <n v="12742.0"/>
        <n v="238839.0"/>
        <n v="12440.0"/>
        <n v="4268.0"/>
        <n v="10028.0"/>
        <n v="20297.0"/>
        <n v="8333.0"/>
        <n v="69480.0"/>
        <n v="11088.0"/>
        <n v="39102.0"/>
        <n v="31009.0"/>
        <n v="11032.0"/>
        <n v="16038.0"/>
        <n v="78699.0"/>
        <n v="17104.0"/>
        <n v="11826.0"/>
        <n v="32730.0"/>
        <n v="9438.0"/>
        <n v="8159.0"/>
        <n v="20361.0"/>
        <n v="12976.0"/>
        <n v="4388.0"/>
        <n v="9373.0"/>
        <n v="16807.0"/>
        <n v="14915.0"/>
        <n v="15011.0"/>
        <n v="85501.0"/>
        <n v="12190.0"/>
        <n v="5764.0"/>
        <n v="12242.0"/>
        <n v="7603.0"/>
        <n v="112363.0"/>
        <n v="51498.0"/>
        <n v="39232.0"/>
        <n v="17686.0"/>
        <n v="10260.0"/>
        <n v="8800.0"/>
        <n v="15835.0"/>
        <n v="37875.0"/>
        <n v="12548.0"/>
        <n v="15589.0"/>
        <n v="36313.0"/>
        <n v="41197.0"/>
        <n v="29275.0"/>
        <n v="17889.0"/>
        <n v="57143.0"/>
        <n v="86300.0"/>
        <n v="98757.0"/>
        <n v="41982.0"/>
        <n v="12135.0"/>
        <n v="7036.0"/>
        <n v="322541.0"/>
        <n v="33406.0"/>
        <n v="33993.0"/>
        <n v="73333.0"/>
        <n v="329257.0"/>
        <n v="57778.0"/>
        <n v="53581.0"/>
        <n v="42005.0"/>
        <n v="63098.0"/>
        <n v="19419.0"/>
        <n v="100957.0"/>
        <n v="19858.0"/>
      </sharedItems>
    </cacheField>
    <cacheField name="deceased" numFmtId="0">
      <sharedItems containsSemiMixedTypes="0" containsString="0" containsNumber="1" containsInteger="1">
        <n v="0.0"/>
        <n v="1093.0"/>
        <n v="1947.0"/>
        <n v="1290.0"/>
        <n v="1237.0"/>
        <n v="1430.0"/>
        <n v="853.0"/>
        <n v="1124.0"/>
        <n v="1053.0"/>
        <n v="786.0"/>
        <n v="1127.0"/>
        <n v="672.0"/>
        <n v="1117.0"/>
        <n v="644.0"/>
        <n v="3.0"/>
        <n v="22.0"/>
        <n v="17.0"/>
        <n v="1.0"/>
        <n v="26.0"/>
        <n v="2.0"/>
        <n v="11.0"/>
        <n v="8.0"/>
        <n v="15.0"/>
        <n v="98.0"/>
        <n v="20.0"/>
        <n v="5.0"/>
        <n v="6.0"/>
        <n v="14.0"/>
        <n v="116.0"/>
        <n v="74.0"/>
        <n v="112.0"/>
        <n v="457.0"/>
        <n v="309.0"/>
        <n v="159.0"/>
        <n v="182.0"/>
        <n v="370.0"/>
        <n v="430.0"/>
        <n v="280.0"/>
        <n v="94.0"/>
        <n v="106.0"/>
        <n v="109.0"/>
        <n v="147.0"/>
        <n v="88.0"/>
        <n v="66.0"/>
        <n v="102.0"/>
        <n v="111.0"/>
        <n v="339.0"/>
        <n v="158.0"/>
        <n v="621.0"/>
        <n v="468.0"/>
        <n v="178.0"/>
        <n v="2334.0"/>
        <n v="180.0"/>
        <n v="271.0"/>
        <n v="134.0"/>
        <n v="155.0"/>
        <n v="255.0"/>
        <n v="75.0"/>
        <n v="36.0"/>
        <n v="127.0"/>
        <n v="170.0"/>
        <n v="129.0"/>
        <n v="192.0"/>
        <n v="358.0"/>
        <n v="820.0"/>
        <n v="396.0"/>
        <n v="471.0"/>
        <n v="188.0"/>
        <n v="55.0"/>
        <n v="25.0"/>
        <n v="545.0"/>
        <n v="1798.0"/>
        <n v="194.0"/>
        <n v="838.0"/>
        <n v="212.0"/>
        <n v="267.0"/>
        <n v="99.0"/>
        <n v="580.0"/>
        <n v="177.0"/>
        <n v="365.0"/>
        <n v="167.0"/>
        <n v="3139.0"/>
        <n v="515.0"/>
        <n v="224.0"/>
        <n v="245.0"/>
        <n v="25091.0"/>
        <n v="3411.0"/>
        <n v="49.0"/>
        <n v="78.0"/>
        <n v="162.0"/>
        <n v="118.0"/>
        <n v="301.0"/>
        <n v="42.0"/>
        <n v="38.0"/>
        <n v="18.0"/>
        <n v="82.0"/>
        <n v="205.0"/>
        <n v="67.0"/>
        <n v="478.0"/>
        <n v="272.0"/>
        <n v="48.0"/>
        <n v="145.0"/>
        <n v="72.0"/>
        <n v="87.0"/>
        <n v="24.0"/>
        <n v="70.0"/>
        <n v="19.0"/>
        <n v="725.0"/>
        <n v="157.0"/>
        <n v="1956.0"/>
        <n v="136.0"/>
        <n v="788.0"/>
        <n v="53.0"/>
        <n v="509.0"/>
        <n v="652.0"/>
        <n v="139.0"/>
        <n v="716.0"/>
        <n v="481.0"/>
        <n v="922.0"/>
        <n v="1136.0"/>
        <n v="328.0"/>
        <n v="533.0"/>
        <n v="346.0"/>
        <n v="552.0"/>
        <n v="357.0"/>
        <n v="123.0"/>
        <n v="153.0"/>
        <n v="378.0"/>
        <n v="638.0"/>
        <n v="221.0"/>
        <n v="534.0"/>
        <n v="508.0"/>
        <n v="254.0"/>
        <n v="414.0"/>
        <n v="85.0"/>
        <n v="160.0"/>
        <n v="1125.0"/>
        <n v="448.0"/>
        <n v="641.0"/>
        <n v="211.0"/>
        <n v="314.0"/>
        <n v="253.0"/>
        <n v="282.0"/>
        <n v="207.0"/>
        <n v="133.0"/>
        <n v="79.0"/>
        <n v="1145.0"/>
        <n v="152.0"/>
        <n v="44.0"/>
        <n v="117.0"/>
        <n v="166.0"/>
        <n v="237.0"/>
        <n v="43.0"/>
        <n v="120.0"/>
        <n v="58.0"/>
        <n v="846.0"/>
        <n v="137.0"/>
        <n v="286.0"/>
        <n v="113.0"/>
        <n v="382.0"/>
        <n v="47.0"/>
        <n v="1046.0"/>
        <n v="130.0"/>
        <n v="186.0"/>
        <n v="61.0"/>
        <n v="96.0"/>
        <n v="57.0"/>
        <n v="12.0"/>
        <n v="110.0"/>
        <n v="197.0"/>
        <n v="1585.0"/>
        <n v="92.0"/>
        <n v="333.0"/>
        <n v="1689.0"/>
        <n v="938.0"/>
        <n v="890.0"/>
        <n v="16281.0"/>
        <n v="400.0"/>
        <n v="500.0"/>
        <n v="429.0"/>
        <n v="395.0"/>
        <n v="206.0"/>
        <n v="1680.0"/>
        <n v="608.0"/>
        <n v="1315.0"/>
        <n v="319.0"/>
        <n v="1256.0"/>
        <n v="819.0"/>
        <n v="329.0"/>
        <n v="521.0"/>
        <n v="650.0"/>
        <n v="2416.0"/>
        <n v="331.0"/>
        <n v="320.0"/>
        <n v="1088.0"/>
        <n v="489.0"/>
        <n v="766.0"/>
        <n v="495.0"/>
        <n v="1862.0"/>
        <n v="3555.0"/>
        <n v="519.0"/>
        <n v="2325.0"/>
        <n v="617.0"/>
        <n v="2451.0"/>
        <n v="1356.0"/>
        <n v="3374.0"/>
        <n v="2576.0"/>
        <n v="2881.0"/>
        <n v="1076.0"/>
        <n v="4996.0"/>
        <n v="3575.0"/>
        <n v="518.0"/>
        <n v="150.0"/>
        <n v="51.0"/>
        <n v="89.0"/>
        <n v="64.0"/>
        <n v="90.0"/>
        <n v="277.0"/>
        <n v="32.0"/>
        <n v="972.0"/>
        <n v="39.0"/>
        <n v="91.0"/>
        <n v="29.0"/>
        <n v="633.0"/>
        <n v="1391.0"/>
        <n v="670.0"/>
        <n v="239.0"/>
        <n v="84.0"/>
        <n v="95.0"/>
        <n v="81.0"/>
        <n v="63.0"/>
        <n v="172.0"/>
        <n v="385.0"/>
        <n v="390.0"/>
        <n v="73.0"/>
        <n v="28.0"/>
        <n v="125.0"/>
        <n v="114.0"/>
        <n v="7043.0"/>
        <n v="1425.0"/>
        <n v="1594.0"/>
        <n v="4251.0"/>
        <n v="2806.0"/>
        <n v="1123.0"/>
        <n v="797.0"/>
        <n v="1560.0"/>
        <n v="654.0"/>
        <n v="669.0"/>
        <n v="569.0"/>
        <n v="506.0"/>
        <n v="2714.0"/>
        <n v="1209.0"/>
        <n v="5847.0"/>
        <n v="2437.0"/>
        <n v="16247.0"/>
        <n v="9128.0"/>
        <n v="2658.0"/>
        <n v="948.0"/>
        <n v="8679.0"/>
        <n v="1963.0"/>
        <n v="3282.0"/>
        <n v="1233.0"/>
        <n v="19594.0"/>
        <n v="4551.0"/>
        <n v="2478.0"/>
        <n v="5613.0"/>
        <n v="6428.0"/>
        <n v="1434.0"/>
        <n v="5551.0"/>
        <n v="11462.0"/>
        <n v="1217.0"/>
        <n v="637.0"/>
        <n v="13.0"/>
        <n v="31.0"/>
        <n v="987.0"/>
        <n v="71.0"/>
        <n v="300.0"/>
        <n v="30.0"/>
        <n v="23.0"/>
        <n v="27.0"/>
        <n v="10.0"/>
        <n v="421.0"/>
        <n v="9.0"/>
        <n v="54.0"/>
        <n v="393.0"/>
        <n v="126.0"/>
        <n v="299.0"/>
        <n v="335.0"/>
        <n v="857.0"/>
        <n v="50.0"/>
        <n v="243.0"/>
        <n v="485.0"/>
        <n v="316.0"/>
        <n v="176.0"/>
        <n v="210.0"/>
        <n v="83.0"/>
        <n v="252.0"/>
        <n v="175.0"/>
        <n v="1552.0"/>
        <n v="86.0"/>
        <n v="459.0"/>
        <n v="240.0"/>
        <n v="594.0"/>
        <n v="250.0"/>
        <n v="1453.0"/>
        <n v="1598.0"/>
        <n v="244.0"/>
        <n v="1042.0"/>
        <n v="315.0"/>
        <n v="528.0"/>
        <n v="504.0"/>
        <n v="801.0"/>
        <n v="986.0"/>
        <n v="1496.0"/>
        <n v="556.0"/>
        <n v="2106.0"/>
        <n v="380.0"/>
        <n v="233.0"/>
        <n v="419.0"/>
        <n v="1358.0"/>
        <n v="423.0"/>
        <n v="1068.0"/>
        <n v="875.0"/>
        <n v="388.0"/>
        <n v="524.0"/>
        <n v="410.0"/>
        <n v="307.0"/>
        <n v="104.0"/>
        <n v="185.0"/>
        <n v="260.0"/>
        <n v="156.0"/>
        <n v="107.0"/>
        <n v="62.0"/>
        <n v="131.0"/>
        <n v="1970.0"/>
        <n v="187.0"/>
        <n v="1103.0"/>
        <n v="449.0"/>
        <n v="287.0"/>
        <n v="169.0"/>
        <n v="753.0"/>
        <n v="261.0"/>
        <n v="2506.0"/>
        <n v="8546.0"/>
        <n v="867.0"/>
        <n v="274.0"/>
        <n v="645.0"/>
        <n v="686.0"/>
        <n v="1258.0"/>
        <n v="1048.0"/>
        <n v="356.0"/>
        <n v="348.0"/>
        <n v="1172.0"/>
        <n v="498.0"/>
        <n v="416.0"/>
        <n v="775.0"/>
        <n v="1685.0"/>
        <n v="484.0"/>
        <n v="1842.0"/>
        <n v="442.0"/>
        <n v="409.0"/>
        <n v="1059.0"/>
        <n v="432.0"/>
        <n v="625.0"/>
        <n v="979.0"/>
        <n v="667.0"/>
        <n v="1131.0"/>
        <n v="548.0"/>
        <n v="35.0"/>
        <n v="34.0"/>
        <n v="68.0"/>
        <n v="420.0"/>
        <n v="108.0"/>
        <n v="143.0"/>
        <n v="203.0"/>
        <n v="290.0"/>
        <n v="228.0"/>
        <n v="141.0"/>
        <n v="234.0"/>
        <n v="138.0"/>
        <n v="225.0"/>
        <n v="377.0"/>
        <n v="330.0"/>
        <n v="163.0"/>
        <n v="220.0"/>
        <n v="293.0"/>
        <n v="135.0"/>
        <n v="467.0"/>
        <n v="461.0"/>
        <n v="266.0"/>
        <n v="848.0"/>
        <n v="217.0"/>
        <n v="349.0"/>
        <n v="202.0"/>
        <n v="235.0"/>
        <n v="663.0"/>
        <n v="1905.0"/>
        <n v="292.0"/>
        <n v="128.0"/>
        <n v="2651.0"/>
        <n v="140.0"/>
        <n v="402.0"/>
        <n v="80.0"/>
        <n v="898.0"/>
        <n v="269.0"/>
        <n v="193.0"/>
        <n v="343.0"/>
        <n v="148.0"/>
        <n v="444.0"/>
        <n v="45.0"/>
        <n v="100.0"/>
        <n v="251.0"/>
        <n v="971.0"/>
        <n v="196.0"/>
        <n v="60.0"/>
        <n v="2521.0"/>
        <n v="1019.0"/>
        <n v="944.0"/>
        <n v="181.0"/>
        <n v="761.0"/>
        <n v="97.0"/>
        <n v="539.0"/>
        <n v="990.0"/>
        <n v="1524.0"/>
        <n v="572.0"/>
        <n v="5152.0"/>
        <n v="859.0"/>
        <n v="4833.0"/>
        <n v="507.0"/>
        <n v="198.0"/>
        <n v="397.0"/>
        <n v="1336.0"/>
        <n v="238.0"/>
      </sharedItems>
    </cacheField>
    <cacheField name="recovered" numFmtId="0">
      <sharedItems containsSemiMixedTypes="0" containsString="0" containsNumber="1" containsInteger="1">
        <n v="0.0"/>
        <n v="156699.0"/>
        <n v="244144.0"/>
        <n v="291610.0"/>
        <n v="176629.0"/>
        <n v="117130.0"/>
        <n v="123264.0"/>
        <n v="136989.0"/>
        <n v="144919.0"/>
        <n v="122136.0"/>
        <n v="156492.0"/>
        <n v="82231.0"/>
        <n v="177680.0"/>
        <n v="114904.0"/>
        <n v="1065.0"/>
        <n v="3780.0"/>
        <n v="1094.0"/>
        <n v="3183.0"/>
        <n v="512.0"/>
        <n v="270.0"/>
        <n v="510.0"/>
        <n v="871.0"/>
        <n v="2851.0"/>
        <n v="749.0"/>
        <n v="2397.0"/>
        <n v="730.0"/>
        <n v="3015.0"/>
        <n v="2102.0"/>
        <n v="453.0"/>
        <n v="18212.0"/>
        <n v="261.0"/>
        <n v="408.0"/>
        <n v="2533.0"/>
        <n v="1102.0"/>
        <n v="335.0"/>
        <n v="1015.0"/>
        <n v="1952.0"/>
        <n v="3518.0"/>
        <n v="1856.0"/>
        <n v="14859.0"/>
        <n v="7307.0"/>
        <n v="7267.0"/>
        <n v="26754.0"/>
        <n v="25531.0"/>
        <n v="10051.0"/>
        <n v="9066.0"/>
        <n v="10567.0"/>
        <n v="18585.0"/>
        <n v="33672.0"/>
        <n v="16591.0"/>
        <n v="9312.0"/>
        <n v="10674.0"/>
        <n v="4837.0"/>
        <n v="18051.0"/>
        <n v="9976.0"/>
        <n v="10057.0"/>
        <n v="7674.0"/>
        <n v="12435.0"/>
        <n v="18023.0"/>
        <n v="14953.0"/>
        <n v="30777.0"/>
        <n v="22964.0"/>
        <n v="10174.0"/>
        <n v="144651.0"/>
        <n v="24247.0"/>
        <n v="13707.0"/>
        <n v="17482.0"/>
        <n v="19864.0"/>
        <n v="23020.0"/>
        <n v="7618.0"/>
        <n v="4368.0"/>
        <n v="9058.0"/>
        <n v="15025.0"/>
        <n v="17093.0"/>
        <n v="19632.0"/>
        <n v="20532.0"/>
        <n v="64495.0"/>
        <n v="26880.0"/>
        <n v="42611.0"/>
        <n v="20845.0"/>
        <n v="8263.0"/>
        <n v="10809.0"/>
        <n v="26690.0"/>
        <n v="95028.0"/>
        <n v="19506.0"/>
        <n v="56766.0"/>
        <n v="26867.0"/>
        <n v="22503.0"/>
        <n v="13036.0"/>
        <n v="54228.0"/>
        <n v="26798.0"/>
        <n v="31000.0"/>
        <n v="23753.0"/>
        <n v="4005.0"/>
        <n v="154852.0"/>
        <n v="55557.0"/>
        <n v="8041.0"/>
        <n v="28805.0"/>
        <n v="33426.0"/>
        <n v="23407.0"/>
        <n v="5910.0"/>
        <n v="3516.0"/>
        <n v="1218.0"/>
        <n v="1414431.0"/>
        <n v="234889.0"/>
        <n v="10708.0"/>
        <n v="9581.0"/>
        <n v="5108.0"/>
        <n v="13469.0"/>
        <n v="11308.0"/>
        <n v="21143.0"/>
        <n v="2176.0"/>
        <n v="3357.0"/>
        <n v="9917.0"/>
        <n v="848.0"/>
        <n v="4093.0"/>
        <n v="20549.0"/>
        <n v="8499.0"/>
        <n v="34494.0"/>
        <n v="20226.0"/>
        <n v="10391.0"/>
        <n v="12474.0"/>
        <n v="8122.0"/>
        <n v="24242.0"/>
        <n v="6415.0"/>
        <n v="5940.0"/>
        <n v="7181.0"/>
        <n v="11700.0"/>
        <n v="11495.0"/>
        <n v="3467.0"/>
        <n v="57243.0"/>
        <n v="9159.0"/>
        <n v="141885.0"/>
        <n v="7985.0"/>
        <n v="4417.0"/>
        <n v="77335.0"/>
        <n v="6308.0"/>
        <n v="29639.0"/>
        <n v="21757.0"/>
        <n v="4939.0"/>
        <n v="99157.0"/>
        <n v="17394.0"/>
        <n v="180454.0"/>
        <n v="52857.0"/>
        <n v="18514.0"/>
        <n v="20675.0"/>
        <n v="10898.0"/>
        <n v="39484.0"/>
        <n v="21789.0"/>
        <n v="21534.0"/>
        <n v="4890.0"/>
        <n v="10872.0"/>
        <n v="30379.0"/>
        <n v="30510.0"/>
        <n v="20106.0"/>
        <n v="25350.0"/>
        <n v="28771.0"/>
        <n v="46884.0"/>
        <n v="24215.0"/>
        <n v="14120.0"/>
        <n v="13492.0"/>
        <n v="48872.0"/>
        <n v="3465.0"/>
        <n v="9496.0"/>
        <n v="2935.0"/>
        <n v="30983.0"/>
        <n v="26786.0"/>
        <n v="15244.0"/>
        <n v="22472.0"/>
        <n v="13804.0"/>
        <n v="16378.0"/>
        <n v="9693.0"/>
        <n v="24196.0"/>
        <n v="23548.0"/>
        <n v="7704.0"/>
        <n v="10313.0"/>
        <n v="52145.0"/>
        <n v="9175.0"/>
        <n v="4773.0"/>
        <n v="11367.0"/>
        <n v="14268.0"/>
        <n v="15309.0"/>
        <n v="6371.0"/>
        <n v="11031.0"/>
        <n v="5971.0"/>
        <n v="6575.0"/>
        <n v="7032.0"/>
        <n v="5549.0"/>
        <n v="74242.0"/>
        <n v="11275.0"/>
        <n v="19170.0"/>
        <n v="5977.0"/>
        <n v="10721.0"/>
        <n v="16196.0"/>
        <n v="4589.0"/>
        <n v="50907.0"/>
        <n v="6801.0"/>
        <n v="8834.0"/>
        <n v="5753.0"/>
        <n v="9857.0"/>
        <n v="19404.0"/>
        <n v="5534.0"/>
        <n v="7724.0"/>
        <n v="12736.0"/>
        <n v="7814.0"/>
        <n v="6621.0"/>
        <n v="2539.0"/>
        <n v="12184.0"/>
        <n v="13714.0"/>
        <n v="84495.0"/>
        <n v="4792.0"/>
        <n v="7137.0"/>
        <n v="7101.0"/>
        <n v="12918.0"/>
        <n v="34843.0"/>
        <n v="95961.0"/>
        <n v="78879.0"/>
        <n v="61073.0"/>
        <n v="1229059.0"/>
        <n v="23936.0"/>
        <n v="32469.0"/>
        <n v="43501.0"/>
        <n v="50662.0"/>
        <n v="36412.0"/>
        <n v="113515.0"/>
        <n v="50359.0"/>
        <n v="59639.0"/>
        <n v="25747.0"/>
        <n v="110294.0"/>
        <n v="21301.0"/>
        <n v="61087.0"/>
        <n v="36616.0"/>
        <n v="46266.0"/>
        <n v="34660.0"/>
        <n v="73029.0"/>
        <n v="176447.0"/>
        <n v="39641.0"/>
        <n v="23869.0"/>
        <n v="68239.0"/>
        <n v="119420.0"/>
        <n v="76181.0"/>
        <n v="55339.0"/>
        <n v="35764.0"/>
        <n v="27337.0"/>
        <n v="313515.0"/>
        <n v="583842.0"/>
        <n v="140292.0"/>
        <n v="269475.0"/>
        <n v="134824.0"/>
        <n v="383923.0"/>
        <n v="315759.0"/>
        <n v="519030.0"/>
        <n v="562111.0"/>
        <n v="364351.0"/>
        <n v="184979.0"/>
        <n v="448304.0"/>
        <n v="515481.0"/>
        <n v="121295.0"/>
        <n v="3556.0"/>
        <n v="17131.0"/>
        <n v="10270.0"/>
        <n v="3453.0"/>
        <n v="9140.0"/>
        <n v="3613.0"/>
        <n v="9017.0"/>
        <n v="8267.0"/>
        <n v="12590.0"/>
        <n v="2960.0"/>
        <n v="122121.0"/>
        <n v="2529.0"/>
        <n v="7506.0"/>
        <n v="6612.0"/>
        <n v="7841.0"/>
        <n v="6874.0"/>
        <n v="7672.0"/>
        <n v="12388.0"/>
        <n v="4588.0"/>
        <n v="5085.0"/>
        <n v="52427.0"/>
        <n v="4954.0"/>
        <n v="10570.0"/>
        <n v="151410.0"/>
        <n v="49896.0"/>
        <n v="7619.0"/>
        <n v="9242.0"/>
        <n v="3946.0"/>
        <n v="13716.0"/>
        <n v="5159.0"/>
        <n v="8552.0"/>
        <n v="8135.0"/>
        <n v="11115.0"/>
        <n v="7828.0"/>
        <n v="3654.0"/>
        <n v="7250.0"/>
        <n v="9030.0"/>
        <n v="8490.0"/>
        <n v="17438.0"/>
        <n v="16270.0"/>
        <n v="16154.0"/>
        <n v="11829.0"/>
        <n v="6739.0"/>
        <n v="9958.0"/>
        <n v="6273.0"/>
        <n v="3919.0"/>
        <n v="12261.0"/>
        <n v="9132.0"/>
        <n v="8706.0"/>
        <n v="6742.0"/>
        <n v="18720.0"/>
        <n v="6224.0"/>
        <n v="11677.0"/>
        <n v="330122.0"/>
        <n v="57318.0"/>
        <n v="94618.0"/>
        <n v="150615.0"/>
        <n v="100803.0"/>
        <n v="58945.0"/>
        <n v="84710.0"/>
        <n v="87387.0"/>
        <n v="45501.0"/>
        <n v="29735.0"/>
        <n v="39941.0"/>
        <n v="17949.0"/>
        <n v="137178.0"/>
        <n v="59382.0"/>
        <n v="200699.0"/>
        <n v="89608.0"/>
        <n v="733318.0"/>
        <n v="484334.0"/>
        <n v="87721.0"/>
        <n v="39054.0"/>
        <n v="401418.0"/>
        <n v="65577.0"/>
        <n v="134309.0"/>
        <n v="51078.0"/>
        <n v="1131401.0"/>
        <n v="190759.0"/>
        <n v="76292.0"/>
        <n v="203673.0"/>
        <n v="243482.0"/>
        <n v="50987.0"/>
        <n v="204364.0"/>
        <n v="597141.0"/>
        <n v="55956.0"/>
        <n v="41020.0"/>
        <n v="74159.0"/>
        <n v="1844.0"/>
        <n v="2395.0"/>
        <n v="39754.0"/>
        <n v="1674.0"/>
        <n v="9584.0"/>
        <n v="1203.0"/>
        <n v="1852.0"/>
        <n v="2525.0"/>
        <n v="8943.0"/>
        <n v="6642.0"/>
        <n v="5330.0"/>
        <n v="71337.0"/>
        <n v="4745.0"/>
        <n v="7561.0"/>
        <n v="6553.0"/>
        <n v="9053.0"/>
        <n v="4448.0"/>
        <n v="5304.0"/>
        <n v="3646.0"/>
        <n v="13471.0"/>
        <n v="246.0"/>
        <n v="9095.0"/>
        <n v="286.0"/>
        <n v="2186.0"/>
        <n v="1124.0"/>
        <n v="897.0"/>
        <n v="568.0"/>
        <n v="1077.0"/>
        <n v="361.0"/>
        <n v="593.0"/>
        <n v="43506.0"/>
        <n v="23257.0"/>
        <n v="40389.0"/>
        <n v="30762.0"/>
        <n v="26260.0"/>
        <n v="12488.0"/>
        <n v="93404.0"/>
        <n v="6460.0"/>
        <n v="19598.0"/>
        <n v="9555.0"/>
        <n v="33342.0"/>
        <n v="27510.0"/>
        <n v="23673.0"/>
        <n v="24082.0"/>
        <n v="11453.0"/>
        <n v="24545.0"/>
        <n v="20798.0"/>
        <n v="171938.0"/>
        <n v="19044.0"/>
        <n v="11613.0"/>
        <n v="40416.0"/>
        <n v="23461.0"/>
        <n v="23261.0"/>
        <n v="22803.0"/>
        <n v="44903.0"/>
        <n v="19981.0"/>
        <n v="31315.0"/>
        <n v="13115.0"/>
        <n v="61167.0"/>
        <n v="16150.0"/>
        <n v="5744.0"/>
        <n v="97171.0"/>
        <n v="45757.0"/>
        <n v="5696.0"/>
        <n v="40668.0"/>
        <n v="13602.0"/>
        <n v="8538.0"/>
        <n v="19729.0"/>
        <n v="13832.0"/>
        <n v="21576.0"/>
        <n v="29828.0"/>
        <n v="61864.0"/>
        <n v="17294.0"/>
        <n v="85484.0"/>
        <n v="15226.0"/>
        <n v="8440.0"/>
        <n v="18373.0"/>
        <n v="47561.0"/>
        <n v="12517.0"/>
        <n v="67726.0"/>
        <n v="14884.0"/>
        <n v="11080.0"/>
        <n v="18257.0"/>
        <n v="7659.0"/>
        <n v="37352.0"/>
        <n v="59387.0"/>
        <n v="9901.0"/>
        <n v="11934.0"/>
        <n v="15377.0"/>
        <n v="19341.0"/>
        <n v="29625.0"/>
        <n v="39792.0"/>
        <n v="7919.0"/>
        <n v="19670.0"/>
        <n v="16613.0"/>
        <n v="13289.0"/>
        <n v="10962.0"/>
        <n v="18276.0"/>
        <n v="19203.0"/>
        <n v="15942.0"/>
        <n v="185816.0"/>
        <n v="13573.0"/>
        <n v="43461.0"/>
        <n v="9995.0"/>
        <n v="13425.0"/>
        <n v="14653.0"/>
        <n v="111308.0"/>
        <n v="7086.0"/>
        <n v="56603.0"/>
        <n v="17560.0"/>
        <n v="27037.0"/>
        <n v="16875.0"/>
        <n v="10557.0"/>
        <n v="30283.0"/>
        <n v="13653.0"/>
        <n v="9406.0"/>
        <n v="55652.0"/>
        <n v="16548.0"/>
        <n v="168327.0"/>
        <n v="544701.0"/>
        <n v="243070.0"/>
        <n v="62997.0"/>
        <n v="27957.0"/>
        <n v="32348.0"/>
        <n v="102836.0"/>
        <n v="31056.0"/>
        <n v="73386.0"/>
        <n v="61112.0"/>
        <n v="23523.0"/>
        <n v="43036.0"/>
        <n v="73853.0"/>
        <n v="22878.0"/>
        <n v="20561.0"/>
        <n v="51253.0"/>
        <n v="33164.0"/>
        <n v="11790.0"/>
        <n v="29627.0"/>
        <n v="20158.0"/>
        <n v="42557.0"/>
        <n v="97619.0"/>
        <n v="19854.0"/>
        <n v="26834.0"/>
        <n v="73874.0"/>
        <n v="43018.0"/>
        <n v="117138.0"/>
        <n v="40760.0"/>
        <n v="55757.0"/>
        <n v="76038.0"/>
        <n v="48812.0"/>
        <n v="28600.0"/>
        <n v="93683.0"/>
        <n v="54122.0"/>
        <n v="48564.0"/>
        <n v="45382.0"/>
        <n v="45687.0"/>
        <n v="7000.0"/>
        <n v="8043.0"/>
        <n v="4500.0"/>
        <n v="7199.0"/>
        <n v="10104.0"/>
        <n v="8530.0"/>
        <n v="31817.0"/>
        <n v="25308.0"/>
        <n v="21172.0"/>
        <n v="4885.0"/>
        <n v="9828.0"/>
        <n v="16412.0"/>
        <n v="9887.0"/>
        <n v="16629.0"/>
        <n v="17675.0"/>
        <n v="8991.0"/>
        <n v="11371.0"/>
        <n v="21376.0"/>
        <n v="7354.0"/>
        <n v="10832.0"/>
        <n v="19624.0"/>
        <n v="43650.0"/>
        <n v="11385.0"/>
        <n v="7557.0"/>
        <n v="14668.0"/>
        <n v="14843.0"/>
        <n v="19972.0"/>
        <n v="15852.0"/>
        <n v="7031.0"/>
        <n v="20003.0"/>
        <n v="9868.0"/>
        <n v="13640.0"/>
        <n v="10153.0"/>
        <n v="6674.0"/>
        <n v="8585.0"/>
        <n v="62876.0"/>
        <n v="55207.0"/>
        <n v="21359.0"/>
        <n v="12016.0"/>
        <n v="58588.0"/>
        <n v="5130.0"/>
        <n v="12421.0"/>
        <n v="13406.0"/>
        <n v="2877.0"/>
        <n v="11482.0"/>
        <n v="22349.0"/>
        <n v="35892.0"/>
        <n v="9115.0"/>
        <n v="6087.0"/>
        <n v="81024.0"/>
        <n v="4197.0"/>
        <n v="4353.0"/>
        <n v="15389.0"/>
        <n v="24117.0"/>
        <n v="12613.0"/>
        <n v="236165.0"/>
        <n v="12300.0"/>
        <n v="4182.0"/>
        <n v="9846.0"/>
        <n v="19893.0"/>
        <n v="8252.0"/>
        <n v="68567.0"/>
        <n v="10972.0"/>
        <n v="38752.0"/>
        <n v="30737.0"/>
        <n v="10838.0"/>
        <n v="15875.0"/>
        <n v="77609.0"/>
        <n v="16761.0"/>
        <n v="11676.0"/>
        <n v="32309.0"/>
        <n v="9331.0"/>
        <n v="8061.0"/>
        <n v="19916.0"/>
        <n v="12931.0"/>
        <n v="9273.0"/>
        <n v="12211.0"/>
        <n v="16556.0"/>
        <n v="14777.0"/>
        <n v="14757.0"/>
        <n v="84528.0"/>
        <n v="11378.0"/>
        <n v="5678.0"/>
        <n v="11972.0"/>
        <n v="7358.0"/>
        <n v="108137.0"/>
        <n v="49096.0"/>
        <n v="38140.0"/>
        <n v="16668.0"/>
        <n v="9962.0"/>
        <n v="8535.0"/>
        <n v="14827.0"/>
        <n v="36315.0"/>
        <n v="12129.0"/>
        <n v="15441.0"/>
        <n v="35839.0"/>
        <n v="40727.0"/>
        <n v="29060.0"/>
        <n v="17573.0"/>
        <n v="56326.0"/>
        <n v="84650.0"/>
        <n v="96567.0"/>
        <n v="41256.0"/>
        <n v="12063.0"/>
        <n v="6950.0"/>
        <n v="315146.0"/>
        <n v="33121.0"/>
        <n v="33605.0"/>
        <n v="72054.0"/>
        <n v="323097.0"/>
        <n v="57184.0"/>
        <n v="52820.0"/>
        <n v="41588.0"/>
        <n v="62549.0"/>
        <n v="19283.0"/>
        <n v="98950.0"/>
        <n v="19559.0"/>
      </sharedItems>
    </cacheField>
    <cacheField name="tested" numFmtId="0">
      <sharedItems containsSemiMixedTypes="0" containsString="0" containsNumber="1" containsInteger="1">
        <n v="18052.0"/>
        <n v="51742.0"/>
        <n v="116689.0"/>
        <n v="866006.0"/>
        <n v="903789.0"/>
        <n v="1091664.0"/>
        <n v="922857.0"/>
        <n v="841906.0"/>
        <n v="929432.0"/>
        <n v="766581.0"/>
        <n v="756158.0"/>
        <n v="732453.0"/>
        <n v="823851.0"/>
        <n v="572916.0"/>
        <n v="882636.0"/>
        <n v="729572.0"/>
        <n v="3379.0"/>
        <n v="115210.0"/>
        <n v="25764.0"/>
        <n v="8036.0"/>
        <n v="23470.0"/>
        <n v="1641.0"/>
        <n v="3353.0"/>
        <n v="4456.0"/>
        <n v="7184.0"/>
        <n v="16387.0"/>
        <n v="10718.0"/>
        <n v="13382.0"/>
        <n v="7439.0"/>
        <n v="12082.0"/>
        <n v="21049.0"/>
        <n v="3553.0"/>
        <n v="51118.0"/>
        <n v="2300.0"/>
        <n v="4475.0"/>
        <n v="15512.0"/>
        <n v="15211.0"/>
        <n v="2078.0"/>
        <n v="7072.0"/>
        <n v="7196.0"/>
        <n v="29927.0"/>
        <n v="14126.0"/>
        <n v="467348.0"/>
        <n v="829663.0"/>
        <n v="300120.0"/>
        <n v="358993.0"/>
        <n v="850796.0"/>
        <n v="236090.0"/>
        <n v="444964.0"/>
        <n v="337157.0"/>
        <n v="954829.0"/>
        <n v="301657.0"/>
        <n v="104629.0"/>
        <n v="494389.0"/>
        <n v="518750.0"/>
        <n v="323037.0"/>
        <n v="456296.0"/>
        <n v="534734.0"/>
        <n v="743428.0"/>
        <n v="617605.0"/>
        <n v="472987.0"/>
        <n v="596330.0"/>
        <n v="434629.0"/>
        <n v="509915.0"/>
        <n v="81978.0"/>
        <n v="469347.0"/>
        <n v="1384742.0"/>
        <n v="377260.0"/>
        <n v="563623.0"/>
        <n v="943727.0"/>
        <n v="272005.0"/>
        <n v="645304.0"/>
        <n v="24661.0"/>
        <n v="147156.0"/>
        <n v="226710.0"/>
        <n v="105314.0"/>
        <n v="368465.0"/>
        <n v="227276.0"/>
        <n v="595033.0"/>
        <n v="471543.0"/>
        <n v="466052.0"/>
        <n v="453910.0"/>
        <n v="557640.0"/>
        <n v="889335.0"/>
        <n v="570996.0"/>
        <n v="346714.0"/>
        <n v="497646.0"/>
        <n v="444824.0"/>
        <n v="565510.0"/>
        <n v="153372.0"/>
        <n v="299385.0"/>
        <n v="336322.0"/>
        <n v="461755.0"/>
        <n v="724350.0"/>
        <n v="332767.0"/>
        <n v="738350.0"/>
        <n v="603062.0"/>
        <n v="327690.0"/>
        <n v="749741.0"/>
        <n v="580969.0"/>
        <n v="528543.0"/>
        <n v="365135.0"/>
        <n v="624579.0"/>
        <n v="773112.0"/>
        <n v="146194.0"/>
        <n v="201633.0"/>
        <n v="457819.0"/>
        <n v="544035.0"/>
        <n v="465122.0"/>
        <n v="285797.0"/>
        <n v="562223.0"/>
        <n v="825526.0"/>
        <n v="16388.0"/>
        <n v="25358.0"/>
        <n v="15055.0"/>
        <n v="5401.0"/>
        <n v="6588.0"/>
        <n v="15120.0"/>
        <n v="53460.0"/>
        <n v="11946.0"/>
        <n v="32834.0"/>
        <n v="16088.0"/>
        <n v="14214.0"/>
        <n v="8176.0"/>
        <n v="37457.0"/>
        <n v="16179.0"/>
        <n v="17865.0"/>
        <n v="14882.0"/>
        <n v="2813.0"/>
        <n v="91721.0"/>
        <n v="152985.0"/>
        <n v="5756.0"/>
        <n v="16344.0"/>
        <n v="120414.0"/>
        <n v="13869.0"/>
        <n v="47773.0"/>
        <n v="21109.0"/>
        <n v="8868.0"/>
        <n v="3.0147688E7"/>
        <n v="400702.0"/>
        <n v="313581.0"/>
        <n v="2675659.0"/>
        <n v="217670.0"/>
        <n v="176669.0"/>
        <n v="124775.0"/>
        <n v="225342.0"/>
        <n v="161770.0"/>
        <n v="403557.0"/>
        <n v="99668.0"/>
        <n v="95535.0"/>
        <n v="223236.0"/>
        <n v="32354.0"/>
        <n v="82511.0"/>
        <n v="302975.0"/>
        <n v="126233.0"/>
        <n v="325400.0"/>
        <n v="209951.0"/>
        <n v="223359.0"/>
        <n v="273375.0"/>
        <n v="126893.0"/>
        <n v="242113.0"/>
        <n v="160572.0"/>
        <n v="79111.0"/>
        <n v="132706.0"/>
        <n v="166866.0"/>
        <n v="174871.0"/>
        <n v="99655.0"/>
        <n v="760239.0"/>
        <n v="186748.0"/>
        <n v="2010166.0"/>
        <n v="205213.0"/>
        <n v="94744.0"/>
        <n v="734749.0"/>
        <n v="158582.0"/>
        <n v="221078.0"/>
        <n v="187429.0"/>
        <n v="61064.0"/>
        <n v="554921.0"/>
        <n v="36393.0"/>
        <n v="833333.0"/>
        <n v="349036.0"/>
        <n v="196277.0"/>
        <n v="21761.0"/>
        <n v="17309.0"/>
        <n v="205165.0"/>
        <n v="209954.0"/>
        <n v="154097.0"/>
        <n v="95896.0"/>
        <n v="145321.0"/>
        <n v="134110.0"/>
        <n v="74438.0"/>
        <n v="161526.0"/>
        <n v="38845.0"/>
        <n v="164834.0"/>
        <n v="262532.0"/>
        <n v="208446.0"/>
        <n v="46925.0"/>
        <n v="60348.0"/>
        <n v="120319.0"/>
        <n v="8483.0"/>
        <n v="16858.0"/>
        <n v="2016.0"/>
        <n v="57698.0"/>
        <n v="46696.0"/>
        <n v="50292.0"/>
        <n v="68608.0"/>
        <n v="60039.0"/>
        <n v="532672.0"/>
        <n v="193605.0"/>
        <n v="509902.0"/>
        <n v="372440.0"/>
        <n v="204626.0"/>
        <n v="150749.0"/>
        <n v="774600.0"/>
        <n v="306361.0"/>
        <n v="115450.0"/>
        <n v="212909.0"/>
        <n v="436257.0"/>
        <n v="147308.0"/>
        <n v="236882.0"/>
        <n v="309076.0"/>
        <n v="141844.0"/>
        <n v="157522.0"/>
        <n v="159695.0"/>
        <n v="133123.0"/>
        <n v="659947.0"/>
        <n v="277832.0"/>
        <n v="21528.0"/>
        <n v="513745.0"/>
        <n v="12368.0"/>
        <n v="1322798.0"/>
        <n v="7718.0"/>
        <n v="1148592.0"/>
        <n v="651417.0"/>
        <n v="15614.0"/>
        <n v="13900.0"/>
        <n v="507521.0"/>
        <n v="859458.0"/>
        <n v="5679.0"/>
        <n v="7762.0"/>
        <n v="357848.0"/>
        <n v="359515.0"/>
        <n v="10880.0"/>
        <n v="7705.0"/>
        <n v="954943.0"/>
        <n v="472049.0"/>
        <n v="1469948.0"/>
        <n v="7446.0"/>
        <n v="165399.0"/>
        <n v="297504.0"/>
        <n v="742320.0"/>
        <n v="67440.0"/>
        <n v="451288.0"/>
        <n v="436515.0"/>
        <n v="271279.0"/>
        <n v="7509824.0"/>
        <n v="79859.0"/>
        <n v="21656.0"/>
        <n v="37064.0"/>
        <n v="31030.0"/>
        <n v="22726.0"/>
        <n v="189020.0"/>
        <n v="42977.0"/>
        <n v="168181.0"/>
        <n v="21937.0"/>
        <n v="66692.0"/>
        <n v="22687.0"/>
        <n v="440559.0"/>
        <n v="162529.0"/>
        <n v="115382.0"/>
        <n v="26307.0"/>
        <n v="51750.0"/>
        <n v="196921.0"/>
        <n v="40997.0"/>
        <n v="115501.0"/>
        <n v="83482.0"/>
        <n v="166982.0"/>
        <n v="124451.0"/>
        <n v="41942.0"/>
        <n v="43241.0"/>
        <n v="235257.0"/>
        <n v="1197832.0"/>
        <n v="1908531.0"/>
        <n v="311250.0"/>
        <n v="529768.0"/>
        <n v="707681.0"/>
        <n v="1483990.0"/>
        <n v="1131140.0"/>
        <n v="1218733.0"/>
        <n v="753642.0"/>
        <n v="413481.0"/>
        <n v="402737.0"/>
        <n v="668649.0"/>
        <n v="900685.0"/>
        <n v="274819.0"/>
        <n v="39280.0"/>
        <n v="81268.0"/>
        <n v="268723.0"/>
        <n v="358804.0"/>
        <n v="8043.0"/>
        <n v="57627.0"/>
        <n v="14204.0"/>
        <n v="45771.0"/>
        <n v="74488.0"/>
        <n v="45892.0"/>
        <n v="306942.0"/>
        <n v="14324.0"/>
        <n v="54322.0"/>
        <n v="82457.0"/>
        <n v="20624.0"/>
        <n v="43801.0"/>
        <n v="100016.0"/>
        <n v="68883.0"/>
        <n v="5868.0"/>
        <n v="42795.0"/>
        <n v="233249.0"/>
        <n v="39235.0"/>
        <n v="51638.0"/>
        <n v="856881.0"/>
        <n v="319312.0"/>
        <n v="55991.0"/>
        <n v="61511.0"/>
        <n v="19112.0"/>
        <n v="45398.0"/>
        <n v="518819.0"/>
        <n v="57051.0"/>
        <n v="95085.0"/>
        <n v="96204.0"/>
        <n v="61255.0"/>
        <n v="24431.0"/>
        <n v="501519.0"/>
        <n v="48962.0"/>
        <n v="50968.0"/>
        <n v="60666.0"/>
        <n v="30906.0"/>
        <n v="73112.0"/>
        <n v="34141.0"/>
        <n v="50129.0"/>
        <n v="18411.0"/>
        <n v="23219.0"/>
        <n v="59979.0"/>
        <n v="33449.0"/>
        <n v="53469.0"/>
        <n v="9269.0"/>
        <n v="581685.0"/>
        <n v="46442.0"/>
        <n v="41082.0"/>
        <n v="57958.0"/>
        <n v="71896.0"/>
        <n v="180805.0"/>
        <n v="920504.0"/>
        <n v="1463150.0"/>
        <n v="89465.0"/>
        <n v="163362.0"/>
        <n v="84235.0"/>
        <n v="158634.0"/>
        <n v="244293.0"/>
        <n v="113178.0"/>
        <n v="27213.0"/>
        <n v="150405.0"/>
        <n v="16034.0"/>
        <n v="499165.0"/>
        <n v="147354.0"/>
        <n v="2001602.0"/>
        <n v="1249282.0"/>
        <n v="3168087.0"/>
        <n v="628886.0"/>
        <n v="162523.0"/>
        <n v="57743.0"/>
        <n v="703737.0"/>
        <n v="143364.0"/>
        <n v="388730.0"/>
        <n v="137118.0"/>
        <n v="674515.0"/>
        <n v="402067.0"/>
        <n v="829684.0"/>
        <n v="1486967.0"/>
        <n v="437949.0"/>
        <n v="442336.0"/>
        <n v="734499.0"/>
        <n v="1534689.0"/>
        <n v="81037.0"/>
        <n v="607221.0"/>
        <n v="179534.0"/>
        <n v="117777.0"/>
        <n v="70573.0"/>
        <n v="13542.0"/>
        <n v="221803.0"/>
        <n v="252194.0"/>
        <n v="21470.0"/>
        <n v="66385.0"/>
        <n v="22351.0"/>
        <n v="23152.0"/>
        <n v="173838.0"/>
        <n v="68670.0"/>
        <n v="206053.0"/>
        <n v="89726.0"/>
        <n v="156566.0"/>
        <n v="61208.0"/>
        <n v="424301.0"/>
        <n v="58821.0"/>
        <n v="131454.0"/>
        <n v="70469.0"/>
        <n v="85458.0"/>
        <n v="55248.0"/>
        <n v="319545.0"/>
        <n v="135873.0"/>
        <n v="191672.0"/>
        <n v="235541.0"/>
        <n v="64025.0"/>
        <n v="44556.0"/>
        <n v="60917.0"/>
        <n v="80427.0"/>
        <n v="44447.0"/>
        <n v="30353.0"/>
        <n v="33893.0"/>
        <n v="54362.0"/>
        <n v="1131.0"/>
        <n v="38716.0"/>
        <n v="1346.0"/>
        <n v="5142.0"/>
        <n v="12857.0"/>
        <n v="6177.0"/>
        <n v="3079.0"/>
        <n v="5434.0"/>
        <n v="1591.0"/>
        <n v="2442.0"/>
        <n v="194833.0"/>
        <n v="99565.0"/>
        <n v="30236.0"/>
        <n v="740191.0"/>
        <n v="271413.0"/>
        <n v="6813.0"/>
        <n v="53035.0"/>
        <n v="3958.0"/>
        <n v="189412.0"/>
        <n v="5543.0"/>
        <n v="767366.0"/>
        <n v="60608.0"/>
        <n v="13594.0"/>
        <n v="13615.0"/>
        <n v="7284.0"/>
        <n v="395162.0"/>
        <n v="484994.0"/>
        <n v="1188374.0"/>
        <n v="10969.0"/>
        <n v="7674.0"/>
        <n v="23729.0"/>
        <n v="173928.0"/>
        <n v="12856.0"/>
        <n v="11772.0"/>
        <n v="196055.0"/>
        <n v="10690.0"/>
        <n v="17832.0"/>
        <n v="326125.0"/>
        <n v="1050445.0"/>
        <n v="81386.0"/>
        <n v="45348.0"/>
        <n v="475081.0"/>
        <n v="112916.0"/>
        <n v="66422.0"/>
        <n v="139353.0"/>
        <n v="30598.0"/>
        <n v="72874.0"/>
        <n v="73724.0"/>
        <n v="82053.0"/>
        <n v="260229.0"/>
        <n v="236672.0"/>
        <n v="475433.0"/>
        <n v="47584.0"/>
        <n v="558495.0"/>
        <n v="34681.0"/>
        <n v="81644.0"/>
        <n v="38519.0"/>
        <n v="297807.0"/>
        <n v="104226.0"/>
        <n v="75942.0"/>
        <n v="174213.0"/>
        <n v="83449.0"/>
        <n v="77371.0"/>
        <n v="115467.0"/>
        <n v="280099.0"/>
        <n v="321726.0"/>
        <n v="53783.0"/>
        <n v="52166.0"/>
        <n v="121649.0"/>
        <n v="211241.0"/>
        <n v="163654.0"/>
        <n v="298471.0"/>
        <n v="62150.0"/>
        <n v="125906.0"/>
        <n v="140060.0"/>
        <n v="68355.0"/>
        <n v="126813.0"/>
        <n v="131120.0"/>
        <n v="90383.0"/>
        <n v="90568.0"/>
        <n v="1062685.0"/>
        <n v="86901.0"/>
        <n v="75823.0"/>
        <n v="189205.0"/>
        <n v="103969.0"/>
        <n v="130838.0"/>
        <n v="657165.0"/>
        <n v="68059.0"/>
        <n v="384035.0"/>
        <n v="238690.0"/>
        <n v="193125.0"/>
        <n v="100497.0"/>
        <n v="89992.0"/>
        <n v="180351.0"/>
        <n v="91482.0"/>
        <n v="78974.0"/>
        <n v="279724.0"/>
        <n v="137833.0"/>
        <n v="21243.0"/>
        <n v="71903.0"/>
        <n v="66786.0"/>
        <n v="26712.0"/>
        <n v="137659.0"/>
        <n v="2945113.0"/>
        <n v="225497.0"/>
        <n v="68476.0"/>
        <n v="178015.0"/>
        <n v="44349.0"/>
        <n v="118391.0"/>
        <n v="43996.0"/>
        <n v="74990.0"/>
        <n v="110781.0"/>
        <n v="29235.0"/>
        <n v="36069.0"/>
        <n v="134886.0"/>
        <n v="453130.0"/>
        <n v="31521.0"/>
        <n v="50880.0"/>
        <n v="62622.0"/>
        <n v="14014.0"/>
        <n v="35926.0"/>
        <n v="33671.0"/>
        <n v="41836.0"/>
        <n v="129606.0"/>
        <n v="35921.0"/>
        <n v="40016.0"/>
        <n v="105121.0"/>
        <n v="67624.0"/>
        <n v="127633.0"/>
        <n v="88175.0"/>
        <n v="77440.0"/>
        <n v="131353.0"/>
        <n v="78895.0"/>
        <n v="38648.0"/>
        <n v="84003.0"/>
        <n v="103654.0"/>
        <n v="72868.0"/>
        <n v="74992.0"/>
        <n v="51767.0"/>
        <n v="347386.0"/>
        <n v="639357.0"/>
        <n v="1686576.0"/>
        <n v="481872.0"/>
        <n v="285403.0"/>
        <n v="349005.0"/>
        <n v="325835.0"/>
        <n v="476586.0"/>
        <n v="497870.0"/>
        <n v="686803.0"/>
        <n v="252759.0"/>
        <n v="645873.0"/>
        <n v="395448.0"/>
        <n v="376039.0"/>
        <n v="1245679.0"/>
        <n v="144388.0"/>
        <n v="437720.0"/>
        <n v="799385.0"/>
        <n v="277768.0"/>
        <n v="347613.0"/>
        <n v="751869.0"/>
        <n v="389712.0"/>
        <n v="267599.0"/>
        <n v="1250348.0"/>
        <n v="748537.0"/>
        <n v="486754.0"/>
        <n v="538784.0"/>
        <n v="431812.0"/>
        <n v="368260.0"/>
        <n v="351063.0"/>
        <n v="556496.0"/>
        <n v="355967.0"/>
        <n v="65100.0"/>
        <n v="51504.0"/>
        <n v="26325.0"/>
        <n v="104556.0"/>
        <n v="56247.0"/>
        <n v="88114.0"/>
        <n v="39234.0"/>
        <n v="219114.0"/>
        <n v="504243.0"/>
        <n v="493465.0"/>
        <n v="125671.0"/>
        <n v="272000.0"/>
        <n v="262346.0"/>
        <n v="112124.0"/>
        <n v="385194.0"/>
        <n v="21427.0"/>
        <n v="331758.0"/>
        <n v="313999.0"/>
        <n v="278225.0"/>
        <n v="279984.0"/>
        <n v="308681.0"/>
        <n v="157347.0"/>
        <n v="487223.0"/>
        <n v="302428.0"/>
        <n v="122883.0"/>
        <n v="320382.0"/>
        <n v="231677.0"/>
        <n v="279197.0"/>
        <n v="219353.0"/>
        <n v="237615.0"/>
        <n v="314631.0"/>
        <n v="268279.0"/>
        <n v="304727.0"/>
        <n v="237030.0"/>
        <n v="86335.0"/>
        <n v="327016.0"/>
        <n v="707072.0"/>
        <n v="740447.0"/>
        <n v="276557.0"/>
        <n v="247375.0"/>
        <n v="510255.0"/>
        <n v="242998.0"/>
        <n v="306044.0"/>
        <n v="231661.0"/>
        <n v="261985.0"/>
        <n v="227562.0"/>
        <n v="334116.0"/>
        <n v="330818.0"/>
        <n v="128634.0"/>
        <n v="347795.0"/>
        <n v="727286.0"/>
        <n v="274094.0"/>
        <n v="209276.0"/>
        <n v="322580.0"/>
        <n v="380738.0"/>
        <n v="28152.0"/>
        <n v="1357002.0"/>
        <n v="340936.0"/>
        <n v="145126.0"/>
        <n v="233510.0"/>
        <n v="208527.0"/>
        <n v="285611.0"/>
        <n v="833144.0"/>
        <n v="318308.0"/>
        <n v="420010.0"/>
        <n v="177208.0"/>
        <n v="297054.0"/>
        <n v="108519.0"/>
        <n v="768649.0"/>
        <n v="395960.0"/>
        <n v="280201.0"/>
        <n v="282752.0"/>
        <n v="314052.0"/>
        <n v="296685.0"/>
        <n v="447375.0"/>
        <n v="253085.0"/>
        <n v="223760.0"/>
        <n v="299733.0"/>
        <n v="295672.0"/>
        <n v="314578.0"/>
        <n v="316852.0"/>
        <n v="306391.0"/>
        <n v="638260.0"/>
        <n v="90538.0"/>
        <n v="58508.0"/>
        <n v="96511.0"/>
        <n v="98869.0"/>
        <n v="457677.0"/>
        <n v="395291.0"/>
        <n v="224038.0"/>
        <n v="147721.0"/>
        <n v="77816.0"/>
        <n v="56778.0"/>
        <n v="113028.0"/>
        <n v="356229.0"/>
        <n v="126300.0"/>
        <n v="840794.0"/>
        <n v="1780339.0"/>
        <n v="1736768.0"/>
        <n v="1397799.0"/>
        <n v="827700.0"/>
        <n v="931168.0"/>
        <n v="2748140.0"/>
        <n v="2421781.0"/>
        <n v="1917131.0"/>
        <n v="562976.0"/>
        <n v="126822.0"/>
        <n v="2359743.0"/>
        <n v="1975708.0"/>
        <n v="3497187.0"/>
        <n v="2569225.0"/>
        <n v="5105225.0"/>
        <n v="1441084.0"/>
        <n v="2522967.0"/>
        <n v="2390413.0"/>
        <n v="2196063.0"/>
        <n v="1444412.0"/>
        <n v="4045534.0"/>
        <n v="148034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a_2" cacheId="0" dataCaption="" compact="0" compactData="0">
  <location ref="M5:R6" firstHeaderRow="0" firstDataRow="1" firstDataCol="0" rowPageCount="3" colPageCount="1"/>
  <pivotFields>
    <pivotField name="year" axis="axisPage" compact="0" outline="0" multipleItemSelectionAllowed="1" showAll="0">
      <items>
        <item h="1" x="0"/>
        <item x="1"/>
        <item t="default"/>
      </items>
    </pivotField>
    <pivotField name="MonthName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week_of_month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daily_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daily_decea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daily_recov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ame="daily_tes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daily_vaccinated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daily_vaccinated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</pivotFields>
  <colFields>
    <field x="-2"/>
  </colFields>
  <pageFields>
    <pageField fld="0"/>
    <pageField fld="1"/>
    <pageField fld="3"/>
  </pageFields>
  <dataFields>
    <dataField name="Sum of daily_tested" fld="7" baseField="0"/>
    <dataField name="Sum of daily_confirmed" fld="4" baseField="0"/>
    <dataField name="Sum of daily_vaccinated1" fld="8" baseField="0"/>
    <dataField name="Sum of daily_vaccinated2" fld="9" baseField="0"/>
    <dataField name="Sum of daily_recovered" fld="6" baseField="0"/>
    <dataField name="Sum of daily_deceased" fld="5" baseField="0"/>
  </dataFields>
</pivotTableDefinition>
</file>

<file path=xl/pivotTables/pivotTable2.xml><?xml version="1.0" encoding="utf-8"?>
<pivotTableDefinition xmlns="http://schemas.openxmlformats.org/spreadsheetml/2006/main" name="Data_2 2" cacheId="0" dataCaption="" compact="0" compactData="0">
  <location ref="M17:R18" firstHeaderRow="0" firstDataRow="1" firstDataCol="0" rowPageCount="3" colPageCount="1"/>
  <pivotFields>
    <pivotField name="year" axis="axisPage" compact="0" outline="0" multipleItemSelectionAllowed="1" showAll="0">
      <items>
        <item h="1" x="0"/>
        <item x="1"/>
        <item t="default"/>
      </items>
    </pivotField>
    <pivotField name="MonthNam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week_of_month" axis="axisPage" compact="0" outline="0" multipleItemSelectionAllowed="1" showAll="0">
      <items>
        <item h="1" x="0"/>
        <item h="1" x="1"/>
        <item h="1" x="2"/>
        <item h="1" x="3"/>
        <item x="4"/>
        <item t="default"/>
      </items>
    </pivotField>
    <pivotField name="daily_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daily_decea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daily_recov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ame="daily_tes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daily_vaccinated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daily_vaccinated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</pivotFields>
  <colFields>
    <field x="-2"/>
  </colFields>
  <pageFields>
    <pageField fld="0"/>
    <pageField fld="1"/>
    <pageField fld="3"/>
  </pageFields>
  <dataFields>
    <dataField name="Sum of daily_tested" fld="7" baseField="0"/>
    <dataField name="Sum of daily_confirmed" fld="4" baseField="0"/>
    <dataField name="Sum of daily_vaccinated1" fld="8" baseField="0"/>
    <dataField name="Sum of daily_vaccinated2" fld="9" baseField="0"/>
    <dataField name="Sum of daily_recovered" fld="6" baseField="0"/>
    <dataField name="Sum of daily_deceased" fld="5" baseField="0"/>
  </dataFields>
</pivotTableDefinition>
</file>

<file path=xl/pivotTables/pivotTable3.xml><?xml version="1.0" encoding="utf-8"?>
<pivotTableDefinition xmlns="http://schemas.openxmlformats.org/spreadsheetml/2006/main" name="Data_3" cacheId="1" dataCaption="" compact="0" compactData="0">
  <location ref="O5:V42" firstHeaderRow="0" firstDataRow="2" firstDataCol="0" rowPageCount="1" colPageCount="1"/>
  <pivotFields>
    <pivotField name="Stat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tatefilter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stric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name="DistrictFil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ose_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ame="dose_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ame="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decea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recov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tes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</pivotFields>
  <rowFields>
    <field x="0"/>
  </rowFields>
  <colFields>
    <field x="-2"/>
  </colFields>
  <pageFields>
    <pageField fld="1"/>
  </pageFields>
  <dataFields>
    <dataField name="Sum of population" fld="4" baseField="0"/>
    <dataField name="Sum of tested" fld="11" baseField="0"/>
    <dataField name="Sum of confirmed" fld="8" baseField="0"/>
    <dataField name="Sum of dose_1" fld="6" baseField="0"/>
    <dataField name="Sum of dose_2" fld="7" baseField="0"/>
    <dataField name="Sum of recovered" fld="10" baseField="0"/>
    <dataField name="Sum of deceased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3" width="9.57"/>
    <col customWidth="1" min="4" max="4" width="9.86"/>
    <col customWidth="1" min="5" max="5" width="10.14"/>
    <col customWidth="1" min="6" max="6" width="9.71"/>
    <col customWidth="1" min="7" max="7" width="9.29"/>
    <col customWidth="1" min="8" max="8" width="11.57"/>
    <col customWidth="1" min="9" max="9" width="12.0"/>
    <col customWidth="1" min="10" max="10" width="10.29"/>
    <col customWidth="1" min="11" max="11" width="9.86"/>
    <col customWidth="1" min="12" max="12" width="12.0"/>
    <col customWidth="1" min="13" max="13" width="11.29"/>
    <col customWidth="1" min="14" max="14" width="9.57"/>
    <col customWidth="1" min="15" max="15" width="12.29"/>
    <col customWidth="1" min="16" max="16" width="10.86"/>
    <col customWidth="1" min="17" max="18" width="8.71"/>
    <col customWidth="1" min="19" max="19" width="19.29"/>
    <col customWidth="1" min="20" max="20" width="19.14"/>
    <col customWidth="1" min="21" max="21" width="22.71"/>
    <col customWidth="1" min="22" max="22" width="22.43"/>
    <col customWidth="1" min="23" max="23" width="24.43"/>
    <col customWidth="1" min="24" max="24" width="24.29"/>
    <col customWidth="1" min="25" max="25" width="24.43"/>
    <col customWidth="1" min="26" max="26" width="24.29"/>
    <col customWidth="1" min="27" max="27" width="22.43"/>
    <col customWidth="1" min="28" max="28" width="22.29"/>
    <col customWidth="1" min="29" max="29" width="22.0"/>
    <col customWidth="1" min="30" max="30" width="21.71"/>
    <col customWidth="1" min="31" max="31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/>
      <c r="U1" s="3"/>
      <c r="V1" s="4" t="s">
        <v>16</v>
      </c>
      <c r="W1" s="5"/>
      <c r="X1" s="5"/>
      <c r="Y1" s="5"/>
      <c r="Z1" s="5"/>
      <c r="AA1" s="6"/>
      <c r="AB1" s="3"/>
      <c r="AC1" s="3"/>
      <c r="AD1" s="3"/>
      <c r="AE1" s="7"/>
    </row>
    <row r="2">
      <c r="A2" s="8">
        <v>2020.0</v>
      </c>
      <c r="B2" s="8" t="s">
        <v>17</v>
      </c>
      <c r="C2" s="8">
        <v>1.0</v>
      </c>
      <c r="D2" s="8">
        <v>5.0</v>
      </c>
      <c r="E2" s="8">
        <v>2.0</v>
      </c>
      <c r="F2" s="8">
        <v>2.0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R2" s="9"/>
      <c r="S2" s="10" t="s">
        <v>0</v>
      </c>
      <c r="T2" s="11">
        <v>2021.0</v>
      </c>
      <c r="V2" s="12"/>
      <c r="AA2" s="13"/>
      <c r="AE2" s="14"/>
    </row>
    <row r="3">
      <c r="A3" s="8">
        <v>2020.0</v>
      </c>
      <c r="B3" s="8" t="s">
        <v>18</v>
      </c>
      <c r="C3" s="8">
        <v>2.0</v>
      </c>
      <c r="D3" s="8">
        <v>1.0</v>
      </c>
      <c r="E3" s="8">
        <v>2.0</v>
      </c>
      <c r="F3" s="8">
        <v>4.0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R3" s="9"/>
      <c r="S3" s="10" t="s">
        <v>1</v>
      </c>
      <c r="T3" s="15" t="s">
        <v>19</v>
      </c>
      <c r="V3" s="16"/>
      <c r="W3" s="17"/>
      <c r="X3" s="17"/>
      <c r="Y3" s="17"/>
      <c r="Z3" s="17"/>
      <c r="AA3" s="18"/>
      <c r="AE3" s="14"/>
    </row>
    <row r="4">
      <c r="A4" s="8">
        <v>2020.0</v>
      </c>
      <c r="B4" s="8" t="s">
        <v>18</v>
      </c>
      <c r="C4" s="8">
        <v>2.0</v>
      </c>
      <c r="D4" s="8">
        <v>1.0</v>
      </c>
      <c r="E4" s="8">
        <v>2.0</v>
      </c>
      <c r="F4" s="8">
        <v>6.0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R4" s="9"/>
      <c r="AE4" s="14"/>
    </row>
    <row r="5">
      <c r="A5" s="8">
        <v>2020.0</v>
      </c>
      <c r="B5" s="8" t="s">
        <v>18</v>
      </c>
      <c r="C5" s="8">
        <v>2.0</v>
      </c>
      <c r="D5" s="8">
        <v>2.0</v>
      </c>
      <c r="E5" s="8">
        <v>0.0</v>
      </c>
      <c r="F5" s="8">
        <v>6.0</v>
      </c>
      <c r="G5" s="8">
        <v>0.0</v>
      </c>
      <c r="H5" s="8">
        <v>0.0</v>
      </c>
      <c r="I5" s="8">
        <v>6.0</v>
      </c>
      <c r="J5" s="8">
        <v>6.0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R5" s="9"/>
      <c r="S5" s="10" t="s">
        <v>20</v>
      </c>
      <c r="T5" s="19" t="s">
        <v>21</v>
      </c>
      <c r="U5" s="19" t="s">
        <v>22</v>
      </c>
      <c r="V5" s="19" t="s">
        <v>23</v>
      </c>
      <c r="W5" s="19" t="s">
        <v>24</v>
      </c>
      <c r="X5" s="19" t="s">
        <v>25</v>
      </c>
      <c r="Y5" s="19" t="s">
        <v>26</v>
      </c>
      <c r="Z5" s="19" t="s">
        <v>27</v>
      </c>
      <c r="AA5" s="19" t="s">
        <v>28</v>
      </c>
      <c r="AB5" s="19" t="s">
        <v>29</v>
      </c>
      <c r="AC5" s="19" t="s">
        <v>30</v>
      </c>
      <c r="AD5" s="15" t="s">
        <v>31</v>
      </c>
      <c r="AE5" s="14"/>
    </row>
    <row r="6">
      <c r="A6" s="8">
        <v>2020.0</v>
      </c>
      <c r="B6" s="8" t="s">
        <v>32</v>
      </c>
      <c r="C6" s="8">
        <v>3.0</v>
      </c>
      <c r="D6" s="8">
        <v>1.0</v>
      </c>
      <c r="E6" s="8">
        <v>4.0</v>
      </c>
      <c r="F6" s="8">
        <v>10.0</v>
      </c>
      <c r="G6" s="8">
        <v>0.0</v>
      </c>
      <c r="H6" s="8">
        <v>0.0</v>
      </c>
      <c r="I6" s="8">
        <v>0.0</v>
      </c>
      <c r="J6" s="8">
        <v>6.0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R6" s="9"/>
      <c r="S6" s="10">
        <v>1.12921222E8</v>
      </c>
      <c r="T6" s="19">
        <v>1.085571623E9</v>
      </c>
      <c r="U6" s="19">
        <v>2312010.0</v>
      </c>
      <c r="V6" s="19">
        <v>6.5621492E7</v>
      </c>
      <c r="W6" s="19">
        <v>2.72893204E8</v>
      </c>
      <c r="X6" s="19">
        <v>1.004761148E9</v>
      </c>
      <c r="Y6" s="19">
        <v>9.4569335E7</v>
      </c>
      <c r="Z6" s="19">
        <v>3.00009011E8</v>
      </c>
      <c r="AA6" s="19">
        <v>2346544.0</v>
      </c>
      <c r="AB6" s="19">
        <v>6.3972658E7</v>
      </c>
      <c r="AC6" s="19">
        <v>29342.0</v>
      </c>
      <c r="AD6" s="15">
        <v>878108.0</v>
      </c>
      <c r="AE6" s="14"/>
    </row>
    <row r="7">
      <c r="A7" s="8">
        <v>2020.0</v>
      </c>
      <c r="B7" s="8" t="s">
        <v>32</v>
      </c>
      <c r="C7" s="8">
        <v>3.0</v>
      </c>
      <c r="D7" s="8">
        <v>1.0</v>
      </c>
      <c r="E7" s="8">
        <v>2.0</v>
      </c>
      <c r="F7" s="8">
        <v>12.0</v>
      </c>
      <c r="G7" s="8">
        <v>0.0</v>
      </c>
      <c r="H7" s="8">
        <v>0.0</v>
      </c>
      <c r="I7" s="8">
        <v>0.0</v>
      </c>
      <c r="J7" s="8">
        <v>6.0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R7" s="9"/>
      <c r="AE7" s="14"/>
    </row>
    <row r="8">
      <c r="A8" s="8">
        <v>2020.0</v>
      </c>
      <c r="B8" s="8" t="s">
        <v>32</v>
      </c>
      <c r="C8" s="8">
        <v>3.0</v>
      </c>
      <c r="D8" s="8">
        <v>1.0</v>
      </c>
      <c r="E8" s="8">
        <v>44.0</v>
      </c>
      <c r="F8" s="8">
        <v>56.0</v>
      </c>
      <c r="G8" s="8">
        <v>0.0</v>
      </c>
      <c r="H8" s="8">
        <v>0.0</v>
      </c>
      <c r="I8" s="8">
        <v>0.0</v>
      </c>
      <c r="J8" s="8">
        <v>6.0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R8" s="9"/>
      <c r="S8" s="20" t="s">
        <v>33</v>
      </c>
      <c r="T8" s="21"/>
      <c r="X8" s="20" t="s">
        <v>34</v>
      </c>
      <c r="Y8" s="21"/>
      <c r="AA8" s="20" t="s">
        <v>35</v>
      </c>
      <c r="AB8" s="21"/>
      <c r="AE8" s="14"/>
    </row>
    <row r="9">
      <c r="A9" s="8">
        <v>2020.0</v>
      </c>
      <c r="B9" s="8" t="s">
        <v>32</v>
      </c>
      <c r="C9" s="8">
        <v>3.0</v>
      </c>
      <c r="D9" s="8">
        <v>1.0</v>
      </c>
      <c r="E9" s="8">
        <v>4.0</v>
      </c>
      <c r="F9" s="8">
        <v>60.0</v>
      </c>
      <c r="G9" s="8">
        <v>0.0</v>
      </c>
      <c r="H9" s="8">
        <v>0.0</v>
      </c>
      <c r="I9" s="8">
        <v>0.0</v>
      </c>
      <c r="J9" s="8">
        <v>6.0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R9" s="22"/>
      <c r="S9" s="23" t="s">
        <v>36</v>
      </c>
      <c r="T9" s="23" t="str">
        <f>Y9</f>
        <v>#REF!</v>
      </c>
      <c r="X9" s="23" t="s">
        <v>36</v>
      </c>
      <c r="Y9" s="23" t="str">
        <f>GETPIVOTDATA("Sum of daily_tested",$S$5)</f>
        <v>#REF!</v>
      </c>
      <c r="AA9" s="23" t="s">
        <v>36</v>
      </c>
      <c r="AB9" s="23" t="str">
        <f>GETPIVOTDATA("Max of total_tested",$S$5)</f>
        <v>#REF!</v>
      </c>
      <c r="AE9" s="14"/>
    </row>
    <row r="10">
      <c r="A10" s="8">
        <v>2020.0</v>
      </c>
      <c r="B10" s="8" t="s">
        <v>32</v>
      </c>
      <c r="C10" s="8">
        <v>3.0</v>
      </c>
      <c r="D10" s="8">
        <v>1.0</v>
      </c>
      <c r="E10" s="8">
        <v>2.0</v>
      </c>
      <c r="F10" s="8">
        <v>62.0</v>
      </c>
      <c r="G10" s="8">
        <v>0.0</v>
      </c>
      <c r="H10" s="8">
        <v>0.0</v>
      </c>
      <c r="I10" s="8">
        <v>0.0</v>
      </c>
      <c r="J10" s="8">
        <v>6.0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R10" s="24"/>
      <c r="S10" s="23" t="s">
        <v>37</v>
      </c>
      <c r="T10" s="23" t="str">
        <f>AB9</f>
        <v>#REF!</v>
      </c>
      <c r="X10" s="23" t="s">
        <v>38</v>
      </c>
      <c r="Y10" s="23" t="str">
        <f>GETPIVOTDATA("Sum of daily_confirmed",$S$5)</f>
        <v>#REF!</v>
      </c>
      <c r="AA10" s="23" t="s">
        <v>38</v>
      </c>
      <c r="AB10" s="23" t="str">
        <f>GETPIVOTDATA("Max of total_confirmed",$S$5)</f>
        <v>#REF!</v>
      </c>
      <c r="AE10" s="14"/>
    </row>
    <row r="11">
      <c r="A11" s="8">
        <v>2020.0</v>
      </c>
      <c r="B11" s="8" t="s">
        <v>32</v>
      </c>
      <c r="C11" s="8">
        <v>3.0</v>
      </c>
      <c r="D11" s="8">
        <v>1.0</v>
      </c>
      <c r="E11" s="8">
        <v>6.0</v>
      </c>
      <c r="F11" s="8">
        <v>68.0</v>
      </c>
      <c r="G11" s="8">
        <v>0.0</v>
      </c>
      <c r="H11" s="8">
        <v>0.0</v>
      </c>
      <c r="I11" s="8">
        <v>0.0</v>
      </c>
      <c r="J11" s="8">
        <v>6.0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R11" s="22"/>
      <c r="S11" s="23" t="s">
        <v>38</v>
      </c>
      <c r="T11" s="23" t="str">
        <f>Y10</f>
        <v>#REF!</v>
      </c>
      <c r="X11" s="23" t="s">
        <v>39</v>
      </c>
      <c r="Y11" s="23" t="str">
        <f>GETPIVOTDATA("Sum of daily_vaccinated1",$S$5)</f>
        <v>#REF!</v>
      </c>
      <c r="AA11" s="23" t="s">
        <v>39</v>
      </c>
      <c r="AB11" s="23" t="str">
        <f>GETPIVOTDATA("Max of total_vaccinated1",$S$5)</f>
        <v>#REF!</v>
      </c>
      <c r="AE11" s="14"/>
    </row>
    <row r="12">
      <c r="A12" s="8">
        <v>2020.0</v>
      </c>
      <c r="B12" s="8" t="s">
        <v>32</v>
      </c>
      <c r="C12" s="8">
        <v>3.0</v>
      </c>
      <c r="D12" s="8">
        <v>2.0</v>
      </c>
      <c r="E12" s="8">
        <v>10.0</v>
      </c>
      <c r="F12" s="8">
        <v>78.0</v>
      </c>
      <c r="G12" s="8">
        <v>0.0</v>
      </c>
      <c r="H12" s="8">
        <v>0.0</v>
      </c>
      <c r="I12" s="8">
        <v>0.0</v>
      </c>
      <c r="J12" s="8">
        <v>6.0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R12" s="24"/>
      <c r="S12" s="23" t="s">
        <v>40</v>
      </c>
      <c r="T12" s="23" t="str">
        <f>AB10</f>
        <v>#REF!</v>
      </c>
      <c r="X12" s="23" t="s">
        <v>41</v>
      </c>
      <c r="Y12" s="23" t="str">
        <f>GETPIVOTDATA("Sum of daily_vaccinated2",$S$5)</f>
        <v>#REF!</v>
      </c>
      <c r="AA12" s="23" t="s">
        <v>41</v>
      </c>
      <c r="AB12" s="23" t="str">
        <f>GETPIVOTDATA("Max of total_vaccinated2",$S$5)</f>
        <v>#REF!</v>
      </c>
      <c r="AE12" s="14"/>
    </row>
    <row r="13">
      <c r="A13" s="8">
        <v>2020.0</v>
      </c>
      <c r="B13" s="8" t="s">
        <v>32</v>
      </c>
      <c r="C13" s="8">
        <v>3.0</v>
      </c>
      <c r="D13" s="8">
        <v>2.0</v>
      </c>
      <c r="E13" s="8">
        <v>18.0</v>
      </c>
      <c r="F13" s="8">
        <v>96.0</v>
      </c>
      <c r="G13" s="8">
        <v>0.0</v>
      </c>
      <c r="H13" s="8">
        <v>0.0</v>
      </c>
      <c r="I13" s="8">
        <v>0.0</v>
      </c>
      <c r="J13" s="8">
        <v>6.0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R13" s="22"/>
      <c r="S13" s="23" t="s">
        <v>39</v>
      </c>
      <c r="T13" s="23" t="str">
        <f>Y11</f>
        <v>#REF!</v>
      </c>
      <c r="X13" s="23" t="s">
        <v>42</v>
      </c>
      <c r="Y13" s="23" t="str">
        <f>GETPIVOTDATA("Sum of daily_recovered",$S$5)</f>
        <v>#REF!</v>
      </c>
      <c r="AA13" s="23" t="s">
        <v>42</v>
      </c>
      <c r="AB13" s="23" t="str">
        <f>GETPIVOTDATA("Max of total_recovered",$S$5)</f>
        <v>#REF!</v>
      </c>
      <c r="AE13" s="14"/>
    </row>
    <row r="14">
      <c r="A14" s="8">
        <v>2020.0</v>
      </c>
      <c r="B14" s="8" t="s">
        <v>32</v>
      </c>
      <c r="C14" s="8">
        <v>3.0</v>
      </c>
      <c r="D14" s="8">
        <v>2.0</v>
      </c>
      <c r="E14" s="8">
        <v>30.0</v>
      </c>
      <c r="F14" s="8">
        <v>126.0</v>
      </c>
      <c r="G14" s="8">
        <v>0.0</v>
      </c>
      <c r="H14" s="8">
        <v>0.0</v>
      </c>
      <c r="I14" s="8">
        <v>0.0</v>
      </c>
      <c r="J14" s="8">
        <v>6.0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R14" s="24"/>
      <c r="S14" s="23" t="s">
        <v>43</v>
      </c>
      <c r="T14" s="23" t="str">
        <f>AB11</f>
        <v>#REF!</v>
      </c>
      <c r="X14" s="23" t="s">
        <v>44</v>
      </c>
      <c r="Y14" s="23" t="str">
        <f>GETPIVOTDATA("Sum of daily_deceased",$S$5)</f>
        <v>#REF!</v>
      </c>
      <c r="AA14" s="23" t="s">
        <v>44</v>
      </c>
      <c r="AB14" s="23" t="str">
        <f>GETPIVOTDATA("Max of total_deceased",$S$5)</f>
        <v>#REF!</v>
      </c>
      <c r="AE14" s="14"/>
    </row>
    <row r="15">
      <c r="A15" s="8">
        <v>2020.0</v>
      </c>
      <c r="B15" s="8" t="s">
        <v>32</v>
      </c>
      <c r="C15" s="8">
        <v>3.0</v>
      </c>
      <c r="D15" s="8">
        <v>2.0</v>
      </c>
      <c r="E15" s="8">
        <v>16.0</v>
      </c>
      <c r="F15" s="8">
        <v>142.0</v>
      </c>
      <c r="G15" s="8">
        <v>0.0</v>
      </c>
      <c r="H15" s="8">
        <v>0.0</v>
      </c>
      <c r="I15" s="8">
        <v>0.0</v>
      </c>
      <c r="J15" s="8">
        <v>6.0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R15" s="22"/>
      <c r="S15" s="23" t="s">
        <v>41</v>
      </c>
      <c r="T15" s="23" t="str">
        <f>Y12</f>
        <v>#REF!</v>
      </c>
      <c r="AE15" s="14"/>
    </row>
    <row r="16">
      <c r="A16" s="8">
        <v>2020.0</v>
      </c>
      <c r="B16" s="8" t="s">
        <v>32</v>
      </c>
      <c r="C16" s="8">
        <v>3.0</v>
      </c>
      <c r="D16" s="8">
        <v>2.0</v>
      </c>
      <c r="E16" s="8">
        <v>20.0</v>
      </c>
      <c r="F16" s="8">
        <v>162.0</v>
      </c>
      <c r="G16" s="8">
        <v>0.0</v>
      </c>
      <c r="H16" s="8">
        <v>0.0</v>
      </c>
      <c r="I16" s="8">
        <v>0.0</v>
      </c>
      <c r="J16" s="8">
        <v>6.0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R16" s="24"/>
      <c r="S16" s="23" t="s">
        <v>45</v>
      </c>
      <c r="T16" s="23" t="str">
        <f>AB12</f>
        <v>#REF!</v>
      </c>
      <c r="AE16" s="14"/>
    </row>
    <row r="17">
      <c r="A17" s="8">
        <v>2020.0</v>
      </c>
      <c r="B17" s="8" t="s">
        <v>32</v>
      </c>
      <c r="C17" s="8">
        <v>3.0</v>
      </c>
      <c r="D17" s="8">
        <v>2.0</v>
      </c>
      <c r="E17" s="8">
        <v>20.0</v>
      </c>
      <c r="F17" s="8">
        <v>182.0</v>
      </c>
      <c r="G17" s="8">
        <v>2.0</v>
      </c>
      <c r="H17" s="8">
        <v>2.0</v>
      </c>
      <c r="I17" s="8">
        <v>0.0</v>
      </c>
      <c r="J17" s="8">
        <v>6.0</v>
      </c>
      <c r="K17" s="8">
        <v>6500.0</v>
      </c>
      <c r="L17" s="8">
        <v>6500.0</v>
      </c>
      <c r="M17" s="8">
        <v>0.0</v>
      </c>
      <c r="N17" s="8">
        <v>0.0</v>
      </c>
      <c r="O17" s="8">
        <v>0.0</v>
      </c>
      <c r="P17" s="8">
        <v>0.0</v>
      </c>
      <c r="R17" s="22"/>
      <c r="S17" s="23" t="s">
        <v>42</v>
      </c>
      <c r="T17" s="23" t="str">
        <f>Y13</f>
        <v>#REF!</v>
      </c>
      <c r="V17" s="8" t="s">
        <v>46</v>
      </c>
      <c r="W17" s="25" t="str">
        <f>Data_1!Y10/Data_1!Y9</f>
        <v>#REF!</v>
      </c>
      <c r="AE17" s="14"/>
    </row>
    <row r="18">
      <c r="A18" s="8">
        <v>2020.0</v>
      </c>
      <c r="B18" s="8" t="s">
        <v>32</v>
      </c>
      <c r="C18" s="8">
        <v>3.0</v>
      </c>
      <c r="D18" s="8">
        <v>2.0</v>
      </c>
      <c r="E18" s="8">
        <v>22.0</v>
      </c>
      <c r="F18" s="8">
        <v>204.0</v>
      </c>
      <c r="G18" s="8">
        <v>0.0</v>
      </c>
      <c r="H18" s="8">
        <v>2.0</v>
      </c>
      <c r="I18" s="8">
        <v>0.0</v>
      </c>
      <c r="J18" s="8">
        <v>6.0</v>
      </c>
      <c r="K18" s="8">
        <v>0.0</v>
      </c>
      <c r="L18" s="8">
        <v>6500.0</v>
      </c>
      <c r="M18" s="8">
        <v>0.0</v>
      </c>
      <c r="N18" s="8">
        <v>0.0</v>
      </c>
      <c r="O18" s="8">
        <v>0.0</v>
      </c>
      <c r="P18" s="8">
        <v>0.0</v>
      </c>
      <c r="R18" s="24"/>
      <c r="S18" s="23" t="s">
        <v>47</v>
      </c>
      <c r="T18" s="23" t="str">
        <f>AB13</f>
        <v>#REF!</v>
      </c>
      <c r="V18" s="8" t="s">
        <v>48</v>
      </c>
      <c r="W18" s="25" t="str">
        <f>AB10/AB9</f>
        <v>#REF!</v>
      </c>
      <c r="AE18" s="14"/>
    </row>
    <row r="19" ht="15.0" customHeight="1">
      <c r="A19" s="8">
        <v>2020.0</v>
      </c>
      <c r="B19" s="8" t="s">
        <v>32</v>
      </c>
      <c r="C19" s="8">
        <v>3.0</v>
      </c>
      <c r="D19" s="8">
        <v>3.0</v>
      </c>
      <c r="E19" s="8">
        <v>20.0</v>
      </c>
      <c r="F19" s="8">
        <v>224.0</v>
      </c>
      <c r="G19" s="8">
        <v>0.0</v>
      </c>
      <c r="H19" s="8">
        <v>2.0</v>
      </c>
      <c r="I19" s="8">
        <v>0.0</v>
      </c>
      <c r="J19" s="8">
        <v>6.0</v>
      </c>
      <c r="K19" s="8">
        <v>0.0</v>
      </c>
      <c r="L19" s="8">
        <v>6500.0</v>
      </c>
      <c r="M19" s="8">
        <v>0.0</v>
      </c>
      <c r="N19" s="8">
        <v>0.0</v>
      </c>
      <c r="O19" s="8">
        <v>0.0</v>
      </c>
      <c r="P19" s="8">
        <v>0.0</v>
      </c>
      <c r="R19" s="22"/>
      <c r="S19" s="23" t="s">
        <v>44</v>
      </c>
      <c r="T19" s="23" t="str">
        <f>Y14</f>
        <v>#REF!</v>
      </c>
      <c r="V19" s="8" t="s">
        <v>49</v>
      </c>
      <c r="W19" s="25" t="str">
        <f>AB13/AB10</f>
        <v>#REF!</v>
      </c>
      <c r="AE19" s="14"/>
    </row>
    <row r="20">
      <c r="A20" s="8">
        <v>2020.0</v>
      </c>
      <c r="B20" s="8" t="s">
        <v>32</v>
      </c>
      <c r="C20" s="8">
        <v>3.0</v>
      </c>
      <c r="D20" s="8">
        <v>3.0</v>
      </c>
      <c r="E20" s="8">
        <v>28.0</v>
      </c>
      <c r="F20" s="8">
        <v>252.0</v>
      </c>
      <c r="G20" s="8">
        <v>0.0</v>
      </c>
      <c r="H20" s="8">
        <v>2.0</v>
      </c>
      <c r="I20" s="8">
        <v>0.0</v>
      </c>
      <c r="J20" s="8">
        <v>6.0</v>
      </c>
      <c r="K20" s="8">
        <v>0.0</v>
      </c>
      <c r="L20" s="8">
        <v>6500.0</v>
      </c>
      <c r="M20" s="8">
        <v>0.0</v>
      </c>
      <c r="N20" s="8">
        <v>0.0</v>
      </c>
      <c r="O20" s="8">
        <v>0.0</v>
      </c>
      <c r="P20" s="8">
        <v>0.0</v>
      </c>
      <c r="R20" s="24"/>
      <c r="S20" s="23" t="s">
        <v>50</v>
      </c>
      <c r="T20" s="23" t="str">
        <f>AB14</f>
        <v>#REF!</v>
      </c>
      <c r="V20" s="8" t="s">
        <v>51</v>
      </c>
      <c r="W20" s="25" t="str">
        <f>AB14/AB10</f>
        <v>#REF!</v>
      </c>
      <c r="AE20" s="14"/>
    </row>
    <row r="21" ht="15.75" customHeight="1">
      <c r="A21" s="8">
        <v>2020.0</v>
      </c>
      <c r="B21" s="8" t="s">
        <v>32</v>
      </c>
      <c r="C21" s="8">
        <v>3.0</v>
      </c>
      <c r="D21" s="8">
        <v>3.0</v>
      </c>
      <c r="E21" s="8">
        <v>40.0</v>
      </c>
      <c r="F21" s="8">
        <v>292.0</v>
      </c>
      <c r="G21" s="8">
        <v>0.0</v>
      </c>
      <c r="H21" s="8">
        <v>2.0</v>
      </c>
      <c r="I21" s="8">
        <v>0.0</v>
      </c>
      <c r="J21" s="8">
        <v>6.0</v>
      </c>
      <c r="K21" s="8">
        <v>0.0</v>
      </c>
      <c r="L21" s="8">
        <v>6500.0</v>
      </c>
      <c r="M21" s="8">
        <v>0.0</v>
      </c>
      <c r="N21" s="8">
        <v>0.0</v>
      </c>
      <c r="O21" s="8">
        <v>0.0</v>
      </c>
      <c r="P21" s="8">
        <v>0.0</v>
      </c>
      <c r="R21" s="9"/>
      <c r="AE21" s="14"/>
    </row>
    <row r="22" ht="15.75" customHeight="1">
      <c r="A22" s="8">
        <v>2020.0</v>
      </c>
      <c r="B22" s="8" t="s">
        <v>32</v>
      </c>
      <c r="C22" s="8">
        <v>3.0</v>
      </c>
      <c r="D22" s="8">
        <v>3.0</v>
      </c>
      <c r="E22" s="8">
        <v>50.0</v>
      </c>
      <c r="F22" s="8">
        <v>342.0</v>
      </c>
      <c r="G22" s="8">
        <v>0.0</v>
      </c>
      <c r="H22" s="8">
        <v>2.0</v>
      </c>
      <c r="I22" s="8">
        <v>0.0</v>
      </c>
      <c r="J22" s="8">
        <v>6.0</v>
      </c>
      <c r="K22" s="8">
        <v>6625.0</v>
      </c>
      <c r="L22" s="8">
        <v>13125.0</v>
      </c>
      <c r="M22" s="8">
        <v>0.0</v>
      </c>
      <c r="N22" s="8">
        <v>0.0</v>
      </c>
      <c r="O22" s="8">
        <v>0.0</v>
      </c>
      <c r="P22" s="8">
        <v>0.0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8"/>
    </row>
    <row r="23" ht="15.75" customHeight="1">
      <c r="A23" s="8">
        <v>2020.0</v>
      </c>
      <c r="B23" s="8" t="s">
        <v>32</v>
      </c>
      <c r="C23" s="8">
        <v>3.0</v>
      </c>
      <c r="D23" s="8">
        <v>3.0</v>
      </c>
      <c r="E23" s="8">
        <v>54.0</v>
      </c>
      <c r="F23" s="8">
        <v>396.0</v>
      </c>
      <c r="G23" s="8">
        <v>0.0</v>
      </c>
      <c r="H23" s="8">
        <v>2.0</v>
      </c>
      <c r="I23" s="8">
        <v>0.0</v>
      </c>
      <c r="J23" s="8">
        <v>6.0</v>
      </c>
      <c r="K23" s="8">
        <v>1050.0</v>
      </c>
      <c r="L23" s="8">
        <v>14175.0</v>
      </c>
      <c r="M23" s="8">
        <v>0.0</v>
      </c>
      <c r="N23" s="8">
        <v>0.0</v>
      </c>
      <c r="O23" s="8">
        <v>0.0</v>
      </c>
      <c r="P23" s="8">
        <v>0.0</v>
      </c>
    </row>
    <row r="24" ht="15.75" customHeight="1">
      <c r="A24" s="8">
        <v>2020.0</v>
      </c>
      <c r="B24" s="8" t="s">
        <v>32</v>
      </c>
      <c r="C24" s="8">
        <v>3.0</v>
      </c>
      <c r="D24" s="8">
        <v>3.0</v>
      </c>
      <c r="E24" s="8">
        <v>116.0</v>
      </c>
      <c r="F24" s="8">
        <v>512.0</v>
      </c>
      <c r="G24" s="8">
        <v>0.0</v>
      </c>
      <c r="H24" s="8">
        <v>2.0</v>
      </c>
      <c r="I24" s="8">
        <v>2.0</v>
      </c>
      <c r="J24" s="8">
        <v>8.0</v>
      </c>
      <c r="K24" s="8">
        <v>1229.0</v>
      </c>
      <c r="L24" s="8">
        <v>15404.0</v>
      </c>
      <c r="M24" s="8">
        <v>0.0</v>
      </c>
      <c r="N24" s="8">
        <v>0.0</v>
      </c>
      <c r="O24" s="8">
        <v>0.0</v>
      </c>
      <c r="P24" s="8">
        <v>0.0</v>
      </c>
    </row>
    <row r="25" ht="15.75" customHeight="1">
      <c r="A25" s="8">
        <v>2020.0</v>
      </c>
      <c r="B25" s="8" t="s">
        <v>32</v>
      </c>
      <c r="C25" s="8">
        <v>3.0</v>
      </c>
      <c r="D25" s="8">
        <v>3.0</v>
      </c>
      <c r="E25" s="8">
        <v>156.0</v>
      </c>
      <c r="F25" s="8">
        <v>668.0</v>
      </c>
      <c r="G25" s="8">
        <v>0.0</v>
      </c>
      <c r="H25" s="8">
        <v>2.0</v>
      </c>
      <c r="I25" s="8">
        <v>0.0</v>
      </c>
      <c r="J25" s="8">
        <v>8.0</v>
      </c>
      <c r="K25" s="8">
        <v>1507.0</v>
      </c>
      <c r="L25" s="8">
        <v>16911.0</v>
      </c>
      <c r="M25" s="8">
        <v>0.0</v>
      </c>
      <c r="N25" s="8">
        <v>0.0</v>
      </c>
      <c r="O25" s="8">
        <v>0.0</v>
      </c>
      <c r="P25" s="8">
        <v>0.0</v>
      </c>
    </row>
    <row r="26" ht="15.75" customHeight="1">
      <c r="A26" s="8">
        <v>2020.0</v>
      </c>
      <c r="B26" s="8" t="s">
        <v>32</v>
      </c>
      <c r="C26" s="8">
        <v>3.0</v>
      </c>
      <c r="D26" s="8">
        <v>4.0</v>
      </c>
      <c r="E26" s="8">
        <v>138.0</v>
      </c>
      <c r="F26" s="8">
        <v>806.0</v>
      </c>
      <c r="G26" s="8">
        <v>0.0</v>
      </c>
      <c r="H26" s="8">
        <v>2.0</v>
      </c>
      <c r="I26" s="8">
        <v>0.0</v>
      </c>
      <c r="J26" s="8">
        <v>8.0</v>
      </c>
      <c r="K26" s="8">
        <v>1216.0</v>
      </c>
      <c r="L26" s="8">
        <v>18127.0</v>
      </c>
      <c r="M26" s="8">
        <v>0.0</v>
      </c>
      <c r="N26" s="8">
        <v>0.0</v>
      </c>
      <c r="O26" s="8">
        <v>0.0</v>
      </c>
      <c r="P26" s="8">
        <v>0.0</v>
      </c>
    </row>
    <row r="27" ht="15.75" customHeight="1">
      <c r="A27" s="8">
        <v>2020.0</v>
      </c>
      <c r="B27" s="8" t="s">
        <v>32</v>
      </c>
      <c r="C27" s="8">
        <v>3.0</v>
      </c>
      <c r="D27" s="8">
        <v>4.0</v>
      </c>
      <c r="E27" s="8">
        <v>188.0</v>
      </c>
      <c r="F27" s="8">
        <v>994.0</v>
      </c>
      <c r="G27" s="8">
        <v>0.0</v>
      </c>
      <c r="H27" s="8">
        <v>2.0</v>
      </c>
      <c r="I27" s="8">
        <v>0.0</v>
      </c>
      <c r="J27" s="8">
        <v>8.0</v>
      </c>
      <c r="K27" s="8">
        <v>2580.0</v>
      </c>
      <c r="L27" s="8">
        <v>20707.0</v>
      </c>
      <c r="M27" s="8">
        <v>0.0</v>
      </c>
      <c r="N27" s="8">
        <v>0.0</v>
      </c>
      <c r="O27" s="8">
        <v>0.0</v>
      </c>
      <c r="P27" s="8">
        <v>0.0</v>
      </c>
    </row>
    <row r="28" ht="15.75" customHeight="1">
      <c r="A28" s="8">
        <v>2020.0</v>
      </c>
      <c r="B28" s="8" t="s">
        <v>32</v>
      </c>
      <c r="C28" s="8">
        <v>3.0</v>
      </c>
      <c r="D28" s="8">
        <v>4.0</v>
      </c>
      <c r="E28" s="8">
        <v>148.0</v>
      </c>
      <c r="F28" s="8">
        <v>1142.0</v>
      </c>
      <c r="G28" s="8">
        <v>0.0</v>
      </c>
      <c r="H28" s="8">
        <v>2.0</v>
      </c>
      <c r="I28" s="8">
        <v>4.0</v>
      </c>
      <c r="J28" s="8">
        <v>12.0</v>
      </c>
      <c r="K28" s="8">
        <v>1987.0</v>
      </c>
      <c r="L28" s="8">
        <v>22694.0</v>
      </c>
      <c r="M28" s="8">
        <v>0.0</v>
      </c>
      <c r="N28" s="8">
        <v>0.0</v>
      </c>
      <c r="O28" s="8">
        <v>0.0</v>
      </c>
      <c r="P28" s="8">
        <v>0.0</v>
      </c>
    </row>
    <row r="29" ht="15.75" customHeight="1">
      <c r="A29" s="8">
        <v>2020.0</v>
      </c>
      <c r="B29" s="8" t="s">
        <v>32</v>
      </c>
      <c r="C29" s="8">
        <v>3.0</v>
      </c>
      <c r="D29" s="8">
        <v>4.0</v>
      </c>
      <c r="E29" s="8">
        <v>172.0</v>
      </c>
      <c r="F29" s="8">
        <v>1314.0</v>
      </c>
      <c r="G29" s="8">
        <v>0.0</v>
      </c>
      <c r="H29" s="8">
        <v>2.0</v>
      </c>
      <c r="I29" s="8">
        <v>0.0</v>
      </c>
      <c r="J29" s="8">
        <v>12.0</v>
      </c>
      <c r="K29" s="8">
        <v>2450.0</v>
      </c>
      <c r="L29" s="8">
        <v>25144.0</v>
      </c>
      <c r="M29" s="8">
        <v>0.0</v>
      </c>
      <c r="N29" s="8">
        <v>0.0</v>
      </c>
      <c r="O29" s="8">
        <v>0.0</v>
      </c>
      <c r="P29" s="8">
        <v>0.0</v>
      </c>
    </row>
    <row r="30" ht="15.75" customHeight="1">
      <c r="A30" s="8">
        <v>2020.0</v>
      </c>
      <c r="B30" s="8" t="s">
        <v>32</v>
      </c>
      <c r="C30" s="8">
        <v>3.0</v>
      </c>
      <c r="D30" s="8">
        <v>4.0</v>
      </c>
      <c r="E30" s="8">
        <v>146.0</v>
      </c>
      <c r="F30" s="8">
        <v>1460.0</v>
      </c>
      <c r="G30" s="8">
        <v>2.0</v>
      </c>
      <c r="H30" s="8">
        <v>4.0</v>
      </c>
      <c r="I30" s="8">
        <v>0.0</v>
      </c>
      <c r="J30" s="8">
        <v>12.0</v>
      </c>
      <c r="K30" s="8">
        <v>2544.0</v>
      </c>
      <c r="L30" s="8">
        <v>27688.0</v>
      </c>
      <c r="M30" s="8">
        <v>0.0</v>
      </c>
      <c r="N30" s="8">
        <v>0.0</v>
      </c>
      <c r="O30" s="8">
        <v>0.0</v>
      </c>
      <c r="P30" s="8">
        <v>0.0</v>
      </c>
    </row>
    <row r="31" ht="15.75" customHeight="1">
      <c r="A31" s="8">
        <v>2020.0</v>
      </c>
      <c r="B31" s="8" t="s">
        <v>32</v>
      </c>
      <c r="C31" s="8">
        <v>3.0</v>
      </c>
      <c r="D31" s="8">
        <v>4.0</v>
      </c>
      <c r="E31" s="8">
        <v>306.0</v>
      </c>
      <c r="F31" s="8">
        <v>1766.0</v>
      </c>
      <c r="G31" s="8">
        <v>2.0</v>
      </c>
      <c r="H31" s="8">
        <v>6.0</v>
      </c>
      <c r="I31" s="8">
        <v>4.0</v>
      </c>
      <c r="J31" s="8">
        <v>16.0</v>
      </c>
      <c r="K31" s="8">
        <v>0.0</v>
      </c>
      <c r="L31" s="8">
        <v>27688.0</v>
      </c>
      <c r="M31" s="8">
        <v>0.0</v>
      </c>
      <c r="N31" s="8">
        <v>0.0</v>
      </c>
      <c r="O31" s="8">
        <v>0.0</v>
      </c>
      <c r="P31" s="8">
        <v>0.0</v>
      </c>
    </row>
    <row r="32" ht="15.75" customHeight="1">
      <c r="A32" s="8">
        <v>2020.0</v>
      </c>
      <c r="B32" s="8" t="s">
        <v>32</v>
      </c>
      <c r="C32" s="8">
        <v>3.0</v>
      </c>
      <c r="D32" s="8">
        <v>4.0</v>
      </c>
      <c r="E32" s="8">
        <v>272.0</v>
      </c>
      <c r="F32" s="8">
        <v>2038.0</v>
      </c>
      <c r="G32" s="8">
        <v>0.0</v>
      </c>
      <c r="H32" s="8">
        <v>6.0</v>
      </c>
      <c r="I32" s="8">
        <v>0.0</v>
      </c>
      <c r="J32" s="8">
        <v>16.0</v>
      </c>
      <c r="K32" s="8">
        <v>0.0</v>
      </c>
      <c r="L32" s="8">
        <v>27688.0</v>
      </c>
      <c r="M32" s="8">
        <v>0.0</v>
      </c>
      <c r="N32" s="8">
        <v>0.0</v>
      </c>
      <c r="O32" s="8">
        <v>0.0</v>
      </c>
      <c r="P32" s="8">
        <v>0.0</v>
      </c>
    </row>
    <row r="33" ht="15.75" customHeight="1">
      <c r="A33" s="8">
        <v>2020.0</v>
      </c>
      <c r="B33" s="8" t="s">
        <v>32</v>
      </c>
      <c r="C33" s="8">
        <v>3.0</v>
      </c>
      <c r="D33" s="8">
        <v>5.0</v>
      </c>
      <c r="E33" s="8">
        <v>240.0</v>
      </c>
      <c r="F33" s="8">
        <v>2278.0</v>
      </c>
      <c r="G33" s="8">
        <v>50.0</v>
      </c>
      <c r="H33" s="8">
        <v>56.0</v>
      </c>
      <c r="I33" s="8">
        <v>182.0</v>
      </c>
      <c r="J33" s="8">
        <v>198.0</v>
      </c>
      <c r="K33" s="8">
        <v>0.0</v>
      </c>
      <c r="L33" s="8">
        <v>27688.0</v>
      </c>
      <c r="M33" s="8">
        <v>0.0</v>
      </c>
      <c r="N33" s="8">
        <v>0.0</v>
      </c>
      <c r="O33" s="8">
        <v>0.0</v>
      </c>
      <c r="P33" s="8">
        <v>0.0</v>
      </c>
    </row>
    <row r="34" ht="15.75" customHeight="1">
      <c r="A34" s="8">
        <v>2020.0</v>
      </c>
      <c r="B34" s="8" t="s">
        <v>32</v>
      </c>
      <c r="C34" s="8">
        <v>3.0</v>
      </c>
      <c r="D34" s="8">
        <v>5.0</v>
      </c>
      <c r="E34" s="8">
        <v>374.0</v>
      </c>
      <c r="F34" s="8">
        <v>2652.0</v>
      </c>
      <c r="G34" s="8">
        <v>26.0</v>
      </c>
      <c r="H34" s="8">
        <v>82.0</v>
      </c>
      <c r="I34" s="8">
        <v>84.0</v>
      </c>
      <c r="J34" s="8">
        <v>282.0</v>
      </c>
      <c r="K34" s="8">
        <v>10754.0</v>
      </c>
      <c r="L34" s="8">
        <v>38442.0</v>
      </c>
      <c r="M34" s="8">
        <v>0.0</v>
      </c>
      <c r="N34" s="8">
        <v>0.0</v>
      </c>
      <c r="O34" s="8">
        <v>0.0</v>
      </c>
      <c r="P34" s="8">
        <v>0.0</v>
      </c>
    </row>
    <row r="35" ht="15.75" customHeight="1">
      <c r="A35" s="8">
        <v>2020.0</v>
      </c>
      <c r="B35" s="8" t="s">
        <v>32</v>
      </c>
      <c r="C35" s="8">
        <v>3.0</v>
      </c>
      <c r="D35" s="8">
        <v>5.0</v>
      </c>
      <c r="E35" s="8">
        <v>618.0</v>
      </c>
      <c r="F35" s="8">
        <v>3270.0</v>
      </c>
      <c r="G35" s="8">
        <v>12.0</v>
      </c>
      <c r="H35" s="8">
        <v>94.0</v>
      </c>
      <c r="I35" s="8">
        <v>38.0</v>
      </c>
      <c r="J35" s="8">
        <v>320.0</v>
      </c>
      <c r="K35" s="8">
        <v>4346.0</v>
      </c>
      <c r="L35" s="8">
        <v>42788.0</v>
      </c>
      <c r="M35" s="8">
        <v>0.0</v>
      </c>
      <c r="N35" s="8">
        <v>0.0</v>
      </c>
      <c r="O35" s="8">
        <v>0.0</v>
      </c>
      <c r="P35" s="8">
        <v>0.0</v>
      </c>
    </row>
    <row r="36" ht="15.75" customHeight="1">
      <c r="A36" s="8">
        <v>2020.0</v>
      </c>
      <c r="B36" s="8" t="s">
        <v>52</v>
      </c>
      <c r="C36" s="8">
        <v>4.0</v>
      </c>
      <c r="D36" s="8">
        <v>1.0</v>
      </c>
      <c r="E36" s="8">
        <v>848.0</v>
      </c>
      <c r="F36" s="8">
        <v>4118.0</v>
      </c>
      <c r="G36" s="8">
        <v>22.0</v>
      </c>
      <c r="H36" s="8">
        <v>116.0</v>
      </c>
      <c r="I36" s="8">
        <v>18.0</v>
      </c>
      <c r="J36" s="8">
        <v>338.0</v>
      </c>
      <c r="K36" s="8">
        <v>16408.0</v>
      </c>
      <c r="L36" s="8">
        <v>59196.0</v>
      </c>
      <c r="M36" s="8">
        <v>0.0</v>
      </c>
      <c r="N36" s="8">
        <v>0.0</v>
      </c>
      <c r="O36" s="8">
        <v>0.0</v>
      </c>
      <c r="P36" s="8">
        <v>0.0</v>
      </c>
    </row>
    <row r="37" ht="15.75" customHeight="1">
      <c r="A37" s="8">
        <v>2020.0</v>
      </c>
      <c r="B37" s="8" t="s">
        <v>52</v>
      </c>
      <c r="C37" s="8">
        <v>4.0</v>
      </c>
      <c r="D37" s="8">
        <v>1.0</v>
      </c>
      <c r="E37" s="8">
        <v>972.0</v>
      </c>
      <c r="F37" s="8">
        <v>5090.0</v>
      </c>
      <c r="G37" s="8">
        <v>22.0</v>
      </c>
      <c r="H37" s="8">
        <v>138.0</v>
      </c>
      <c r="I37" s="8">
        <v>44.0</v>
      </c>
      <c r="J37" s="8">
        <v>382.0</v>
      </c>
      <c r="K37" s="8">
        <v>14841.0</v>
      </c>
      <c r="L37" s="8">
        <v>74037.0</v>
      </c>
      <c r="M37" s="8">
        <v>0.0</v>
      </c>
      <c r="N37" s="8">
        <v>0.0</v>
      </c>
      <c r="O37" s="8">
        <v>0.0</v>
      </c>
      <c r="P37" s="8">
        <v>0.0</v>
      </c>
    </row>
    <row r="38" ht="15.75" customHeight="1">
      <c r="A38" s="8">
        <v>2020.0</v>
      </c>
      <c r="B38" s="8" t="s">
        <v>52</v>
      </c>
      <c r="C38" s="8">
        <v>4.0</v>
      </c>
      <c r="D38" s="8">
        <v>1.0</v>
      </c>
      <c r="E38" s="8">
        <v>1120.0</v>
      </c>
      <c r="F38" s="8">
        <v>6210.0</v>
      </c>
      <c r="G38" s="8">
        <v>28.0</v>
      </c>
      <c r="H38" s="8">
        <v>166.0</v>
      </c>
      <c r="I38" s="8">
        <v>78.0</v>
      </c>
      <c r="J38" s="8">
        <v>460.0</v>
      </c>
      <c r="K38" s="8">
        <v>25068.0</v>
      </c>
      <c r="L38" s="8">
        <v>99105.0</v>
      </c>
      <c r="M38" s="8">
        <v>0.0</v>
      </c>
      <c r="N38" s="8">
        <v>0.0</v>
      </c>
      <c r="O38" s="8">
        <v>0.0</v>
      </c>
      <c r="P38" s="8">
        <v>0.0</v>
      </c>
    </row>
    <row r="39" ht="15.75" customHeight="1">
      <c r="A39" s="8">
        <v>2020.0</v>
      </c>
      <c r="B39" s="8" t="s">
        <v>52</v>
      </c>
      <c r="C39" s="8">
        <v>4.0</v>
      </c>
      <c r="D39" s="8">
        <v>1.0</v>
      </c>
      <c r="E39" s="8">
        <v>1158.0</v>
      </c>
      <c r="F39" s="8">
        <v>7368.0</v>
      </c>
      <c r="G39" s="8">
        <v>26.0</v>
      </c>
      <c r="H39" s="8">
        <v>192.0</v>
      </c>
      <c r="I39" s="8">
        <v>112.0</v>
      </c>
      <c r="J39" s="8">
        <v>572.0</v>
      </c>
      <c r="K39" s="8">
        <v>11693.0</v>
      </c>
      <c r="L39" s="8">
        <v>110798.0</v>
      </c>
      <c r="M39" s="8">
        <v>0.0</v>
      </c>
      <c r="N39" s="8">
        <v>0.0</v>
      </c>
      <c r="O39" s="8">
        <v>0.0</v>
      </c>
      <c r="P39" s="8">
        <v>0.0</v>
      </c>
    </row>
    <row r="40" ht="15.75" customHeight="1">
      <c r="A40" s="8">
        <v>2020.0</v>
      </c>
      <c r="B40" s="8" t="s">
        <v>52</v>
      </c>
      <c r="C40" s="8">
        <v>4.0</v>
      </c>
      <c r="D40" s="8">
        <v>1.0</v>
      </c>
      <c r="E40" s="8">
        <v>1218.0</v>
      </c>
      <c r="F40" s="8">
        <v>8586.0</v>
      </c>
      <c r="G40" s="8">
        <v>44.0</v>
      </c>
      <c r="H40" s="8">
        <v>236.0</v>
      </c>
      <c r="I40" s="8">
        <v>86.0</v>
      </c>
      <c r="J40" s="8">
        <v>658.0</v>
      </c>
      <c r="K40" s="8">
        <v>37173.0</v>
      </c>
      <c r="L40" s="8">
        <v>147971.0</v>
      </c>
      <c r="M40" s="8">
        <v>0.0</v>
      </c>
      <c r="N40" s="8">
        <v>0.0</v>
      </c>
      <c r="O40" s="8">
        <v>0.0</v>
      </c>
      <c r="P40" s="8">
        <v>0.0</v>
      </c>
    </row>
    <row r="41" ht="15.75" customHeight="1">
      <c r="A41" s="8">
        <v>2020.0</v>
      </c>
      <c r="B41" s="8" t="s">
        <v>52</v>
      </c>
      <c r="C41" s="8">
        <v>4.0</v>
      </c>
      <c r="D41" s="8">
        <v>1.0</v>
      </c>
      <c r="E41" s="8">
        <v>968.0</v>
      </c>
      <c r="F41" s="8">
        <v>9554.0</v>
      </c>
      <c r="G41" s="8">
        <v>32.0</v>
      </c>
      <c r="H41" s="8">
        <v>268.0</v>
      </c>
      <c r="I41" s="8">
        <v>130.0</v>
      </c>
      <c r="J41" s="8">
        <v>788.0</v>
      </c>
      <c r="K41" s="8">
        <v>13961.0</v>
      </c>
      <c r="L41" s="8">
        <v>161932.0</v>
      </c>
      <c r="M41" s="8">
        <v>0.0</v>
      </c>
      <c r="N41" s="8">
        <v>0.0</v>
      </c>
      <c r="O41" s="8">
        <v>0.0</v>
      </c>
      <c r="P41" s="8">
        <v>0.0</v>
      </c>
    </row>
    <row r="42" ht="15.75" customHeight="1">
      <c r="A42" s="8">
        <v>2020.0</v>
      </c>
      <c r="B42" s="8" t="s">
        <v>52</v>
      </c>
      <c r="C42" s="8">
        <v>4.0</v>
      </c>
      <c r="D42" s="8">
        <v>1.0</v>
      </c>
      <c r="E42" s="8">
        <v>1146.0</v>
      </c>
      <c r="F42" s="8">
        <v>10700.0</v>
      </c>
      <c r="G42" s="8">
        <v>54.0</v>
      </c>
      <c r="H42" s="8">
        <v>322.0</v>
      </c>
      <c r="I42" s="8">
        <v>150.0</v>
      </c>
      <c r="J42" s="8">
        <v>938.0</v>
      </c>
      <c r="K42" s="8">
        <v>46824.0</v>
      </c>
      <c r="L42" s="8">
        <v>208756.0</v>
      </c>
      <c r="M42" s="8">
        <v>0.0</v>
      </c>
      <c r="N42" s="8">
        <v>0.0</v>
      </c>
      <c r="O42" s="8">
        <v>0.0</v>
      </c>
      <c r="P42" s="8">
        <v>0.0</v>
      </c>
    </row>
    <row r="43" ht="15.75" customHeight="1">
      <c r="A43" s="8">
        <v>2020.0</v>
      </c>
      <c r="B43" s="8" t="s">
        <v>52</v>
      </c>
      <c r="C43" s="8">
        <v>4.0</v>
      </c>
      <c r="D43" s="8">
        <v>2.0</v>
      </c>
      <c r="E43" s="8">
        <v>1130.0</v>
      </c>
      <c r="F43" s="8">
        <v>11830.0</v>
      </c>
      <c r="G43" s="8">
        <v>40.0</v>
      </c>
      <c r="H43" s="8">
        <v>362.0</v>
      </c>
      <c r="I43" s="8">
        <v>192.0</v>
      </c>
      <c r="J43" s="8">
        <v>1130.0</v>
      </c>
      <c r="K43" s="8">
        <v>24444.0</v>
      </c>
      <c r="L43" s="8">
        <v>233200.0</v>
      </c>
      <c r="M43" s="8">
        <v>0.0</v>
      </c>
      <c r="N43" s="8">
        <v>0.0</v>
      </c>
      <c r="O43" s="8">
        <v>0.0</v>
      </c>
      <c r="P43" s="8">
        <v>0.0</v>
      </c>
    </row>
    <row r="44" ht="15.75" customHeight="1">
      <c r="A44" s="8">
        <v>2020.0</v>
      </c>
      <c r="B44" s="8" t="s">
        <v>52</v>
      </c>
      <c r="C44" s="8">
        <v>4.0</v>
      </c>
      <c r="D44" s="8">
        <v>2.0</v>
      </c>
      <c r="E44" s="8">
        <v>1626.0</v>
      </c>
      <c r="F44" s="8">
        <v>13456.0</v>
      </c>
      <c r="G44" s="8">
        <v>92.0</v>
      </c>
      <c r="H44" s="8">
        <v>454.0</v>
      </c>
      <c r="I44" s="8">
        <v>140.0</v>
      </c>
      <c r="J44" s="8">
        <v>1270.0</v>
      </c>
      <c r="K44" s="8">
        <v>29575.0</v>
      </c>
      <c r="L44" s="8">
        <v>262775.0</v>
      </c>
      <c r="M44" s="8">
        <v>0.0</v>
      </c>
      <c r="N44" s="8">
        <v>0.0</v>
      </c>
      <c r="O44" s="8">
        <v>0.0</v>
      </c>
      <c r="P44" s="8">
        <v>0.0</v>
      </c>
    </row>
    <row r="45" ht="15.75" customHeight="1">
      <c r="A45" s="8">
        <v>2020.0</v>
      </c>
      <c r="B45" s="8" t="s">
        <v>52</v>
      </c>
      <c r="C45" s="8">
        <v>4.0</v>
      </c>
      <c r="D45" s="8">
        <v>2.0</v>
      </c>
      <c r="E45" s="8">
        <v>1742.0</v>
      </c>
      <c r="F45" s="8">
        <v>15198.0</v>
      </c>
      <c r="G45" s="8">
        <v>44.0</v>
      </c>
      <c r="H45" s="8">
        <v>498.0</v>
      </c>
      <c r="I45" s="8">
        <v>302.0</v>
      </c>
      <c r="J45" s="8">
        <v>1572.0</v>
      </c>
      <c r="K45" s="8">
        <v>54335.0</v>
      </c>
      <c r="L45" s="8">
        <v>317110.0</v>
      </c>
      <c r="M45" s="8">
        <v>0.0</v>
      </c>
      <c r="N45" s="8">
        <v>0.0</v>
      </c>
      <c r="O45" s="8">
        <v>0.0</v>
      </c>
      <c r="P45" s="8">
        <v>0.0</v>
      </c>
    </row>
    <row r="46" ht="15.75" customHeight="1">
      <c r="A46" s="8">
        <v>2020.0</v>
      </c>
      <c r="B46" s="8" t="s">
        <v>52</v>
      </c>
      <c r="C46" s="8">
        <v>4.0</v>
      </c>
      <c r="D46" s="8">
        <v>2.0</v>
      </c>
      <c r="E46" s="8">
        <v>1708.0</v>
      </c>
      <c r="F46" s="8">
        <v>16906.0</v>
      </c>
      <c r="G46" s="8">
        <v>82.0</v>
      </c>
      <c r="H46" s="8">
        <v>580.0</v>
      </c>
      <c r="I46" s="8">
        <v>372.0</v>
      </c>
      <c r="J46" s="8">
        <v>1944.0</v>
      </c>
      <c r="K46" s="8">
        <v>34273.0</v>
      </c>
      <c r="L46" s="8">
        <v>351383.0</v>
      </c>
      <c r="M46" s="8">
        <v>0.0</v>
      </c>
      <c r="N46" s="8">
        <v>0.0</v>
      </c>
      <c r="O46" s="8">
        <v>0.0</v>
      </c>
      <c r="P46" s="8">
        <v>0.0</v>
      </c>
    </row>
    <row r="47" ht="15.75" customHeight="1">
      <c r="A47" s="8">
        <v>2020.0</v>
      </c>
      <c r="B47" s="8" t="s">
        <v>52</v>
      </c>
      <c r="C47" s="8">
        <v>4.0</v>
      </c>
      <c r="D47" s="8">
        <v>2.0</v>
      </c>
      <c r="E47" s="8">
        <v>1516.0</v>
      </c>
      <c r="F47" s="8">
        <v>18422.0</v>
      </c>
      <c r="G47" s="8">
        <v>84.0</v>
      </c>
      <c r="H47" s="8">
        <v>664.0</v>
      </c>
      <c r="I47" s="8">
        <v>228.0</v>
      </c>
      <c r="J47" s="8">
        <v>2172.0</v>
      </c>
      <c r="K47" s="8">
        <v>36443.0</v>
      </c>
      <c r="L47" s="8">
        <v>387826.0</v>
      </c>
      <c r="M47" s="8">
        <v>0.0</v>
      </c>
      <c r="N47" s="8">
        <v>0.0</v>
      </c>
      <c r="O47" s="8">
        <v>0.0</v>
      </c>
      <c r="P47" s="8">
        <v>0.0</v>
      </c>
    </row>
    <row r="48" ht="15.75" customHeight="1">
      <c r="A48" s="8">
        <v>2020.0</v>
      </c>
      <c r="B48" s="8" t="s">
        <v>52</v>
      </c>
      <c r="C48" s="8">
        <v>4.0</v>
      </c>
      <c r="D48" s="8">
        <v>2.0</v>
      </c>
      <c r="E48" s="8">
        <v>2486.0</v>
      </c>
      <c r="F48" s="8">
        <v>20908.0</v>
      </c>
      <c r="G48" s="8">
        <v>54.0</v>
      </c>
      <c r="H48" s="8">
        <v>718.0</v>
      </c>
      <c r="I48" s="8">
        <v>224.0</v>
      </c>
      <c r="J48" s="8">
        <v>2396.0</v>
      </c>
      <c r="K48" s="8">
        <v>43745.0</v>
      </c>
      <c r="L48" s="8">
        <v>431571.0</v>
      </c>
      <c r="M48" s="8">
        <v>0.0</v>
      </c>
      <c r="N48" s="8">
        <v>0.0</v>
      </c>
      <c r="O48" s="8">
        <v>0.0</v>
      </c>
      <c r="P48" s="8">
        <v>0.0</v>
      </c>
    </row>
    <row r="49" ht="15.75" customHeight="1">
      <c r="A49" s="8">
        <v>2020.0</v>
      </c>
      <c r="B49" s="8" t="s">
        <v>52</v>
      </c>
      <c r="C49" s="8">
        <v>4.0</v>
      </c>
      <c r="D49" s="8">
        <v>2.0</v>
      </c>
      <c r="E49" s="8">
        <v>2062.0</v>
      </c>
      <c r="F49" s="8">
        <v>22970.0</v>
      </c>
      <c r="G49" s="8">
        <v>74.0</v>
      </c>
      <c r="H49" s="8">
        <v>792.0</v>
      </c>
      <c r="I49" s="8">
        <v>334.0</v>
      </c>
      <c r="J49" s="8">
        <v>2730.0</v>
      </c>
      <c r="K49" s="8">
        <v>48958.0</v>
      </c>
      <c r="L49" s="8">
        <v>480529.0</v>
      </c>
      <c r="M49" s="8">
        <v>0.0</v>
      </c>
      <c r="N49" s="8">
        <v>0.0</v>
      </c>
      <c r="O49" s="8">
        <v>0.0</v>
      </c>
      <c r="P49" s="8">
        <v>0.0</v>
      </c>
    </row>
    <row r="50" ht="15.75" customHeight="1">
      <c r="A50" s="8">
        <v>2020.0</v>
      </c>
      <c r="B50" s="8" t="s">
        <v>52</v>
      </c>
      <c r="C50" s="8">
        <v>4.0</v>
      </c>
      <c r="D50" s="8">
        <v>3.0</v>
      </c>
      <c r="E50" s="8">
        <v>1772.0</v>
      </c>
      <c r="F50" s="8">
        <v>24742.0</v>
      </c>
      <c r="G50" s="8">
        <v>54.0</v>
      </c>
      <c r="H50" s="8">
        <v>846.0</v>
      </c>
      <c r="I50" s="8">
        <v>288.0</v>
      </c>
      <c r="J50" s="8">
        <v>3018.0</v>
      </c>
      <c r="K50" s="8">
        <v>58092.0</v>
      </c>
      <c r="L50" s="8">
        <v>538621.0</v>
      </c>
      <c r="M50" s="8">
        <v>0.0</v>
      </c>
      <c r="N50" s="8">
        <v>0.0</v>
      </c>
      <c r="O50" s="8">
        <v>0.0</v>
      </c>
      <c r="P50" s="8">
        <v>0.0</v>
      </c>
    </row>
    <row r="51" ht="15.75" customHeight="1">
      <c r="A51" s="8">
        <v>2020.0</v>
      </c>
      <c r="B51" s="8" t="s">
        <v>52</v>
      </c>
      <c r="C51" s="8">
        <v>4.0</v>
      </c>
      <c r="D51" s="8">
        <v>3.0</v>
      </c>
      <c r="E51" s="8">
        <v>2122.0</v>
      </c>
      <c r="F51" s="8">
        <v>26864.0</v>
      </c>
      <c r="G51" s="8">
        <v>52.0</v>
      </c>
      <c r="H51" s="8">
        <v>898.0</v>
      </c>
      <c r="I51" s="8">
        <v>516.0</v>
      </c>
      <c r="J51" s="8">
        <v>3534.0</v>
      </c>
      <c r="K51" s="8">
        <v>67134.0</v>
      </c>
      <c r="L51" s="8">
        <v>605755.0</v>
      </c>
      <c r="M51" s="8">
        <v>0.0</v>
      </c>
      <c r="N51" s="8">
        <v>0.0</v>
      </c>
      <c r="O51" s="8">
        <v>0.0</v>
      </c>
      <c r="P51" s="8">
        <v>0.0</v>
      </c>
    </row>
    <row r="52" ht="15.75" customHeight="1">
      <c r="A52" s="8">
        <v>2020.0</v>
      </c>
      <c r="B52" s="8" t="s">
        <v>52</v>
      </c>
      <c r="C52" s="8">
        <v>4.0</v>
      </c>
      <c r="D52" s="8">
        <v>3.0</v>
      </c>
      <c r="E52" s="8">
        <v>1844.0</v>
      </c>
      <c r="F52" s="8">
        <v>28708.0</v>
      </c>
      <c r="G52" s="8">
        <v>76.0</v>
      </c>
      <c r="H52" s="8">
        <v>974.0</v>
      </c>
      <c r="I52" s="8">
        <v>546.0</v>
      </c>
      <c r="J52" s="8">
        <v>4080.0</v>
      </c>
      <c r="K52" s="8">
        <v>64978.0</v>
      </c>
      <c r="L52" s="8">
        <v>670733.0</v>
      </c>
      <c r="M52" s="8">
        <v>0.0</v>
      </c>
      <c r="N52" s="8">
        <v>0.0</v>
      </c>
      <c r="O52" s="8">
        <v>0.0</v>
      </c>
      <c r="P52" s="8">
        <v>0.0</v>
      </c>
    </row>
    <row r="53" ht="15.75" customHeight="1">
      <c r="A53" s="8">
        <v>2020.0</v>
      </c>
      <c r="B53" s="8" t="s">
        <v>52</v>
      </c>
      <c r="C53" s="8">
        <v>4.0</v>
      </c>
      <c r="D53" s="8">
        <v>3.0</v>
      </c>
      <c r="E53" s="8">
        <v>2742.0</v>
      </c>
      <c r="F53" s="8">
        <v>31450.0</v>
      </c>
      <c r="G53" s="8">
        <v>70.0</v>
      </c>
      <c r="H53" s="8">
        <v>1044.0</v>
      </c>
      <c r="I53" s="8">
        <v>852.0</v>
      </c>
      <c r="J53" s="8">
        <v>4932.0</v>
      </c>
      <c r="K53" s="8">
        <v>68697.0</v>
      </c>
      <c r="L53" s="8">
        <v>739430.0</v>
      </c>
      <c r="M53" s="8">
        <v>0.0</v>
      </c>
      <c r="N53" s="8">
        <v>0.0</v>
      </c>
      <c r="O53" s="8">
        <v>0.0</v>
      </c>
      <c r="P53" s="8">
        <v>0.0</v>
      </c>
    </row>
    <row r="54" ht="15.75" customHeight="1">
      <c r="A54" s="8">
        <v>2020.0</v>
      </c>
      <c r="B54" s="8" t="s">
        <v>52</v>
      </c>
      <c r="C54" s="8">
        <v>4.0</v>
      </c>
      <c r="D54" s="8">
        <v>3.0</v>
      </c>
      <c r="E54" s="8">
        <v>3160.0</v>
      </c>
      <c r="F54" s="8">
        <v>34610.0</v>
      </c>
      <c r="G54" s="8">
        <v>76.0</v>
      </c>
      <c r="H54" s="8">
        <v>1120.0</v>
      </c>
      <c r="I54" s="8">
        <v>776.0</v>
      </c>
      <c r="J54" s="8">
        <v>5708.0</v>
      </c>
      <c r="K54" s="8">
        <v>88950.0</v>
      </c>
      <c r="L54" s="8">
        <v>828380.0</v>
      </c>
      <c r="M54" s="8">
        <v>0.0</v>
      </c>
      <c r="N54" s="8">
        <v>0.0</v>
      </c>
      <c r="O54" s="8">
        <v>0.0</v>
      </c>
      <c r="P54" s="8">
        <v>0.0</v>
      </c>
    </row>
    <row r="55" ht="15.75" customHeight="1">
      <c r="A55" s="8">
        <v>2020.0</v>
      </c>
      <c r="B55" s="8" t="s">
        <v>52</v>
      </c>
      <c r="C55" s="8">
        <v>4.0</v>
      </c>
      <c r="D55" s="8">
        <v>3.0</v>
      </c>
      <c r="E55" s="8">
        <v>2478.0</v>
      </c>
      <c r="F55" s="8">
        <v>37088.0</v>
      </c>
      <c r="G55" s="8">
        <v>66.0</v>
      </c>
      <c r="H55" s="8">
        <v>1186.0</v>
      </c>
      <c r="I55" s="8">
        <v>838.0</v>
      </c>
      <c r="J55" s="8">
        <v>6546.0</v>
      </c>
      <c r="K55" s="8">
        <v>38964.0</v>
      </c>
      <c r="L55" s="8">
        <v>867344.0</v>
      </c>
      <c r="M55" s="8">
        <v>0.0</v>
      </c>
      <c r="N55" s="8">
        <v>0.0</v>
      </c>
      <c r="O55" s="8">
        <v>0.0</v>
      </c>
      <c r="P55" s="8">
        <v>0.0</v>
      </c>
    </row>
    <row r="56" ht="15.75" customHeight="1">
      <c r="A56" s="8">
        <v>2020.0</v>
      </c>
      <c r="B56" s="8" t="s">
        <v>52</v>
      </c>
      <c r="C56" s="8">
        <v>4.0</v>
      </c>
      <c r="D56" s="8">
        <v>3.0</v>
      </c>
      <c r="E56" s="8">
        <v>3074.0</v>
      </c>
      <c r="F56" s="8">
        <v>40162.0</v>
      </c>
      <c r="G56" s="8">
        <v>106.0</v>
      </c>
      <c r="H56" s="8">
        <v>1292.0</v>
      </c>
      <c r="I56" s="8">
        <v>1406.0</v>
      </c>
      <c r="J56" s="8">
        <v>7952.0</v>
      </c>
      <c r="K56" s="8">
        <v>102445.0</v>
      </c>
      <c r="L56" s="8">
        <v>969789.0</v>
      </c>
      <c r="M56" s="8">
        <v>0.0</v>
      </c>
      <c r="N56" s="8">
        <v>0.0</v>
      </c>
      <c r="O56" s="8">
        <v>0.0</v>
      </c>
      <c r="P56" s="8">
        <v>0.0</v>
      </c>
    </row>
    <row r="57" ht="15.75" customHeight="1">
      <c r="A57" s="8">
        <v>2020.0</v>
      </c>
      <c r="B57" s="8" t="s">
        <v>52</v>
      </c>
      <c r="C57" s="8">
        <v>4.0</v>
      </c>
      <c r="D57" s="8">
        <v>4.0</v>
      </c>
      <c r="E57" s="8">
        <v>2584.0</v>
      </c>
      <c r="F57" s="8">
        <v>42746.0</v>
      </c>
      <c r="G57" s="8">
        <v>72.0</v>
      </c>
      <c r="H57" s="8">
        <v>1364.0</v>
      </c>
      <c r="I57" s="8">
        <v>788.0</v>
      </c>
      <c r="J57" s="8">
        <v>8740.0</v>
      </c>
      <c r="K57" s="8">
        <v>84970.0</v>
      </c>
      <c r="L57" s="8">
        <v>1054759.0</v>
      </c>
      <c r="M57" s="8">
        <v>0.0</v>
      </c>
      <c r="N57" s="8">
        <v>0.0</v>
      </c>
      <c r="O57" s="8">
        <v>0.0</v>
      </c>
      <c r="P57" s="8">
        <v>0.0</v>
      </c>
    </row>
    <row r="58" ht="15.75" customHeight="1">
      <c r="A58" s="8">
        <v>2020.0</v>
      </c>
      <c r="B58" s="8" t="s">
        <v>52</v>
      </c>
      <c r="C58" s="8">
        <v>4.0</v>
      </c>
      <c r="D58" s="8">
        <v>4.0</v>
      </c>
      <c r="E58" s="8">
        <v>3334.0</v>
      </c>
      <c r="F58" s="8">
        <v>46080.0</v>
      </c>
      <c r="G58" s="8">
        <v>80.0</v>
      </c>
      <c r="H58" s="8">
        <v>1444.0</v>
      </c>
      <c r="I58" s="8">
        <v>1284.0</v>
      </c>
      <c r="J58" s="8">
        <v>10024.0</v>
      </c>
      <c r="K58" s="8">
        <v>88882.0</v>
      </c>
      <c r="L58" s="8">
        <v>1143641.0</v>
      </c>
      <c r="M58" s="8">
        <v>0.0</v>
      </c>
      <c r="N58" s="8">
        <v>0.0</v>
      </c>
      <c r="O58" s="8">
        <v>0.0</v>
      </c>
      <c r="P58" s="8">
        <v>0.0</v>
      </c>
    </row>
    <row r="59" ht="15.75" customHeight="1">
      <c r="A59" s="8">
        <v>2020.0</v>
      </c>
      <c r="B59" s="8" t="s">
        <v>52</v>
      </c>
      <c r="C59" s="8">
        <v>4.0</v>
      </c>
      <c r="D59" s="8">
        <v>4.0</v>
      </c>
      <c r="E59" s="8">
        <v>2816.0</v>
      </c>
      <c r="F59" s="8">
        <v>48896.0</v>
      </c>
      <c r="G59" s="8">
        <v>118.0</v>
      </c>
      <c r="H59" s="8">
        <v>1562.0</v>
      </c>
      <c r="I59" s="8">
        <v>968.0</v>
      </c>
      <c r="J59" s="8">
        <v>10992.0</v>
      </c>
      <c r="K59" s="8">
        <v>96577.0</v>
      </c>
      <c r="L59" s="8">
        <v>1240218.0</v>
      </c>
      <c r="M59" s="8">
        <v>0.0</v>
      </c>
      <c r="N59" s="8">
        <v>0.0</v>
      </c>
      <c r="O59" s="8">
        <v>0.0</v>
      </c>
      <c r="P59" s="8">
        <v>0.0</v>
      </c>
    </row>
    <row r="60" ht="15.75" customHeight="1">
      <c r="A60" s="8">
        <v>2020.0</v>
      </c>
      <c r="B60" s="8" t="s">
        <v>52</v>
      </c>
      <c r="C60" s="8">
        <v>4.0</v>
      </c>
      <c r="D60" s="8">
        <v>4.0</v>
      </c>
      <c r="E60" s="8">
        <v>3670.0</v>
      </c>
      <c r="F60" s="8">
        <v>52566.0</v>
      </c>
      <c r="G60" s="8">
        <v>88.0</v>
      </c>
      <c r="H60" s="8">
        <v>1650.0</v>
      </c>
      <c r="I60" s="8">
        <v>884.0</v>
      </c>
      <c r="J60" s="8">
        <v>11876.0</v>
      </c>
      <c r="K60" s="8">
        <v>95691.0</v>
      </c>
      <c r="L60" s="8">
        <v>1335909.0</v>
      </c>
      <c r="M60" s="8">
        <v>0.0</v>
      </c>
      <c r="N60" s="8">
        <v>0.0</v>
      </c>
      <c r="O60" s="8">
        <v>0.0</v>
      </c>
      <c r="P60" s="8">
        <v>0.0</v>
      </c>
    </row>
    <row r="61" ht="15.75" customHeight="1">
      <c r="A61" s="8">
        <v>2020.0</v>
      </c>
      <c r="B61" s="8" t="s">
        <v>52</v>
      </c>
      <c r="C61" s="8">
        <v>4.0</v>
      </c>
      <c r="D61" s="8">
        <v>4.0</v>
      </c>
      <c r="E61" s="8">
        <v>3214.0</v>
      </c>
      <c r="F61" s="8">
        <v>55780.0</v>
      </c>
      <c r="G61" s="8">
        <v>112.0</v>
      </c>
      <c r="H61" s="8">
        <v>1762.0</v>
      </c>
      <c r="I61" s="8">
        <v>1170.0</v>
      </c>
      <c r="J61" s="8">
        <v>13046.0</v>
      </c>
      <c r="K61" s="8">
        <v>88954.0</v>
      </c>
      <c r="L61" s="8">
        <v>1424863.0</v>
      </c>
      <c r="M61" s="8">
        <v>0.0</v>
      </c>
      <c r="N61" s="8">
        <v>0.0</v>
      </c>
      <c r="O61" s="8">
        <v>0.0</v>
      </c>
      <c r="P61" s="8">
        <v>0.0</v>
      </c>
    </row>
    <row r="62" ht="15.75" customHeight="1">
      <c r="A62" s="8">
        <v>2020.0</v>
      </c>
      <c r="B62" s="8" t="s">
        <v>52</v>
      </c>
      <c r="C62" s="8">
        <v>4.0</v>
      </c>
      <c r="D62" s="8">
        <v>4.0</v>
      </c>
      <c r="E62" s="8">
        <v>3136.0</v>
      </c>
      <c r="F62" s="8">
        <v>58916.0</v>
      </c>
      <c r="G62" s="8">
        <v>116.0</v>
      </c>
      <c r="H62" s="8">
        <v>1878.0</v>
      </c>
      <c r="I62" s="8">
        <v>1160.0</v>
      </c>
      <c r="J62" s="8">
        <v>14206.0</v>
      </c>
      <c r="K62" s="8">
        <v>104817.0</v>
      </c>
      <c r="L62" s="8">
        <v>1529680.0</v>
      </c>
      <c r="M62" s="8">
        <v>0.0</v>
      </c>
      <c r="N62" s="8">
        <v>0.0</v>
      </c>
      <c r="O62" s="8">
        <v>0.0</v>
      </c>
      <c r="P62" s="8">
        <v>0.0</v>
      </c>
    </row>
    <row r="63" ht="15.75" customHeight="1">
      <c r="A63" s="8">
        <v>2020.0</v>
      </c>
      <c r="B63" s="8" t="s">
        <v>52</v>
      </c>
      <c r="C63" s="8">
        <v>4.0</v>
      </c>
      <c r="D63" s="8">
        <v>4.0</v>
      </c>
      <c r="E63" s="8">
        <v>3804.0</v>
      </c>
      <c r="F63" s="8">
        <v>62720.0</v>
      </c>
      <c r="G63" s="8">
        <v>138.0</v>
      </c>
      <c r="H63" s="8">
        <v>2016.0</v>
      </c>
      <c r="I63" s="8">
        <v>1272.0</v>
      </c>
      <c r="J63" s="8">
        <v>15478.0</v>
      </c>
      <c r="K63" s="8">
        <v>111884.0</v>
      </c>
      <c r="L63" s="8">
        <v>1641564.0</v>
      </c>
      <c r="M63" s="8">
        <v>0.0</v>
      </c>
      <c r="N63" s="8">
        <v>0.0</v>
      </c>
      <c r="O63" s="8">
        <v>0.0</v>
      </c>
      <c r="P63" s="8">
        <v>0.0</v>
      </c>
    </row>
    <row r="64" ht="15.75" customHeight="1">
      <c r="A64" s="8">
        <v>2020.0</v>
      </c>
      <c r="B64" s="8" t="s">
        <v>52</v>
      </c>
      <c r="C64" s="8">
        <v>4.0</v>
      </c>
      <c r="D64" s="8">
        <v>5.0</v>
      </c>
      <c r="E64" s="8">
        <v>3410.0</v>
      </c>
      <c r="F64" s="8">
        <v>66130.0</v>
      </c>
      <c r="G64" s="8">
        <v>142.0</v>
      </c>
      <c r="H64" s="8">
        <v>2158.0</v>
      </c>
      <c r="I64" s="8">
        <v>1380.0</v>
      </c>
      <c r="J64" s="8">
        <v>16858.0</v>
      </c>
      <c r="K64" s="8">
        <v>123620.0</v>
      </c>
      <c r="L64" s="8">
        <v>1765184.0</v>
      </c>
      <c r="M64" s="8">
        <v>0.0</v>
      </c>
      <c r="N64" s="8">
        <v>0.0</v>
      </c>
      <c r="O64" s="8">
        <v>0.0</v>
      </c>
      <c r="P64" s="8">
        <v>0.0</v>
      </c>
    </row>
    <row r="65" ht="15.75" customHeight="1">
      <c r="A65" s="8">
        <v>2020.0</v>
      </c>
      <c r="B65" s="8" t="s">
        <v>52</v>
      </c>
      <c r="C65" s="8">
        <v>4.0</v>
      </c>
      <c r="D65" s="8">
        <v>5.0</v>
      </c>
      <c r="E65" s="8">
        <v>3604.0</v>
      </c>
      <c r="F65" s="8">
        <v>69734.0</v>
      </c>
      <c r="G65" s="8">
        <v>150.0</v>
      </c>
      <c r="H65" s="8">
        <v>2308.0</v>
      </c>
      <c r="I65" s="8">
        <v>1260.0</v>
      </c>
      <c r="J65" s="8">
        <v>18118.0</v>
      </c>
      <c r="K65" s="8">
        <v>140722.0</v>
      </c>
      <c r="L65" s="8">
        <v>1905906.0</v>
      </c>
      <c r="M65" s="8">
        <v>0.0</v>
      </c>
      <c r="N65" s="8">
        <v>0.0</v>
      </c>
      <c r="O65" s="8">
        <v>0.0</v>
      </c>
      <c r="P65" s="8">
        <v>0.0</v>
      </c>
    </row>
    <row r="66" ht="15.75" customHeight="1">
      <c r="A66" s="8">
        <v>2020.0</v>
      </c>
      <c r="B66" s="8" t="s">
        <v>53</v>
      </c>
      <c r="C66" s="8">
        <v>5.0</v>
      </c>
      <c r="D66" s="8">
        <v>1.0</v>
      </c>
      <c r="E66" s="8">
        <v>4792.0</v>
      </c>
      <c r="F66" s="8">
        <v>74526.0</v>
      </c>
      <c r="G66" s="8">
        <v>154.0</v>
      </c>
      <c r="H66" s="8">
        <v>2462.0</v>
      </c>
      <c r="I66" s="8">
        <v>1924.0</v>
      </c>
      <c r="J66" s="8">
        <v>20042.0</v>
      </c>
      <c r="K66" s="8">
        <v>140237.0</v>
      </c>
      <c r="L66" s="8">
        <v>2046143.0</v>
      </c>
      <c r="M66" s="8">
        <v>0.0</v>
      </c>
      <c r="N66" s="8">
        <v>0.0</v>
      </c>
      <c r="O66" s="8">
        <v>0.0</v>
      </c>
      <c r="P66" s="8">
        <v>0.0</v>
      </c>
    </row>
    <row r="67" ht="15.75" customHeight="1">
      <c r="A67" s="8">
        <v>2020.0</v>
      </c>
      <c r="B67" s="8" t="s">
        <v>53</v>
      </c>
      <c r="C67" s="8">
        <v>5.0</v>
      </c>
      <c r="D67" s="8">
        <v>1.0</v>
      </c>
      <c r="E67" s="8">
        <v>5128.0</v>
      </c>
      <c r="F67" s="8">
        <v>79654.0</v>
      </c>
      <c r="G67" s="8">
        <v>184.0</v>
      </c>
      <c r="H67" s="8">
        <v>2646.0</v>
      </c>
      <c r="I67" s="8">
        <v>1662.0</v>
      </c>
      <c r="J67" s="8">
        <v>21704.0</v>
      </c>
      <c r="K67" s="8">
        <v>144889.0</v>
      </c>
      <c r="L67" s="8">
        <v>2191032.0</v>
      </c>
      <c r="M67" s="8">
        <v>0.0</v>
      </c>
      <c r="N67" s="8">
        <v>0.0</v>
      </c>
      <c r="O67" s="8">
        <v>0.0</v>
      </c>
      <c r="P67" s="8">
        <v>0.0</v>
      </c>
    </row>
    <row r="68" ht="15.75" customHeight="1">
      <c r="A68" s="8">
        <v>2020.0</v>
      </c>
      <c r="B68" s="8" t="s">
        <v>53</v>
      </c>
      <c r="C68" s="8">
        <v>5.0</v>
      </c>
      <c r="D68" s="8">
        <v>1.0</v>
      </c>
      <c r="E68" s="8">
        <v>5904.0</v>
      </c>
      <c r="F68" s="8">
        <v>85558.0</v>
      </c>
      <c r="G68" s="8">
        <v>280.0</v>
      </c>
      <c r="H68" s="8">
        <v>2926.0</v>
      </c>
      <c r="I68" s="8">
        <v>1822.0</v>
      </c>
      <c r="J68" s="8">
        <v>23526.0</v>
      </c>
      <c r="K68" s="8">
        <v>137827.0</v>
      </c>
      <c r="L68" s="8">
        <v>2328859.0</v>
      </c>
      <c r="M68" s="8">
        <v>0.0</v>
      </c>
      <c r="N68" s="8">
        <v>0.0</v>
      </c>
      <c r="O68" s="8">
        <v>0.0</v>
      </c>
      <c r="P68" s="8">
        <v>0.0</v>
      </c>
    </row>
    <row r="69" ht="15.75" customHeight="1">
      <c r="A69" s="8">
        <v>2020.0</v>
      </c>
      <c r="B69" s="8" t="s">
        <v>53</v>
      </c>
      <c r="C69" s="8">
        <v>5.0</v>
      </c>
      <c r="D69" s="8">
        <v>1.0</v>
      </c>
      <c r="E69" s="8">
        <v>7312.0</v>
      </c>
      <c r="F69" s="8">
        <v>92870.0</v>
      </c>
      <c r="G69" s="8">
        <v>206.0</v>
      </c>
      <c r="H69" s="8">
        <v>3132.0</v>
      </c>
      <c r="I69" s="8">
        <v>2164.0</v>
      </c>
      <c r="J69" s="8">
        <v>25690.0</v>
      </c>
      <c r="K69" s="8">
        <v>161706.0</v>
      </c>
      <c r="L69" s="8">
        <v>2490565.0</v>
      </c>
      <c r="M69" s="8">
        <v>0.0</v>
      </c>
      <c r="N69" s="8">
        <v>0.0</v>
      </c>
      <c r="O69" s="8">
        <v>0.0</v>
      </c>
      <c r="P69" s="8">
        <v>0.0</v>
      </c>
    </row>
    <row r="70" ht="15.75" customHeight="1">
      <c r="A70" s="8">
        <v>2020.0</v>
      </c>
      <c r="B70" s="8" t="s">
        <v>53</v>
      </c>
      <c r="C70" s="8">
        <v>5.0</v>
      </c>
      <c r="D70" s="8">
        <v>1.0</v>
      </c>
      <c r="E70" s="8">
        <v>5942.0</v>
      </c>
      <c r="F70" s="8">
        <v>98812.0</v>
      </c>
      <c r="G70" s="8">
        <v>256.0</v>
      </c>
      <c r="H70" s="8">
        <v>3388.0</v>
      </c>
      <c r="I70" s="8">
        <v>2590.0</v>
      </c>
      <c r="J70" s="8">
        <v>28280.0</v>
      </c>
      <c r="K70" s="8">
        <v>160826.0</v>
      </c>
      <c r="L70" s="8">
        <v>2651391.0</v>
      </c>
      <c r="M70" s="8">
        <v>0.0</v>
      </c>
      <c r="N70" s="8">
        <v>0.0</v>
      </c>
      <c r="O70" s="8">
        <v>0.0</v>
      </c>
      <c r="P70" s="8">
        <v>0.0</v>
      </c>
    </row>
    <row r="71" ht="15.75" customHeight="1">
      <c r="A71" s="8">
        <v>2020.0</v>
      </c>
      <c r="B71" s="8" t="s">
        <v>53</v>
      </c>
      <c r="C71" s="8">
        <v>5.0</v>
      </c>
      <c r="D71" s="8">
        <v>1.0</v>
      </c>
      <c r="E71" s="8">
        <v>7204.0</v>
      </c>
      <c r="F71" s="8">
        <v>106016.0</v>
      </c>
      <c r="G71" s="8">
        <v>182.0</v>
      </c>
      <c r="H71" s="8">
        <v>3570.0</v>
      </c>
      <c r="I71" s="8">
        <v>2322.0</v>
      </c>
      <c r="J71" s="8">
        <v>30602.0</v>
      </c>
      <c r="K71" s="8">
        <v>150112.0</v>
      </c>
      <c r="L71" s="8">
        <v>2801503.0</v>
      </c>
      <c r="M71" s="8">
        <v>0.0</v>
      </c>
      <c r="N71" s="8">
        <v>0.0</v>
      </c>
      <c r="O71" s="8">
        <v>0.0</v>
      </c>
      <c r="P71" s="8">
        <v>0.0</v>
      </c>
    </row>
    <row r="72" ht="15.75" customHeight="1">
      <c r="A72" s="8">
        <v>2020.0</v>
      </c>
      <c r="B72" s="8" t="s">
        <v>53</v>
      </c>
      <c r="C72" s="8">
        <v>5.0</v>
      </c>
      <c r="D72" s="8">
        <v>1.0</v>
      </c>
      <c r="E72" s="8">
        <v>6688.0</v>
      </c>
      <c r="F72" s="8">
        <v>112704.0</v>
      </c>
      <c r="G72" s="8">
        <v>208.0</v>
      </c>
      <c r="H72" s="8">
        <v>3778.0</v>
      </c>
      <c r="I72" s="8">
        <v>2950.0</v>
      </c>
      <c r="J72" s="8">
        <v>33552.0</v>
      </c>
      <c r="K72" s="8">
        <v>161621.0</v>
      </c>
      <c r="L72" s="8">
        <v>2963124.0</v>
      </c>
      <c r="M72" s="8">
        <v>0.0</v>
      </c>
      <c r="N72" s="8">
        <v>0.0</v>
      </c>
      <c r="O72" s="8">
        <v>0.0</v>
      </c>
      <c r="P72" s="8">
        <v>0.0</v>
      </c>
    </row>
    <row r="73" ht="15.75" customHeight="1">
      <c r="A73" s="8">
        <v>2020.0</v>
      </c>
      <c r="B73" s="8" t="s">
        <v>53</v>
      </c>
      <c r="C73" s="8">
        <v>5.0</v>
      </c>
      <c r="D73" s="8">
        <v>2.0</v>
      </c>
      <c r="E73" s="8">
        <v>6678.0</v>
      </c>
      <c r="F73" s="8">
        <v>119382.0</v>
      </c>
      <c r="G73" s="8">
        <v>194.0</v>
      </c>
      <c r="H73" s="8">
        <v>3972.0</v>
      </c>
      <c r="I73" s="8">
        <v>2222.0</v>
      </c>
      <c r="J73" s="8">
        <v>35774.0</v>
      </c>
      <c r="K73" s="8">
        <v>169610.0</v>
      </c>
      <c r="L73" s="8">
        <v>3132734.0</v>
      </c>
      <c r="M73" s="8">
        <v>0.0</v>
      </c>
      <c r="N73" s="8">
        <v>0.0</v>
      </c>
      <c r="O73" s="8">
        <v>0.0</v>
      </c>
      <c r="P73" s="8">
        <v>0.0</v>
      </c>
    </row>
    <row r="74" ht="15.75" customHeight="1">
      <c r="A74" s="8">
        <v>2020.0</v>
      </c>
      <c r="B74" s="8" t="s">
        <v>53</v>
      </c>
      <c r="C74" s="8">
        <v>5.0</v>
      </c>
      <c r="D74" s="8">
        <v>2.0</v>
      </c>
      <c r="E74" s="8">
        <v>6350.0</v>
      </c>
      <c r="F74" s="8">
        <v>125732.0</v>
      </c>
      <c r="G74" s="8">
        <v>232.0</v>
      </c>
      <c r="H74" s="8">
        <v>4204.0</v>
      </c>
      <c r="I74" s="8">
        <v>2828.0</v>
      </c>
      <c r="J74" s="8">
        <v>38602.0</v>
      </c>
      <c r="K74" s="8">
        <v>171076.0</v>
      </c>
      <c r="L74" s="8">
        <v>3303810.0</v>
      </c>
      <c r="M74" s="8">
        <v>0.0</v>
      </c>
      <c r="N74" s="8">
        <v>0.0</v>
      </c>
      <c r="O74" s="8">
        <v>0.0</v>
      </c>
      <c r="P74" s="8">
        <v>0.0</v>
      </c>
    </row>
    <row r="75" ht="15.75" customHeight="1">
      <c r="A75" s="8">
        <v>2020.0</v>
      </c>
      <c r="B75" s="8" t="s">
        <v>53</v>
      </c>
      <c r="C75" s="8">
        <v>5.0</v>
      </c>
      <c r="D75" s="8">
        <v>2.0</v>
      </c>
      <c r="E75" s="8">
        <v>8622.0</v>
      </c>
      <c r="F75" s="8">
        <v>134354.0</v>
      </c>
      <c r="G75" s="8">
        <v>224.0</v>
      </c>
      <c r="H75" s="8">
        <v>4428.0</v>
      </c>
      <c r="I75" s="8">
        <v>3338.0</v>
      </c>
      <c r="J75" s="8">
        <v>41940.0</v>
      </c>
      <c r="K75" s="8">
        <v>161028.0</v>
      </c>
      <c r="L75" s="8">
        <v>3464838.0</v>
      </c>
      <c r="M75" s="8">
        <v>0.0</v>
      </c>
      <c r="N75" s="8">
        <v>0.0</v>
      </c>
      <c r="O75" s="8">
        <v>0.0</v>
      </c>
      <c r="P75" s="8">
        <v>0.0</v>
      </c>
    </row>
    <row r="76" ht="15.75" customHeight="1">
      <c r="A76" s="8">
        <v>2020.0</v>
      </c>
      <c r="B76" s="8" t="s">
        <v>53</v>
      </c>
      <c r="C76" s="8">
        <v>5.0</v>
      </c>
      <c r="D76" s="8">
        <v>2.0</v>
      </c>
      <c r="E76" s="8">
        <v>7184.0</v>
      </c>
      <c r="F76" s="8">
        <v>141538.0</v>
      </c>
      <c r="G76" s="8">
        <v>162.0</v>
      </c>
      <c r="H76" s="8">
        <v>4590.0</v>
      </c>
      <c r="I76" s="8">
        <v>3158.0</v>
      </c>
      <c r="J76" s="8">
        <v>45098.0</v>
      </c>
      <c r="K76" s="8">
        <v>152513.0</v>
      </c>
      <c r="L76" s="8">
        <v>3617351.0</v>
      </c>
      <c r="M76" s="8">
        <v>0.0</v>
      </c>
      <c r="N76" s="8">
        <v>0.0</v>
      </c>
      <c r="O76" s="8">
        <v>0.0</v>
      </c>
      <c r="P76" s="8">
        <v>0.0</v>
      </c>
    </row>
    <row r="77" ht="15.75" customHeight="1">
      <c r="A77" s="8">
        <v>2020.0</v>
      </c>
      <c r="B77" s="8" t="s">
        <v>53</v>
      </c>
      <c r="C77" s="8">
        <v>5.0</v>
      </c>
      <c r="D77" s="8">
        <v>2.0</v>
      </c>
      <c r="E77" s="8">
        <v>7124.0</v>
      </c>
      <c r="F77" s="8">
        <v>148662.0</v>
      </c>
      <c r="G77" s="8">
        <v>240.0</v>
      </c>
      <c r="H77" s="8">
        <v>4830.0</v>
      </c>
      <c r="I77" s="8">
        <v>3810.0</v>
      </c>
      <c r="J77" s="8">
        <v>48908.0</v>
      </c>
      <c r="K77" s="8">
        <v>184348.0</v>
      </c>
      <c r="L77" s="8">
        <v>3801699.0</v>
      </c>
      <c r="M77" s="8">
        <v>0.0</v>
      </c>
      <c r="N77" s="8">
        <v>0.0</v>
      </c>
      <c r="O77" s="8">
        <v>0.0</v>
      </c>
      <c r="P77" s="8">
        <v>0.0</v>
      </c>
    </row>
    <row r="78" ht="15.75" customHeight="1">
      <c r="A78" s="8">
        <v>2020.0</v>
      </c>
      <c r="B78" s="8" t="s">
        <v>53</v>
      </c>
      <c r="C78" s="8">
        <v>5.0</v>
      </c>
      <c r="D78" s="8">
        <v>2.0</v>
      </c>
      <c r="E78" s="8">
        <v>7452.0</v>
      </c>
      <c r="F78" s="8">
        <v>156114.0</v>
      </c>
      <c r="G78" s="8">
        <v>274.0</v>
      </c>
      <c r="H78" s="8">
        <v>5104.0</v>
      </c>
      <c r="I78" s="8">
        <v>3926.0</v>
      </c>
      <c r="J78" s="8">
        <v>52834.0</v>
      </c>
      <c r="K78" s="8">
        <v>187617.0</v>
      </c>
      <c r="L78" s="8">
        <v>3989316.0</v>
      </c>
      <c r="M78" s="8">
        <v>0.0</v>
      </c>
      <c r="N78" s="8">
        <v>0.0</v>
      </c>
      <c r="O78" s="8">
        <v>0.0</v>
      </c>
      <c r="P78" s="8">
        <v>0.0</v>
      </c>
    </row>
    <row r="79" ht="15.75" customHeight="1">
      <c r="A79" s="8">
        <v>2020.0</v>
      </c>
      <c r="B79" s="8" t="s">
        <v>53</v>
      </c>
      <c r="C79" s="8">
        <v>5.0</v>
      </c>
      <c r="D79" s="8">
        <v>2.0</v>
      </c>
      <c r="E79" s="8">
        <v>7982.0</v>
      </c>
      <c r="F79" s="8">
        <v>164096.0</v>
      </c>
      <c r="G79" s="8">
        <v>194.0</v>
      </c>
      <c r="H79" s="8">
        <v>5298.0</v>
      </c>
      <c r="I79" s="8">
        <v>3188.0</v>
      </c>
      <c r="J79" s="8">
        <v>56022.0</v>
      </c>
      <c r="K79" s="8">
        <v>195775.0</v>
      </c>
      <c r="L79" s="8">
        <v>4185091.0</v>
      </c>
      <c r="M79" s="8">
        <v>0.0</v>
      </c>
      <c r="N79" s="8">
        <v>0.0</v>
      </c>
      <c r="O79" s="8">
        <v>0.0</v>
      </c>
      <c r="P79" s="8">
        <v>0.0</v>
      </c>
    </row>
    <row r="80" ht="15.75" customHeight="1">
      <c r="A80" s="8">
        <v>2020.0</v>
      </c>
      <c r="B80" s="8" t="s">
        <v>53</v>
      </c>
      <c r="C80" s="8">
        <v>5.0</v>
      </c>
      <c r="D80" s="8">
        <v>3.0</v>
      </c>
      <c r="E80" s="8">
        <v>7616.0</v>
      </c>
      <c r="F80" s="8">
        <v>171712.0</v>
      </c>
      <c r="G80" s="8">
        <v>208.0</v>
      </c>
      <c r="H80" s="8">
        <v>5506.0</v>
      </c>
      <c r="I80" s="8">
        <v>4468.0</v>
      </c>
      <c r="J80" s="8">
        <v>60490.0</v>
      </c>
      <c r="K80" s="8">
        <v>194504.0</v>
      </c>
      <c r="L80" s="8">
        <v>4379595.0</v>
      </c>
      <c r="M80" s="8">
        <v>0.0</v>
      </c>
      <c r="N80" s="8">
        <v>0.0</v>
      </c>
      <c r="O80" s="8">
        <v>0.0</v>
      </c>
      <c r="P80" s="8">
        <v>0.0</v>
      </c>
    </row>
    <row r="81" ht="15.75" customHeight="1">
      <c r="A81" s="8">
        <v>2020.0</v>
      </c>
      <c r="B81" s="8" t="s">
        <v>53</v>
      </c>
      <c r="C81" s="8">
        <v>5.0</v>
      </c>
      <c r="D81" s="8">
        <v>3.0</v>
      </c>
      <c r="E81" s="8">
        <v>9588.0</v>
      </c>
      <c r="F81" s="8">
        <v>181300.0</v>
      </c>
      <c r="G81" s="8">
        <v>240.0</v>
      </c>
      <c r="H81" s="8">
        <v>5746.0</v>
      </c>
      <c r="I81" s="8">
        <v>8024.0</v>
      </c>
      <c r="J81" s="8">
        <v>68514.0</v>
      </c>
      <c r="K81" s="8">
        <v>198953.0</v>
      </c>
      <c r="L81" s="8">
        <v>4578548.0</v>
      </c>
      <c r="M81" s="8">
        <v>0.0</v>
      </c>
      <c r="N81" s="8">
        <v>0.0</v>
      </c>
      <c r="O81" s="8">
        <v>0.0</v>
      </c>
      <c r="P81" s="8">
        <v>0.0</v>
      </c>
    </row>
    <row r="82" ht="15.75" customHeight="1">
      <c r="A82" s="8">
        <v>2020.0</v>
      </c>
      <c r="B82" s="8" t="s">
        <v>53</v>
      </c>
      <c r="C82" s="8">
        <v>5.0</v>
      </c>
      <c r="D82" s="8">
        <v>3.0</v>
      </c>
      <c r="E82" s="8">
        <v>10098.0</v>
      </c>
      <c r="F82" s="8">
        <v>191398.0</v>
      </c>
      <c r="G82" s="8">
        <v>304.0</v>
      </c>
      <c r="H82" s="8">
        <v>6050.0</v>
      </c>
      <c r="I82" s="8">
        <v>5076.0</v>
      </c>
      <c r="J82" s="8">
        <v>73590.0</v>
      </c>
      <c r="K82" s="8">
        <v>193873.0</v>
      </c>
      <c r="L82" s="8">
        <v>4772421.0</v>
      </c>
      <c r="M82" s="8">
        <v>0.0</v>
      </c>
      <c r="N82" s="8">
        <v>0.0</v>
      </c>
      <c r="O82" s="8">
        <v>0.0</v>
      </c>
      <c r="P82" s="8">
        <v>0.0</v>
      </c>
    </row>
    <row r="83" ht="15.75" customHeight="1">
      <c r="A83" s="8">
        <v>2020.0</v>
      </c>
      <c r="B83" s="8" t="s">
        <v>53</v>
      </c>
      <c r="C83" s="8">
        <v>5.0</v>
      </c>
      <c r="D83" s="8">
        <v>3.0</v>
      </c>
      <c r="E83" s="8">
        <v>9256.0</v>
      </c>
      <c r="F83" s="8">
        <v>200654.0</v>
      </c>
      <c r="G83" s="8">
        <v>262.0</v>
      </c>
      <c r="H83" s="8">
        <v>6312.0</v>
      </c>
      <c r="I83" s="8">
        <v>4964.0</v>
      </c>
      <c r="J83" s="8">
        <v>78554.0</v>
      </c>
      <c r="K83" s="8">
        <v>209796.0</v>
      </c>
      <c r="L83" s="8">
        <v>4982217.0</v>
      </c>
      <c r="M83" s="8">
        <v>0.0</v>
      </c>
      <c r="N83" s="8">
        <v>0.0</v>
      </c>
      <c r="O83" s="8">
        <v>0.0</v>
      </c>
      <c r="P83" s="8">
        <v>0.0</v>
      </c>
    </row>
    <row r="84" ht="15.75" customHeight="1">
      <c r="A84" s="8">
        <v>2020.0</v>
      </c>
      <c r="B84" s="8" t="s">
        <v>53</v>
      </c>
      <c r="C84" s="8">
        <v>5.0</v>
      </c>
      <c r="D84" s="8">
        <v>3.0</v>
      </c>
      <c r="E84" s="8">
        <v>12308.0</v>
      </c>
      <c r="F84" s="8">
        <v>212962.0</v>
      </c>
      <c r="G84" s="8">
        <v>292.0</v>
      </c>
      <c r="H84" s="8">
        <v>6604.0</v>
      </c>
      <c r="I84" s="8">
        <v>6064.0</v>
      </c>
      <c r="J84" s="8">
        <v>84618.0</v>
      </c>
      <c r="K84" s="8">
        <v>224601.0</v>
      </c>
      <c r="L84" s="8">
        <v>5206818.0</v>
      </c>
      <c r="M84" s="8">
        <v>0.0</v>
      </c>
      <c r="N84" s="8">
        <v>0.0</v>
      </c>
      <c r="O84" s="8">
        <v>0.0</v>
      </c>
      <c r="P84" s="8">
        <v>0.0</v>
      </c>
    </row>
    <row r="85" ht="15.75" customHeight="1">
      <c r="A85" s="8">
        <v>2020.0</v>
      </c>
      <c r="B85" s="8" t="s">
        <v>53</v>
      </c>
      <c r="C85" s="8">
        <v>5.0</v>
      </c>
      <c r="D85" s="8">
        <v>3.0</v>
      </c>
      <c r="E85" s="8">
        <v>11440.0</v>
      </c>
      <c r="F85" s="8">
        <v>224402.0</v>
      </c>
      <c r="G85" s="8">
        <v>268.0</v>
      </c>
      <c r="H85" s="8">
        <v>6872.0</v>
      </c>
      <c r="I85" s="8">
        <v>6226.0</v>
      </c>
      <c r="J85" s="8">
        <v>90844.0</v>
      </c>
      <c r="K85" s="8">
        <v>221886.0</v>
      </c>
      <c r="L85" s="8">
        <v>5428704.0</v>
      </c>
      <c r="M85" s="8">
        <v>0.0</v>
      </c>
      <c r="N85" s="8">
        <v>0.0</v>
      </c>
      <c r="O85" s="8">
        <v>0.0</v>
      </c>
      <c r="P85" s="8">
        <v>0.0</v>
      </c>
    </row>
    <row r="86" ht="15.75" customHeight="1">
      <c r="A86" s="8">
        <v>2020.0</v>
      </c>
      <c r="B86" s="8" t="s">
        <v>53</v>
      </c>
      <c r="C86" s="8">
        <v>5.0</v>
      </c>
      <c r="D86" s="8">
        <v>3.0</v>
      </c>
      <c r="E86" s="8">
        <v>12046.0</v>
      </c>
      <c r="F86" s="8">
        <v>236448.0</v>
      </c>
      <c r="G86" s="8">
        <v>296.0</v>
      </c>
      <c r="H86" s="8">
        <v>7168.0</v>
      </c>
      <c r="I86" s="8">
        <v>6262.0</v>
      </c>
      <c r="J86" s="8">
        <v>97106.0</v>
      </c>
      <c r="K86" s="8">
        <v>226192.0</v>
      </c>
      <c r="L86" s="8">
        <v>5654896.0</v>
      </c>
      <c r="M86" s="8">
        <v>0.0</v>
      </c>
      <c r="N86" s="8">
        <v>0.0</v>
      </c>
      <c r="O86" s="8">
        <v>0.0</v>
      </c>
      <c r="P86" s="8">
        <v>0.0</v>
      </c>
    </row>
    <row r="87" ht="15.75" customHeight="1">
      <c r="A87" s="8">
        <v>2020.0</v>
      </c>
      <c r="B87" s="8" t="s">
        <v>53</v>
      </c>
      <c r="C87" s="8">
        <v>5.0</v>
      </c>
      <c r="D87" s="8">
        <v>4.0</v>
      </c>
      <c r="E87" s="8">
        <v>13072.0</v>
      </c>
      <c r="F87" s="8">
        <v>249520.0</v>
      </c>
      <c r="G87" s="8">
        <v>284.0</v>
      </c>
      <c r="H87" s="8">
        <v>7452.0</v>
      </c>
      <c r="I87" s="8">
        <v>6560.0</v>
      </c>
      <c r="J87" s="8">
        <v>103666.0</v>
      </c>
      <c r="K87" s="8">
        <v>240570.0</v>
      </c>
      <c r="L87" s="8">
        <v>5895466.0</v>
      </c>
      <c r="M87" s="8">
        <v>0.0</v>
      </c>
      <c r="N87" s="8">
        <v>0.0</v>
      </c>
      <c r="O87" s="8">
        <v>0.0</v>
      </c>
      <c r="P87" s="8">
        <v>0.0</v>
      </c>
    </row>
    <row r="88" ht="15.75" customHeight="1">
      <c r="A88" s="8">
        <v>2020.0</v>
      </c>
      <c r="B88" s="8" t="s">
        <v>53</v>
      </c>
      <c r="C88" s="8">
        <v>5.0</v>
      </c>
      <c r="D88" s="8">
        <v>4.0</v>
      </c>
      <c r="E88" s="8">
        <v>13330.0</v>
      </c>
      <c r="F88" s="8">
        <v>262850.0</v>
      </c>
      <c r="G88" s="8">
        <v>284.0</v>
      </c>
      <c r="H88" s="8">
        <v>7736.0</v>
      </c>
      <c r="I88" s="8">
        <v>5152.0</v>
      </c>
      <c r="J88" s="8">
        <v>108818.0</v>
      </c>
      <c r="K88" s="8">
        <v>236187.0</v>
      </c>
      <c r="L88" s="8">
        <v>6131653.0</v>
      </c>
      <c r="M88" s="8">
        <v>0.0</v>
      </c>
      <c r="N88" s="8">
        <v>0.0</v>
      </c>
      <c r="O88" s="8">
        <v>0.0</v>
      </c>
      <c r="P88" s="8">
        <v>0.0</v>
      </c>
    </row>
    <row r="89" ht="15.75" customHeight="1">
      <c r="A89" s="8">
        <v>2020.0</v>
      </c>
      <c r="B89" s="8" t="s">
        <v>53</v>
      </c>
      <c r="C89" s="8">
        <v>5.0</v>
      </c>
      <c r="D89" s="8">
        <v>4.0</v>
      </c>
      <c r="E89" s="8">
        <v>14222.0</v>
      </c>
      <c r="F89" s="8">
        <v>277072.0</v>
      </c>
      <c r="G89" s="8">
        <v>312.0</v>
      </c>
      <c r="H89" s="8">
        <v>8048.0</v>
      </c>
      <c r="I89" s="8">
        <v>6570.0</v>
      </c>
      <c r="J89" s="8">
        <v>115388.0</v>
      </c>
      <c r="K89" s="8">
        <v>220803.0</v>
      </c>
      <c r="L89" s="8">
        <v>6352456.0</v>
      </c>
      <c r="M89" s="8">
        <v>0.0</v>
      </c>
      <c r="N89" s="8">
        <v>0.0</v>
      </c>
      <c r="O89" s="8">
        <v>0.0</v>
      </c>
      <c r="P89" s="8">
        <v>0.0</v>
      </c>
    </row>
    <row r="90" ht="15.75" customHeight="1">
      <c r="A90" s="8">
        <v>2020.0</v>
      </c>
      <c r="B90" s="8" t="s">
        <v>53</v>
      </c>
      <c r="C90" s="8">
        <v>5.0</v>
      </c>
      <c r="D90" s="8">
        <v>4.0</v>
      </c>
      <c r="E90" s="8">
        <v>12828.0</v>
      </c>
      <c r="F90" s="8">
        <v>289900.0</v>
      </c>
      <c r="G90" s="8">
        <v>298.0</v>
      </c>
      <c r="H90" s="8">
        <v>8346.0</v>
      </c>
      <c r="I90" s="8">
        <v>6024.0</v>
      </c>
      <c r="J90" s="8">
        <v>121412.0</v>
      </c>
      <c r="K90" s="8">
        <v>211522.0</v>
      </c>
      <c r="L90" s="8">
        <v>6563978.0</v>
      </c>
      <c r="M90" s="8">
        <v>0.0</v>
      </c>
      <c r="N90" s="8">
        <v>0.0</v>
      </c>
      <c r="O90" s="8">
        <v>0.0</v>
      </c>
      <c r="P90" s="8">
        <v>0.0</v>
      </c>
    </row>
    <row r="91" ht="15.75" customHeight="1">
      <c r="A91" s="8">
        <v>2020.0</v>
      </c>
      <c r="B91" s="8" t="s">
        <v>53</v>
      </c>
      <c r="C91" s="8">
        <v>5.0</v>
      </c>
      <c r="D91" s="8">
        <v>4.0</v>
      </c>
      <c r="E91" s="8">
        <v>11814.0</v>
      </c>
      <c r="F91" s="8">
        <v>301714.0</v>
      </c>
      <c r="G91" s="8">
        <v>346.0</v>
      </c>
      <c r="H91" s="8">
        <v>8692.0</v>
      </c>
      <c r="I91" s="8">
        <v>7170.0</v>
      </c>
      <c r="J91" s="8">
        <v>128582.0</v>
      </c>
      <c r="K91" s="8">
        <v>222584.0</v>
      </c>
      <c r="L91" s="8">
        <v>6786562.0</v>
      </c>
      <c r="M91" s="8">
        <v>0.0</v>
      </c>
      <c r="N91" s="8">
        <v>0.0</v>
      </c>
      <c r="O91" s="8">
        <v>0.0</v>
      </c>
      <c r="P91" s="8">
        <v>0.0</v>
      </c>
    </row>
    <row r="92" ht="15.75" customHeight="1">
      <c r="A92" s="8">
        <v>2020.0</v>
      </c>
      <c r="B92" s="8" t="s">
        <v>53</v>
      </c>
      <c r="C92" s="8">
        <v>5.0</v>
      </c>
      <c r="D92" s="8">
        <v>4.0</v>
      </c>
      <c r="E92" s="8">
        <v>14492.0</v>
      </c>
      <c r="F92" s="8">
        <v>316206.0</v>
      </c>
      <c r="G92" s="8">
        <v>376.0</v>
      </c>
      <c r="H92" s="8">
        <v>9068.0</v>
      </c>
      <c r="I92" s="8">
        <v>6868.0</v>
      </c>
      <c r="J92" s="8">
        <v>135450.0</v>
      </c>
      <c r="K92" s="8">
        <v>237058.0</v>
      </c>
      <c r="L92" s="8">
        <v>7023620.0</v>
      </c>
      <c r="M92" s="8">
        <v>0.0</v>
      </c>
      <c r="N92" s="8">
        <v>0.0</v>
      </c>
      <c r="O92" s="8">
        <v>0.0</v>
      </c>
      <c r="P92" s="8">
        <v>0.0</v>
      </c>
    </row>
    <row r="93" ht="15.75" customHeight="1">
      <c r="A93" s="8">
        <v>2020.0</v>
      </c>
      <c r="B93" s="8" t="s">
        <v>53</v>
      </c>
      <c r="C93" s="8">
        <v>5.0</v>
      </c>
      <c r="D93" s="8">
        <v>4.0</v>
      </c>
      <c r="E93" s="8">
        <v>14508.0</v>
      </c>
      <c r="F93" s="8">
        <v>330714.0</v>
      </c>
      <c r="G93" s="8">
        <v>352.0</v>
      </c>
      <c r="H93" s="8">
        <v>9420.0</v>
      </c>
      <c r="I93" s="8">
        <v>6342.0</v>
      </c>
      <c r="J93" s="8">
        <v>141792.0</v>
      </c>
      <c r="K93" s="8">
        <v>257359.0</v>
      </c>
      <c r="L93" s="8">
        <v>7280979.0</v>
      </c>
      <c r="M93" s="8">
        <v>0.0</v>
      </c>
      <c r="N93" s="8">
        <v>0.0</v>
      </c>
      <c r="O93" s="8">
        <v>0.0</v>
      </c>
      <c r="P93" s="8">
        <v>0.0</v>
      </c>
    </row>
    <row r="94" ht="15.75" customHeight="1">
      <c r="A94" s="8">
        <v>2020.0</v>
      </c>
      <c r="B94" s="8" t="s">
        <v>53</v>
      </c>
      <c r="C94" s="8">
        <v>5.0</v>
      </c>
      <c r="D94" s="8">
        <v>5.0</v>
      </c>
      <c r="E94" s="8">
        <v>16276.0</v>
      </c>
      <c r="F94" s="8">
        <v>346990.0</v>
      </c>
      <c r="G94" s="8">
        <v>536.0</v>
      </c>
      <c r="H94" s="8">
        <v>9956.0</v>
      </c>
      <c r="I94" s="8">
        <v>23470.0</v>
      </c>
      <c r="J94" s="8">
        <v>165262.0</v>
      </c>
      <c r="K94" s="8">
        <v>288933.0</v>
      </c>
      <c r="L94" s="8">
        <v>7569912.0</v>
      </c>
      <c r="M94" s="8">
        <v>0.0</v>
      </c>
      <c r="N94" s="8">
        <v>0.0</v>
      </c>
      <c r="O94" s="8">
        <v>0.0</v>
      </c>
      <c r="P94" s="8">
        <v>0.0</v>
      </c>
    </row>
    <row r="95" ht="15.75" customHeight="1">
      <c r="A95" s="8">
        <v>2020.0</v>
      </c>
      <c r="B95" s="8" t="s">
        <v>53</v>
      </c>
      <c r="C95" s="8">
        <v>5.0</v>
      </c>
      <c r="D95" s="8">
        <v>5.0</v>
      </c>
      <c r="E95" s="8">
        <v>16728.0</v>
      </c>
      <c r="F95" s="8">
        <v>363718.0</v>
      </c>
      <c r="G95" s="8">
        <v>410.0</v>
      </c>
      <c r="H95" s="8">
        <v>10366.0</v>
      </c>
      <c r="I95" s="8">
        <v>8606.0</v>
      </c>
      <c r="J95" s="8">
        <v>173868.0</v>
      </c>
      <c r="K95" s="8">
        <v>273774.0</v>
      </c>
      <c r="L95" s="8">
        <v>7843686.0</v>
      </c>
      <c r="M95" s="8">
        <v>0.0</v>
      </c>
      <c r="N95" s="8">
        <v>0.0</v>
      </c>
      <c r="O95" s="8">
        <v>0.0</v>
      </c>
      <c r="P95" s="8">
        <v>0.0</v>
      </c>
    </row>
    <row r="96" ht="15.75" customHeight="1">
      <c r="A96" s="8">
        <v>2020.0</v>
      </c>
      <c r="B96" s="8" t="s">
        <v>53</v>
      </c>
      <c r="C96" s="8">
        <v>5.0</v>
      </c>
      <c r="D96" s="8">
        <v>5.0</v>
      </c>
      <c r="E96" s="8">
        <v>17578.0</v>
      </c>
      <c r="F96" s="8">
        <v>381296.0</v>
      </c>
      <c r="G96" s="8">
        <v>444.0</v>
      </c>
      <c r="H96" s="8">
        <v>10810.0</v>
      </c>
      <c r="I96" s="8">
        <v>9856.0</v>
      </c>
      <c r="J96" s="8">
        <v>183724.0</v>
      </c>
      <c r="K96" s="8">
        <v>244946.0</v>
      </c>
      <c r="L96" s="8">
        <v>8088632.0</v>
      </c>
      <c r="M96" s="8">
        <v>0.0</v>
      </c>
      <c r="N96" s="8">
        <v>0.0</v>
      </c>
      <c r="O96" s="8">
        <v>0.0</v>
      </c>
      <c r="P96" s="8">
        <v>0.0</v>
      </c>
    </row>
    <row r="97" ht="15.75" customHeight="1">
      <c r="A97" s="8">
        <v>2020.0</v>
      </c>
      <c r="B97" s="8" t="s">
        <v>54</v>
      </c>
      <c r="C97" s="8">
        <v>6.0</v>
      </c>
      <c r="D97" s="8">
        <v>1.0</v>
      </c>
      <c r="E97" s="8">
        <v>15448.0</v>
      </c>
      <c r="F97" s="8">
        <v>396744.0</v>
      </c>
      <c r="G97" s="8">
        <v>402.0</v>
      </c>
      <c r="H97" s="8">
        <v>11212.0</v>
      </c>
      <c r="I97" s="8">
        <v>7764.0</v>
      </c>
      <c r="J97" s="8">
        <v>191488.0</v>
      </c>
      <c r="K97" s="8">
        <v>251761.0</v>
      </c>
      <c r="L97" s="8">
        <v>8340393.0</v>
      </c>
      <c r="M97" s="8">
        <v>0.0</v>
      </c>
      <c r="N97" s="8">
        <v>0.0</v>
      </c>
      <c r="O97" s="8">
        <v>0.0</v>
      </c>
      <c r="P97" s="8">
        <v>0.0</v>
      </c>
    </row>
    <row r="98" ht="15.75" customHeight="1">
      <c r="A98" s="8">
        <v>2020.0</v>
      </c>
      <c r="B98" s="8" t="s">
        <v>54</v>
      </c>
      <c r="C98" s="8">
        <v>6.0</v>
      </c>
      <c r="D98" s="8">
        <v>1.0</v>
      </c>
      <c r="E98" s="8">
        <v>17624.0</v>
      </c>
      <c r="F98" s="8">
        <v>414368.0</v>
      </c>
      <c r="G98" s="8">
        <v>444.0</v>
      </c>
      <c r="H98" s="8">
        <v>11656.0</v>
      </c>
      <c r="I98" s="8">
        <v>9062.0</v>
      </c>
      <c r="J98" s="8">
        <v>200550.0</v>
      </c>
      <c r="K98" s="8">
        <v>289612.0</v>
      </c>
      <c r="L98" s="8">
        <v>8630005.0</v>
      </c>
      <c r="M98" s="8">
        <v>0.0</v>
      </c>
      <c r="N98" s="8">
        <v>0.0</v>
      </c>
      <c r="O98" s="8">
        <v>0.0</v>
      </c>
      <c r="P98" s="8">
        <v>0.0</v>
      </c>
    </row>
    <row r="99" ht="15.75" customHeight="1">
      <c r="A99" s="8">
        <v>2020.0</v>
      </c>
      <c r="B99" s="8" t="s">
        <v>54</v>
      </c>
      <c r="C99" s="8">
        <v>6.0</v>
      </c>
      <c r="D99" s="8">
        <v>1.0</v>
      </c>
      <c r="E99" s="8">
        <v>19376.0</v>
      </c>
      <c r="F99" s="8">
        <v>433744.0</v>
      </c>
      <c r="G99" s="8">
        <v>518.0</v>
      </c>
      <c r="H99" s="8">
        <v>12174.0</v>
      </c>
      <c r="I99" s="8">
        <v>7578.0</v>
      </c>
      <c r="J99" s="8">
        <v>208128.0</v>
      </c>
      <c r="K99" s="8">
        <v>298140.0</v>
      </c>
      <c r="L99" s="8">
        <v>8928145.0</v>
      </c>
      <c r="M99" s="8">
        <v>0.0</v>
      </c>
      <c r="N99" s="8">
        <v>0.0</v>
      </c>
      <c r="O99" s="8">
        <v>0.0</v>
      </c>
      <c r="P99" s="8">
        <v>0.0</v>
      </c>
    </row>
    <row r="100" ht="15.75" customHeight="1">
      <c r="A100" s="8">
        <v>2020.0</v>
      </c>
      <c r="B100" s="8" t="s">
        <v>54</v>
      </c>
      <c r="C100" s="8">
        <v>6.0</v>
      </c>
      <c r="D100" s="8">
        <v>1.0</v>
      </c>
      <c r="E100" s="8">
        <v>19694.0</v>
      </c>
      <c r="F100" s="8">
        <v>453438.0</v>
      </c>
      <c r="G100" s="8">
        <v>548.0</v>
      </c>
      <c r="H100" s="8">
        <v>12722.0</v>
      </c>
      <c r="I100" s="8">
        <v>8780.0</v>
      </c>
      <c r="J100" s="8">
        <v>216908.0</v>
      </c>
      <c r="K100" s="8">
        <v>294048.0</v>
      </c>
      <c r="L100" s="8">
        <v>9222193.0</v>
      </c>
      <c r="M100" s="8">
        <v>0.0</v>
      </c>
      <c r="N100" s="8">
        <v>0.0</v>
      </c>
      <c r="O100" s="8">
        <v>0.0</v>
      </c>
      <c r="P100" s="8">
        <v>0.0</v>
      </c>
    </row>
    <row r="101" ht="15.75" customHeight="1">
      <c r="A101" s="8">
        <v>2020.0</v>
      </c>
      <c r="B101" s="8" t="s">
        <v>54</v>
      </c>
      <c r="C101" s="8">
        <v>6.0</v>
      </c>
      <c r="D101" s="8">
        <v>1.0</v>
      </c>
      <c r="E101" s="8">
        <v>18944.0</v>
      </c>
      <c r="F101" s="8">
        <v>472382.0</v>
      </c>
      <c r="G101" s="8">
        <v>572.0</v>
      </c>
      <c r="H101" s="8">
        <v>13294.0</v>
      </c>
      <c r="I101" s="8">
        <v>9542.0</v>
      </c>
      <c r="J101" s="8">
        <v>226450.0</v>
      </c>
      <c r="K101" s="8">
        <v>290371.0</v>
      </c>
      <c r="L101" s="8">
        <v>9512564.0</v>
      </c>
      <c r="M101" s="8">
        <v>0.0</v>
      </c>
      <c r="N101" s="8">
        <v>0.0</v>
      </c>
      <c r="O101" s="8">
        <v>0.0</v>
      </c>
      <c r="P101" s="8">
        <v>0.0</v>
      </c>
    </row>
    <row r="102" ht="15.75" customHeight="1">
      <c r="A102" s="8">
        <v>2020.0</v>
      </c>
      <c r="B102" s="8" t="s">
        <v>54</v>
      </c>
      <c r="C102" s="8">
        <v>6.0</v>
      </c>
      <c r="D102" s="8">
        <v>1.0</v>
      </c>
      <c r="E102" s="8">
        <v>20816.0</v>
      </c>
      <c r="F102" s="8">
        <v>493198.0</v>
      </c>
      <c r="G102" s="8">
        <v>594.0</v>
      </c>
      <c r="H102" s="8">
        <v>13888.0</v>
      </c>
      <c r="I102" s="8">
        <v>10866.0</v>
      </c>
      <c r="J102" s="8">
        <v>237316.0</v>
      </c>
      <c r="K102" s="8">
        <v>303109.0</v>
      </c>
      <c r="L102" s="8">
        <v>9815673.0</v>
      </c>
      <c r="M102" s="8">
        <v>0.0</v>
      </c>
      <c r="N102" s="8">
        <v>0.0</v>
      </c>
      <c r="O102" s="8">
        <v>0.0</v>
      </c>
      <c r="P102" s="8">
        <v>0.0</v>
      </c>
    </row>
    <row r="103" ht="15.75" customHeight="1">
      <c r="A103" s="8">
        <v>2020.0</v>
      </c>
      <c r="B103" s="8" t="s">
        <v>54</v>
      </c>
      <c r="C103" s="8">
        <v>6.0</v>
      </c>
      <c r="D103" s="8">
        <v>1.0</v>
      </c>
      <c r="E103" s="8">
        <v>21764.0</v>
      </c>
      <c r="F103" s="8">
        <v>514962.0</v>
      </c>
      <c r="G103" s="8">
        <v>522.0</v>
      </c>
      <c r="H103" s="8">
        <v>14410.0</v>
      </c>
      <c r="I103" s="8">
        <v>10382.0</v>
      </c>
      <c r="J103" s="8">
        <v>247698.0</v>
      </c>
      <c r="K103" s="8">
        <v>269265.0</v>
      </c>
      <c r="L103" s="8">
        <v>1.0084938E7</v>
      </c>
      <c r="M103" s="8">
        <v>0.0</v>
      </c>
      <c r="N103" s="8">
        <v>0.0</v>
      </c>
      <c r="O103" s="8">
        <v>0.0</v>
      </c>
      <c r="P103" s="8">
        <v>0.0</v>
      </c>
    </row>
    <row r="104" ht="15.75" customHeight="1">
      <c r="A104" s="8">
        <v>2020.0</v>
      </c>
      <c r="B104" s="8" t="s">
        <v>54</v>
      </c>
      <c r="C104" s="8">
        <v>6.0</v>
      </c>
      <c r="D104" s="8">
        <v>2.0</v>
      </c>
      <c r="E104" s="8">
        <v>17072.0</v>
      </c>
      <c r="F104" s="8">
        <v>532034.0</v>
      </c>
      <c r="G104" s="8">
        <v>542.0</v>
      </c>
      <c r="H104" s="8">
        <v>14952.0</v>
      </c>
      <c r="I104" s="8">
        <v>10342.0</v>
      </c>
      <c r="J104" s="8">
        <v>258040.0</v>
      </c>
      <c r="K104" s="8">
        <v>294113.0</v>
      </c>
      <c r="L104" s="8">
        <v>1.0379051E7</v>
      </c>
      <c r="M104" s="8">
        <v>0.0</v>
      </c>
      <c r="N104" s="8">
        <v>0.0</v>
      </c>
      <c r="O104" s="8">
        <v>0.0</v>
      </c>
      <c r="P104" s="8">
        <v>0.0</v>
      </c>
    </row>
    <row r="105" ht="15.75" customHeight="1">
      <c r="A105" s="8">
        <v>2020.0</v>
      </c>
      <c r="B105" s="8" t="s">
        <v>54</v>
      </c>
      <c r="C105" s="8">
        <v>6.0</v>
      </c>
      <c r="D105" s="8">
        <v>2.0</v>
      </c>
      <c r="E105" s="8">
        <v>19962.0</v>
      </c>
      <c r="F105" s="8">
        <v>551996.0</v>
      </c>
      <c r="G105" s="8">
        <v>544.0</v>
      </c>
      <c r="H105" s="8">
        <v>15496.0</v>
      </c>
      <c r="I105" s="8">
        <v>11268.0</v>
      </c>
      <c r="J105" s="8">
        <v>269308.0</v>
      </c>
      <c r="K105" s="8">
        <v>305461.0</v>
      </c>
      <c r="L105" s="8">
        <v>1.0684512E7</v>
      </c>
      <c r="M105" s="8">
        <v>0.0</v>
      </c>
      <c r="N105" s="8">
        <v>0.0</v>
      </c>
      <c r="O105" s="8">
        <v>0.0</v>
      </c>
      <c r="P105" s="8">
        <v>0.0</v>
      </c>
    </row>
    <row r="106" ht="15.75" customHeight="1">
      <c r="A106" s="8">
        <v>2020.0</v>
      </c>
      <c r="B106" s="8" t="s">
        <v>54</v>
      </c>
      <c r="C106" s="8">
        <v>6.0</v>
      </c>
      <c r="D106" s="8">
        <v>2.0</v>
      </c>
      <c r="E106" s="8">
        <v>22312.0</v>
      </c>
      <c r="F106" s="8">
        <v>574308.0</v>
      </c>
      <c r="G106" s="8">
        <v>716.0</v>
      </c>
      <c r="H106" s="8">
        <v>16212.0</v>
      </c>
      <c r="I106" s="8">
        <v>12550.0</v>
      </c>
      <c r="J106" s="8">
        <v>281858.0</v>
      </c>
      <c r="K106" s="8">
        <v>305473.0</v>
      </c>
      <c r="L106" s="8">
        <v>1.0989985E7</v>
      </c>
      <c r="M106" s="8">
        <v>0.0</v>
      </c>
      <c r="N106" s="8">
        <v>0.0</v>
      </c>
      <c r="O106" s="8">
        <v>0.0</v>
      </c>
      <c r="P106" s="8">
        <v>0.0</v>
      </c>
    </row>
    <row r="107" ht="15.75" customHeight="1">
      <c r="A107" s="8">
        <v>2020.0</v>
      </c>
      <c r="B107" s="8" t="s">
        <v>54</v>
      </c>
      <c r="C107" s="8">
        <v>6.0</v>
      </c>
      <c r="D107" s="8">
        <v>2.0</v>
      </c>
      <c r="E107" s="8">
        <v>22270.0</v>
      </c>
      <c r="F107" s="8">
        <v>596578.0</v>
      </c>
      <c r="G107" s="8">
        <v>788.0</v>
      </c>
      <c r="H107" s="8">
        <v>17000.0</v>
      </c>
      <c r="I107" s="8">
        <v>12088.0</v>
      </c>
      <c r="J107" s="8">
        <v>293946.0</v>
      </c>
      <c r="K107" s="8">
        <v>319844.0</v>
      </c>
      <c r="L107" s="8">
        <v>1.1309829E7</v>
      </c>
      <c r="M107" s="8">
        <v>0.0</v>
      </c>
      <c r="N107" s="8">
        <v>0.0</v>
      </c>
      <c r="O107" s="8">
        <v>0.0</v>
      </c>
      <c r="P107" s="8">
        <v>0.0</v>
      </c>
    </row>
    <row r="108" ht="15.75" customHeight="1">
      <c r="A108" s="8">
        <v>2020.0</v>
      </c>
      <c r="B108" s="8" t="s">
        <v>54</v>
      </c>
      <c r="C108" s="8">
        <v>6.0</v>
      </c>
      <c r="D108" s="8">
        <v>2.0</v>
      </c>
      <c r="E108" s="8">
        <v>22612.0</v>
      </c>
      <c r="F108" s="8">
        <v>619190.0</v>
      </c>
      <c r="G108" s="8">
        <v>776.0</v>
      </c>
      <c r="H108" s="8">
        <v>17776.0</v>
      </c>
      <c r="I108" s="8">
        <v>14526.0</v>
      </c>
      <c r="J108" s="8">
        <v>308472.0</v>
      </c>
      <c r="K108" s="8">
        <v>304876.0</v>
      </c>
      <c r="L108" s="8">
        <v>1.1614705E7</v>
      </c>
      <c r="M108" s="8">
        <v>0.0</v>
      </c>
      <c r="N108" s="8">
        <v>0.0</v>
      </c>
      <c r="O108" s="8">
        <v>0.0</v>
      </c>
      <c r="P108" s="8">
        <v>0.0</v>
      </c>
    </row>
    <row r="109" ht="15.75" customHeight="1">
      <c r="A109" s="8">
        <v>2020.0</v>
      </c>
      <c r="B109" s="8" t="s">
        <v>54</v>
      </c>
      <c r="C109" s="8">
        <v>6.0</v>
      </c>
      <c r="D109" s="8">
        <v>2.0</v>
      </c>
      <c r="E109" s="8">
        <v>24078.0</v>
      </c>
      <c r="F109" s="8">
        <v>643268.0</v>
      </c>
      <c r="G109" s="8">
        <v>618.0</v>
      </c>
      <c r="H109" s="8">
        <v>18394.0</v>
      </c>
      <c r="I109" s="8">
        <v>16182.0</v>
      </c>
      <c r="J109" s="8">
        <v>324654.0</v>
      </c>
      <c r="K109" s="8">
        <v>315247.0</v>
      </c>
      <c r="L109" s="8">
        <v>1.1929952E7</v>
      </c>
      <c r="M109" s="8">
        <v>0.0</v>
      </c>
      <c r="N109" s="8">
        <v>0.0</v>
      </c>
      <c r="O109" s="8">
        <v>0.0</v>
      </c>
      <c r="P109" s="8">
        <v>0.0</v>
      </c>
    </row>
    <row r="110" ht="15.75" customHeight="1">
      <c r="A110" s="8">
        <v>2020.0</v>
      </c>
      <c r="B110" s="8" t="s">
        <v>54</v>
      </c>
      <c r="C110" s="8">
        <v>6.0</v>
      </c>
      <c r="D110" s="8">
        <v>2.0</v>
      </c>
      <c r="E110" s="8">
        <v>22808.0</v>
      </c>
      <c r="F110" s="8">
        <v>666076.0</v>
      </c>
      <c r="G110" s="8">
        <v>648.0</v>
      </c>
      <c r="H110" s="8">
        <v>19042.0</v>
      </c>
      <c r="I110" s="8">
        <v>14716.0</v>
      </c>
      <c r="J110" s="8">
        <v>339370.0</v>
      </c>
      <c r="K110" s="8">
        <v>284207.0</v>
      </c>
      <c r="L110" s="8">
        <v>1.2214159E7</v>
      </c>
      <c r="M110" s="8">
        <v>0.0</v>
      </c>
      <c r="N110" s="8">
        <v>0.0</v>
      </c>
      <c r="O110" s="8">
        <v>0.0</v>
      </c>
      <c r="P110" s="8">
        <v>0.0</v>
      </c>
    </row>
    <row r="111" ht="15.75" customHeight="1">
      <c r="A111" s="8">
        <v>2020.0</v>
      </c>
      <c r="B111" s="8" t="s">
        <v>54</v>
      </c>
      <c r="C111" s="8">
        <v>6.0</v>
      </c>
      <c r="D111" s="8">
        <v>3.0</v>
      </c>
      <c r="E111" s="8">
        <v>20064.0</v>
      </c>
      <c r="F111" s="8">
        <v>686140.0</v>
      </c>
      <c r="G111" s="8">
        <v>792.0</v>
      </c>
      <c r="H111" s="8">
        <v>19834.0</v>
      </c>
      <c r="I111" s="8">
        <v>21280.0</v>
      </c>
      <c r="J111" s="8">
        <v>360650.0</v>
      </c>
      <c r="K111" s="8">
        <v>305455.0</v>
      </c>
      <c r="L111" s="8">
        <v>1.2519614E7</v>
      </c>
      <c r="M111" s="8">
        <v>0.0</v>
      </c>
      <c r="N111" s="8">
        <v>0.0</v>
      </c>
      <c r="O111" s="8">
        <v>0.0</v>
      </c>
      <c r="P111" s="8">
        <v>0.0</v>
      </c>
    </row>
    <row r="112" ht="15.75" customHeight="1">
      <c r="A112" s="8">
        <v>2020.0</v>
      </c>
      <c r="B112" s="8" t="s">
        <v>54</v>
      </c>
      <c r="C112" s="8">
        <v>6.0</v>
      </c>
      <c r="D112" s="8">
        <v>3.0</v>
      </c>
      <c r="E112" s="8">
        <v>22170.0</v>
      </c>
      <c r="F112" s="8">
        <v>708310.0</v>
      </c>
      <c r="G112" s="8">
        <v>4008.0</v>
      </c>
      <c r="H112" s="8">
        <v>23842.0</v>
      </c>
      <c r="I112" s="8">
        <v>14452.0</v>
      </c>
      <c r="J112" s="8">
        <v>375102.0</v>
      </c>
      <c r="K112" s="8">
        <v>350974.0</v>
      </c>
      <c r="L112" s="8">
        <v>1.2870588E7</v>
      </c>
      <c r="M112" s="8">
        <v>0.0</v>
      </c>
      <c r="N112" s="8">
        <v>0.0</v>
      </c>
      <c r="O112" s="8">
        <v>0.0</v>
      </c>
      <c r="P112" s="8">
        <v>0.0</v>
      </c>
    </row>
    <row r="113" ht="15.75" customHeight="1">
      <c r="A113" s="8">
        <v>2020.0</v>
      </c>
      <c r="B113" s="8" t="s">
        <v>54</v>
      </c>
      <c r="C113" s="8">
        <v>6.0</v>
      </c>
      <c r="D113" s="8">
        <v>3.0</v>
      </c>
      <c r="E113" s="8">
        <v>26216.0</v>
      </c>
      <c r="F113" s="8">
        <v>734526.0</v>
      </c>
      <c r="G113" s="8">
        <v>682.0</v>
      </c>
      <c r="H113" s="8">
        <v>24524.0</v>
      </c>
      <c r="I113" s="8">
        <v>13780.0</v>
      </c>
      <c r="J113" s="8">
        <v>388882.0</v>
      </c>
      <c r="K113" s="8">
        <v>337447.0</v>
      </c>
      <c r="L113" s="8">
        <v>1.3208035E7</v>
      </c>
      <c r="M113" s="8">
        <v>0.0</v>
      </c>
      <c r="N113" s="8">
        <v>0.0</v>
      </c>
      <c r="O113" s="8">
        <v>0.0</v>
      </c>
      <c r="P113" s="8">
        <v>0.0</v>
      </c>
    </row>
    <row r="114" ht="15.75" customHeight="1">
      <c r="A114" s="8">
        <v>2020.0</v>
      </c>
      <c r="B114" s="8" t="s">
        <v>54</v>
      </c>
      <c r="C114" s="8">
        <v>6.0</v>
      </c>
      <c r="D114" s="8">
        <v>3.0</v>
      </c>
      <c r="E114" s="8">
        <v>27658.0</v>
      </c>
      <c r="F114" s="8">
        <v>762184.0</v>
      </c>
      <c r="G114" s="8">
        <v>686.0</v>
      </c>
      <c r="H114" s="8">
        <v>25210.0</v>
      </c>
      <c r="I114" s="8">
        <v>21482.0</v>
      </c>
      <c r="J114" s="8">
        <v>410364.0</v>
      </c>
      <c r="K114" s="8">
        <v>390435.0</v>
      </c>
      <c r="L114" s="8">
        <v>1.359847E7</v>
      </c>
      <c r="M114" s="8">
        <v>0.0</v>
      </c>
      <c r="N114" s="8">
        <v>0.0</v>
      </c>
      <c r="O114" s="8">
        <v>0.0</v>
      </c>
      <c r="P114" s="8">
        <v>0.0</v>
      </c>
    </row>
    <row r="115" ht="15.75" customHeight="1">
      <c r="A115" s="8">
        <v>2020.0</v>
      </c>
      <c r="B115" s="8" t="s">
        <v>54</v>
      </c>
      <c r="C115" s="8">
        <v>6.0</v>
      </c>
      <c r="D115" s="8">
        <v>3.0</v>
      </c>
      <c r="E115" s="8">
        <v>29480.0</v>
      </c>
      <c r="F115" s="8">
        <v>791664.0</v>
      </c>
      <c r="G115" s="8">
        <v>728.0</v>
      </c>
      <c r="H115" s="8">
        <v>25938.0</v>
      </c>
      <c r="I115" s="8">
        <v>18058.0</v>
      </c>
      <c r="J115" s="8">
        <v>428422.0</v>
      </c>
      <c r="K115" s="8">
        <v>399777.0</v>
      </c>
      <c r="L115" s="8">
        <v>1.3998247E7</v>
      </c>
      <c r="M115" s="8">
        <v>0.0</v>
      </c>
      <c r="N115" s="8">
        <v>0.0</v>
      </c>
      <c r="O115" s="8">
        <v>0.0</v>
      </c>
      <c r="P115" s="8">
        <v>0.0</v>
      </c>
    </row>
    <row r="116" ht="15.75" customHeight="1">
      <c r="A116" s="8">
        <v>2020.0</v>
      </c>
      <c r="B116" s="8" t="s">
        <v>54</v>
      </c>
      <c r="C116" s="8">
        <v>6.0</v>
      </c>
      <c r="D116" s="8">
        <v>3.0</v>
      </c>
      <c r="E116" s="8">
        <v>31836.0</v>
      </c>
      <c r="F116" s="8">
        <v>823500.0</v>
      </c>
      <c r="G116" s="8">
        <v>616.0</v>
      </c>
      <c r="H116" s="8">
        <v>26554.0</v>
      </c>
      <c r="I116" s="8">
        <v>27948.0</v>
      </c>
      <c r="J116" s="8">
        <v>456370.0</v>
      </c>
      <c r="K116" s="8">
        <v>408571.0</v>
      </c>
      <c r="L116" s="8">
        <v>1.4406818E7</v>
      </c>
      <c r="M116" s="8">
        <v>0.0</v>
      </c>
      <c r="N116" s="8">
        <v>0.0</v>
      </c>
      <c r="O116" s="8">
        <v>0.0</v>
      </c>
      <c r="P116" s="8">
        <v>0.0</v>
      </c>
    </row>
    <row r="117" ht="15.75" customHeight="1">
      <c r="A117" s="8">
        <v>2020.0</v>
      </c>
      <c r="B117" s="8" t="s">
        <v>54</v>
      </c>
      <c r="C117" s="8">
        <v>6.0</v>
      </c>
      <c r="D117" s="8">
        <v>3.0</v>
      </c>
      <c r="E117" s="8">
        <v>30302.0</v>
      </c>
      <c r="F117" s="8">
        <v>853802.0</v>
      </c>
      <c r="G117" s="8">
        <v>852.0</v>
      </c>
      <c r="H117" s="8">
        <v>27406.0</v>
      </c>
      <c r="I117" s="8">
        <v>18150.0</v>
      </c>
      <c r="J117" s="8">
        <v>474520.0</v>
      </c>
      <c r="K117" s="8">
        <v>372622.0</v>
      </c>
      <c r="L117" s="8">
        <v>1.477944E7</v>
      </c>
      <c r="M117" s="8">
        <v>0.0</v>
      </c>
      <c r="N117" s="8">
        <v>0.0</v>
      </c>
      <c r="O117" s="8">
        <v>0.0</v>
      </c>
      <c r="P117" s="8">
        <v>0.0</v>
      </c>
    </row>
    <row r="118" ht="15.75" customHeight="1">
      <c r="A118" s="8">
        <v>2020.0</v>
      </c>
      <c r="B118" s="8" t="s">
        <v>54</v>
      </c>
      <c r="C118" s="8">
        <v>6.0</v>
      </c>
      <c r="D118" s="8">
        <v>4.0</v>
      </c>
      <c r="E118" s="8">
        <v>27120.0</v>
      </c>
      <c r="F118" s="8">
        <v>880922.0</v>
      </c>
      <c r="G118" s="8">
        <v>624.0</v>
      </c>
      <c r="H118" s="8">
        <v>28030.0</v>
      </c>
      <c r="I118" s="8">
        <v>21758.0</v>
      </c>
      <c r="J118" s="8">
        <v>496278.0</v>
      </c>
      <c r="K118" s="8">
        <v>373027.0</v>
      </c>
      <c r="L118" s="8">
        <v>1.5152467E7</v>
      </c>
      <c r="M118" s="8">
        <v>0.0</v>
      </c>
      <c r="N118" s="8">
        <v>0.0</v>
      </c>
      <c r="O118" s="8">
        <v>0.0</v>
      </c>
      <c r="P118" s="8">
        <v>0.0</v>
      </c>
    </row>
    <row r="119" ht="15.75" customHeight="1">
      <c r="A119" s="8">
        <v>2020.0</v>
      </c>
      <c r="B119" s="8" t="s">
        <v>54</v>
      </c>
      <c r="C119" s="8">
        <v>6.0</v>
      </c>
      <c r="D119" s="8">
        <v>4.0</v>
      </c>
      <c r="E119" s="8">
        <v>31312.0</v>
      </c>
      <c r="F119" s="8">
        <v>912234.0</v>
      </c>
      <c r="G119" s="8">
        <v>936.0</v>
      </c>
      <c r="H119" s="8">
        <v>28966.0</v>
      </c>
      <c r="I119" s="8">
        <v>20924.0</v>
      </c>
      <c r="J119" s="8">
        <v>517202.0</v>
      </c>
      <c r="K119" s="8">
        <v>431350.0</v>
      </c>
      <c r="L119" s="8">
        <v>1.5583817E7</v>
      </c>
      <c r="M119" s="8">
        <v>0.0</v>
      </c>
      <c r="N119" s="8">
        <v>0.0</v>
      </c>
      <c r="O119" s="8">
        <v>0.0</v>
      </c>
      <c r="P119" s="8">
        <v>0.0</v>
      </c>
    </row>
    <row r="120" ht="15.75" customHeight="1">
      <c r="A120" s="8">
        <v>2020.0</v>
      </c>
      <c r="B120" s="8" t="s">
        <v>54</v>
      </c>
      <c r="C120" s="8">
        <v>6.0</v>
      </c>
      <c r="D120" s="8">
        <v>4.0</v>
      </c>
      <c r="E120" s="8">
        <v>33736.0</v>
      </c>
      <c r="F120" s="8">
        <v>945970.0</v>
      </c>
      <c r="G120" s="8">
        <v>848.0</v>
      </c>
      <c r="H120" s="8">
        <v>29814.0</v>
      </c>
      <c r="I120" s="8">
        <v>26178.0</v>
      </c>
      <c r="J120" s="8">
        <v>543380.0</v>
      </c>
      <c r="K120" s="8">
        <v>449549.0</v>
      </c>
      <c r="L120" s="8">
        <v>1.6033366E7</v>
      </c>
      <c r="M120" s="8">
        <v>0.0</v>
      </c>
      <c r="N120" s="8">
        <v>0.0</v>
      </c>
      <c r="O120" s="8">
        <v>0.0</v>
      </c>
      <c r="P120" s="8">
        <v>0.0</v>
      </c>
    </row>
    <row r="121" ht="15.75" customHeight="1">
      <c r="A121" s="8">
        <v>2020.0</v>
      </c>
      <c r="B121" s="8" t="s">
        <v>54</v>
      </c>
      <c r="C121" s="8">
        <v>6.0</v>
      </c>
      <c r="D121" s="8">
        <v>4.0</v>
      </c>
      <c r="E121" s="8">
        <v>36410.0</v>
      </c>
      <c r="F121" s="8">
        <v>982380.0</v>
      </c>
      <c r="G121" s="8">
        <v>802.0</v>
      </c>
      <c r="H121" s="8">
        <v>30616.0</v>
      </c>
      <c r="I121" s="8">
        <v>27966.0</v>
      </c>
      <c r="J121" s="8">
        <v>571346.0</v>
      </c>
      <c r="K121" s="8">
        <v>454114.0</v>
      </c>
      <c r="L121" s="8">
        <v>1.648748E7</v>
      </c>
      <c r="M121" s="8">
        <v>0.0</v>
      </c>
      <c r="N121" s="8">
        <v>0.0</v>
      </c>
      <c r="O121" s="8">
        <v>0.0</v>
      </c>
      <c r="P121" s="8">
        <v>0.0</v>
      </c>
    </row>
    <row r="122" ht="15.75" customHeight="1">
      <c r="A122" s="8">
        <v>2020.0</v>
      </c>
      <c r="B122" s="8" t="s">
        <v>54</v>
      </c>
      <c r="C122" s="8">
        <v>6.0</v>
      </c>
      <c r="D122" s="8">
        <v>4.0</v>
      </c>
      <c r="E122" s="8">
        <v>36510.0</v>
      </c>
      <c r="F122" s="8">
        <v>1018890.0</v>
      </c>
      <c r="G122" s="8">
        <v>762.0</v>
      </c>
      <c r="H122" s="8">
        <v>31378.0</v>
      </c>
      <c r="I122" s="8">
        <v>20492.0</v>
      </c>
      <c r="J122" s="8">
        <v>591838.0</v>
      </c>
      <c r="K122" s="8">
        <v>461469.0</v>
      </c>
      <c r="L122" s="8">
        <v>1.6948949E7</v>
      </c>
      <c r="M122" s="8">
        <v>0.0</v>
      </c>
      <c r="N122" s="8">
        <v>0.0</v>
      </c>
      <c r="O122" s="8">
        <v>0.0</v>
      </c>
      <c r="P122" s="8">
        <v>0.0</v>
      </c>
    </row>
    <row r="123" ht="15.75" customHeight="1">
      <c r="A123" s="8">
        <v>2020.0</v>
      </c>
      <c r="B123" s="8" t="s">
        <v>54</v>
      </c>
      <c r="C123" s="8">
        <v>6.0</v>
      </c>
      <c r="D123" s="8">
        <v>4.0</v>
      </c>
      <c r="E123" s="8">
        <v>40284.0</v>
      </c>
      <c r="F123" s="8">
        <v>1059174.0</v>
      </c>
      <c r="G123" s="8">
        <v>828.0</v>
      </c>
      <c r="H123" s="8">
        <v>32206.0</v>
      </c>
      <c r="I123" s="8">
        <v>28458.0</v>
      </c>
      <c r="J123" s="8">
        <v>620296.0</v>
      </c>
      <c r="K123" s="8">
        <v>485808.0</v>
      </c>
      <c r="L123" s="8">
        <v>1.7434757E7</v>
      </c>
      <c r="M123" s="8">
        <v>0.0</v>
      </c>
      <c r="N123" s="8">
        <v>0.0</v>
      </c>
      <c r="O123" s="8">
        <v>0.0</v>
      </c>
      <c r="P123" s="8">
        <v>0.0</v>
      </c>
    </row>
    <row r="124" ht="15.75" customHeight="1">
      <c r="A124" s="8">
        <v>2020.0</v>
      </c>
      <c r="B124" s="8" t="s">
        <v>54</v>
      </c>
      <c r="C124" s="8">
        <v>6.0</v>
      </c>
      <c r="D124" s="8">
        <v>4.0</v>
      </c>
      <c r="E124" s="8">
        <v>39220.0</v>
      </c>
      <c r="F124" s="8">
        <v>1098394.0</v>
      </c>
      <c r="G124" s="8">
        <v>768.0</v>
      </c>
      <c r="H124" s="8">
        <v>32974.0</v>
      </c>
      <c r="I124" s="8">
        <v>23262.0</v>
      </c>
      <c r="J124" s="8">
        <v>643558.0</v>
      </c>
      <c r="K124" s="8">
        <v>413102.0</v>
      </c>
      <c r="L124" s="8">
        <v>1.7847859E7</v>
      </c>
      <c r="M124" s="8">
        <v>0.0</v>
      </c>
      <c r="N124" s="8">
        <v>0.0</v>
      </c>
      <c r="O124" s="8">
        <v>0.0</v>
      </c>
      <c r="P124" s="8">
        <v>0.0</v>
      </c>
    </row>
    <row r="125" ht="15.75" customHeight="1">
      <c r="A125" s="8">
        <v>2020.0</v>
      </c>
      <c r="B125" s="8" t="s">
        <v>54</v>
      </c>
      <c r="C125" s="8">
        <v>6.0</v>
      </c>
      <c r="D125" s="8">
        <v>5.0</v>
      </c>
      <c r="E125" s="8">
        <v>36678.0</v>
      </c>
      <c r="F125" s="8">
        <v>1135072.0</v>
      </c>
      <c r="G125" s="8">
        <v>834.0</v>
      </c>
      <c r="H125" s="8">
        <v>33808.0</v>
      </c>
      <c r="I125" s="8">
        <v>26994.0</v>
      </c>
      <c r="J125" s="8">
        <v>670552.0</v>
      </c>
      <c r="K125" s="8">
        <v>437042.0</v>
      </c>
      <c r="L125" s="8">
        <v>1.8284901E7</v>
      </c>
      <c r="M125" s="8">
        <v>0.0</v>
      </c>
      <c r="N125" s="8">
        <v>0.0</v>
      </c>
      <c r="O125" s="8">
        <v>0.0</v>
      </c>
      <c r="P125" s="8">
        <v>0.0</v>
      </c>
    </row>
    <row r="126" ht="15.75" customHeight="1">
      <c r="A126" s="8">
        <v>2020.0</v>
      </c>
      <c r="B126" s="8" t="s">
        <v>54</v>
      </c>
      <c r="C126" s="8">
        <v>6.0</v>
      </c>
      <c r="D126" s="8">
        <v>5.0</v>
      </c>
      <c r="E126" s="8">
        <v>36510.0</v>
      </c>
      <c r="F126" s="8">
        <v>1171582.0</v>
      </c>
      <c r="G126" s="8">
        <v>1012.0</v>
      </c>
      <c r="H126" s="8">
        <v>34820.0</v>
      </c>
      <c r="I126" s="8">
        <v>25130.0</v>
      </c>
      <c r="J126" s="8">
        <v>695682.0</v>
      </c>
      <c r="K126" s="8">
        <v>457736.0</v>
      </c>
      <c r="L126" s="8">
        <v>1.8742637E7</v>
      </c>
      <c r="M126" s="8">
        <v>0.0</v>
      </c>
      <c r="N126" s="8">
        <v>0.0</v>
      </c>
      <c r="O126" s="8">
        <v>0.0</v>
      </c>
      <c r="P126" s="8">
        <v>0.0</v>
      </c>
    </row>
    <row r="127" ht="15.75" customHeight="1">
      <c r="A127" s="8">
        <v>2020.0</v>
      </c>
      <c r="B127" s="8" t="s">
        <v>55</v>
      </c>
      <c r="C127" s="8">
        <v>7.0</v>
      </c>
      <c r="D127" s="8">
        <v>1.0</v>
      </c>
      <c r="E127" s="8">
        <v>38860.0</v>
      </c>
      <c r="F127" s="8">
        <v>1210442.0</v>
      </c>
      <c r="G127" s="8">
        <v>876.0</v>
      </c>
      <c r="H127" s="8">
        <v>35696.0</v>
      </c>
      <c r="I127" s="8">
        <v>24128.0</v>
      </c>
      <c r="J127" s="8">
        <v>719810.0</v>
      </c>
      <c r="K127" s="8">
        <v>487906.0</v>
      </c>
      <c r="L127" s="8">
        <v>1.9230543E7</v>
      </c>
      <c r="M127" s="8">
        <v>0.0</v>
      </c>
      <c r="N127" s="8">
        <v>0.0</v>
      </c>
      <c r="O127" s="8">
        <v>0.0</v>
      </c>
      <c r="P127" s="8">
        <v>0.0</v>
      </c>
    </row>
    <row r="128" ht="15.75" customHeight="1">
      <c r="A128" s="8">
        <v>2020.0</v>
      </c>
      <c r="B128" s="8" t="s">
        <v>55</v>
      </c>
      <c r="C128" s="8">
        <v>7.0</v>
      </c>
      <c r="D128" s="8">
        <v>1.0</v>
      </c>
      <c r="E128" s="8">
        <v>43894.0</v>
      </c>
      <c r="F128" s="8">
        <v>1254336.0</v>
      </c>
      <c r="G128" s="8">
        <v>756.0</v>
      </c>
      <c r="H128" s="8">
        <v>36452.0</v>
      </c>
      <c r="I128" s="8">
        <v>39998.0</v>
      </c>
      <c r="J128" s="8">
        <v>759808.0</v>
      </c>
      <c r="K128" s="8">
        <v>494984.0</v>
      </c>
      <c r="L128" s="8">
        <v>1.9725527E7</v>
      </c>
      <c r="M128" s="8">
        <v>0.0</v>
      </c>
      <c r="N128" s="8">
        <v>0.0</v>
      </c>
      <c r="O128" s="8">
        <v>0.0</v>
      </c>
      <c r="P128" s="8">
        <v>0.0</v>
      </c>
    </row>
    <row r="129" ht="15.75" customHeight="1">
      <c r="A129" s="8">
        <v>2020.0</v>
      </c>
      <c r="B129" s="8" t="s">
        <v>55</v>
      </c>
      <c r="C129" s="8">
        <v>7.0</v>
      </c>
      <c r="D129" s="8">
        <v>1.0</v>
      </c>
      <c r="E129" s="8">
        <v>45436.0</v>
      </c>
      <c r="F129" s="8">
        <v>1299772.0</v>
      </c>
      <c r="G129" s="8">
        <v>888.0</v>
      </c>
      <c r="H129" s="8">
        <v>37340.0</v>
      </c>
      <c r="I129" s="8">
        <v>28834.0</v>
      </c>
      <c r="J129" s="8">
        <v>788642.0</v>
      </c>
      <c r="K129" s="8">
        <v>547244.0</v>
      </c>
      <c r="L129" s="8">
        <v>2.0272771E7</v>
      </c>
      <c r="M129" s="8">
        <v>0.0</v>
      </c>
      <c r="N129" s="8">
        <v>0.0</v>
      </c>
      <c r="O129" s="8">
        <v>0.0</v>
      </c>
      <c r="P129" s="8">
        <v>0.0</v>
      </c>
    </row>
    <row r="130" ht="15.75" customHeight="1">
      <c r="A130" s="8">
        <v>2020.0</v>
      </c>
      <c r="B130" s="8" t="s">
        <v>55</v>
      </c>
      <c r="C130" s="8">
        <v>7.0</v>
      </c>
      <c r="D130" s="8">
        <v>1.0</v>
      </c>
      <c r="E130" s="8">
        <v>48036.0</v>
      </c>
      <c r="F130" s="8">
        <v>1347808.0</v>
      </c>
      <c r="G130" s="8">
        <v>1222.0</v>
      </c>
      <c r="H130" s="8">
        <v>38562.0</v>
      </c>
      <c r="I130" s="8">
        <v>29492.0</v>
      </c>
      <c r="J130" s="8">
        <v>818134.0</v>
      </c>
      <c r="K130" s="8">
        <v>535948.0</v>
      </c>
      <c r="L130" s="8">
        <v>2.0808719E7</v>
      </c>
      <c r="M130" s="8">
        <v>0.0</v>
      </c>
      <c r="N130" s="8">
        <v>0.0</v>
      </c>
      <c r="O130" s="8">
        <v>0.0</v>
      </c>
      <c r="P130" s="8">
        <v>0.0</v>
      </c>
    </row>
    <row r="131" ht="15.75" customHeight="1">
      <c r="A131" s="8">
        <v>2020.0</v>
      </c>
      <c r="B131" s="8" t="s">
        <v>55</v>
      </c>
      <c r="C131" s="8">
        <v>7.0</v>
      </c>
      <c r="D131" s="8">
        <v>1.0</v>
      </c>
      <c r="E131" s="8">
        <v>47884.0</v>
      </c>
      <c r="F131" s="8">
        <v>1395692.0</v>
      </c>
      <c r="G131" s="8">
        <v>842.0</v>
      </c>
      <c r="H131" s="8">
        <v>39404.0</v>
      </c>
      <c r="I131" s="8">
        <v>31658.0</v>
      </c>
      <c r="J131" s="8">
        <v>849792.0</v>
      </c>
      <c r="K131" s="8">
        <v>478500.0</v>
      </c>
      <c r="L131" s="8">
        <v>2.1287219E7</v>
      </c>
      <c r="M131" s="8">
        <v>0.0</v>
      </c>
      <c r="N131" s="8">
        <v>0.0</v>
      </c>
      <c r="O131" s="8">
        <v>0.0</v>
      </c>
      <c r="P131" s="8">
        <v>0.0</v>
      </c>
    </row>
    <row r="132" ht="15.75" customHeight="1">
      <c r="A132" s="8">
        <v>2020.0</v>
      </c>
      <c r="B132" s="8" t="s">
        <v>55</v>
      </c>
      <c r="C132" s="8">
        <v>7.0</v>
      </c>
      <c r="D132" s="8">
        <v>1.0</v>
      </c>
      <c r="E132" s="8">
        <v>45000.0</v>
      </c>
      <c r="F132" s="8">
        <v>1440692.0</v>
      </c>
      <c r="G132" s="8">
        <v>946.0</v>
      </c>
      <c r="H132" s="8">
        <v>40350.0</v>
      </c>
      <c r="I132" s="8">
        <v>30630.0</v>
      </c>
      <c r="J132" s="8">
        <v>880422.0</v>
      </c>
      <c r="K132" s="8">
        <v>485587.0</v>
      </c>
      <c r="L132" s="8">
        <v>2.1772806E7</v>
      </c>
      <c r="M132" s="8">
        <v>0.0</v>
      </c>
      <c r="N132" s="8">
        <v>0.0</v>
      </c>
      <c r="O132" s="8">
        <v>0.0</v>
      </c>
      <c r="P132" s="8">
        <v>0.0</v>
      </c>
    </row>
    <row r="133" ht="15.75" customHeight="1">
      <c r="A133" s="8">
        <v>2020.0</v>
      </c>
      <c r="B133" s="8" t="s">
        <v>55</v>
      </c>
      <c r="C133" s="8">
        <v>7.0</v>
      </c>
      <c r="D133" s="8">
        <v>1.0</v>
      </c>
      <c r="E133" s="8">
        <v>46296.0</v>
      </c>
      <c r="F133" s="8">
        <v>1486988.0</v>
      </c>
      <c r="G133" s="8">
        <v>958.0</v>
      </c>
      <c r="H133" s="8">
        <v>41308.0</v>
      </c>
      <c r="I133" s="8">
        <v>33676.0</v>
      </c>
      <c r="J133" s="8">
        <v>914098.0</v>
      </c>
      <c r="K133" s="8">
        <v>543933.0</v>
      </c>
      <c r="L133" s="8">
        <v>2.2316739E7</v>
      </c>
      <c r="M133" s="8">
        <v>0.0</v>
      </c>
      <c r="N133" s="8">
        <v>0.0</v>
      </c>
      <c r="O133" s="8">
        <v>0.0</v>
      </c>
      <c r="P133" s="8">
        <v>0.0</v>
      </c>
    </row>
    <row r="134" ht="15.75" customHeight="1">
      <c r="A134" s="8">
        <v>2020.0</v>
      </c>
      <c r="B134" s="8" t="s">
        <v>55</v>
      </c>
      <c r="C134" s="8">
        <v>7.0</v>
      </c>
      <c r="D134" s="8">
        <v>2.0</v>
      </c>
      <c r="E134" s="8">
        <v>51122.0</v>
      </c>
      <c r="F134" s="8">
        <v>1538110.0</v>
      </c>
      <c r="G134" s="8">
        <v>984.0</v>
      </c>
      <c r="H134" s="8">
        <v>42292.0</v>
      </c>
      <c r="I134" s="8">
        <v>39016.0</v>
      </c>
      <c r="J134" s="8">
        <v>953114.0</v>
      </c>
      <c r="K134" s="8">
        <v>580832.0</v>
      </c>
      <c r="L134" s="8">
        <v>2.2897571E7</v>
      </c>
      <c r="M134" s="8">
        <v>0.0</v>
      </c>
      <c r="N134" s="8">
        <v>0.0</v>
      </c>
      <c r="O134" s="8">
        <v>0.0</v>
      </c>
      <c r="P134" s="8">
        <v>0.0</v>
      </c>
    </row>
    <row r="135" ht="15.75" customHeight="1">
      <c r="A135" s="8">
        <v>2020.0</v>
      </c>
      <c r="B135" s="8" t="s">
        <v>55</v>
      </c>
      <c r="C135" s="8">
        <v>7.0</v>
      </c>
      <c r="D135" s="8">
        <v>2.0</v>
      </c>
      <c r="E135" s="8">
        <v>51580.0</v>
      </c>
      <c r="F135" s="8">
        <v>1589690.0</v>
      </c>
      <c r="G135" s="8">
        <v>958.0</v>
      </c>
      <c r="H135" s="8">
        <v>43250.0</v>
      </c>
      <c r="I135" s="8">
        <v>38816.0</v>
      </c>
      <c r="J135" s="8">
        <v>991930.0</v>
      </c>
      <c r="K135" s="8">
        <v>608224.0</v>
      </c>
      <c r="L135" s="8">
        <v>2.3505795E7</v>
      </c>
      <c r="M135" s="8">
        <v>0.0</v>
      </c>
      <c r="N135" s="8">
        <v>0.0</v>
      </c>
      <c r="O135" s="8">
        <v>0.0</v>
      </c>
      <c r="P135" s="8">
        <v>0.0</v>
      </c>
    </row>
    <row r="136" ht="15.75" customHeight="1">
      <c r="A136" s="8">
        <v>2020.0</v>
      </c>
      <c r="B136" s="8" t="s">
        <v>55</v>
      </c>
      <c r="C136" s="8">
        <v>7.0</v>
      </c>
      <c r="D136" s="8">
        <v>2.0</v>
      </c>
      <c r="E136" s="8">
        <v>55498.0</v>
      </c>
      <c r="F136" s="8">
        <v>1645188.0</v>
      </c>
      <c r="G136" s="8">
        <v>1040.0</v>
      </c>
      <c r="H136" s="8">
        <v>44290.0</v>
      </c>
      <c r="I136" s="8">
        <v>40578.0</v>
      </c>
      <c r="J136" s="8">
        <v>1032508.0</v>
      </c>
      <c r="K136" s="8">
        <v>607896.0</v>
      </c>
      <c r="L136" s="8">
        <v>2.4113691E7</v>
      </c>
      <c r="M136" s="8">
        <v>0.0</v>
      </c>
      <c r="N136" s="8">
        <v>0.0</v>
      </c>
      <c r="O136" s="8">
        <v>0.0</v>
      </c>
      <c r="P136" s="8">
        <v>0.0</v>
      </c>
    </row>
    <row r="137" ht="15.75" customHeight="1">
      <c r="A137" s="8">
        <v>2020.0</v>
      </c>
      <c r="B137" s="8" t="s">
        <v>55</v>
      </c>
      <c r="C137" s="8">
        <v>7.0</v>
      </c>
      <c r="D137" s="8">
        <v>2.0</v>
      </c>
      <c r="E137" s="8">
        <v>55508.0</v>
      </c>
      <c r="F137" s="8">
        <v>1700696.0</v>
      </c>
      <c r="G137" s="8">
        <v>1082.0</v>
      </c>
      <c r="H137" s="8">
        <v>45372.0</v>
      </c>
      <c r="I137" s="8">
        <v>39962.0</v>
      </c>
      <c r="J137" s="8">
        <v>1072470.0</v>
      </c>
      <c r="K137" s="8">
        <v>617606.0</v>
      </c>
      <c r="L137" s="8">
        <v>2.4731297E7</v>
      </c>
      <c r="M137" s="8">
        <v>0.0</v>
      </c>
      <c r="N137" s="8">
        <v>0.0</v>
      </c>
      <c r="O137" s="8">
        <v>0.0</v>
      </c>
      <c r="P137" s="8">
        <v>0.0</v>
      </c>
    </row>
    <row r="138" ht="15.75" customHeight="1">
      <c r="A138" s="8">
        <v>2020.0</v>
      </c>
      <c r="B138" s="8" t="s">
        <v>55</v>
      </c>
      <c r="C138" s="8">
        <v>7.0</v>
      </c>
      <c r="D138" s="8">
        <v>2.0</v>
      </c>
      <c r="E138" s="8">
        <v>58212.0</v>
      </c>
      <c r="F138" s="8">
        <v>1758908.0</v>
      </c>
      <c r="G138" s="8">
        <v>994.0</v>
      </c>
      <c r="H138" s="8">
        <v>46366.0</v>
      </c>
      <c r="I138" s="8">
        <v>36396.0</v>
      </c>
      <c r="J138" s="8">
        <v>1108866.0</v>
      </c>
      <c r="K138" s="8">
        <v>541254.0</v>
      </c>
      <c r="L138" s="8">
        <v>2.5272551E7</v>
      </c>
      <c r="M138" s="8">
        <v>0.0</v>
      </c>
      <c r="N138" s="8">
        <v>0.0</v>
      </c>
      <c r="O138" s="8">
        <v>0.0</v>
      </c>
      <c r="P138" s="8">
        <v>0.0</v>
      </c>
    </row>
    <row r="139" ht="15.75" customHeight="1">
      <c r="A139" s="8">
        <v>2020.0</v>
      </c>
      <c r="B139" s="8" t="s">
        <v>55</v>
      </c>
      <c r="C139" s="8">
        <v>7.0</v>
      </c>
      <c r="D139" s="8">
        <v>2.0</v>
      </c>
      <c r="E139" s="8">
        <v>56356.0</v>
      </c>
      <c r="F139" s="8">
        <v>1815264.0</v>
      </c>
      <c r="G139" s="8">
        <v>1082.0</v>
      </c>
      <c r="H139" s="8">
        <v>47448.0</v>
      </c>
      <c r="I139" s="8">
        <v>35366.0</v>
      </c>
      <c r="J139" s="8">
        <v>1144232.0</v>
      </c>
      <c r="K139" s="8">
        <v>531686.0</v>
      </c>
      <c r="L139" s="8">
        <v>2.5804237E7</v>
      </c>
      <c r="M139" s="8">
        <v>0.0</v>
      </c>
      <c r="N139" s="8">
        <v>0.0</v>
      </c>
      <c r="O139" s="8">
        <v>0.0</v>
      </c>
      <c r="P139" s="8">
        <v>0.0</v>
      </c>
    </row>
    <row r="140" ht="15.75" customHeight="1">
      <c r="A140" s="8">
        <v>2020.0</v>
      </c>
      <c r="B140" s="8" t="s">
        <v>55</v>
      </c>
      <c r="C140" s="8">
        <v>7.0</v>
      </c>
      <c r="D140" s="8">
        <v>2.0</v>
      </c>
      <c r="E140" s="8">
        <v>59834.0</v>
      </c>
      <c r="F140" s="8">
        <v>1875098.0</v>
      </c>
      <c r="G140" s="8">
        <v>1164.0</v>
      </c>
      <c r="H140" s="8">
        <v>48612.0</v>
      </c>
      <c r="I140" s="8">
        <v>41952.0</v>
      </c>
      <c r="J140" s="8">
        <v>1186184.0</v>
      </c>
      <c r="K140" s="8">
        <v>666316.0</v>
      </c>
      <c r="L140" s="8">
        <v>2.6470553E7</v>
      </c>
      <c r="M140" s="8">
        <v>0.0</v>
      </c>
      <c r="N140" s="8">
        <v>0.0</v>
      </c>
      <c r="O140" s="8">
        <v>0.0</v>
      </c>
      <c r="P140" s="8">
        <v>0.0</v>
      </c>
    </row>
    <row r="141" ht="15.75" customHeight="1">
      <c r="A141" s="8">
        <v>2020.0</v>
      </c>
      <c r="B141" s="8" t="s">
        <v>55</v>
      </c>
      <c r="C141" s="8">
        <v>7.0</v>
      </c>
      <c r="D141" s="8">
        <v>3.0</v>
      </c>
      <c r="E141" s="8">
        <v>65214.0</v>
      </c>
      <c r="F141" s="8">
        <v>1940312.0</v>
      </c>
      <c r="G141" s="8">
        <v>1228.0</v>
      </c>
      <c r="H141" s="8">
        <v>49840.0</v>
      </c>
      <c r="I141" s="8">
        <v>41292.0</v>
      </c>
      <c r="J141" s="8">
        <v>1227476.0</v>
      </c>
      <c r="K141" s="8">
        <v>704455.0</v>
      </c>
      <c r="L141" s="8">
        <v>2.7175008E7</v>
      </c>
      <c r="M141" s="8">
        <v>0.0</v>
      </c>
      <c r="N141" s="8">
        <v>0.0</v>
      </c>
      <c r="O141" s="8">
        <v>0.0</v>
      </c>
      <c r="P141" s="8">
        <v>0.0</v>
      </c>
    </row>
    <row r="142" ht="15.75" customHeight="1">
      <c r="A142" s="8">
        <v>2020.0</v>
      </c>
      <c r="B142" s="8" t="s">
        <v>55</v>
      </c>
      <c r="C142" s="8">
        <v>7.0</v>
      </c>
      <c r="D142" s="8">
        <v>3.0</v>
      </c>
      <c r="E142" s="8">
        <v>70936.0</v>
      </c>
      <c r="F142" s="8">
        <v>2011248.0</v>
      </c>
      <c r="G142" s="8">
        <v>1360.0</v>
      </c>
      <c r="H142" s="8">
        <v>51200.0</v>
      </c>
      <c r="I142" s="8">
        <v>45734.0</v>
      </c>
      <c r="J142" s="8">
        <v>1273210.0</v>
      </c>
      <c r="K142" s="8">
        <v>714401.0</v>
      </c>
      <c r="L142" s="8">
        <v>2.7889409E7</v>
      </c>
      <c r="M142" s="8">
        <v>0.0</v>
      </c>
      <c r="N142" s="8">
        <v>0.0</v>
      </c>
      <c r="O142" s="8">
        <v>0.0</v>
      </c>
      <c r="P142" s="8">
        <v>0.0</v>
      </c>
    </row>
    <row r="143" ht="15.75" customHeight="1">
      <c r="A143" s="8">
        <v>2020.0</v>
      </c>
      <c r="B143" s="8" t="s">
        <v>55</v>
      </c>
      <c r="C143" s="8">
        <v>7.0</v>
      </c>
      <c r="D143" s="8">
        <v>3.0</v>
      </c>
      <c r="E143" s="8">
        <v>69648.0</v>
      </c>
      <c r="F143" s="8">
        <v>2080896.0</v>
      </c>
      <c r="G143" s="8">
        <v>1352.0</v>
      </c>
      <c r="H143" s="8">
        <v>52552.0</v>
      </c>
      <c r="I143" s="8">
        <v>34972.0</v>
      </c>
      <c r="J143" s="8">
        <v>1308182.0</v>
      </c>
      <c r="K143" s="8">
        <v>759439.0</v>
      </c>
      <c r="L143" s="8">
        <v>2.8648848E7</v>
      </c>
      <c r="M143" s="8">
        <v>0.0</v>
      </c>
      <c r="N143" s="8">
        <v>0.0</v>
      </c>
      <c r="O143" s="8">
        <v>0.0</v>
      </c>
      <c r="P143" s="8">
        <v>0.0</v>
      </c>
    </row>
    <row r="144" ht="15.75" customHeight="1">
      <c r="A144" s="8">
        <v>2020.0</v>
      </c>
      <c r="B144" s="8" t="s">
        <v>55</v>
      </c>
      <c r="C144" s="8">
        <v>7.0</v>
      </c>
      <c r="D144" s="8">
        <v>3.0</v>
      </c>
      <c r="E144" s="8">
        <v>74822.0</v>
      </c>
      <c r="F144" s="8">
        <v>2155718.0</v>
      </c>
      <c r="G144" s="8">
        <v>1086.0</v>
      </c>
      <c r="H144" s="8">
        <v>53638.0</v>
      </c>
      <c r="I144" s="8">
        <v>47164.0</v>
      </c>
      <c r="J144" s="8">
        <v>1355346.0</v>
      </c>
      <c r="K144" s="8">
        <v>778553.0</v>
      </c>
      <c r="L144" s="8">
        <v>2.9427401E7</v>
      </c>
      <c r="M144" s="8">
        <v>0.0</v>
      </c>
      <c r="N144" s="8">
        <v>0.0</v>
      </c>
      <c r="O144" s="8">
        <v>0.0</v>
      </c>
      <c r="P144" s="8">
        <v>0.0</v>
      </c>
    </row>
    <row r="145" ht="15.75" customHeight="1">
      <c r="A145" s="8">
        <v>2020.0</v>
      </c>
      <c r="B145" s="8" t="s">
        <v>55</v>
      </c>
      <c r="C145" s="8">
        <v>7.0</v>
      </c>
      <c r="D145" s="8">
        <v>3.0</v>
      </c>
      <c r="E145" s="8">
        <v>80470.0</v>
      </c>
      <c r="F145" s="8">
        <v>2236188.0</v>
      </c>
      <c r="G145" s="8">
        <v>1350.0</v>
      </c>
      <c r="H145" s="8">
        <v>54988.0</v>
      </c>
      <c r="I145" s="8">
        <v>45460.0</v>
      </c>
      <c r="J145" s="8">
        <v>1400806.0</v>
      </c>
      <c r="K145" s="8">
        <v>654566.0</v>
      </c>
      <c r="L145" s="8">
        <v>3.0081967E7</v>
      </c>
      <c r="M145" s="8">
        <v>0.0</v>
      </c>
      <c r="N145" s="8">
        <v>0.0</v>
      </c>
      <c r="O145" s="8">
        <v>0.0</v>
      </c>
      <c r="P145" s="8">
        <v>0.0</v>
      </c>
    </row>
    <row r="146" ht="15.75" customHeight="1">
      <c r="A146" s="8">
        <v>2020.0</v>
      </c>
      <c r="B146" s="8" t="s">
        <v>55</v>
      </c>
      <c r="C146" s="8">
        <v>7.0</v>
      </c>
      <c r="D146" s="8">
        <v>3.0</v>
      </c>
      <c r="E146" s="8">
        <v>73612.0</v>
      </c>
      <c r="F146" s="8">
        <v>2309800.0</v>
      </c>
      <c r="G146" s="8">
        <v>1192.0</v>
      </c>
      <c r="H146" s="8">
        <v>56180.0</v>
      </c>
      <c r="I146" s="8">
        <v>48606.0</v>
      </c>
      <c r="J146" s="8">
        <v>1449412.0</v>
      </c>
      <c r="K146" s="8">
        <v>708451.0</v>
      </c>
      <c r="L146" s="8">
        <v>3.0790418E7</v>
      </c>
      <c r="M146" s="8">
        <v>0.0</v>
      </c>
      <c r="N146" s="8">
        <v>0.0</v>
      </c>
      <c r="O146" s="8">
        <v>0.0</v>
      </c>
      <c r="P146" s="8">
        <v>0.0</v>
      </c>
    </row>
    <row r="147" ht="15.75" customHeight="1">
      <c r="A147" s="8">
        <v>2020.0</v>
      </c>
      <c r="B147" s="8" t="s">
        <v>55</v>
      </c>
      <c r="C147" s="8">
        <v>7.0</v>
      </c>
      <c r="D147" s="8">
        <v>3.0</v>
      </c>
      <c r="E147" s="8">
        <v>78340.0</v>
      </c>
      <c r="F147" s="8">
        <v>2388140.0</v>
      </c>
      <c r="G147" s="8">
        <v>1342.0</v>
      </c>
      <c r="H147" s="8">
        <v>57522.0</v>
      </c>
      <c r="I147" s="8">
        <v>55178.0</v>
      </c>
      <c r="J147" s="8">
        <v>1504590.0</v>
      </c>
      <c r="K147" s="8">
        <v>768496.0</v>
      </c>
      <c r="L147" s="8">
        <v>3.1558914E7</v>
      </c>
      <c r="M147" s="8">
        <v>0.0</v>
      </c>
      <c r="N147" s="8">
        <v>0.0</v>
      </c>
      <c r="O147" s="8">
        <v>0.0</v>
      </c>
      <c r="P147" s="8">
        <v>0.0</v>
      </c>
    </row>
    <row r="148" ht="15.75" customHeight="1">
      <c r="A148" s="8">
        <v>2020.0</v>
      </c>
      <c r="B148" s="8" t="s">
        <v>55</v>
      </c>
      <c r="C148" s="8">
        <v>7.0</v>
      </c>
      <c r="D148" s="8">
        <v>4.0</v>
      </c>
      <c r="E148" s="8">
        <v>91202.0</v>
      </c>
      <c r="F148" s="8">
        <v>2479342.0</v>
      </c>
      <c r="G148" s="8">
        <v>2260.0</v>
      </c>
      <c r="H148" s="8">
        <v>59782.0</v>
      </c>
      <c r="I148" s="8">
        <v>63750.0</v>
      </c>
      <c r="J148" s="8">
        <v>1568340.0</v>
      </c>
      <c r="K148" s="8">
        <v>806412.0</v>
      </c>
      <c r="L148" s="8">
        <v>3.2365326E7</v>
      </c>
      <c r="M148" s="8">
        <v>0.0</v>
      </c>
      <c r="N148" s="8">
        <v>0.0</v>
      </c>
      <c r="O148" s="8">
        <v>0.0</v>
      </c>
      <c r="P148" s="8">
        <v>0.0</v>
      </c>
    </row>
    <row r="149" ht="15.75" customHeight="1">
      <c r="A149" s="8">
        <v>2020.0</v>
      </c>
      <c r="B149" s="8" t="s">
        <v>55</v>
      </c>
      <c r="C149" s="8">
        <v>7.0</v>
      </c>
      <c r="D149" s="8">
        <v>4.0</v>
      </c>
      <c r="E149" s="8">
        <v>96886.0</v>
      </c>
      <c r="F149" s="8">
        <v>2576228.0</v>
      </c>
      <c r="G149" s="8">
        <v>1510.0</v>
      </c>
      <c r="H149" s="8">
        <v>61292.0</v>
      </c>
      <c r="I149" s="8">
        <v>66652.0</v>
      </c>
      <c r="J149" s="8">
        <v>1634992.0</v>
      </c>
      <c r="K149" s="8">
        <v>846826.0</v>
      </c>
      <c r="L149" s="8">
        <v>3.3212152E7</v>
      </c>
      <c r="M149" s="8">
        <v>0.0</v>
      </c>
      <c r="N149" s="8">
        <v>0.0</v>
      </c>
      <c r="O149" s="8">
        <v>0.0</v>
      </c>
      <c r="P149" s="8">
        <v>0.0</v>
      </c>
    </row>
    <row r="150" ht="15.75" customHeight="1">
      <c r="A150" s="8">
        <v>2020.0</v>
      </c>
      <c r="B150" s="8" t="s">
        <v>55</v>
      </c>
      <c r="C150" s="8">
        <v>7.0</v>
      </c>
      <c r="D150" s="8">
        <v>4.0</v>
      </c>
      <c r="E150" s="8">
        <v>97776.0</v>
      </c>
      <c r="F150" s="8">
        <v>2674004.0</v>
      </c>
      <c r="G150" s="8">
        <v>1526.0</v>
      </c>
      <c r="H150" s="8">
        <v>62818.0</v>
      </c>
      <c r="I150" s="8">
        <v>65028.0</v>
      </c>
      <c r="J150" s="8">
        <v>1700020.0</v>
      </c>
      <c r="K150" s="8">
        <v>863677.0</v>
      </c>
      <c r="L150" s="8">
        <v>3.4075829E7</v>
      </c>
      <c r="M150" s="8">
        <v>0.0</v>
      </c>
      <c r="N150" s="8">
        <v>0.0</v>
      </c>
      <c r="O150" s="8">
        <v>0.0</v>
      </c>
      <c r="P150" s="8">
        <v>0.0</v>
      </c>
    </row>
    <row r="151" ht="15.75" customHeight="1">
      <c r="A151" s="8">
        <v>2020.0</v>
      </c>
      <c r="B151" s="8" t="s">
        <v>55</v>
      </c>
      <c r="C151" s="8">
        <v>7.0</v>
      </c>
      <c r="D151" s="8">
        <v>4.0</v>
      </c>
      <c r="E151" s="8">
        <v>100144.0</v>
      </c>
      <c r="F151" s="8">
        <v>2774148.0</v>
      </c>
      <c r="G151" s="8">
        <v>1406.0</v>
      </c>
      <c r="H151" s="8">
        <v>64224.0</v>
      </c>
      <c r="I151" s="8">
        <v>74250.0</v>
      </c>
      <c r="J151" s="8">
        <v>1774270.0</v>
      </c>
      <c r="K151" s="8">
        <v>955520.0</v>
      </c>
      <c r="L151" s="8">
        <v>3.5031349E7</v>
      </c>
      <c r="M151" s="8">
        <v>0.0</v>
      </c>
      <c r="N151" s="8">
        <v>0.0</v>
      </c>
      <c r="O151" s="8">
        <v>0.0</v>
      </c>
      <c r="P151" s="8">
        <v>0.0</v>
      </c>
    </row>
    <row r="152" ht="15.75" customHeight="1">
      <c r="A152" s="8">
        <v>2020.0</v>
      </c>
      <c r="B152" s="8" t="s">
        <v>55</v>
      </c>
      <c r="C152" s="8">
        <v>7.0</v>
      </c>
      <c r="D152" s="8">
        <v>4.0</v>
      </c>
      <c r="E152" s="8">
        <v>97864.0</v>
      </c>
      <c r="F152" s="8">
        <v>2872012.0</v>
      </c>
      <c r="G152" s="8">
        <v>1408.0</v>
      </c>
      <c r="H152" s="8">
        <v>65632.0</v>
      </c>
      <c r="I152" s="8">
        <v>63024.0</v>
      </c>
      <c r="J152" s="8">
        <v>1837294.0</v>
      </c>
      <c r="K152" s="8">
        <v>1001447.0</v>
      </c>
      <c r="L152" s="8">
        <v>3.6032796E7</v>
      </c>
      <c r="M152" s="8">
        <v>0.0</v>
      </c>
      <c r="N152" s="8">
        <v>0.0</v>
      </c>
      <c r="O152" s="8">
        <v>0.0</v>
      </c>
      <c r="P152" s="8">
        <v>0.0</v>
      </c>
    </row>
    <row r="153" ht="15.75" customHeight="1">
      <c r="A153" s="8">
        <v>2020.0</v>
      </c>
      <c r="B153" s="8" t="s">
        <v>55</v>
      </c>
      <c r="C153" s="8">
        <v>7.0</v>
      </c>
      <c r="D153" s="8">
        <v>4.0</v>
      </c>
      <c r="E153" s="8">
        <v>92968.0</v>
      </c>
      <c r="F153" s="8">
        <v>2964980.0</v>
      </c>
      <c r="G153" s="8">
        <v>1284.0</v>
      </c>
      <c r="H153" s="8">
        <v>66916.0</v>
      </c>
      <c r="I153" s="8">
        <v>68708.0</v>
      </c>
      <c r="J153" s="8">
        <v>1906002.0</v>
      </c>
      <c r="K153" s="8">
        <v>1023452.0</v>
      </c>
      <c r="L153" s="8">
        <v>3.7056248E7</v>
      </c>
      <c r="M153" s="8">
        <v>0.0</v>
      </c>
      <c r="N153" s="8">
        <v>0.0</v>
      </c>
      <c r="O153" s="8">
        <v>0.0</v>
      </c>
      <c r="P153" s="8">
        <v>0.0</v>
      </c>
    </row>
    <row r="154" ht="15.75" customHeight="1">
      <c r="A154" s="8">
        <v>2020.0</v>
      </c>
      <c r="B154" s="8" t="s">
        <v>55</v>
      </c>
      <c r="C154" s="8">
        <v>7.0</v>
      </c>
      <c r="D154" s="8">
        <v>4.0</v>
      </c>
      <c r="E154" s="8">
        <v>99262.0</v>
      </c>
      <c r="F154" s="8">
        <v>3064242.0</v>
      </c>
      <c r="G154" s="8">
        <v>1548.0</v>
      </c>
      <c r="H154" s="8">
        <v>68464.0</v>
      </c>
      <c r="I154" s="8">
        <v>71366.0</v>
      </c>
      <c r="J154" s="8">
        <v>1977368.0</v>
      </c>
      <c r="K154" s="8">
        <v>944078.0</v>
      </c>
      <c r="L154" s="8">
        <v>3.8000326E7</v>
      </c>
      <c r="M154" s="8">
        <v>0.0</v>
      </c>
      <c r="N154" s="8">
        <v>0.0</v>
      </c>
      <c r="O154" s="8">
        <v>0.0</v>
      </c>
      <c r="P154" s="8">
        <v>0.0</v>
      </c>
    </row>
    <row r="155" ht="15.75" customHeight="1">
      <c r="A155" s="8">
        <v>2020.0</v>
      </c>
      <c r="B155" s="8" t="s">
        <v>55</v>
      </c>
      <c r="C155" s="8">
        <v>7.0</v>
      </c>
      <c r="D155" s="8">
        <v>5.0</v>
      </c>
      <c r="E155" s="8">
        <v>104958.0</v>
      </c>
      <c r="F155" s="8">
        <v>3169200.0</v>
      </c>
      <c r="G155" s="8">
        <v>1550.0</v>
      </c>
      <c r="H155" s="8">
        <v>70014.0</v>
      </c>
      <c r="I155" s="8">
        <v>65772.0</v>
      </c>
      <c r="J155" s="8">
        <v>2043140.0</v>
      </c>
      <c r="K155" s="8">
        <v>1027633.0</v>
      </c>
      <c r="L155" s="8">
        <v>3.9027959E7</v>
      </c>
      <c r="M155" s="8">
        <v>0.0</v>
      </c>
      <c r="N155" s="8">
        <v>0.0</v>
      </c>
      <c r="O155" s="8">
        <v>0.0</v>
      </c>
      <c r="P155" s="8">
        <v>0.0</v>
      </c>
    </row>
    <row r="156" ht="15.75" customHeight="1">
      <c r="A156" s="8">
        <v>2020.0</v>
      </c>
      <c r="B156" s="8" t="s">
        <v>55</v>
      </c>
      <c r="C156" s="8">
        <v>7.0</v>
      </c>
      <c r="D156" s="8">
        <v>5.0</v>
      </c>
      <c r="E156" s="8">
        <v>109936.0</v>
      </c>
      <c r="F156" s="8">
        <v>3279136.0</v>
      </c>
      <c r="G156" s="8">
        <v>1568.0</v>
      </c>
      <c r="H156" s="8">
        <v>71582.0</v>
      </c>
      <c r="I156" s="8">
        <v>74850.0</v>
      </c>
      <c r="J156" s="8">
        <v>2117990.0</v>
      </c>
      <c r="K156" s="8">
        <v>1258972.0</v>
      </c>
      <c r="L156" s="8">
        <v>4.0286931E7</v>
      </c>
      <c r="M156" s="8">
        <v>0.0</v>
      </c>
      <c r="N156" s="8">
        <v>0.0</v>
      </c>
      <c r="O156" s="8">
        <v>0.0</v>
      </c>
      <c r="P156" s="8">
        <v>0.0</v>
      </c>
    </row>
    <row r="157" ht="15.75" customHeight="1">
      <c r="A157" s="8">
        <v>2020.0</v>
      </c>
      <c r="B157" s="8" t="s">
        <v>55</v>
      </c>
      <c r="C157" s="8">
        <v>7.0</v>
      </c>
      <c r="D157" s="8">
        <v>5.0</v>
      </c>
      <c r="E157" s="8">
        <v>114972.0</v>
      </c>
      <c r="F157" s="8">
        <v>3394108.0</v>
      </c>
      <c r="G157" s="8">
        <v>1530.0</v>
      </c>
      <c r="H157" s="8">
        <v>73112.0</v>
      </c>
      <c r="I157" s="8">
        <v>73108.0</v>
      </c>
      <c r="J157" s="8">
        <v>2191098.0</v>
      </c>
      <c r="K157" s="8">
        <v>1156170.0</v>
      </c>
      <c r="L157" s="8">
        <v>4.1443101E7</v>
      </c>
      <c r="M157" s="8">
        <v>0.0</v>
      </c>
      <c r="N157" s="8">
        <v>0.0</v>
      </c>
      <c r="O157" s="8">
        <v>0.0</v>
      </c>
      <c r="P157" s="8">
        <v>0.0</v>
      </c>
    </row>
    <row r="158" ht="15.75" customHeight="1">
      <c r="A158" s="8">
        <v>2020.0</v>
      </c>
      <c r="B158" s="8" t="s">
        <v>19</v>
      </c>
      <c r="C158" s="8">
        <v>8.0</v>
      </c>
      <c r="D158" s="8">
        <v>1.0</v>
      </c>
      <c r="E158" s="8">
        <v>110234.0</v>
      </c>
      <c r="F158" s="8">
        <v>3504342.0</v>
      </c>
      <c r="G158" s="8">
        <v>1708.0</v>
      </c>
      <c r="H158" s="8">
        <v>74820.0</v>
      </c>
      <c r="I158" s="8">
        <v>102736.0</v>
      </c>
      <c r="J158" s="8">
        <v>2293834.0</v>
      </c>
      <c r="K158" s="8">
        <v>1075152.0</v>
      </c>
      <c r="L158" s="8">
        <v>4.2518253E7</v>
      </c>
      <c r="M158" s="8">
        <v>0.0</v>
      </c>
      <c r="N158" s="8">
        <v>0.0</v>
      </c>
      <c r="O158" s="8">
        <v>0.0</v>
      </c>
      <c r="P158" s="8">
        <v>0.0</v>
      </c>
    </row>
    <row r="159" ht="15.75" customHeight="1">
      <c r="A159" s="8">
        <v>2020.0</v>
      </c>
      <c r="B159" s="8" t="s">
        <v>19</v>
      </c>
      <c r="C159" s="8">
        <v>8.0</v>
      </c>
      <c r="D159" s="8">
        <v>1.0</v>
      </c>
      <c r="E159" s="8">
        <v>105344.0</v>
      </c>
      <c r="F159" s="8">
        <v>3609686.0</v>
      </c>
      <c r="G159" s="8">
        <v>1520.0</v>
      </c>
      <c r="H159" s="8">
        <v>76340.0</v>
      </c>
      <c r="I159" s="8">
        <v>80710.0</v>
      </c>
      <c r="J159" s="8">
        <v>2374544.0</v>
      </c>
      <c r="K159" s="8">
        <v>971046.0</v>
      </c>
      <c r="L159" s="8">
        <v>4.3489299E7</v>
      </c>
      <c r="M159" s="8">
        <v>0.0</v>
      </c>
      <c r="N159" s="8">
        <v>0.0</v>
      </c>
      <c r="O159" s="8">
        <v>0.0</v>
      </c>
      <c r="P159" s="8">
        <v>0.0</v>
      </c>
    </row>
    <row r="160" ht="15.75" customHeight="1">
      <c r="A160" s="8">
        <v>2020.0</v>
      </c>
      <c r="B160" s="8" t="s">
        <v>19</v>
      </c>
      <c r="C160" s="8">
        <v>8.0</v>
      </c>
      <c r="D160" s="8">
        <v>1.0</v>
      </c>
      <c r="E160" s="8">
        <v>100982.0</v>
      </c>
      <c r="F160" s="8">
        <v>3710668.0</v>
      </c>
      <c r="G160" s="8">
        <v>1612.0</v>
      </c>
      <c r="H160" s="8">
        <v>77952.0</v>
      </c>
      <c r="I160" s="8">
        <v>86140.0</v>
      </c>
      <c r="J160" s="8">
        <v>2460684.0</v>
      </c>
      <c r="K160" s="8">
        <v>1188564.0</v>
      </c>
      <c r="L160" s="8">
        <v>4.4677863E7</v>
      </c>
      <c r="M160" s="8">
        <v>0.0</v>
      </c>
      <c r="N160" s="8">
        <v>0.0</v>
      </c>
      <c r="O160" s="8">
        <v>0.0</v>
      </c>
      <c r="P160" s="8">
        <v>0.0</v>
      </c>
    </row>
    <row r="161" ht="15.75" customHeight="1">
      <c r="A161" s="8">
        <v>2020.0</v>
      </c>
      <c r="B161" s="8" t="s">
        <v>19</v>
      </c>
      <c r="C161" s="8">
        <v>8.0</v>
      </c>
      <c r="D161" s="8">
        <v>1.0</v>
      </c>
      <c r="E161" s="8">
        <v>102564.0</v>
      </c>
      <c r="F161" s="8">
        <v>3813232.0</v>
      </c>
      <c r="G161" s="8">
        <v>1698.0</v>
      </c>
      <c r="H161" s="8">
        <v>79650.0</v>
      </c>
      <c r="I161" s="8">
        <v>102440.0</v>
      </c>
      <c r="J161" s="8">
        <v>2563124.0</v>
      </c>
      <c r="K161" s="8">
        <v>1184823.0</v>
      </c>
      <c r="L161" s="8">
        <v>4.5862686E7</v>
      </c>
      <c r="M161" s="8">
        <v>0.0</v>
      </c>
      <c r="N161" s="8">
        <v>0.0</v>
      </c>
      <c r="O161" s="8">
        <v>0.0</v>
      </c>
      <c r="P161" s="8">
        <v>0.0</v>
      </c>
    </row>
    <row r="162" ht="15.75" customHeight="1">
      <c r="A162" s="8">
        <v>2020.0</v>
      </c>
      <c r="B162" s="8" t="s">
        <v>19</v>
      </c>
      <c r="C162" s="8">
        <v>8.0</v>
      </c>
      <c r="D162" s="8">
        <v>1.0</v>
      </c>
      <c r="E162" s="8">
        <v>113252.0</v>
      </c>
      <c r="F162" s="8">
        <v>3926484.0</v>
      </c>
      <c r="G162" s="8">
        <v>1838.0</v>
      </c>
      <c r="H162" s="8">
        <v>81488.0</v>
      </c>
      <c r="I162" s="8">
        <v>91166.0</v>
      </c>
      <c r="J162" s="8">
        <v>2654290.0</v>
      </c>
      <c r="K162" s="8">
        <v>1234791.0</v>
      </c>
      <c r="L162" s="8">
        <v>4.7097477E7</v>
      </c>
      <c r="M162" s="8">
        <v>0.0</v>
      </c>
      <c r="N162" s="8">
        <v>0.0</v>
      </c>
      <c r="O162" s="8">
        <v>0.0</v>
      </c>
      <c r="P162" s="8">
        <v>0.0</v>
      </c>
    </row>
    <row r="163" ht="15.75" customHeight="1">
      <c r="A163" s="8">
        <v>2020.0</v>
      </c>
      <c r="B163" s="8" t="s">
        <v>19</v>
      </c>
      <c r="C163" s="8">
        <v>8.0</v>
      </c>
      <c r="D163" s="8">
        <v>1.0</v>
      </c>
      <c r="E163" s="8">
        <v>124340.0</v>
      </c>
      <c r="F163" s="8">
        <v>4050824.0</v>
      </c>
      <c r="G163" s="8">
        <v>1798.0</v>
      </c>
      <c r="H163" s="8">
        <v>83286.0</v>
      </c>
      <c r="I163" s="8">
        <v>100282.0</v>
      </c>
      <c r="J163" s="8">
        <v>2754572.0</v>
      </c>
      <c r="K163" s="8">
        <v>1356545.0</v>
      </c>
      <c r="L163" s="8">
        <v>4.8454022E7</v>
      </c>
      <c r="M163" s="8">
        <v>0.0</v>
      </c>
      <c r="N163" s="8">
        <v>0.0</v>
      </c>
      <c r="O163" s="8">
        <v>0.0</v>
      </c>
      <c r="P163" s="8">
        <v>0.0</v>
      </c>
    </row>
    <row r="164" ht="15.75" customHeight="1">
      <c r="A164" s="8">
        <v>2020.0</v>
      </c>
      <c r="B164" s="8" t="s">
        <v>19</v>
      </c>
      <c r="C164" s="8">
        <v>8.0</v>
      </c>
      <c r="D164" s="8">
        <v>1.0</v>
      </c>
      <c r="E164" s="8">
        <v>122910.0</v>
      </c>
      <c r="F164" s="8">
        <v>4173734.0</v>
      </c>
      <c r="G164" s="8">
        <v>1872.0</v>
      </c>
      <c r="H164" s="8">
        <v>85158.0</v>
      </c>
      <c r="I164" s="8">
        <v>100774.0</v>
      </c>
      <c r="J164" s="8">
        <v>2855346.0</v>
      </c>
      <c r="K164" s="8">
        <v>1344387.0</v>
      </c>
      <c r="L164" s="8">
        <v>4.9798409E7</v>
      </c>
      <c r="M164" s="8">
        <v>0.0</v>
      </c>
      <c r="N164" s="8">
        <v>0.0</v>
      </c>
      <c r="O164" s="8">
        <v>0.0</v>
      </c>
      <c r="P164" s="8">
        <v>0.0</v>
      </c>
    </row>
    <row r="165" ht="15.75" customHeight="1">
      <c r="A165" s="8">
        <v>2020.0</v>
      </c>
      <c r="B165" s="8" t="s">
        <v>19</v>
      </c>
      <c r="C165" s="8">
        <v>8.0</v>
      </c>
      <c r="D165" s="8">
        <v>2.0</v>
      </c>
      <c r="E165" s="8">
        <v>130312.0</v>
      </c>
      <c r="F165" s="8">
        <v>4304046.0</v>
      </c>
      <c r="G165" s="8">
        <v>1750.0</v>
      </c>
      <c r="H165" s="8">
        <v>86908.0</v>
      </c>
      <c r="I165" s="8">
        <v>104270.0</v>
      </c>
      <c r="J165" s="8">
        <v>2959616.0</v>
      </c>
      <c r="K165" s="8">
        <v>1475801.0</v>
      </c>
      <c r="L165" s="8">
        <v>5.127421E7</v>
      </c>
      <c r="M165" s="8">
        <v>0.0</v>
      </c>
      <c r="N165" s="8">
        <v>0.0</v>
      </c>
      <c r="O165" s="8">
        <v>0.0</v>
      </c>
      <c r="P165" s="8">
        <v>0.0</v>
      </c>
    </row>
    <row r="166" ht="15.75" customHeight="1">
      <c r="A166" s="8">
        <v>2020.0</v>
      </c>
      <c r="B166" s="8" t="s">
        <v>19</v>
      </c>
      <c r="C166" s="8">
        <v>8.0</v>
      </c>
      <c r="D166" s="8">
        <v>2.0</v>
      </c>
      <c r="E166" s="8">
        <v>124234.0</v>
      </c>
      <c r="F166" s="8">
        <v>4428280.0</v>
      </c>
      <c r="G166" s="8">
        <v>2026.0</v>
      </c>
      <c r="H166" s="8">
        <v>88934.0</v>
      </c>
      <c r="I166" s="8">
        <v>108948.0</v>
      </c>
      <c r="J166" s="8">
        <v>3068564.0</v>
      </c>
      <c r="K166" s="8">
        <v>1201940.0</v>
      </c>
      <c r="L166" s="8">
        <v>5.247615E7</v>
      </c>
      <c r="M166" s="8">
        <v>0.0</v>
      </c>
      <c r="N166" s="8">
        <v>0.0</v>
      </c>
      <c r="O166" s="8">
        <v>0.0</v>
      </c>
      <c r="P166" s="8">
        <v>0.0</v>
      </c>
    </row>
    <row r="167" ht="15.75" customHeight="1">
      <c r="A167" s="8">
        <v>2020.0</v>
      </c>
      <c r="B167" s="8" t="s">
        <v>19</v>
      </c>
      <c r="C167" s="8">
        <v>8.0</v>
      </c>
      <c r="D167" s="8">
        <v>2.0</v>
      </c>
      <c r="E167" s="8">
        <v>106032.0</v>
      </c>
      <c r="F167" s="8">
        <v>4534312.0</v>
      </c>
      <c r="G167" s="8">
        <v>1774.0</v>
      </c>
      <c r="H167" s="8">
        <v>90708.0</v>
      </c>
      <c r="I167" s="8">
        <v>94724.0</v>
      </c>
      <c r="J167" s="8">
        <v>3163288.0</v>
      </c>
      <c r="K167" s="8">
        <v>1323804.0</v>
      </c>
      <c r="L167" s="8">
        <v>5.3799954E7</v>
      </c>
      <c r="M167" s="8">
        <v>0.0</v>
      </c>
      <c r="N167" s="8">
        <v>0.0</v>
      </c>
      <c r="O167" s="8">
        <v>0.0</v>
      </c>
      <c r="P167" s="8">
        <v>0.0</v>
      </c>
    </row>
    <row r="168" ht="15.75" customHeight="1">
      <c r="A168" s="8">
        <v>2020.0</v>
      </c>
      <c r="B168" s="8" t="s">
        <v>19</v>
      </c>
      <c r="C168" s="8">
        <v>8.0</v>
      </c>
      <c r="D168" s="8">
        <v>2.0</v>
      </c>
      <c r="E168" s="8">
        <v>122504.0</v>
      </c>
      <c r="F168" s="8">
        <v>4656816.0</v>
      </c>
      <c r="G168" s="8">
        <v>1670.0</v>
      </c>
      <c r="H168" s="8">
        <v>92378.0</v>
      </c>
      <c r="I168" s="8">
        <v>112922.0</v>
      </c>
      <c r="J168" s="8">
        <v>3276210.0</v>
      </c>
      <c r="K168" s="8">
        <v>1498659.0</v>
      </c>
      <c r="L168" s="8">
        <v>5.5298613E7</v>
      </c>
      <c r="M168" s="8">
        <v>0.0</v>
      </c>
      <c r="N168" s="8">
        <v>0.0</v>
      </c>
      <c r="O168" s="8">
        <v>0.0</v>
      </c>
      <c r="P168" s="8">
        <v>0.0</v>
      </c>
    </row>
    <row r="169" ht="15.75" customHeight="1">
      <c r="A169" s="8">
        <v>2020.0</v>
      </c>
      <c r="B169" s="8" t="s">
        <v>19</v>
      </c>
      <c r="C169" s="8">
        <v>8.0</v>
      </c>
      <c r="D169" s="8">
        <v>2.0</v>
      </c>
      <c r="E169" s="8">
        <v>134132.0</v>
      </c>
      <c r="F169" s="8">
        <v>4790948.0</v>
      </c>
      <c r="G169" s="8">
        <v>1900.0</v>
      </c>
      <c r="H169" s="8">
        <v>94278.0</v>
      </c>
      <c r="I169" s="8">
        <v>115518.0</v>
      </c>
      <c r="J169" s="8">
        <v>3391728.0</v>
      </c>
      <c r="K169" s="8">
        <v>1732736.0</v>
      </c>
      <c r="L169" s="8">
        <v>5.7031349E7</v>
      </c>
      <c r="M169" s="8">
        <v>0.0</v>
      </c>
      <c r="N169" s="8">
        <v>0.0</v>
      </c>
      <c r="O169" s="8">
        <v>0.0</v>
      </c>
      <c r="P169" s="8">
        <v>0.0</v>
      </c>
    </row>
    <row r="170" ht="15.75" customHeight="1">
      <c r="A170" s="8">
        <v>2020.0</v>
      </c>
      <c r="B170" s="8" t="s">
        <v>19</v>
      </c>
      <c r="C170" s="8">
        <v>8.0</v>
      </c>
      <c r="D170" s="8">
        <v>2.0</v>
      </c>
      <c r="E170" s="8">
        <v>128282.0</v>
      </c>
      <c r="F170" s="8">
        <v>4919230.0</v>
      </c>
      <c r="G170" s="8">
        <v>2012.0</v>
      </c>
      <c r="H170" s="8">
        <v>96290.0</v>
      </c>
      <c r="I170" s="8">
        <v>109552.0</v>
      </c>
      <c r="J170" s="8">
        <v>3501280.0</v>
      </c>
      <c r="K170" s="8">
        <v>1664247.0</v>
      </c>
      <c r="L170" s="8">
        <v>5.8695596E7</v>
      </c>
      <c r="M170" s="8">
        <v>0.0</v>
      </c>
      <c r="N170" s="8">
        <v>0.0</v>
      </c>
      <c r="O170" s="8">
        <v>0.0</v>
      </c>
      <c r="P170" s="8">
        <v>0.0</v>
      </c>
    </row>
    <row r="171" ht="15.75" customHeight="1">
      <c r="A171" s="8">
        <v>2020.0</v>
      </c>
      <c r="B171" s="8" t="s">
        <v>19</v>
      </c>
      <c r="C171" s="8">
        <v>8.0</v>
      </c>
      <c r="D171" s="8">
        <v>2.0</v>
      </c>
      <c r="E171" s="8">
        <v>131220.0</v>
      </c>
      <c r="F171" s="8">
        <v>5050450.0</v>
      </c>
      <c r="G171" s="8">
        <v>1978.0</v>
      </c>
      <c r="H171" s="8">
        <v>98268.0</v>
      </c>
      <c r="I171" s="8">
        <v>113840.0</v>
      </c>
      <c r="J171" s="8">
        <v>3615120.0</v>
      </c>
      <c r="K171" s="8">
        <v>1743109.0</v>
      </c>
      <c r="L171" s="8">
        <v>6.0438705E7</v>
      </c>
      <c r="M171" s="8">
        <v>0.0</v>
      </c>
      <c r="N171" s="8">
        <v>0.0</v>
      </c>
      <c r="O171" s="8">
        <v>0.0</v>
      </c>
      <c r="P171" s="8">
        <v>0.0</v>
      </c>
    </row>
    <row r="172" ht="15.75" customHeight="1">
      <c r="A172" s="8">
        <v>2020.0</v>
      </c>
      <c r="B172" s="8" t="s">
        <v>19</v>
      </c>
      <c r="C172" s="8">
        <v>8.0</v>
      </c>
      <c r="D172" s="8">
        <v>3.0</v>
      </c>
      <c r="E172" s="8">
        <v>127972.0</v>
      </c>
      <c r="F172" s="8">
        <v>5178422.0</v>
      </c>
      <c r="G172" s="8">
        <v>1904.0</v>
      </c>
      <c r="H172" s="8">
        <v>100172.0</v>
      </c>
      <c r="I172" s="8">
        <v>106232.0</v>
      </c>
      <c r="J172" s="8">
        <v>3721352.0</v>
      </c>
      <c r="K172" s="8">
        <v>1554154.0</v>
      </c>
      <c r="L172" s="8">
        <v>6.1992859E7</v>
      </c>
      <c r="M172" s="8">
        <v>0.0</v>
      </c>
      <c r="N172" s="8">
        <v>0.0</v>
      </c>
      <c r="O172" s="8">
        <v>0.0</v>
      </c>
      <c r="P172" s="8">
        <v>0.0</v>
      </c>
    </row>
    <row r="173" ht="15.75" customHeight="1">
      <c r="A173" s="8">
        <v>2020.0</v>
      </c>
      <c r="B173" s="8" t="s">
        <v>19</v>
      </c>
      <c r="C173" s="8">
        <v>8.0</v>
      </c>
      <c r="D173" s="8">
        <v>3.0</v>
      </c>
      <c r="E173" s="8">
        <v>116192.0</v>
      </c>
      <c r="F173" s="8">
        <v>5294614.0</v>
      </c>
      <c r="G173" s="8">
        <v>1904.0</v>
      </c>
      <c r="H173" s="8">
        <v>102076.0</v>
      </c>
      <c r="I173" s="8">
        <v>114808.0</v>
      </c>
      <c r="J173" s="8">
        <v>3836160.0</v>
      </c>
      <c r="K173" s="8">
        <v>1411290.0</v>
      </c>
      <c r="L173" s="8">
        <v>6.3404149E7</v>
      </c>
      <c r="M173" s="8">
        <v>0.0</v>
      </c>
      <c r="N173" s="8">
        <v>0.0</v>
      </c>
      <c r="O173" s="8">
        <v>0.0</v>
      </c>
      <c r="P173" s="8">
        <v>0.0</v>
      </c>
    </row>
    <row r="174" ht="15.75" customHeight="1">
      <c r="A174" s="8">
        <v>2020.0</v>
      </c>
      <c r="B174" s="8" t="s">
        <v>19</v>
      </c>
      <c r="C174" s="8">
        <v>8.0</v>
      </c>
      <c r="D174" s="8">
        <v>3.0</v>
      </c>
      <c r="E174" s="8">
        <v>108596.0</v>
      </c>
      <c r="F174" s="8">
        <v>5403210.0</v>
      </c>
      <c r="G174" s="8">
        <v>1760.0</v>
      </c>
      <c r="H174" s="8">
        <v>103836.0</v>
      </c>
      <c r="I174" s="8">
        <v>116344.0</v>
      </c>
      <c r="J174" s="8">
        <v>3952504.0</v>
      </c>
      <c r="K174" s="8">
        <v>1621330.0</v>
      </c>
      <c r="L174" s="8">
        <v>6.5025479E7</v>
      </c>
      <c r="M174" s="8">
        <v>0.0</v>
      </c>
      <c r="N174" s="8">
        <v>0.0</v>
      </c>
      <c r="O174" s="8">
        <v>0.0</v>
      </c>
      <c r="P174" s="8">
        <v>0.0</v>
      </c>
    </row>
    <row r="175" ht="15.75" customHeight="1">
      <c r="A175" s="8">
        <v>2020.0</v>
      </c>
      <c r="B175" s="8" t="s">
        <v>19</v>
      </c>
      <c r="C175" s="8">
        <v>8.0</v>
      </c>
      <c r="D175" s="8">
        <v>3.0</v>
      </c>
      <c r="E175" s="8">
        <v>130048.0</v>
      </c>
      <c r="F175" s="8">
        <v>5533258.0</v>
      </c>
      <c r="G175" s="8">
        <v>2198.0</v>
      </c>
      <c r="H175" s="8">
        <v>106034.0</v>
      </c>
      <c r="I175" s="8">
        <v>120910.0</v>
      </c>
      <c r="J175" s="8">
        <v>4073414.0</v>
      </c>
      <c r="K175" s="8">
        <v>1670001.0</v>
      </c>
      <c r="L175" s="8">
        <v>6.669548E7</v>
      </c>
      <c r="M175" s="8">
        <v>0.0</v>
      </c>
      <c r="N175" s="8">
        <v>0.0</v>
      </c>
      <c r="O175" s="8">
        <v>0.0</v>
      </c>
      <c r="P175" s="8">
        <v>0.0</v>
      </c>
    </row>
    <row r="176" ht="15.75" customHeight="1">
      <c r="A176" s="8">
        <v>2020.0</v>
      </c>
      <c r="B176" s="8" t="s">
        <v>19</v>
      </c>
      <c r="C176" s="8">
        <v>8.0</v>
      </c>
      <c r="D176" s="8">
        <v>3.0</v>
      </c>
      <c r="E176" s="8">
        <v>138392.0</v>
      </c>
      <c r="F176" s="8">
        <v>5671650.0</v>
      </c>
      <c r="G176" s="8">
        <v>1958.0</v>
      </c>
      <c r="H176" s="8">
        <v>107992.0</v>
      </c>
      <c r="I176" s="8">
        <v>118730.0</v>
      </c>
      <c r="J176" s="8">
        <v>4192144.0</v>
      </c>
      <c r="K176" s="8">
        <v>1821066.0</v>
      </c>
      <c r="L176" s="8">
        <v>6.8516546E7</v>
      </c>
      <c r="M176" s="8">
        <v>0.0</v>
      </c>
      <c r="N176" s="8">
        <v>0.0</v>
      </c>
      <c r="O176" s="8">
        <v>0.0</v>
      </c>
      <c r="P176" s="8">
        <v>0.0</v>
      </c>
    </row>
    <row r="177" ht="15.75" customHeight="1">
      <c r="A177" s="8">
        <v>2020.0</v>
      </c>
      <c r="B177" s="8" t="s">
        <v>19</v>
      </c>
      <c r="C177" s="8">
        <v>8.0</v>
      </c>
      <c r="D177" s="8">
        <v>3.0</v>
      </c>
      <c r="E177" s="8">
        <v>137036.0</v>
      </c>
      <c r="F177" s="8">
        <v>5808686.0</v>
      </c>
      <c r="G177" s="8">
        <v>1962.0</v>
      </c>
      <c r="H177" s="8">
        <v>109954.0</v>
      </c>
      <c r="I177" s="8">
        <v>123746.0</v>
      </c>
      <c r="J177" s="8">
        <v>4315890.0</v>
      </c>
      <c r="K177" s="8">
        <v>1711390.0</v>
      </c>
      <c r="L177" s="8">
        <v>7.0227936E7</v>
      </c>
      <c r="M177" s="8">
        <v>0.0</v>
      </c>
      <c r="N177" s="8">
        <v>0.0</v>
      </c>
      <c r="O177" s="8">
        <v>0.0</v>
      </c>
      <c r="P177" s="8">
        <v>0.0</v>
      </c>
    </row>
    <row r="178" ht="15.75" customHeight="1">
      <c r="A178" s="8">
        <v>2020.0</v>
      </c>
      <c r="B178" s="8" t="s">
        <v>19</v>
      </c>
      <c r="C178" s="8">
        <v>8.0</v>
      </c>
      <c r="D178" s="8">
        <v>3.0</v>
      </c>
      <c r="E178" s="8">
        <v>138058.0</v>
      </c>
      <c r="F178" s="8">
        <v>5946744.0</v>
      </c>
      <c r="G178" s="8">
        <v>1906.0</v>
      </c>
      <c r="H178" s="8">
        <v>111860.0</v>
      </c>
      <c r="I178" s="8">
        <v>125716.0</v>
      </c>
      <c r="J178" s="8">
        <v>4441606.0</v>
      </c>
      <c r="K178" s="8">
        <v>1978145.0</v>
      </c>
      <c r="L178" s="8">
        <v>7.2206081E7</v>
      </c>
      <c r="M178" s="8">
        <v>0.0</v>
      </c>
      <c r="N178" s="8">
        <v>0.0</v>
      </c>
      <c r="O178" s="8">
        <v>0.0</v>
      </c>
      <c r="P178" s="8">
        <v>0.0</v>
      </c>
    </row>
    <row r="179" ht="15.75" customHeight="1">
      <c r="A179" s="8">
        <v>2020.0</v>
      </c>
      <c r="B179" s="8" t="s">
        <v>19</v>
      </c>
      <c r="C179" s="8">
        <v>8.0</v>
      </c>
      <c r="D179" s="8">
        <v>4.0</v>
      </c>
      <c r="E179" s="8">
        <v>140134.0</v>
      </c>
      <c r="F179" s="8">
        <v>6086878.0</v>
      </c>
      <c r="G179" s="8">
        <v>1836.0</v>
      </c>
      <c r="H179" s="8">
        <v>113696.0</v>
      </c>
      <c r="I179" s="8">
        <v>118202.0</v>
      </c>
      <c r="J179" s="8">
        <v>4559808.0</v>
      </c>
      <c r="K179" s="8">
        <v>1757100.0</v>
      </c>
      <c r="L179" s="8">
        <v>7.3963181E7</v>
      </c>
      <c r="M179" s="8">
        <v>0.0</v>
      </c>
      <c r="N179" s="8">
        <v>0.0</v>
      </c>
      <c r="O179" s="8">
        <v>0.0</v>
      </c>
      <c r="P179" s="8">
        <v>0.0</v>
      </c>
    </row>
    <row r="180" ht="15.75" customHeight="1">
      <c r="A180" s="8">
        <v>2020.0</v>
      </c>
      <c r="B180" s="8" t="s">
        <v>19</v>
      </c>
      <c r="C180" s="8">
        <v>8.0</v>
      </c>
      <c r="D180" s="8">
        <v>4.0</v>
      </c>
      <c r="E180" s="8">
        <v>123498.0</v>
      </c>
      <c r="F180" s="8">
        <v>6210376.0</v>
      </c>
      <c r="G180" s="8">
        <v>1692.0</v>
      </c>
      <c r="H180" s="8">
        <v>115388.0</v>
      </c>
      <c r="I180" s="8">
        <v>113792.0</v>
      </c>
      <c r="J180" s="8">
        <v>4673600.0</v>
      </c>
      <c r="K180" s="8">
        <v>1471784.0</v>
      </c>
      <c r="L180" s="8">
        <v>7.5434965E7</v>
      </c>
      <c r="M180" s="8">
        <v>0.0</v>
      </c>
      <c r="N180" s="8">
        <v>0.0</v>
      </c>
      <c r="O180" s="8">
        <v>0.0</v>
      </c>
      <c r="P180" s="8">
        <v>0.0</v>
      </c>
    </row>
    <row r="181" ht="15.75" customHeight="1">
      <c r="A181" s="8">
        <v>2020.0</v>
      </c>
      <c r="B181" s="8" t="s">
        <v>19</v>
      </c>
      <c r="C181" s="8">
        <v>8.0</v>
      </c>
      <c r="D181" s="8">
        <v>4.0</v>
      </c>
      <c r="E181" s="8">
        <v>119392.0</v>
      </c>
      <c r="F181" s="8">
        <v>6329768.0</v>
      </c>
      <c r="G181" s="8">
        <v>1708.0</v>
      </c>
      <c r="H181" s="8">
        <v>117096.0</v>
      </c>
      <c r="I181" s="8">
        <v>132610.0</v>
      </c>
      <c r="J181" s="8">
        <v>4806210.0</v>
      </c>
      <c r="K181" s="8">
        <v>1709980.0</v>
      </c>
      <c r="L181" s="8">
        <v>7.7144945E7</v>
      </c>
      <c r="M181" s="8">
        <v>0.0</v>
      </c>
      <c r="N181" s="8">
        <v>0.0</v>
      </c>
      <c r="O181" s="8">
        <v>0.0</v>
      </c>
      <c r="P181" s="8">
        <v>0.0</v>
      </c>
    </row>
    <row r="182" ht="15.75" customHeight="1">
      <c r="A182" s="8">
        <v>2020.0</v>
      </c>
      <c r="B182" s="8" t="s">
        <v>19</v>
      </c>
      <c r="C182" s="8">
        <v>8.0</v>
      </c>
      <c r="D182" s="8">
        <v>4.0</v>
      </c>
      <c r="E182" s="8">
        <v>133746.0</v>
      </c>
      <c r="F182" s="8">
        <v>6463514.0</v>
      </c>
      <c r="G182" s="8">
        <v>2132.0</v>
      </c>
      <c r="H182" s="8">
        <v>119228.0</v>
      </c>
      <c r="I182" s="8">
        <v>128302.0</v>
      </c>
      <c r="J182" s="8">
        <v>4934512.0</v>
      </c>
      <c r="K182" s="8">
        <v>1738611.0</v>
      </c>
      <c r="L182" s="8">
        <v>7.8883556E7</v>
      </c>
      <c r="M182" s="8">
        <v>0.0</v>
      </c>
      <c r="N182" s="8">
        <v>0.0</v>
      </c>
      <c r="O182" s="8">
        <v>0.0</v>
      </c>
      <c r="P182" s="8">
        <v>0.0</v>
      </c>
    </row>
    <row r="183" ht="15.75" customHeight="1">
      <c r="A183" s="8">
        <v>2020.0</v>
      </c>
      <c r="B183" s="8" t="s">
        <v>19</v>
      </c>
      <c r="C183" s="8">
        <v>8.0</v>
      </c>
      <c r="D183" s="8">
        <v>4.0</v>
      </c>
      <c r="E183" s="8">
        <v>151990.0</v>
      </c>
      <c r="F183" s="8">
        <v>6615504.0</v>
      </c>
      <c r="G183" s="8">
        <v>2034.0</v>
      </c>
      <c r="H183" s="8">
        <v>121262.0</v>
      </c>
      <c r="I183" s="8">
        <v>112382.0</v>
      </c>
      <c r="J183" s="8">
        <v>5046894.0</v>
      </c>
      <c r="K183" s="8">
        <v>2010490.0</v>
      </c>
      <c r="L183" s="8">
        <v>8.0894046E7</v>
      </c>
      <c r="M183" s="8">
        <v>0.0</v>
      </c>
      <c r="N183" s="8">
        <v>0.0</v>
      </c>
      <c r="O183" s="8">
        <v>0.0</v>
      </c>
      <c r="P183" s="8">
        <v>0.0</v>
      </c>
    </row>
    <row r="184" ht="15.75" customHeight="1">
      <c r="A184" s="8">
        <v>2020.0</v>
      </c>
      <c r="B184" s="8" t="s">
        <v>19</v>
      </c>
      <c r="C184" s="8">
        <v>8.0</v>
      </c>
      <c r="D184" s="8">
        <v>4.0</v>
      </c>
      <c r="E184" s="8">
        <v>153654.0</v>
      </c>
      <c r="F184" s="8">
        <v>6769158.0</v>
      </c>
      <c r="G184" s="8">
        <v>2132.0</v>
      </c>
      <c r="H184" s="8">
        <v>123394.0</v>
      </c>
      <c r="I184" s="8">
        <v>119240.0</v>
      </c>
      <c r="J184" s="8">
        <v>5166134.0</v>
      </c>
      <c r="K184" s="8">
        <v>1960294.0</v>
      </c>
      <c r="L184" s="8">
        <v>8.285434E7</v>
      </c>
      <c r="M184" s="8">
        <v>0.0</v>
      </c>
      <c r="N184" s="8">
        <v>0.0</v>
      </c>
      <c r="O184" s="8">
        <v>0.0</v>
      </c>
      <c r="P184" s="8">
        <v>0.0</v>
      </c>
    </row>
    <row r="185" ht="15.75" customHeight="1">
      <c r="A185" s="8">
        <v>2020.0</v>
      </c>
      <c r="B185" s="8" t="s">
        <v>19</v>
      </c>
      <c r="C185" s="8">
        <v>8.0</v>
      </c>
      <c r="D185" s="8">
        <v>4.0</v>
      </c>
      <c r="E185" s="8">
        <v>153314.0</v>
      </c>
      <c r="F185" s="8">
        <v>6922472.0</v>
      </c>
      <c r="G185" s="8">
        <v>2038.0</v>
      </c>
      <c r="H185" s="8">
        <v>125432.0</v>
      </c>
      <c r="I185" s="8">
        <v>128950.0</v>
      </c>
      <c r="J185" s="8">
        <v>5295084.0</v>
      </c>
      <c r="K185" s="8">
        <v>1968078.0</v>
      </c>
      <c r="L185" s="8">
        <v>8.4822418E7</v>
      </c>
      <c r="M185" s="8">
        <v>0.0</v>
      </c>
      <c r="N185" s="8">
        <v>0.0</v>
      </c>
      <c r="O185" s="8">
        <v>0.0</v>
      </c>
      <c r="P185" s="8">
        <v>0.0</v>
      </c>
    </row>
    <row r="186" ht="15.75" customHeight="1">
      <c r="A186" s="8">
        <v>2020.0</v>
      </c>
      <c r="B186" s="8" t="s">
        <v>19</v>
      </c>
      <c r="C186" s="8">
        <v>8.0</v>
      </c>
      <c r="D186" s="8">
        <v>5.0</v>
      </c>
      <c r="E186" s="8">
        <v>156958.0</v>
      </c>
      <c r="F186" s="8">
        <v>7079430.0</v>
      </c>
      <c r="G186" s="8">
        <v>1886.0</v>
      </c>
      <c r="H186" s="8">
        <v>127318.0</v>
      </c>
      <c r="I186" s="8">
        <v>129964.0</v>
      </c>
      <c r="J186" s="8">
        <v>5425048.0</v>
      </c>
      <c r="K186" s="8">
        <v>2118903.0</v>
      </c>
      <c r="L186" s="8">
        <v>8.6941321E7</v>
      </c>
      <c r="M186" s="8">
        <v>0.0</v>
      </c>
      <c r="N186" s="8">
        <v>0.0</v>
      </c>
      <c r="O186" s="8">
        <v>0.0</v>
      </c>
      <c r="P186" s="8">
        <v>0.0</v>
      </c>
    </row>
    <row r="187" ht="15.75" customHeight="1">
      <c r="A187" s="8">
        <v>2020.0</v>
      </c>
      <c r="B187" s="8" t="s">
        <v>19</v>
      </c>
      <c r="C187" s="8">
        <v>8.0</v>
      </c>
      <c r="D187" s="8">
        <v>5.0</v>
      </c>
      <c r="E187" s="8">
        <v>158922.0</v>
      </c>
      <c r="F187" s="8">
        <v>7238352.0</v>
      </c>
      <c r="G187" s="8">
        <v>1920.0</v>
      </c>
      <c r="H187" s="8">
        <v>129238.0</v>
      </c>
      <c r="I187" s="8">
        <v>120844.0</v>
      </c>
      <c r="J187" s="8">
        <v>5545892.0</v>
      </c>
      <c r="K187" s="8">
        <v>1872952.0</v>
      </c>
      <c r="L187" s="8">
        <v>8.8814273E7</v>
      </c>
      <c r="M187" s="8">
        <v>0.0</v>
      </c>
      <c r="N187" s="8">
        <v>0.0</v>
      </c>
      <c r="O187" s="8">
        <v>0.0</v>
      </c>
      <c r="P187" s="8">
        <v>0.0</v>
      </c>
    </row>
    <row r="188" ht="15.75" customHeight="1">
      <c r="A188" s="8">
        <v>2020.0</v>
      </c>
      <c r="B188" s="8" t="s">
        <v>19</v>
      </c>
      <c r="C188" s="8">
        <v>8.0</v>
      </c>
      <c r="D188" s="8">
        <v>5.0</v>
      </c>
      <c r="E188" s="8">
        <v>137532.0</v>
      </c>
      <c r="F188" s="8">
        <v>7375884.0</v>
      </c>
      <c r="G188" s="8">
        <v>1632.0</v>
      </c>
      <c r="H188" s="8">
        <v>130870.0</v>
      </c>
      <c r="I188" s="8">
        <v>128870.0</v>
      </c>
      <c r="J188" s="8">
        <v>5674762.0</v>
      </c>
      <c r="K188" s="8">
        <v>2033164.0</v>
      </c>
      <c r="L188" s="8">
        <v>9.0847437E7</v>
      </c>
      <c r="M188" s="8">
        <v>0.0</v>
      </c>
      <c r="N188" s="8">
        <v>0.0</v>
      </c>
      <c r="O188" s="8">
        <v>0.0</v>
      </c>
      <c r="P188" s="8">
        <v>0.0</v>
      </c>
    </row>
    <row r="189" ht="15.75" customHeight="1">
      <c r="A189" s="8">
        <v>2020.0</v>
      </c>
      <c r="B189" s="8" t="s">
        <v>56</v>
      </c>
      <c r="C189" s="8">
        <v>9.0</v>
      </c>
      <c r="D189" s="8">
        <v>1.0</v>
      </c>
      <c r="E189" s="8">
        <v>156336.0</v>
      </c>
      <c r="F189" s="8">
        <v>7532220.0</v>
      </c>
      <c r="G189" s="8">
        <v>2054.0</v>
      </c>
      <c r="H189" s="8">
        <v>132924.0</v>
      </c>
      <c r="I189" s="8">
        <v>124294.0</v>
      </c>
      <c r="J189" s="8">
        <v>5799056.0</v>
      </c>
      <c r="K189" s="8">
        <v>2053776.0</v>
      </c>
      <c r="L189" s="8">
        <v>9.2901213E7</v>
      </c>
      <c r="M189" s="8">
        <v>0.0</v>
      </c>
      <c r="N189" s="8">
        <v>0.0</v>
      </c>
      <c r="O189" s="8">
        <v>0.0</v>
      </c>
      <c r="P189" s="8">
        <v>0.0</v>
      </c>
    </row>
    <row r="190" ht="15.75" customHeight="1">
      <c r="A190" s="8">
        <v>2020.0</v>
      </c>
      <c r="B190" s="8" t="s">
        <v>56</v>
      </c>
      <c r="C190" s="8">
        <v>9.0</v>
      </c>
      <c r="D190" s="8">
        <v>1.0</v>
      </c>
      <c r="E190" s="8">
        <v>165730.0</v>
      </c>
      <c r="F190" s="8">
        <v>7697950.0</v>
      </c>
      <c r="G190" s="8">
        <v>2052.0</v>
      </c>
      <c r="H190" s="8">
        <v>134976.0</v>
      </c>
      <c r="I190" s="8">
        <v>135752.0</v>
      </c>
      <c r="J190" s="8">
        <v>5934808.0</v>
      </c>
      <c r="K190" s="8">
        <v>2234482.0</v>
      </c>
      <c r="L190" s="8">
        <v>9.5135695E7</v>
      </c>
      <c r="M190" s="8">
        <v>0.0</v>
      </c>
      <c r="N190" s="8">
        <v>0.0</v>
      </c>
      <c r="O190" s="8">
        <v>0.0</v>
      </c>
      <c r="P190" s="8">
        <v>0.0</v>
      </c>
    </row>
    <row r="191" ht="15.75" customHeight="1">
      <c r="A191" s="8">
        <v>2020.0</v>
      </c>
      <c r="B191" s="8" t="s">
        <v>56</v>
      </c>
      <c r="C191" s="8">
        <v>9.0</v>
      </c>
      <c r="D191" s="8">
        <v>1.0</v>
      </c>
      <c r="E191" s="8">
        <v>168318.0</v>
      </c>
      <c r="F191" s="8">
        <v>7866268.0</v>
      </c>
      <c r="G191" s="8">
        <v>2166.0</v>
      </c>
      <c r="H191" s="8">
        <v>137142.0</v>
      </c>
      <c r="I191" s="8">
        <v>135020.0</v>
      </c>
      <c r="J191" s="8">
        <v>6069828.0</v>
      </c>
      <c r="K191" s="8">
        <v>2295337.0</v>
      </c>
      <c r="L191" s="8">
        <v>9.7431032E7</v>
      </c>
      <c r="M191" s="8">
        <v>0.0</v>
      </c>
      <c r="N191" s="8">
        <v>0.0</v>
      </c>
      <c r="O191" s="8">
        <v>0.0</v>
      </c>
      <c r="P191" s="8">
        <v>0.0</v>
      </c>
    </row>
    <row r="192" ht="15.75" customHeight="1">
      <c r="A192" s="8">
        <v>2020.0</v>
      </c>
      <c r="B192" s="8" t="s">
        <v>56</v>
      </c>
      <c r="C192" s="8">
        <v>9.0</v>
      </c>
      <c r="D192" s="8">
        <v>1.0</v>
      </c>
      <c r="E192" s="8">
        <v>174214.0</v>
      </c>
      <c r="F192" s="8">
        <v>8040482.0</v>
      </c>
      <c r="G192" s="8">
        <v>2132.0</v>
      </c>
      <c r="H192" s="8">
        <v>139274.0</v>
      </c>
      <c r="I192" s="8">
        <v>139208.0</v>
      </c>
      <c r="J192" s="8">
        <v>6209036.0</v>
      </c>
      <c r="K192" s="8">
        <v>2204052.0</v>
      </c>
      <c r="L192" s="8">
        <v>9.9635084E7</v>
      </c>
      <c r="M192" s="8">
        <v>0.0</v>
      </c>
      <c r="N192" s="8">
        <v>0.0</v>
      </c>
      <c r="O192" s="8">
        <v>0.0</v>
      </c>
      <c r="P192" s="8">
        <v>0.0</v>
      </c>
    </row>
    <row r="193" ht="15.75" customHeight="1">
      <c r="A193" s="8">
        <v>2020.0</v>
      </c>
      <c r="B193" s="8" t="s">
        <v>56</v>
      </c>
      <c r="C193" s="8">
        <v>9.0</v>
      </c>
      <c r="D193" s="8">
        <v>1.0</v>
      </c>
      <c r="E193" s="8">
        <v>181212.0</v>
      </c>
      <c r="F193" s="8">
        <v>8221694.0</v>
      </c>
      <c r="G193" s="8">
        <v>2088.0</v>
      </c>
      <c r="H193" s="8">
        <v>141362.0</v>
      </c>
      <c r="I193" s="8">
        <v>146330.0</v>
      </c>
      <c r="J193" s="8">
        <v>6355366.0</v>
      </c>
      <c r="K193" s="8">
        <v>2271104.0</v>
      </c>
      <c r="L193" s="8">
        <v>1.01906188E8</v>
      </c>
      <c r="M193" s="8">
        <v>0.0</v>
      </c>
      <c r="N193" s="8">
        <v>0.0</v>
      </c>
      <c r="O193" s="8">
        <v>0.0</v>
      </c>
      <c r="P193" s="8">
        <v>0.0</v>
      </c>
    </row>
    <row r="194" ht="15.75" customHeight="1">
      <c r="A194" s="8">
        <v>2020.0</v>
      </c>
      <c r="B194" s="8" t="s">
        <v>56</v>
      </c>
      <c r="C194" s="8">
        <v>9.0</v>
      </c>
      <c r="D194" s="8">
        <v>1.0</v>
      </c>
      <c r="E194" s="8">
        <v>183450.0</v>
      </c>
      <c r="F194" s="8">
        <v>8405144.0</v>
      </c>
      <c r="G194" s="8">
        <v>2010.0</v>
      </c>
      <c r="H194" s="8">
        <v>143372.0</v>
      </c>
      <c r="I194" s="8">
        <v>139260.0</v>
      </c>
      <c r="J194" s="8">
        <v>6494626.0</v>
      </c>
      <c r="K194" s="8">
        <v>1877011.0</v>
      </c>
      <c r="L194" s="8">
        <v>1.03783199E8</v>
      </c>
      <c r="M194" s="8">
        <v>0.0</v>
      </c>
      <c r="N194" s="8">
        <v>0.0</v>
      </c>
      <c r="O194" s="8">
        <v>0.0</v>
      </c>
      <c r="P194" s="8">
        <v>0.0</v>
      </c>
    </row>
    <row r="195" ht="15.75" customHeight="1">
      <c r="A195" s="8">
        <v>2020.0</v>
      </c>
      <c r="B195" s="8" t="s">
        <v>56</v>
      </c>
      <c r="C195" s="8">
        <v>9.0</v>
      </c>
      <c r="D195" s="8">
        <v>1.0</v>
      </c>
      <c r="E195" s="8">
        <v>150030.0</v>
      </c>
      <c r="F195" s="8">
        <v>8555174.0</v>
      </c>
      <c r="G195" s="8">
        <v>2258.0</v>
      </c>
      <c r="H195" s="8">
        <v>145630.0</v>
      </c>
      <c r="I195" s="8">
        <v>148232.0</v>
      </c>
      <c r="J195" s="8">
        <v>6642858.0</v>
      </c>
      <c r="K195" s="8">
        <v>2056518.0</v>
      </c>
      <c r="L195" s="8">
        <v>1.05839717E8</v>
      </c>
      <c r="M195" s="8">
        <v>0.0</v>
      </c>
      <c r="N195" s="8">
        <v>0.0</v>
      </c>
      <c r="O195" s="8">
        <v>0.0</v>
      </c>
      <c r="P195" s="8">
        <v>0.0</v>
      </c>
    </row>
    <row r="196" ht="15.75" customHeight="1">
      <c r="A196" s="8">
        <v>2020.0</v>
      </c>
      <c r="B196" s="8" t="s">
        <v>56</v>
      </c>
      <c r="C196" s="8">
        <v>9.0</v>
      </c>
      <c r="D196" s="8">
        <v>2.0</v>
      </c>
      <c r="E196" s="8">
        <v>179710.0</v>
      </c>
      <c r="F196" s="8">
        <v>8734884.0</v>
      </c>
      <c r="G196" s="8">
        <v>2214.0</v>
      </c>
      <c r="H196" s="8">
        <v>147844.0</v>
      </c>
      <c r="I196" s="8">
        <v>149216.0</v>
      </c>
      <c r="J196" s="8">
        <v>6792074.0</v>
      </c>
      <c r="K196" s="8">
        <v>2360944.0</v>
      </c>
      <c r="L196" s="8">
        <v>1.08200661E8</v>
      </c>
      <c r="M196" s="8">
        <v>0.0</v>
      </c>
      <c r="N196" s="8">
        <v>0.0</v>
      </c>
      <c r="O196" s="8">
        <v>0.0</v>
      </c>
      <c r="P196" s="8">
        <v>0.0</v>
      </c>
    </row>
    <row r="197" ht="15.75" customHeight="1">
      <c r="A197" s="8">
        <v>2020.0</v>
      </c>
      <c r="B197" s="8" t="s">
        <v>56</v>
      </c>
      <c r="C197" s="8">
        <v>9.0</v>
      </c>
      <c r="D197" s="8">
        <v>2.0</v>
      </c>
      <c r="E197" s="8">
        <v>191072.0</v>
      </c>
      <c r="F197" s="8">
        <v>8925956.0</v>
      </c>
      <c r="G197" s="8">
        <v>2336.0</v>
      </c>
      <c r="H197" s="8">
        <v>150180.0</v>
      </c>
      <c r="I197" s="8">
        <v>146124.0</v>
      </c>
      <c r="J197" s="8">
        <v>6938198.0</v>
      </c>
      <c r="K197" s="8">
        <v>2299719.0</v>
      </c>
      <c r="L197" s="8">
        <v>1.1050038E8</v>
      </c>
      <c r="M197" s="8">
        <v>0.0</v>
      </c>
      <c r="N197" s="8">
        <v>0.0</v>
      </c>
      <c r="O197" s="8">
        <v>0.0</v>
      </c>
      <c r="P197" s="8">
        <v>0.0</v>
      </c>
    </row>
    <row r="198" ht="15.75" customHeight="1">
      <c r="A198" s="8">
        <v>2020.0</v>
      </c>
      <c r="B198" s="8" t="s">
        <v>56</v>
      </c>
      <c r="C198" s="8">
        <v>9.0</v>
      </c>
      <c r="D198" s="8">
        <v>2.0</v>
      </c>
      <c r="E198" s="8">
        <v>193524.0</v>
      </c>
      <c r="F198" s="8">
        <v>9119480.0</v>
      </c>
      <c r="G198" s="8">
        <v>2426.0</v>
      </c>
      <c r="H198" s="8">
        <v>152606.0</v>
      </c>
      <c r="I198" s="8">
        <v>141808.0</v>
      </c>
      <c r="J198" s="8">
        <v>7080006.0</v>
      </c>
      <c r="K198" s="8">
        <v>2305022.0</v>
      </c>
      <c r="L198" s="8">
        <v>1.12805402E8</v>
      </c>
      <c r="M198" s="8">
        <v>0.0</v>
      </c>
      <c r="N198" s="8">
        <v>0.0</v>
      </c>
      <c r="O198" s="8">
        <v>0.0</v>
      </c>
      <c r="P198" s="8">
        <v>0.0</v>
      </c>
    </row>
    <row r="199" ht="15.75" customHeight="1">
      <c r="A199" s="8">
        <v>2020.0</v>
      </c>
      <c r="B199" s="8" t="s">
        <v>56</v>
      </c>
      <c r="C199" s="8">
        <v>9.0</v>
      </c>
      <c r="D199" s="8">
        <v>2.0</v>
      </c>
      <c r="E199" s="8">
        <v>195310.0</v>
      </c>
      <c r="F199" s="8">
        <v>9314790.0</v>
      </c>
      <c r="G199" s="8">
        <v>2404.0</v>
      </c>
      <c r="H199" s="8">
        <v>155010.0</v>
      </c>
      <c r="I199" s="8">
        <v>162912.0</v>
      </c>
      <c r="J199" s="8">
        <v>7242918.0</v>
      </c>
      <c r="K199" s="8">
        <v>2246284.0</v>
      </c>
      <c r="L199" s="8">
        <v>1.15051686E8</v>
      </c>
      <c r="M199" s="8">
        <v>0.0</v>
      </c>
      <c r="N199" s="8">
        <v>0.0</v>
      </c>
      <c r="O199" s="8">
        <v>0.0</v>
      </c>
      <c r="P199" s="8">
        <v>0.0</v>
      </c>
    </row>
    <row r="200" ht="15.75" customHeight="1">
      <c r="A200" s="8">
        <v>2020.0</v>
      </c>
      <c r="B200" s="8" t="s">
        <v>56</v>
      </c>
      <c r="C200" s="8">
        <v>9.0</v>
      </c>
      <c r="D200" s="8">
        <v>2.0</v>
      </c>
      <c r="E200" s="8">
        <v>188828.0</v>
      </c>
      <c r="F200" s="8">
        <v>9503618.0</v>
      </c>
      <c r="G200" s="8">
        <v>2222.0</v>
      </c>
      <c r="H200" s="8">
        <v>157232.0</v>
      </c>
      <c r="I200" s="8">
        <v>155724.0</v>
      </c>
      <c r="J200" s="8">
        <v>7398642.0</v>
      </c>
      <c r="K200" s="8">
        <v>2239245.0</v>
      </c>
      <c r="L200" s="8">
        <v>1.17290931E8</v>
      </c>
      <c r="M200" s="8">
        <v>0.0</v>
      </c>
      <c r="N200" s="8">
        <v>0.0</v>
      </c>
      <c r="O200" s="8">
        <v>0.0</v>
      </c>
      <c r="P200" s="8">
        <v>0.0</v>
      </c>
    </row>
    <row r="201" ht="15.75" customHeight="1">
      <c r="A201" s="8">
        <v>2020.0</v>
      </c>
      <c r="B201" s="8" t="s">
        <v>56</v>
      </c>
      <c r="C201" s="8">
        <v>9.0</v>
      </c>
      <c r="D201" s="8">
        <v>2.0</v>
      </c>
      <c r="E201" s="8">
        <v>186440.0</v>
      </c>
      <c r="F201" s="8">
        <v>9690058.0</v>
      </c>
      <c r="G201" s="8">
        <v>2280.0</v>
      </c>
      <c r="H201" s="8">
        <v>159512.0</v>
      </c>
      <c r="I201" s="8">
        <v>155496.0</v>
      </c>
      <c r="J201" s="8">
        <v>7554138.0</v>
      </c>
      <c r="K201" s="8">
        <v>2095080.0</v>
      </c>
      <c r="L201" s="8">
        <v>1.19386011E8</v>
      </c>
      <c r="M201" s="8">
        <v>0.0</v>
      </c>
      <c r="N201" s="8">
        <v>0.0</v>
      </c>
      <c r="O201" s="8">
        <v>0.0</v>
      </c>
      <c r="P201" s="8">
        <v>0.0</v>
      </c>
    </row>
    <row r="202" ht="15.75" customHeight="1">
      <c r="A202" s="8">
        <v>2020.0</v>
      </c>
      <c r="B202" s="8" t="s">
        <v>56</v>
      </c>
      <c r="C202" s="8">
        <v>9.0</v>
      </c>
      <c r="D202" s="8">
        <v>2.0</v>
      </c>
      <c r="E202" s="8">
        <v>163818.0</v>
      </c>
      <c r="F202" s="8">
        <v>9853876.0</v>
      </c>
      <c r="G202" s="8">
        <v>2108.0</v>
      </c>
      <c r="H202" s="8">
        <v>161620.0</v>
      </c>
      <c r="I202" s="8">
        <v>158416.0</v>
      </c>
      <c r="J202" s="8">
        <v>7712554.0</v>
      </c>
      <c r="K202" s="8">
        <v>2040693.0</v>
      </c>
      <c r="L202" s="8">
        <v>1.21426704E8</v>
      </c>
      <c r="M202" s="8">
        <v>0.0</v>
      </c>
      <c r="N202" s="8">
        <v>0.0</v>
      </c>
      <c r="O202" s="8">
        <v>0.0</v>
      </c>
      <c r="P202" s="8">
        <v>0.0</v>
      </c>
    </row>
    <row r="203" ht="15.75" customHeight="1">
      <c r="A203" s="8">
        <v>2020.0</v>
      </c>
      <c r="B203" s="8" t="s">
        <v>56</v>
      </c>
      <c r="C203" s="8">
        <v>9.0</v>
      </c>
      <c r="D203" s="8">
        <v>3.0</v>
      </c>
      <c r="E203" s="8">
        <v>182194.0</v>
      </c>
      <c r="F203" s="8">
        <v>1.003607E7</v>
      </c>
      <c r="G203" s="8">
        <v>2562.0</v>
      </c>
      <c r="H203" s="8">
        <v>164182.0</v>
      </c>
      <c r="I203" s="8">
        <v>165708.0</v>
      </c>
      <c r="J203" s="8">
        <v>7878262.0</v>
      </c>
      <c r="K203" s="8">
        <v>2293208.0</v>
      </c>
      <c r="L203" s="8">
        <v>1.23719912E8</v>
      </c>
      <c r="M203" s="8">
        <v>0.0</v>
      </c>
      <c r="N203" s="8">
        <v>0.0</v>
      </c>
      <c r="O203" s="8">
        <v>0.0</v>
      </c>
      <c r="P203" s="8">
        <v>0.0</v>
      </c>
    </row>
    <row r="204" ht="15.75" customHeight="1">
      <c r="A204" s="8">
        <v>2020.0</v>
      </c>
      <c r="B204" s="8" t="s">
        <v>56</v>
      </c>
      <c r="C204" s="8">
        <v>9.0</v>
      </c>
      <c r="D204" s="8">
        <v>3.0</v>
      </c>
      <c r="E204" s="8">
        <v>195720.0</v>
      </c>
      <c r="F204" s="8">
        <v>1.023179E7</v>
      </c>
      <c r="G204" s="8">
        <v>2280.0</v>
      </c>
      <c r="H204" s="8">
        <v>166462.0</v>
      </c>
      <c r="I204" s="8">
        <v>165848.0</v>
      </c>
      <c r="J204" s="8">
        <v>8044110.0</v>
      </c>
      <c r="K204" s="8">
        <v>2369168.0</v>
      </c>
      <c r="L204" s="8">
        <v>1.2608908E8</v>
      </c>
      <c r="M204" s="8">
        <v>0.0</v>
      </c>
      <c r="N204" s="8">
        <v>0.0</v>
      </c>
      <c r="O204" s="8">
        <v>0.0</v>
      </c>
      <c r="P204" s="8">
        <v>0.0</v>
      </c>
    </row>
    <row r="205" ht="15.75" customHeight="1">
      <c r="A205" s="8">
        <v>2020.0</v>
      </c>
      <c r="B205" s="8" t="s">
        <v>56</v>
      </c>
      <c r="C205" s="8">
        <v>9.0</v>
      </c>
      <c r="D205" s="8">
        <v>3.0</v>
      </c>
      <c r="E205" s="8">
        <v>193574.0</v>
      </c>
      <c r="F205" s="8">
        <v>1.0425364E7</v>
      </c>
      <c r="G205" s="8">
        <v>2350.0</v>
      </c>
      <c r="H205" s="8">
        <v>168812.0</v>
      </c>
      <c r="I205" s="8">
        <v>175576.0</v>
      </c>
      <c r="J205" s="8">
        <v>8219686.0</v>
      </c>
      <c r="K205" s="8">
        <v>2207808.0</v>
      </c>
      <c r="L205" s="8">
        <v>1.28296888E8</v>
      </c>
      <c r="M205" s="8">
        <v>0.0</v>
      </c>
      <c r="N205" s="8">
        <v>0.0</v>
      </c>
      <c r="O205" s="8">
        <v>0.0</v>
      </c>
      <c r="P205" s="8">
        <v>0.0</v>
      </c>
    </row>
    <row r="206" ht="15.75" customHeight="1">
      <c r="A206" s="8">
        <v>2020.0</v>
      </c>
      <c r="B206" s="8" t="s">
        <v>56</v>
      </c>
      <c r="C206" s="8">
        <v>9.0</v>
      </c>
      <c r="D206" s="8">
        <v>3.0</v>
      </c>
      <c r="E206" s="8">
        <v>185946.0</v>
      </c>
      <c r="F206" s="8">
        <v>1.061131E7</v>
      </c>
      <c r="G206" s="8">
        <v>2442.0</v>
      </c>
      <c r="H206" s="8">
        <v>171254.0</v>
      </c>
      <c r="I206" s="8">
        <v>191030.0</v>
      </c>
      <c r="J206" s="8">
        <v>8410716.0</v>
      </c>
      <c r="K206" s="8">
        <v>2038126.0</v>
      </c>
      <c r="L206" s="8">
        <v>1.30335014E8</v>
      </c>
      <c r="M206" s="8">
        <v>0.0</v>
      </c>
      <c r="N206" s="8">
        <v>0.0</v>
      </c>
      <c r="O206" s="8">
        <v>0.0</v>
      </c>
      <c r="P206" s="8">
        <v>0.0</v>
      </c>
    </row>
    <row r="207" ht="15.75" customHeight="1">
      <c r="A207" s="8">
        <v>2020.0</v>
      </c>
      <c r="B207" s="8" t="s">
        <v>56</v>
      </c>
      <c r="C207" s="8">
        <v>9.0</v>
      </c>
      <c r="D207" s="8">
        <v>3.0</v>
      </c>
      <c r="E207" s="8">
        <v>185148.0</v>
      </c>
      <c r="F207" s="8">
        <v>1.0796458E7</v>
      </c>
      <c r="G207" s="8">
        <v>2298.0</v>
      </c>
      <c r="H207" s="8">
        <v>173552.0</v>
      </c>
      <c r="I207" s="8">
        <v>188778.0</v>
      </c>
      <c r="J207" s="8">
        <v>8599494.0</v>
      </c>
      <c r="K207" s="8">
        <v>2382864.0</v>
      </c>
      <c r="L207" s="8">
        <v>1.32717878E8</v>
      </c>
      <c r="M207" s="8">
        <v>0.0</v>
      </c>
      <c r="N207" s="8">
        <v>0.0</v>
      </c>
      <c r="O207" s="8">
        <v>0.0</v>
      </c>
      <c r="P207" s="8">
        <v>0.0</v>
      </c>
    </row>
    <row r="208" ht="15.75" customHeight="1">
      <c r="A208" s="8">
        <v>2020.0</v>
      </c>
      <c r="B208" s="8" t="s">
        <v>56</v>
      </c>
      <c r="C208" s="8">
        <v>9.0</v>
      </c>
      <c r="D208" s="8">
        <v>3.0</v>
      </c>
      <c r="E208" s="8">
        <v>174790.0</v>
      </c>
      <c r="F208" s="8">
        <v>1.0971248E7</v>
      </c>
      <c r="G208" s="8">
        <v>2270.0</v>
      </c>
      <c r="H208" s="8">
        <v>175822.0</v>
      </c>
      <c r="I208" s="8">
        <v>185852.0</v>
      </c>
      <c r="J208" s="8">
        <v>8785346.0</v>
      </c>
      <c r="K208" s="8">
        <v>1962658.0</v>
      </c>
      <c r="L208" s="8">
        <v>1.34680536E8</v>
      </c>
      <c r="M208" s="8">
        <v>0.0</v>
      </c>
      <c r="N208" s="8">
        <v>0.0</v>
      </c>
      <c r="O208" s="8">
        <v>0.0</v>
      </c>
      <c r="P208" s="8">
        <v>0.0</v>
      </c>
    </row>
    <row r="209" ht="15.75" customHeight="1">
      <c r="A209" s="8">
        <v>2020.0</v>
      </c>
      <c r="B209" s="8" t="s">
        <v>56</v>
      </c>
      <c r="C209" s="8">
        <v>9.0</v>
      </c>
      <c r="D209" s="8">
        <v>3.0</v>
      </c>
      <c r="E209" s="8">
        <v>148986.0</v>
      </c>
      <c r="F209" s="8">
        <v>1.1120234E7</v>
      </c>
      <c r="G209" s="8">
        <v>2112.0</v>
      </c>
      <c r="H209" s="8">
        <v>177934.0</v>
      </c>
      <c r="I209" s="8">
        <v>204150.0</v>
      </c>
      <c r="J209" s="8">
        <v>8989496.0</v>
      </c>
      <c r="K209" s="8">
        <v>1923803.0</v>
      </c>
      <c r="L209" s="8">
        <v>1.36604339E8</v>
      </c>
      <c r="M209" s="8">
        <v>0.0</v>
      </c>
      <c r="N209" s="8">
        <v>0.0</v>
      </c>
      <c r="O209" s="8">
        <v>0.0</v>
      </c>
      <c r="P209" s="8">
        <v>0.0</v>
      </c>
    </row>
    <row r="210" ht="15.75" customHeight="1">
      <c r="A210" s="8">
        <v>2020.0</v>
      </c>
      <c r="B210" s="8" t="s">
        <v>56</v>
      </c>
      <c r="C210" s="8">
        <v>9.0</v>
      </c>
      <c r="D210" s="8">
        <v>4.0</v>
      </c>
      <c r="E210" s="8">
        <v>166724.0</v>
      </c>
      <c r="F210" s="8">
        <v>1.1286958E7</v>
      </c>
      <c r="G210" s="8">
        <v>2170.0</v>
      </c>
      <c r="H210" s="8">
        <v>180104.0</v>
      </c>
      <c r="I210" s="8">
        <v>179314.0</v>
      </c>
      <c r="J210" s="8">
        <v>9168810.0</v>
      </c>
      <c r="K210" s="8">
        <v>2188114.0</v>
      </c>
      <c r="L210" s="8">
        <v>1.38792453E8</v>
      </c>
      <c r="M210" s="8">
        <v>0.0</v>
      </c>
      <c r="N210" s="8">
        <v>0.0</v>
      </c>
      <c r="O210" s="8">
        <v>0.0</v>
      </c>
      <c r="P210" s="8">
        <v>0.0</v>
      </c>
    </row>
    <row r="211" ht="15.75" customHeight="1">
      <c r="A211" s="8">
        <v>2020.0</v>
      </c>
      <c r="B211" s="8" t="s">
        <v>56</v>
      </c>
      <c r="C211" s="8">
        <v>9.0</v>
      </c>
      <c r="D211" s="8">
        <v>4.0</v>
      </c>
      <c r="E211" s="8">
        <v>173406.0</v>
      </c>
      <c r="F211" s="8">
        <v>1.1460364E7</v>
      </c>
      <c r="G211" s="8">
        <v>2246.0</v>
      </c>
      <c r="H211" s="8">
        <v>182350.0</v>
      </c>
      <c r="I211" s="8">
        <v>174918.0</v>
      </c>
      <c r="J211" s="8">
        <v>9343728.0</v>
      </c>
      <c r="K211" s="8">
        <v>2393047.0</v>
      </c>
      <c r="L211" s="8">
        <v>1.411855E8</v>
      </c>
      <c r="M211" s="8">
        <v>0.0</v>
      </c>
      <c r="N211" s="8">
        <v>0.0</v>
      </c>
      <c r="O211" s="8">
        <v>0.0</v>
      </c>
      <c r="P211" s="8">
        <v>0.0</v>
      </c>
    </row>
    <row r="212" ht="15.75" customHeight="1">
      <c r="A212" s="8">
        <v>2020.0</v>
      </c>
      <c r="B212" s="8" t="s">
        <v>56</v>
      </c>
      <c r="C212" s="8">
        <v>9.0</v>
      </c>
      <c r="D212" s="8">
        <v>4.0</v>
      </c>
      <c r="E212" s="8">
        <v>171842.0</v>
      </c>
      <c r="F212" s="8">
        <v>1.1632206E7</v>
      </c>
      <c r="G212" s="8">
        <v>2288.0</v>
      </c>
      <c r="H212" s="8">
        <v>184638.0</v>
      </c>
      <c r="I212" s="8">
        <v>162284.0</v>
      </c>
      <c r="J212" s="8">
        <v>9506012.0</v>
      </c>
      <c r="K212" s="8">
        <v>2708146.0</v>
      </c>
      <c r="L212" s="8">
        <v>1.43893646E8</v>
      </c>
      <c r="M212" s="8">
        <v>0.0</v>
      </c>
      <c r="N212" s="8">
        <v>0.0</v>
      </c>
      <c r="O212" s="8">
        <v>0.0</v>
      </c>
      <c r="P212" s="8">
        <v>0.0</v>
      </c>
    </row>
    <row r="213" ht="15.75" customHeight="1">
      <c r="A213" s="8">
        <v>2020.0</v>
      </c>
      <c r="B213" s="8" t="s">
        <v>56</v>
      </c>
      <c r="C213" s="8">
        <v>9.0</v>
      </c>
      <c r="D213" s="8">
        <v>4.0</v>
      </c>
      <c r="E213" s="8">
        <v>171434.0</v>
      </c>
      <c r="F213" s="8">
        <v>1.180364E7</v>
      </c>
      <c r="G213" s="8">
        <v>2186.0</v>
      </c>
      <c r="H213" s="8">
        <v>186824.0</v>
      </c>
      <c r="I213" s="8">
        <v>186662.0</v>
      </c>
      <c r="J213" s="8">
        <v>9692674.0</v>
      </c>
      <c r="K213" s="8">
        <v>2568006.0</v>
      </c>
      <c r="L213" s="8">
        <v>1.46461652E8</v>
      </c>
      <c r="M213" s="8">
        <v>0.0</v>
      </c>
      <c r="N213" s="8">
        <v>0.0</v>
      </c>
      <c r="O213" s="8">
        <v>0.0</v>
      </c>
      <c r="P213" s="8">
        <v>0.0</v>
      </c>
    </row>
    <row r="214" ht="15.75" customHeight="1">
      <c r="A214" s="8">
        <v>2020.0</v>
      </c>
      <c r="B214" s="8" t="s">
        <v>56</v>
      </c>
      <c r="C214" s="8">
        <v>9.0</v>
      </c>
      <c r="D214" s="8">
        <v>4.0</v>
      </c>
      <c r="E214" s="8">
        <v>177518.0</v>
      </c>
      <c r="F214" s="8">
        <v>1.1981158E7</v>
      </c>
      <c r="G214" s="8">
        <v>2248.0</v>
      </c>
      <c r="H214" s="8">
        <v>189072.0</v>
      </c>
      <c r="I214" s="8">
        <v>184730.0</v>
      </c>
      <c r="J214" s="8">
        <v>9877404.0</v>
      </c>
      <c r="K214" s="8">
        <v>2221576.0</v>
      </c>
      <c r="L214" s="8">
        <v>1.48683228E8</v>
      </c>
      <c r="M214" s="8">
        <v>0.0</v>
      </c>
      <c r="N214" s="8">
        <v>0.0</v>
      </c>
      <c r="O214" s="8">
        <v>0.0</v>
      </c>
      <c r="P214" s="8">
        <v>0.0</v>
      </c>
    </row>
    <row r="215" ht="15.75" customHeight="1">
      <c r="A215" s="8">
        <v>2020.0</v>
      </c>
      <c r="B215" s="8" t="s">
        <v>56</v>
      </c>
      <c r="C215" s="8">
        <v>9.0</v>
      </c>
      <c r="D215" s="8">
        <v>4.0</v>
      </c>
      <c r="E215" s="8">
        <v>165540.0</v>
      </c>
      <c r="F215" s="8">
        <v>1.2146698E7</v>
      </c>
      <c r="G215" s="8">
        <v>2080.0</v>
      </c>
      <c r="H215" s="8">
        <v>191152.0</v>
      </c>
      <c r="I215" s="8">
        <v>149382.0</v>
      </c>
      <c r="J215" s="8">
        <v>1.0026786E7</v>
      </c>
      <c r="K215" s="8">
        <v>1956156.0</v>
      </c>
      <c r="L215" s="8">
        <v>1.50639384E8</v>
      </c>
      <c r="M215" s="8">
        <v>0.0</v>
      </c>
      <c r="N215" s="8">
        <v>0.0</v>
      </c>
      <c r="O215" s="8">
        <v>0.0</v>
      </c>
      <c r="P215" s="8">
        <v>0.0</v>
      </c>
    </row>
    <row r="216" ht="15.75" customHeight="1">
      <c r="A216" s="8">
        <v>2020.0</v>
      </c>
      <c r="B216" s="8" t="s">
        <v>56</v>
      </c>
      <c r="C216" s="8">
        <v>9.0</v>
      </c>
      <c r="D216" s="8">
        <v>4.0</v>
      </c>
      <c r="E216" s="8">
        <v>139338.0</v>
      </c>
      <c r="F216" s="8">
        <v>1.2286036E7</v>
      </c>
      <c r="G216" s="8">
        <v>1550.0</v>
      </c>
      <c r="H216" s="8">
        <v>192702.0</v>
      </c>
      <c r="I216" s="8">
        <v>170396.0</v>
      </c>
      <c r="J216" s="8">
        <v>1.0197182E7</v>
      </c>
      <c r="K216" s="8">
        <v>2312203.0</v>
      </c>
      <c r="L216" s="8">
        <v>1.52951587E8</v>
      </c>
      <c r="M216" s="8">
        <v>0.0</v>
      </c>
      <c r="N216" s="8">
        <v>0.0</v>
      </c>
      <c r="O216" s="8">
        <v>0.0</v>
      </c>
      <c r="P216" s="8">
        <v>0.0</v>
      </c>
    </row>
    <row r="217" ht="15.75" customHeight="1">
      <c r="A217" s="8">
        <v>2020.0</v>
      </c>
      <c r="B217" s="8" t="s">
        <v>56</v>
      </c>
      <c r="C217" s="8">
        <v>9.0</v>
      </c>
      <c r="D217" s="8">
        <v>5.0</v>
      </c>
      <c r="E217" s="8">
        <v>161000.0</v>
      </c>
      <c r="F217" s="8">
        <v>1.2447036E7</v>
      </c>
      <c r="G217" s="8">
        <v>2356.0</v>
      </c>
      <c r="H217" s="8">
        <v>195058.0</v>
      </c>
      <c r="I217" s="8">
        <v>172300.0</v>
      </c>
      <c r="J217" s="8">
        <v>1.0369482E7</v>
      </c>
      <c r="K217" s="8">
        <v>2385933.0</v>
      </c>
      <c r="L217" s="8">
        <v>1.5533752E8</v>
      </c>
      <c r="M217" s="8">
        <v>0.0</v>
      </c>
      <c r="N217" s="8">
        <v>0.0</v>
      </c>
      <c r="O217" s="8">
        <v>0.0</v>
      </c>
      <c r="P217" s="8">
        <v>0.0</v>
      </c>
    </row>
    <row r="218" ht="15.75" customHeight="1">
      <c r="A218" s="8">
        <v>2020.0</v>
      </c>
      <c r="B218" s="8" t="s">
        <v>56</v>
      </c>
      <c r="C218" s="8">
        <v>9.0</v>
      </c>
      <c r="D218" s="8">
        <v>5.0</v>
      </c>
      <c r="E218" s="8">
        <v>173496.0</v>
      </c>
      <c r="F218" s="8">
        <v>1.2620532E7</v>
      </c>
      <c r="G218" s="8">
        <v>2358.0</v>
      </c>
      <c r="H218" s="8">
        <v>197416.0</v>
      </c>
      <c r="I218" s="8">
        <v>170548.0</v>
      </c>
      <c r="J218" s="8">
        <v>1.054003E7</v>
      </c>
      <c r="K218" s="8">
        <v>2758124.0</v>
      </c>
      <c r="L218" s="8">
        <v>1.58095644E8</v>
      </c>
      <c r="M218" s="8">
        <v>0.0</v>
      </c>
      <c r="N218" s="8">
        <v>0.0</v>
      </c>
      <c r="O218" s="8">
        <v>0.0</v>
      </c>
      <c r="P218" s="8">
        <v>0.0</v>
      </c>
    </row>
    <row r="219" ht="15.75" customHeight="1">
      <c r="A219" s="8">
        <v>2020.0</v>
      </c>
      <c r="B219" s="8" t="s">
        <v>57</v>
      </c>
      <c r="C219" s="8">
        <v>10.0</v>
      </c>
      <c r="D219" s="8">
        <v>1.0</v>
      </c>
      <c r="E219" s="8">
        <v>163570.0</v>
      </c>
      <c r="F219" s="8">
        <v>1.2784102E7</v>
      </c>
      <c r="G219" s="8">
        <v>2198.0</v>
      </c>
      <c r="H219" s="8">
        <v>199614.0</v>
      </c>
      <c r="I219" s="8">
        <v>157462.0</v>
      </c>
      <c r="J219" s="8">
        <v>1.0697492E7</v>
      </c>
      <c r="K219" s="8">
        <v>2305856.0</v>
      </c>
      <c r="L219" s="8">
        <v>1.604015E8</v>
      </c>
      <c r="M219" s="8">
        <v>0.0</v>
      </c>
      <c r="N219" s="8">
        <v>0.0</v>
      </c>
      <c r="O219" s="8">
        <v>0.0</v>
      </c>
      <c r="P219" s="8">
        <v>0.0</v>
      </c>
    </row>
    <row r="220" ht="15.75" customHeight="1">
      <c r="A220" s="8">
        <v>2020.0</v>
      </c>
      <c r="B220" s="8" t="s">
        <v>57</v>
      </c>
      <c r="C220" s="8">
        <v>10.0</v>
      </c>
      <c r="D220" s="8">
        <v>1.0</v>
      </c>
      <c r="E220" s="8">
        <v>159770.0</v>
      </c>
      <c r="F220" s="8">
        <v>1.2943872E7</v>
      </c>
      <c r="G220" s="8">
        <v>2136.0</v>
      </c>
      <c r="H220" s="8">
        <v>201750.0</v>
      </c>
      <c r="I220" s="8">
        <v>152680.0</v>
      </c>
      <c r="J220" s="8">
        <v>1.0850172E7</v>
      </c>
      <c r="K220" s="8">
        <v>2311147.0</v>
      </c>
      <c r="L220" s="8">
        <v>1.62712647E8</v>
      </c>
      <c r="M220" s="8">
        <v>0.0</v>
      </c>
      <c r="N220" s="8">
        <v>0.0</v>
      </c>
      <c r="O220" s="8">
        <v>0.0</v>
      </c>
      <c r="P220" s="8">
        <v>0.0</v>
      </c>
    </row>
    <row r="221" ht="15.75" customHeight="1">
      <c r="A221" s="8">
        <v>2020.0</v>
      </c>
      <c r="B221" s="8" t="s">
        <v>57</v>
      </c>
      <c r="C221" s="8">
        <v>10.0</v>
      </c>
      <c r="D221" s="8">
        <v>1.0</v>
      </c>
      <c r="E221" s="8">
        <v>150958.0</v>
      </c>
      <c r="F221" s="8">
        <v>1.309483E7</v>
      </c>
      <c r="G221" s="8">
        <v>1874.0</v>
      </c>
      <c r="H221" s="8">
        <v>203624.0</v>
      </c>
      <c r="I221" s="8">
        <v>163310.0</v>
      </c>
      <c r="J221" s="8">
        <v>1.1013482E7</v>
      </c>
      <c r="K221" s="8">
        <v>2223859.0</v>
      </c>
      <c r="L221" s="8">
        <v>1.64936506E8</v>
      </c>
      <c r="M221" s="8">
        <v>0.0</v>
      </c>
      <c r="N221" s="8">
        <v>0.0</v>
      </c>
      <c r="O221" s="8">
        <v>0.0</v>
      </c>
      <c r="P221" s="8">
        <v>0.0</v>
      </c>
    </row>
    <row r="222" ht="15.75" customHeight="1">
      <c r="A222" s="8">
        <v>2020.0</v>
      </c>
      <c r="B222" s="8" t="s">
        <v>57</v>
      </c>
      <c r="C222" s="8">
        <v>10.0</v>
      </c>
      <c r="D222" s="8">
        <v>1.0</v>
      </c>
      <c r="E222" s="8">
        <v>149540.0</v>
      </c>
      <c r="F222" s="8">
        <v>1.324437E7</v>
      </c>
      <c r="G222" s="8">
        <v>1806.0</v>
      </c>
      <c r="H222" s="8">
        <v>205430.0</v>
      </c>
      <c r="I222" s="8">
        <v>153430.0</v>
      </c>
      <c r="J222" s="8">
        <v>1.1166912E7</v>
      </c>
      <c r="K222" s="8">
        <v>2147263.0</v>
      </c>
      <c r="L222" s="8">
        <v>1.67083769E8</v>
      </c>
      <c r="M222" s="8">
        <v>0.0</v>
      </c>
      <c r="N222" s="8">
        <v>0.0</v>
      </c>
      <c r="O222" s="8">
        <v>0.0</v>
      </c>
      <c r="P222" s="8">
        <v>0.0</v>
      </c>
    </row>
    <row r="223" ht="15.75" customHeight="1">
      <c r="A223" s="8">
        <v>2020.0</v>
      </c>
      <c r="B223" s="8" t="s">
        <v>57</v>
      </c>
      <c r="C223" s="8">
        <v>10.0</v>
      </c>
      <c r="D223" s="8">
        <v>1.0</v>
      </c>
      <c r="E223" s="8">
        <v>120260.0</v>
      </c>
      <c r="F223" s="8">
        <v>1.336463E7</v>
      </c>
      <c r="G223" s="8">
        <v>1772.0</v>
      </c>
      <c r="H223" s="8">
        <v>207202.0</v>
      </c>
      <c r="I223" s="8">
        <v>151714.0</v>
      </c>
      <c r="J223" s="8">
        <v>1.1318626E7</v>
      </c>
      <c r="K223" s="8">
        <v>2044472.0</v>
      </c>
      <c r="L223" s="8">
        <v>1.69128241E8</v>
      </c>
      <c r="M223" s="8">
        <v>0.0</v>
      </c>
      <c r="N223" s="8">
        <v>0.0</v>
      </c>
      <c r="O223" s="8">
        <v>0.0</v>
      </c>
      <c r="P223" s="8">
        <v>0.0</v>
      </c>
    </row>
    <row r="224" ht="15.75" customHeight="1">
      <c r="A224" s="8">
        <v>2020.0</v>
      </c>
      <c r="B224" s="8" t="s">
        <v>57</v>
      </c>
      <c r="C224" s="8">
        <v>10.0</v>
      </c>
      <c r="D224" s="8">
        <v>1.0</v>
      </c>
      <c r="E224" s="8">
        <v>143738.0</v>
      </c>
      <c r="F224" s="8">
        <v>1.3508368E7</v>
      </c>
      <c r="G224" s="8">
        <v>1980.0</v>
      </c>
      <c r="H224" s="8">
        <v>209182.0</v>
      </c>
      <c r="I224" s="8">
        <v>163890.0</v>
      </c>
      <c r="J224" s="8">
        <v>1.1482516E7</v>
      </c>
      <c r="K224" s="8">
        <v>2346738.0</v>
      </c>
      <c r="L224" s="8">
        <v>1.71474979E8</v>
      </c>
      <c r="M224" s="8">
        <v>0.0</v>
      </c>
      <c r="N224" s="8">
        <v>0.0</v>
      </c>
      <c r="O224" s="8">
        <v>0.0</v>
      </c>
      <c r="P224" s="8">
        <v>0.0</v>
      </c>
    </row>
    <row r="225" ht="15.75" customHeight="1">
      <c r="A225" s="8">
        <v>2020.0</v>
      </c>
      <c r="B225" s="8" t="s">
        <v>57</v>
      </c>
      <c r="C225" s="8">
        <v>10.0</v>
      </c>
      <c r="D225" s="8">
        <v>1.0</v>
      </c>
      <c r="E225" s="8">
        <v>157618.0</v>
      </c>
      <c r="F225" s="8">
        <v>1.3665986E7</v>
      </c>
      <c r="G225" s="8">
        <v>1926.0</v>
      </c>
      <c r="H225" s="8">
        <v>211108.0</v>
      </c>
      <c r="I225" s="8">
        <v>166420.0</v>
      </c>
      <c r="J225" s="8">
        <v>1.1648936E7</v>
      </c>
      <c r="K225" s="8">
        <v>2384716.0</v>
      </c>
      <c r="L225" s="8">
        <v>1.73859695E8</v>
      </c>
      <c r="M225" s="8">
        <v>0.0</v>
      </c>
      <c r="N225" s="8">
        <v>0.0</v>
      </c>
      <c r="O225" s="8">
        <v>0.0</v>
      </c>
      <c r="P225" s="8">
        <v>0.0</v>
      </c>
    </row>
    <row r="226" ht="15.75" customHeight="1">
      <c r="A226" s="8">
        <v>2020.0</v>
      </c>
      <c r="B226" s="8" t="s">
        <v>57</v>
      </c>
      <c r="C226" s="8">
        <v>10.0</v>
      </c>
      <c r="D226" s="8">
        <v>2.0</v>
      </c>
      <c r="E226" s="8">
        <v>141596.0</v>
      </c>
      <c r="F226" s="8">
        <v>1.3807582E7</v>
      </c>
      <c r="G226" s="8">
        <v>1934.0</v>
      </c>
      <c r="H226" s="8">
        <v>213042.0</v>
      </c>
      <c r="I226" s="8">
        <v>157490.0</v>
      </c>
      <c r="J226" s="8">
        <v>1.1806426E7</v>
      </c>
      <c r="K226" s="8">
        <v>2365563.0</v>
      </c>
      <c r="L226" s="8">
        <v>1.76225258E8</v>
      </c>
      <c r="M226" s="8">
        <v>0.0</v>
      </c>
      <c r="N226" s="8">
        <v>0.0</v>
      </c>
      <c r="O226" s="8">
        <v>0.0</v>
      </c>
      <c r="P226" s="8">
        <v>0.0</v>
      </c>
    </row>
    <row r="227" ht="15.75" customHeight="1">
      <c r="A227" s="8">
        <v>2020.0</v>
      </c>
      <c r="B227" s="8" t="s">
        <v>57</v>
      </c>
      <c r="C227" s="8">
        <v>10.0</v>
      </c>
      <c r="D227" s="8">
        <v>2.0</v>
      </c>
      <c r="E227" s="8">
        <v>146610.0</v>
      </c>
      <c r="F227" s="8">
        <v>1.3954192E7</v>
      </c>
      <c r="G227" s="8">
        <v>1858.0</v>
      </c>
      <c r="H227" s="8">
        <v>214900.0</v>
      </c>
      <c r="I227" s="8">
        <v>165256.0</v>
      </c>
      <c r="J227" s="8">
        <v>1.1971682E7</v>
      </c>
      <c r="K227" s="8">
        <v>2379025.0</v>
      </c>
      <c r="L227" s="8">
        <v>1.78604283E8</v>
      </c>
      <c r="M227" s="8">
        <v>0.0</v>
      </c>
      <c r="N227" s="8">
        <v>0.0</v>
      </c>
      <c r="O227" s="8">
        <v>0.0</v>
      </c>
      <c r="P227" s="8">
        <v>0.0</v>
      </c>
    </row>
    <row r="228" ht="15.75" customHeight="1">
      <c r="A228" s="8">
        <v>2020.0</v>
      </c>
      <c r="B228" s="8" t="s">
        <v>57</v>
      </c>
      <c r="C228" s="8">
        <v>10.0</v>
      </c>
      <c r="D228" s="8">
        <v>2.0</v>
      </c>
      <c r="E228" s="8">
        <v>148836.0</v>
      </c>
      <c r="F228" s="8">
        <v>1.4103028E7</v>
      </c>
      <c r="G228" s="8">
        <v>1842.0</v>
      </c>
      <c r="H228" s="8">
        <v>216742.0</v>
      </c>
      <c r="I228" s="8">
        <v>178048.0</v>
      </c>
      <c r="J228" s="8">
        <v>1.214973E7</v>
      </c>
      <c r="K228" s="8">
        <v>2297584.0</v>
      </c>
      <c r="L228" s="8">
        <v>1.80901867E8</v>
      </c>
      <c r="M228" s="8">
        <v>0.0</v>
      </c>
      <c r="N228" s="8">
        <v>0.0</v>
      </c>
      <c r="O228" s="8">
        <v>0.0</v>
      </c>
      <c r="P228" s="8">
        <v>0.0</v>
      </c>
    </row>
    <row r="229" ht="15.75" customHeight="1">
      <c r="A229" s="8">
        <v>2020.0</v>
      </c>
      <c r="B229" s="8" t="s">
        <v>57</v>
      </c>
      <c r="C229" s="8">
        <v>10.0</v>
      </c>
      <c r="D229" s="8">
        <v>2.0</v>
      </c>
      <c r="E229" s="8">
        <v>135578.0</v>
      </c>
      <c r="F229" s="8">
        <v>1.4238606E7</v>
      </c>
      <c r="G229" s="8">
        <v>1626.0</v>
      </c>
      <c r="H229" s="8">
        <v>218368.0</v>
      </c>
      <c r="I229" s="8">
        <v>143130.0</v>
      </c>
      <c r="J229" s="8">
        <v>1.229286E7</v>
      </c>
      <c r="K229" s="8">
        <v>2102667.0</v>
      </c>
      <c r="L229" s="8">
        <v>1.83004534E8</v>
      </c>
      <c r="M229" s="8">
        <v>0.0</v>
      </c>
      <c r="N229" s="8">
        <v>0.0</v>
      </c>
      <c r="O229" s="8">
        <v>0.0</v>
      </c>
      <c r="P229" s="8">
        <v>0.0</v>
      </c>
    </row>
    <row r="230" ht="15.75" customHeight="1">
      <c r="A230" s="8">
        <v>2020.0</v>
      </c>
      <c r="B230" s="8" t="s">
        <v>57</v>
      </c>
      <c r="C230" s="8">
        <v>10.0</v>
      </c>
      <c r="D230" s="8">
        <v>2.0</v>
      </c>
      <c r="E230" s="8">
        <v>108524.0</v>
      </c>
      <c r="F230" s="8">
        <v>1.434713E7</v>
      </c>
      <c r="G230" s="8">
        <v>1420.0</v>
      </c>
      <c r="H230" s="8">
        <v>219788.0</v>
      </c>
      <c r="I230" s="8">
        <v>156730.0</v>
      </c>
      <c r="J230" s="8">
        <v>1.244959E7</v>
      </c>
      <c r="K230" s="8">
        <v>2104207.0</v>
      </c>
      <c r="L230" s="8">
        <v>1.85108741E8</v>
      </c>
      <c r="M230" s="8">
        <v>0.0</v>
      </c>
      <c r="N230" s="8">
        <v>0.0</v>
      </c>
      <c r="O230" s="8">
        <v>0.0</v>
      </c>
      <c r="P230" s="8">
        <v>0.0</v>
      </c>
    </row>
    <row r="231" ht="15.75" customHeight="1">
      <c r="A231" s="8">
        <v>2020.0</v>
      </c>
      <c r="B231" s="8" t="s">
        <v>57</v>
      </c>
      <c r="C231" s="8">
        <v>10.0</v>
      </c>
      <c r="D231" s="8">
        <v>2.0</v>
      </c>
      <c r="E231" s="8">
        <v>127434.0</v>
      </c>
      <c r="F231" s="8">
        <v>1.4474564E7</v>
      </c>
      <c r="G231" s="8">
        <v>1454.0</v>
      </c>
      <c r="H231" s="8">
        <v>221242.0</v>
      </c>
      <c r="I231" s="8">
        <v>148158.0</v>
      </c>
      <c r="J231" s="8">
        <v>1.2597748E7</v>
      </c>
      <c r="K231" s="8">
        <v>2343245.0</v>
      </c>
      <c r="L231" s="8">
        <v>1.87451986E8</v>
      </c>
      <c r="M231" s="8">
        <v>0.0</v>
      </c>
      <c r="N231" s="8">
        <v>0.0</v>
      </c>
      <c r="O231" s="8">
        <v>0.0</v>
      </c>
      <c r="P231" s="8">
        <v>0.0</v>
      </c>
    </row>
    <row r="232" ht="15.75" customHeight="1">
      <c r="A232" s="8">
        <v>2020.0</v>
      </c>
      <c r="B232" s="8" t="s">
        <v>57</v>
      </c>
      <c r="C232" s="8">
        <v>10.0</v>
      </c>
      <c r="D232" s="8">
        <v>2.0</v>
      </c>
      <c r="E232" s="8">
        <v>135622.0</v>
      </c>
      <c r="F232" s="8">
        <v>1.4610186E7</v>
      </c>
      <c r="G232" s="8">
        <v>1380.0</v>
      </c>
      <c r="H232" s="8">
        <v>222622.0</v>
      </c>
      <c r="I232" s="8">
        <v>163164.0</v>
      </c>
      <c r="J232" s="8">
        <v>1.2760912E7</v>
      </c>
      <c r="K232" s="8">
        <v>2396607.0</v>
      </c>
      <c r="L232" s="8">
        <v>1.89848593E8</v>
      </c>
      <c r="M232" s="8">
        <v>0.0</v>
      </c>
      <c r="N232" s="8">
        <v>0.0</v>
      </c>
      <c r="O232" s="8">
        <v>0.0</v>
      </c>
      <c r="P232" s="8">
        <v>0.0</v>
      </c>
    </row>
    <row r="233" ht="15.75" customHeight="1">
      <c r="A233" s="8">
        <v>2020.0</v>
      </c>
      <c r="B233" s="8" t="s">
        <v>57</v>
      </c>
      <c r="C233" s="8">
        <v>10.0</v>
      </c>
      <c r="D233" s="8">
        <v>3.0</v>
      </c>
      <c r="E233" s="8">
        <v>126882.0</v>
      </c>
      <c r="F233" s="8">
        <v>1.4737068E7</v>
      </c>
      <c r="G233" s="8">
        <v>1764.0</v>
      </c>
      <c r="H233" s="8">
        <v>224386.0</v>
      </c>
      <c r="I233" s="8">
        <v>141584.0</v>
      </c>
      <c r="J233" s="8">
        <v>1.2902496E7</v>
      </c>
      <c r="K233" s="8">
        <v>2168358.0</v>
      </c>
      <c r="L233" s="8">
        <v>1.92016951E8</v>
      </c>
      <c r="M233" s="8">
        <v>0.0</v>
      </c>
      <c r="N233" s="8">
        <v>0.0</v>
      </c>
      <c r="O233" s="8">
        <v>0.0</v>
      </c>
      <c r="P233" s="8">
        <v>0.0</v>
      </c>
    </row>
    <row r="234" ht="15.75" customHeight="1">
      <c r="A234" s="8">
        <v>2020.0</v>
      </c>
      <c r="B234" s="8" t="s">
        <v>57</v>
      </c>
      <c r="C234" s="8">
        <v>10.0</v>
      </c>
      <c r="D234" s="8">
        <v>3.0</v>
      </c>
      <c r="E234" s="8">
        <v>124608.0</v>
      </c>
      <c r="F234" s="8">
        <v>1.4861676E7</v>
      </c>
      <c r="G234" s="8">
        <v>1680.0</v>
      </c>
      <c r="H234" s="8">
        <v>226066.0</v>
      </c>
      <c r="I234" s="8">
        <v>141136.0</v>
      </c>
      <c r="J234" s="8">
        <v>1.3043632E7</v>
      </c>
      <c r="K234" s="8">
        <v>2172078.0</v>
      </c>
      <c r="L234" s="8">
        <v>1.94189029E8</v>
      </c>
      <c r="M234" s="8">
        <v>0.0</v>
      </c>
      <c r="N234" s="8">
        <v>0.0</v>
      </c>
      <c r="O234" s="8">
        <v>0.0</v>
      </c>
      <c r="P234" s="8">
        <v>0.0</v>
      </c>
    </row>
    <row r="235" ht="15.75" customHeight="1">
      <c r="A235" s="8">
        <v>2020.0</v>
      </c>
      <c r="B235" s="8" t="s">
        <v>57</v>
      </c>
      <c r="C235" s="8">
        <v>10.0</v>
      </c>
      <c r="D235" s="8">
        <v>3.0</v>
      </c>
      <c r="E235" s="8">
        <v>123786.0</v>
      </c>
      <c r="F235" s="8">
        <v>1.4985462E7</v>
      </c>
      <c r="G235" s="8">
        <v>2064.0</v>
      </c>
      <c r="H235" s="8">
        <v>228130.0</v>
      </c>
      <c r="I235" s="8">
        <v>145166.0</v>
      </c>
      <c r="J235" s="8">
        <v>1.3188798E7</v>
      </c>
      <c r="K235" s="8">
        <v>2117397.0</v>
      </c>
      <c r="L235" s="8">
        <v>1.96306426E8</v>
      </c>
      <c r="M235" s="8">
        <v>0.0</v>
      </c>
      <c r="N235" s="8">
        <v>0.0</v>
      </c>
      <c r="O235" s="8">
        <v>0.0</v>
      </c>
      <c r="P235" s="8">
        <v>0.0</v>
      </c>
    </row>
    <row r="236" ht="15.75" customHeight="1">
      <c r="A236" s="8">
        <v>2020.0</v>
      </c>
      <c r="B236" s="8" t="s">
        <v>57</v>
      </c>
      <c r="C236" s="8">
        <v>10.0</v>
      </c>
      <c r="D236" s="8">
        <v>3.0</v>
      </c>
      <c r="E236" s="8">
        <v>113038.0</v>
      </c>
      <c r="F236" s="8">
        <v>1.50985E7</v>
      </c>
      <c r="G236" s="8">
        <v>1164.0</v>
      </c>
      <c r="H236" s="8">
        <v>229294.0</v>
      </c>
      <c r="I236" s="8">
        <v>132836.0</v>
      </c>
      <c r="J236" s="8">
        <v>1.3321634E7</v>
      </c>
      <c r="K236" s="8">
        <v>1954413.0</v>
      </c>
      <c r="L236" s="8">
        <v>1.98260839E8</v>
      </c>
      <c r="M236" s="8">
        <v>0.0</v>
      </c>
      <c r="N236" s="8">
        <v>0.0</v>
      </c>
      <c r="O236" s="8">
        <v>0.0</v>
      </c>
      <c r="P236" s="8">
        <v>0.0</v>
      </c>
    </row>
    <row r="237" ht="15.75" customHeight="1">
      <c r="A237" s="8">
        <v>2020.0</v>
      </c>
      <c r="B237" s="8" t="s">
        <v>57</v>
      </c>
      <c r="C237" s="8">
        <v>10.0</v>
      </c>
      <c r="D237" s="8">
        <v>3.0</v>
      </c>
      <c r="E237" s="8">
        <v>91012.0</v>
      </c>
      <c r="F237" s="8">
        <v>1.5189512E7</v>
      </c>
      <c r="G237" s="8">
        <v>1178.0</v>
      </c>
      <c r="H237" s="8">
        <v>230472.0</v>
      </c>
      <c r="I237" s="8">
        <v>139600.0</v>
      </c>
      <c r="J237" s="8">
        <v>1.3461234E7</v>
      </c>
      <c r="K237" s="8">
        <v>1993644.0</v>
      </c>
      <c r="L237" s="8">
        <v>2.00254483E8</v>
      </c>
      <c r="M237" s="8">
        <v>0.0</v>
      </c>
      <c r="N237" s="8">
        <v>0.0</v>
      </c>
      <c r="O237" s="8">
        <v>0.0</v>
      </c>
      <c r="P237" s="8">
        <v>0.0</v>
      </c>
    </row>
    <row r="238" ht="15.75" customHeight="1">
      <c r="A238" s="8">
        <v>2020.0</v>
      </c>
      <c r="B238" s="8" t="s">
        <v>57</v>
      </c>
      <c r="C238" s="8">
        <v>10.0</v>
      </c>
      <c r="D238" s="8">
        <v>3.0</v>
      </c>
      <c r="E238" s="8">
        <v>108696.0</v>
      </c>
      <c r="F238" s="8">
        <v>1.5298208E7</v>
      </c>
      <c r="G238" s="8">
        <v>1428.0</v>
      </c>
      <c r="H238" s="8">
        <v>231900.0</v>
      </c>
      <c r="I238" s="8">
        <v>123656.0</v>
      </c>
      <c r="J238" s="8">
        <v>1.358489E7</v>
      </c>
      <c r="K238" s="8">
        <v>2212563.0</v>
      </c>
      <c r="L238" s="8">
        <v>2.02467046E8</v>
      </c>
      <c r="M238" s="8">
        <v>0.0</v>
      </c>
      <c r="N238" s="8">
        <v>0.0</v>
      </c>
      <c r="O238" s="8">
        <v>0.0</v>
      </c>
      <c r="P238" s="8">
        <v>0.0</v>
      </c>
    </row>
    <row r="239" ht="15.75" customHeight="1">
      <c r="A239" s="8">
        <v>2020.0</v>
      </c>
      <c r="B239" s="8" t="s">
        <v>57</v>
      </c>
      <c r="C239" s="8">
        <v>10.0</v>
      </c>
      <c r="D239" s="8">
        <v>3.0</v>
      </c>
      <c r="E239" s="8">
        <v>112528.0</v>
      </c>
      <c r="F239" s="8">
        <v>1.5410736E7</v>
      </c>
      <c r="G239" s="8">
        <v>1402.0</v>
      </c>
      <c r="H239" s="8">
        <v>233302.0</v>
      </c>
      <c r="I239" s="8">
        <v>159122.0</v>
      </c>
      <c r="J239" s="8">
        <v>1.3744012E7</v>
      </c>
      <c r="K239" s="8">
        <v>2702058.0</v>
      </c>
      <c r="L239" s="8">
        <v>2.05169104E8</v>
      </c>
      <c r="M239" s="8">
        <v>0.0</v>
      </c>
      <c r="N239" s="8">
        <v>0.0</v>
      </c>
      <c r="O239" s="8">
        <v>0.0</v>
      </c>
      <c r="P239" s="8">
        <v>0.0</v>
      </c>
    </row>
    <row r="240" ht="15.75" customHeight="1">
      <c r="A240" s="8">
        <v>2020.0</v>
      </c>
      <c r="B240" s="8" t="s">
        <v>57</v>
      </c>
      <c r="C240" s="8">
        <v>10.0</v>
      </c>
      <c r="D240" s="8">
        <v>4.0</v>
      </c>
      <c r="E240" s="8">
        <v>108742.0</v>
      </c>
      <c r="F240" s="8">
        <v>1.5519478E7</v>
      </c>
      <c r="G240" s="8">
        <v>1372.0</v>
      </c>
      <c r="H240" s="8">
        <v>234674.0</v>
      </c>
      <c r="I240" s="8">
        <v>149138.0</v>
      </c>
      <c r="J240" s="8">
        <v>1.389315E7</v>
      </c>
      <c r="K240" s="8">
        <v>2626437.0</v>
      </c>
      <c r="L240" s="8">
        <v>2.07795541E8</v>
      </c>
      <c r="M240" s="8">
        <v>0.0</v>
      </c>
      <c r="N240" s="8">
        <v>0.0</v>
      </c>
      <c r="O240" s="8">
        <v>0.0</v>
      </c>
      <c r="P240" s="8">
        <v>0.0</v>
      </c>
    </row>
    <row r="241" ht="15.75" customHeight="1">
      <c r="A241" s="8">
        <v>2020.0</v>
      </c>
      <c r="B241" s="8" t="s">
        <v>57</v>
      </c>
      <c r="C241" s="8">
        <v>10.0</v>
      </c>
      <c r="D241" s="8">
        <v>4.0</v>
      </c>
      <c r="E241" s="8">
        <v>107862.0</v>
      </c>
      <c r="F241" s="8">
        <v>1.562734E7</v>
      </c>
      <c r="G241" s="8">
        <v>1310.0</v>
      </c>
      <c r="H241" s="8">
        <v>235984.0</v>
      </c>
      <c r="I241" s="8">
        <v>133988.0</v>
      </c>
      <c r="J241" s="8">
        <v>1.4027138E7</v>
      </c>
      <c r="K241" s="8">
        <v>2465554.0</v>
      </c>
      <c r="L241" s="8">
        <v>2.10261095E8</v>
      </c>
      <c r="M241" s="8">
        <v>0.0</v>
      </c>
      <c r="N241" s="8">
        <v>0.0</v>
      </c>
      <c r="O241" s="8">
        <v>0.0</v>
      </c>
      <c r="P241" s="8">
        <v>0.0</v>
      </c>
    </row>
    <row r="242" ht="15.75" customHeight="1">
      <c r="A242" s="8">
        <v>2020.0</v>
      </c>
      <c r="B242" s="8" t="s">
        <v>57</v>
      </c>
      <c r="C242" s="8">
        <v>10.0</v>
      </c>
      <c r="D242" s="8">
        <v>4.0</v>
      </c>
      <c r="E242" s="8">
        <v>100732.0</v>
      </c>
      <c r="F242" s="8">
        <v>1.5728072E7</v>
      </c>
      <c r="G242" s="8">
        <v>1156.0</v>
      </c>
      <c r="H242" s="8">
        <v>237140.0</v>
      </c>
      <c r="I242" s="8">
        <v>124540.0</v>
      </c>
      <c r="J242" s="8">
        <v>1.4151678E7</v>
      </c>
      <c r="K242" s="8">
        <v>2292866.0</v>
      </c>
      <c r="L242" s="8">
        <v>2.12553961E8</v>
      </c>
      <c r="M242" s="8">
        <v>0.0</v>
      </c>
      <c r="N242" s="8">
        <v>0.0</v>
      </c>
      <c r="O242" s="8">
        <v>0.0</v>
      </c>
      <c r="P242" s="8">
        <v>0.0</v>
      </c>
    </row>
    <row r="243" ht="15.75" customHeight="1">
      <c r="A243" s="8">
        <v>2020.0</v>
      </c>
      <c r="B243" s="8" t="s">
        <v>57</v>
      </c>
      <c r="C243" s="8">
        <v>10.0</v>
      </c>
      <c r="D243" s="8">
        <v>4.0</v>
      </c>
      <c r="E243" s="8">
        <v>91844.0</v>
      </c>
      <c r="F243" s="8">
        <v>1.5819916E7</v>
      </c>
      <c r="G243" s="8">
        <v>966.0</v>
      </c>
      <c r="H243" s="8">
        <v>238106.0</v>
      </c>
      <c r="I243" s="8">
        <v>118608.0</v>
      </c>
      <c r="J243" s="8">
        <v>1.4270286E7</v>
      </c>
      <c r="K243" s="8">
        <v>1944306.0</v>
      </c>
      <c r="L243" s="8">
        <v>2.14498267E8</v>
      </c>
      <c r="M243" s="8">
        <v>0.0</v>
      </c>
      <c r="N243" s="8">
        <v>0.0</v>
      </c>
      <c r="O243" s="8">
        <v>0.0</v>
      </c>
      <c r="P243" s="8">
        <v>0.0</v>
      </c>
    </row>
    <row r="244" ht="15.75" customHeight="1">
      <c r="A244" s="8">
        <v>2020.0</v>
      </c>
      <c r="B244" s="8" t="s">
        <v>57</v>
      </c>
      <c r="C244" s="8">
        <v>10.0</v>
      </c>
      <c r="D244" s="8">
        <v>4.0</v>
      </c>
      <c r="E244" s="8">
        <v>72208.0</v>
      </c>
      <c r="F244" s="8">
        <v>1.5892124E7</v>
      </c>
      <c r="G244" s="8">
        <v>982.0</v>
      </c>
      <c r="H244" s="8">
        <v>239088.0</v>
      </c>
      <c r="I244" s="8">
        <v>127746.0</v>
      </c>
      <c r="J244" s="8">
        <v>1.4398032E7</v>
      </c>
      <c r="K244" s="8">
        <v>1788912.0</v>
      </c>
      <c r="L244" s="8">
        <v>2.16287179E8</v>
      </c>
      <c r="M244" s="8">
        <v>0.0</v>
      </c>
      <c r="N244" s="8">
        <v>0.0</v>
      </c>
      <c r="O244" s="8">
        <v>0.0</v>
      </c>
      <c r="P244" s="8">
        <v>0.0</v>
      </c>
    </row>
    <row r="245" ht="15.75" customHeight="1">
      <c r="A245" s="8">
        <v>2020.0</v>
      </c>
      <c r="B245" s="8" t="s">
        <v>57</v>
      </c>
      <c r="C245" s="8">
        <v>10.0</v>
      </c>
      <c r="D245" s="8">
        <v>4.0</v>
      </c>
      <c r="E245" s="8">
        <v>86072.0</v>
      </c>
      <c r="F245" s="8">
        <v>1.5978196E7</v>
      </c>
      <c r="G245" s="8">
        <v>1022.0</v>
      </c>
      <c r="H245" s="8">
        <v>240110.0</v>
      </c>
      <c r="I245" s="8">
        <v>116858.0</v>
      </c>
      <c r="J245" s="8">
        <v>1.451489E7</v>
      </c>
      <c r="K245" s="8">
        <v>2068378.0</v>
      </c>
      <c r="L245" s="8">
        <v>2.18355557E8</v>
      </c>
      <c r="M245" s="8">
        <v>0.0</v>
      </c>
      <c r="N245" s="8">
        <v>0.0</v>
      </c>
      <c r="O245" s="8">
        <v>0.0</v>
      </c>
      <c r="P245" s="8">
        <v>0.0</v>
      </c>
    </row>
    <row r="246" ht="15.75" customHeight="1">
      <c r="A246" s="8">
        <v>2020.0</v>
      </c>
      <c r="B246" s="8" t="s">
        <v>57</v>
      </c>
      <c r="C246" s="8">
        <v>10.0</v>
      </c>
      <c r="D246" s="8">
        <v>4.0</v>
      </c>
      <c r="E246" s="8">
        <v>100376.0</v>
      </c>
      <c r="F246" s="8">
        <v>1.6078572E7</v>
      </c>
      <c r="G246" s="8">
        <v>1030.0</v>
      </c>
      <c r="H246" s="8">
        <v>241140.0</v>
      </c>
      <c r="I246" s="8">
        <v>113188.0</v>
      </c>
      <c r="J246" s="8">
        <v>1.4628078E7</v>
      </c>
      <c r="K246" s="8">
        <v>2217895.0</v>
      </c>
      <c r="L246" s="8">
        <v>2.20573452E8</v>
      </c>
      <c r="M246" s="8">
        <v>0.0</v>
      </c>
      <c r="N246" s="8">
        <v>0.0</v>
      </c>
      <c r="O246" s="8">
        <v>0.0</v>
      </c>
      <c r="P246" s="8">
        <v>0.0</v>
      </c>
    </row>
    <row r="247" ht="15.75" customHeight="1">
      <c r="A247" s="8">
        <v>2020.0</v>
      </c>
      <c r="B247" s="8" t="s">
        <v>57</v>
      </c>
      <c r="C247" s="8">
        <v>10.0</v>
      </c>
      <c r="D247" s="8">
        <v>5.0</v>
      </c>
      <c r="E247" s="8">
        <v>97530.0</v>
      </c>
      <c r="F247" s="8">
        <v>1.6176102E7</v>
      </c>
      <c r="G247" s="8">
        <v>1124.0</v>
      </c>
      <c r="H247" s="8">
        <v>242264.0</v>
      </c>
      <c r="I247" s="8">
        <v>115734.0</v>
      </c>
      <c r="J247" s="8">
        <v>1.4743812E7</v>
      </c>
      <c r="K247" s="8">
        <v>2308243.0</v>
      </c>
      <c r="L247" s="8">
        <v>2.22881695E8</v>
      </c>
      <c r="M247" s="8">
        <v>0.0</v>
      </c>
      <c r="N247" s="8">
        <v>0.0</v>
      </c>
      <c r="O247" s="8">
        <v>0.0</v>
      </c>
      <c r="P247" s="8">
        <v>0.0</v>
      </c>
    </row>
    <row r="248" ht="15.75" customHeight="1">
      <c r="A248" s="8">
        <v>2020.0</v>
      </c>
      <c r="B248" s="8" t="s">
        <v>57</v>
      </c>
      <c r="C248" s="8">
        <v>10.0</v>
      </c>
      <c r="D248" s="8">
        <v>5.0</v>
      </c>
      <c r="E248" s="8">
        <v>96234.0</v>
      </c>
      <c r="F248" s="8">
        <v>1.6272336E7</v>
      </c>
      <c r="G248" s="8">
        <v>1100.0</v>
      </c>
      <c r="H248" s="8">
        <v>243364.0</v>
      </c>
      <c r="I248" s="8">
        <v>118010.0</v>
      </c>
      <c r="J248" s="8">
        <v>1.4861822E7</v>
      </c>
      <c r="K248" s="8">
        <v>2192863.0</v>
      </c>
      <c r="L248" s="8">
        <v>2.25074558E8</v>
      </c>
      <c r="M248" s="8">
        <v>0.0</v>
      </c>
      <c r="N248" s="8">
        <v>0.0</v>
      </c>
      <c r="O248" s="8">
        <v>0.0</v>
      </c>
      <c r="P248" s="8">
        <v>0.0</v>
      </c>
    </row>
    <row r="249" ht="15.75" customHeight="1">
      <c r="A249" s="8">
        <v>2020.0</v>
      </c>
      <c r="B249" s="8" t="s">
        <v>57</v>
      </c>
      <c r="C249" s="8">
        <v>10.0</v>
      </c>
      <c r="D249" s="8">
        <v>5.0</v>
      </c>
      <c r="E249" s="8">
        <v>94456.0</v>
      </c>
      <c r="F249" s="8">
        <v>1.6366792E7</v>
      </c>
      <c r="G249" s="8">
        <v>938.0</v>
      </c>
      <c r="H249" s="8">
        <v>244302.0</v>
      </c>
      <c r="I249" s="8">
        <v>117364.0</v>
      </c>
      <c r="J249" s="8">
        <v>1.4979186E7</v>
      </c>
      <c r="K249" s="8">
        <v>2263727.0</v>
      </c>
      <c r="L249" s="8">
        <v>2.27338285E8</v>
      </c>
      <c r="M249" s="8">
        <v>0.0</v>
      </c>
      <c r="N249" s="8">
        <v>0.0</v>
      </c>
      <c r="O249" s="8">
        <v>0.0</v>
      </c>
      <c r="P249" s="8">
        <v>0.0</v>
      </c>
    </row>
    <row r="250" ht="15.75" customHeight="1">
      <c r="A250" s="8">
        <v>2020.0</v>
      </c>
      <c r="B250" s="8" t="s">
        <v>58</v>
      </c>
      <c r="C250" s="8">
        <v>11.0</v>
      </c>
      <c r="D250" s="8">
        <v>1.0</v>
      </c>
      <c r="E250" s="8">
        <v>91856.0</v>
      </c>
      <c r="F250" s="8">
        <v>1.6458648E7</v>
      </c>
      <c r="G250" s="8">
        <v>982.0</v>
      </c>
      <c r="H250" s="8">
        <v>245284.0</v>
      </c>
      <c r="I250" s="8">
        <v>106624.0</v>
      </c>
      <c r="J250" s="8">
        <v>1.508581E7</v>
      </c>
      <c r="K250" s="8">
        <v>1955682.0</v>
      </c>
      <c r="L250" s="8">
        <v>2.29293967E8</v>
      </c>
      <c r="M250" s="8">
        <v>0.0</v>
      </c>
      <c r="N250" s="8">
        <v>0.0</v>
      </c>
      <c r="O250" s="8">
        <v>0.0</v>
      </c>
      <c r="P250" s="8">
        <v>0.0</v>
      </c>
    </row>
    <row r="251" ht="15.75" customHeight="1">
      <c r="A251" s="8">
        <v>2020.0</v>
      </c>
      <c r="B251" s="8" t="s">
        <v>58</v>
      </c>
      <c r="C251" s="8">
        <v>11.0</v>
      </c>
      <c r="D251" s="8">
        <v>1.0</v>
      </c>
      <c r="E251" s="8">
        <v>75184.0</v>
      </c>
      <c r="F251" s="8">
        <v>1.6533832E7</v>
      </c>
      <c r="G251" s="8">
        <v>996.0</v>
      </c>
      <c r="H251" s="8">
        <v>246280.0</v>
      </c>
      <c r="I251" s="8">
        <v>117048.0</v>
      </c>
      <c r="J251" s="8">
        <v>1.5202858E7</v>
      </c>
      <c r="K251" s="8">
        <v>1978837.0</v>
      </c>
      <c r="L251" s="8">
        <v>2.31272804E8</v>
      </c>
      <c r="M251" s="8">
        <v>0.0</v>
      </c>
      <c r="N251" s="8">
        <v>0.0</v>
      </c>
      <c r="O251" s="8">
        <v>0.0</v>
      </c>
      <c r="P251" s="8">
        <v>0.0</v>
      </c>
    </row>
    <row r="252" ht="15.75" customHeight="1">
      <c r="A252" s="8">
        <v>2020.0</v>
      </c>
      <c r="B252" s="8" t="s">
        <v>58</v>
      </c>
      <c r="C252" s="8">
        <v>11.0</v>
      </c>
      <c r="D252" s="8">
        <v>1.0</v>
      </c>
      <c r="E252" s="8">
        <v>92054.0</v>
      </c>
      <c r="F252" s="8">
        <v>1.6625886E7</v>
      </c>
      <c r="G252" s="8">
        <v>1020.0</v>
      </c>
      <c r="H252" s="8">
        <v>247300.0</v>
      </c>
      <c r="I252" s="8">
        <v>106656.0</v>
      </c>
      <c r="J252" s="8">
        <v>1.5309514E7</v>
      </c>
      <c r="K252" s="8">
        <v>2358956.0</v>
      </c>
      <c r="L252" s="8">
        <v>2.3363176E8</v>
      </c>
      <c r="M252" s="8">
        <v>0.0</v>
      </c>
      <c r="N252" s="8">
        <v>0.0</v>
      </c>
      <c r="O252" s="8">
        <v>0.0</v>
      </c>
      <c r="P252" s="8">
        <v>0.0</v>
      </c>
    </row>
    <row r="253" ht="15.75" customHeight="1">
      <c r="A253" s="8">
        <v>2020.0</v>
      </c>
      <c r="B253" s="8" t="s">
        <v>58</v>
      </c>
      <c r="C253" s="8">
        <v>11.0</v>
      </c>
      <c r="D253" s="8">
        <v>1.0</v>
      </c>
      <c r="E253" s="8">
        <v>100930.0</v>
      </c>
      <c r="F253" s="8">
        <v>1.6726816E7</v>
      </c>
      <c r="G253" s="8">
        <v>1414.0</v>
      </c>
      <c r="H253" s="8">
        <v>248714.0</v>
      </c>
      <c r="I253" s="8">
        <v>111746.0</v>
      </c>
      <c r="J253" s="8">
        <v>1.542126E7</v>
      </c>
      <c r="K253" s="8">
        <v>2371643.0</v>
      </c>
      <c r="L253" s="8">
        <v>2.36003403E8</v>
      </c>
      <c r="M253" s="8">
        <v>0.0</v>
      </c>
      <c r="N253" s="8">
        <v>0.0</v>
      </c>
      <c r="O253" s="8">
        <v>0.0</v>
      </c>
      <c r="P253" s="8">
        <v>0.0</v>
      </c>
    </row>
    <row r="254" ht="15.75" customHeight="1">
      <c r="A254" s="8">
        <v>2020.0</v>
      </c>
      <c r="B254" s="8" t="s">
        <v>58</v>
      </c>
      <c r="C254" s="8">
        <v>11.0</v>
      </c>
      <c r="D254" s="8">
        <v>1.0</v>
      </c>
      <c r="E254" s="8">
        <v>95256.0</v>
      </c>
      <c r="F254" s="8">
        <v>1.6822072E7</v>
      </c>
      <c r="G254" s="8">
        <v>1344.0</v>
      </c>
      <c r="H254" s="8">
        <v>250058.0</v>
      </c>
      <c r="I254" s="8">
        <v>108266.0</v>
      </c>
      <c r="J254" s="8">
        <v>1.5529526E7</v>
      </c>
      <c r="K254" s="8">
        <v>2386685.0</v>
      </c>
      <c r="L254" s="8">
        <v>2.38390088E8</v>
      </c>
      <c r="M254" s="8">
        <v>0.0</v>
      </c>
      <c r="N254" s="8">
        <v>0.0</v>
      </c>
      <c r="O254" s="8">
        <v>0.0</v>
      </c>
      <c r="P254" s="8">
        <v>0.0</v>
      </c>
    </row>
    <row r="255" ht="15.75" customHeight="1">
      <c r="A255" s="8">
        <v>2020.0</v>
      </c>
      <c r="B255" s="8" t="s">
        <v>58</v>
      </c>
      <c r="C255" s="8">
        <v>11.0</v>
      </c>
      <c r="D255" s="8">
        <v>1.0</v>
      </c>
      <c r="E255" s="8">
        <v>100718.0</v>
      </c>
      <c r="F255" s="8">
        <v>1.692279E7</v>
      </c>
      <c r="G255" s="8">
        <v>1154.0</v>
      </c>
      <c r="H255" s="8">
        <v>251212.0</v>
      </c>
      <c r="I255" s="8">
        <v>107984.0</v>
      </c>
      <c r="J255" s="8">
        <v>1.563751E7</v>
      </c>
      <c r="K255" s="8">
        <v>2311644.0</v>
      </c>
      <c r="L255" s="8">
        <v>2.40701732E8</v>
      </c>
      <c r="M255" s="8">
        <v>0.0</v>
      </c>
      <c r="N255" s="8">
        <v>0.0</v>
      </c>
      <c r="O255" s="8">
        <v>0.0</v>
      </c>
      <c r="P255" s="8">
        <v>0.0</v>
      </c>
    </row>
    <row r="256" ht="15.75" customHeight="1">
      <c r="A256" s="8">
        <v>2020.0</v>
      </c>
      <c r="B256" s="8" t="s">
        <v>58</v>
      </c>
      <c r="C256" s="8">
        <v>11.0</v>
      </c>
      <c r="D256" s="8">
        <v>1.0</v>
      </c>
      <c r="E256" s="8">
        <v>91622.0</v>
      </c>
      <c r="F256" s="8">
        <v>1.7014412E7</v>
      </c>
      <c r="G256" s="8">
        <v>1114.0</v>
      </c>
      <c r="H256" s="8">
        <v>252326.0</v>
      </c>
      <c r="I256" s="8">
        <v>97072.0</v>
      </c>
      <c r="J256" s="8">
        <v>1.5734582E7</v>
      </c>
      <c r="K256" s="8">
        <v>2356053.0</v>
      </c>
      <c r="L256" s="8">
        <v>2.43057785E8</v>
      </c>
      <c r="M256" s="8">
        <v>0.0</v>
      </c>
      <c r="N256" s="8">
        <v>0.0</v>
      </c>
      <c r="O256" s="8">
        <v>0.0</v>
      </c>
      <c r="P256" s="8">
        <v>0.0</v>
      </c>
    </row>
    <row r="257" ht="15.75" customHeight="1">
      <c r="A257" s="8">
        <v>2020.0</v>
      </c>
      <c r="B257" s="8" t="s">
        <v>58</v>
      </c>
      <c r="C257" s="8">
        <v>11.0</v>
      </c>
      <c r="D257" s="8">
        <v>2.0</v>
      </c>
      <c r="E257" s="8">
        <v>93414.0</v>
      </c>
      <c r="F257" s="8">
        <v>1.7107826E7</v>
      </c>
      <c r="G257" s="8">
        <v>980.0</v>
      </c>
      <c r="H257" s="8">
        <v>253306.0</v>
      </c>
      <c r="I257" s="8">
        <v>96930.0</v>
      </c>
      <c r="J257" s="8">
        <v>1.5831512E7</v>
      </c>
      <c r="K257" s="8">
        <v>1948083.0</v>
      </c>
      <c r="L257" s="8">
        <v>2.45005868E8</v>
      </c>
      <c r="M257" s="8">
        <v>0.0</v>
      </c>
      <c r="N257" s="8">
        <v>0.0</v>
      </c>
      <c r="O257" s="8">
        <v>0.0</v>
      </c>
      <c r="P257" s="8">
        <v>0.0</v>
      </c>
    </row>
    <row r="258" ht="15.75" customHeight="1">
      <c r="A258" s="8">
        <v>2020.0</v>
      </c>
      <c r="B258" s="8" t="s">
        <v>58</v>
      </c>
      <c r="C258" s="8">
        <v>11.0</v>
      </c>
      <c r="D258" s="8">
        <v>2.0</v>
      </c>
      <c r="E258" s="8">
        <v>74238.0</v>
      </c>
      <c r="F258" s="8">
        <v>1.7182064E7</v>
      </c>
      <c r="G258" s="8">
        <v>900.0</v>
      </c>
      <c r="H258" s="8">
        <v>254206.0</v>
      </c>
      <c r="I258" s="8">
        <v>82898.0</v>
      </c>
      <c r="J258" s="8">
        <v>1.591441E7</v>
      </c>
      <c r="K258" s="8">
        <v>1990582.0</v>
      </c>
      <c r="L258" s="8">
        <v>2.4699645E8</v>
      </c>
      <c r="M258" s="8">
        <v>0.0</v>
      </c>
      <c r="N258" s="8">
        <v>0.0</v>
      </c>
      <c r="O258" s="8">
        <v>0.0</v>
      </c>
      <c r="P258" s="8">
        <v>0.0</v>
      </c>
    </row>
    <row r="259" ht="15.75" customHeight="1">
      <c r="A259" s="8">
        <v>2020.0</v>
      </c>
      <c r="B259" s="8" t="s">
        <v>58</v>
      </c>
      <c r="C259" s="8">
        <v>11.0</v>
      </c>
      <c r="D259" s="8">
        <v>2.0</v>
      </c>
      <c r="E259" s="8">
        <v>89448.0</v>
      </c>
      <c r="F259" s="8">
        <v>1.7271512E7</v>
      </c>
      <c r="G259" s="8">
        <v>1022.0</v>
      </c>
      <c r="H259" s="8">
        <v>255228.0</v>
      </c>
      <c r="I259" s="8">
        <v>109278.0</v>
      </c>
      <c r="J259" s="8">
        <v>1.6023688E7</v>
      </c>
      <c r="K259" s="8">
        <v>2278510.0</v>
      </c>
      <c r="L259" s="8">
        <v>2.4927496E8</v>
      </c>
      <c r="M259" s="8">
        <v>0.0</v>
      </c>
      <c r="N259" s="8">
        <v>0.0</v>
      </c>
      <c r="O259" s="8">
        <v>0.0</v>
      </c>
      <c r="P259" s="8">
        <v>0.0</v>
      </c>
    </row>
    <row r="260" ht="15.75" customHeight="1">
      <c r="A260" s="8">
        <v>2020.0</v>
      </c>
      <c r="B260" s="8" t="s">
        <v>58</v>
      </c>
      <c r="C260" s="8">
        <v>11.0</v>
      </c>
      <c r="D260" s="8">
        <v>2.0</v>
      </c>
      <c r="E260" s="8">
        <v>96570.0</v>
      </c>
      <c r="F260" s="8">
        <v>1.7368082E7</v>
      </c>
      <c r="G260" s="8">
        <v>1100.0</v>
      </c>
      <c r="H260" s="8">
        <v>256328.0</v>
      </c>
      <c r="I260" s="8">
        <v>105408.0</v>
      </c>
      <c r="J260" s="8">
        <v>1.6129096E7</v>
      </c>
      <c r="K260" s="8">
        <v>2357705.0</v>
      </c>
      <c r="L260" s="8">
        <v>2.51632665E8</v>
      </c>
      <c r="M260" s="8">
        <v>0.0</v>
      </c>
      <c r="N260" s="8">
        <v>0.0</v>
      </c>
      <c r="O260" s="8">
        <v>0.0</v>
      </c>
      <c r="P260" s="8">
        <v>0.0</v>
      </c>
    </row>
    <row r="261" ht="15.75" customHeight="1">
      <c r="A261" s="8">
        <v>2020.0</v>
      </c>
      <c r="B261" s="8" t="s">
        <v>58</v>
      </c>
      <c r="C261" s="8">
        <v>11.0</v>
      </c>
      <c r="D261" s="8">
        <v>2.0</v>
      </c>
      <c r="E261" s="8">
        <v>89168.0</v>
      </c>
      <c r="F261" s="8">
        <v>1.745725E7</v>
      </c>
      <c r="G261" s="8">
        <v>1088.0</v>
      </c>
      <c r="H261" s="8">
        <v>257416.0</v>
      </c>
      <c r="I261" s="8">
        <v>98708.0</v>
      </c>
      <c r="J261" s="8">
        <v>1.6227804E7</v>
      </c>
      <c r="K261" s="8">
        <v>2298857.0</v>
      </c>
      <c r="L261" s="8">
        <v>2.53931522E8</v>
      </c>
      <c r="M261" s="8">
        <v>0.0</v>
      </c>
      <c r="N261" s="8">
        <v>0.0</v>
      </c>
      <c r="O261" s="8">
        <v>0.0</v>
      </c>
      <c r="P261" s="8">
        <v>0.0</v>
      </c>
    </row>
    <row r="262" ht="15.75" customHeight="1">
      <c r="A262" s="8">
        <v>2020.0</v>
      </c>
      <c r="B262" s="8" t="s">
        <v>58</v>
      </c>
      <c r="C262" s="8">
        <v>11.0</v>
      </c>
      <c r="D262" s="8">
        <v>2.0</v>
      </c>
      <c r="E262" s="8">
        <v>89240.0</v>
      </c>
      <c r="F262" s="8">
        <v>1.754649E7</v>
      </c>
      <c r="G262" s="8">
        <v>1034.0</v>
      </c>
      <c r="H262" s="8">
        <v>258450.0</v>
      </c>
      <c r="I262" s="8">
        <v>95240.0</v>
      </c>
      <c r="J262" s="8">
        <v>1.6323044E7</v>
      </c>
      <c r="K262" s="8">
        <v>2083832.0</v>
      </c>
      <c r="L262" s="8">
        <v>2.56015354E8</v>
      </c>
      <c r="M262" s="8">
        <v>0.0</v>
      </c>
      <c r="N262" s="8">
        <v>0.0</v>
      </c>
      <c r="O262" s="8">
        <v>0.0</v>
      </c>
      <c r="P262" s="8">
        <v>0.0</v>
      </c>
    </row>
    <row r="263" ht="15.75" customHeight="1">
      <c r="A263" s="8">
        <v>2020.0</v>
      </c>
      <c r="B263" s="8" t="s">
        <v>58</v>
      </c>
      <c r="C263" s="8">
        <v>11.0</v>
      </c>
      <c r="D263" s="8">
        <v>2.0</v>
      </c>
      <c r="E263" s="8">
        <v>83384.0</v>
      </c>
      <c r="F263" s="8">
        <v>1.7629874E7</v>
      </c>
      <c r="G263" s="8">
        <v>900.0</v>
      </c>
      <c r="H263" s="8">
        <v>259350.0</v>
      </c>
      <c r="I263" s="8">
        <v>84634.0</v>
      </c>
      <c r="J263" s="8">
        <v>1.6407678E7</v>
      </c>
      <c r="K263" s="8">
        <v>1792071.0</v>
      </c>
      <c r="L263" s="8">
        <v>2.57807425E8</v>
      </c>
      <c r="M263" s="8">
        <v>0.0</v>
      </c>
      <c r="N263" s="8">
        <v>0.0</v>
      </c>
      <c r="O263" s="8">
        <v>0.0</v>
      </c>
      <c r="P263" s="8">
        <v>0.0</v>
      </c>
    </row>
    <row r="264" ht="15.75" customHeight="1">
      <c r="A264" s="8">
        <v>2020.0</v>
      </c>
      <c r="B264" s="8" t="s">
        <v>58</v>
      </c>
      <c r="C264" s="8">
        <v>11.0</v>
      </c>
      <c r="D264" s="8">
        <v>3.0</v>
      </c>
      <c r="E264" s="8">
        <v>61362.0</v>
      </c>
      <c r="F264" s="8">
        <v>1.7691236E7</v>
      </c>
      <c r="G264" s="8">
        <v>868.0</v>
      </c>
      <c r="H264" s="8">
        <v>260218.0</v>
      </c>
      <c r="I264" s="8">
        <v>88222.0</v>
      </c>
      <c r="J264" s="8">
        <v>1.64959E7</v>
      </c>
      <c r="K264" s="8">
        <v>1578485.0</v>
      </c>
      <c r="L264" s="8">
        <v>2.5938591E8</v>
      </c>
      <c r="M264" s="8">
        <v>0.0</v>
      </c>
      <c r="N264" s="8">
        <v>0.0</v>
      </c>
      <c r="O264" s="8">
        <v>0.0</v>
      </c>
      <c r="P264" s="8">
        <v>0.0</v>
      </c>
    </row>
    <row r="265" ht="15.75" customHeight="1">
      <c r="A265" s="8">
        <v>2020.0</v>
      </c>
      <c r="B265" s="8" t="s">
        <v>58</v>
      </c>
      <c r="C265" s="8">
        <v>11.0</v>
      </c>
      <c r="D265" s="8">
        <v>3.0</v>
      </c>
      <c r="E265" s="8">
        <v>57218.0</v>
      </c>
      <c r="F265" s="8">
        <v>1.7748454E7</v>
      </c>
      <c r="G265" s="8">
        <v>902.0</v>
      </c>
      <c r="H265" s="8">
        <v>261120.0</v>
      </c>
      <c r="I265" s="8">
        <v>80784.0</v>
      </c>
      <c r="J265" s="8">
        <v>1.6576684E7</v>
      </c>
      <c r="K265" s="8">
        <v>1524699.0</v>
      </c>
      <c r="L265" s="8">
        <v>2.60910609E8</v>
      </c>
      <c r="M265" s="8">
        <v>0.0</v>
      </c>
      <c r="N265" s="8">
        <v>0.0</v>
      </c>
      <c r="O265" s="8">
        <v>0.0</v>
      </c>
      <c r="P265" s="8">
        <v>0.0</v>
      </c>
    </row>
    <row r="266" ht="15.75" customHeight="1">
      <c r="A266" s="8">
        <v>2020.0</v>
      </c>
      <c r="B266" s="8" t="s">
        <v>58</v>
      </c>
      <c r="C266" s="8">
        <v>11.0</v>
      </c>
      <c r="D266" s="8">
        <v>3.0</v>
      </c>
      <c r="E266" s="8">
        <v>77096.0</v>
      </c>
      <c r="F266" s="8">
        <v>1.782555E7</v>
      </c>
      <c r="G266" s="8">
        <v>944.0</v>
      </c>
      <c r="H266" s="8">
        <v>262064.0</v>
      </c>
      <c r="I266" s="8">
        <v>89506.0</v>
      </c>
      <c r="J266" s="8">
        <v>1.666619E7</v>
      </c>
      <c r="K266" s="8">
        <v>1953727.0</v>
      </c>
      <c r="L266" s="8">
        <v>2.62864336E8</v>
      </c>
      <c r="M266" s="8">
        <v>0.0</v>
      </c>
      <c r="N266" s="8">
        <v>0.0</v>
      </c>
      <c r="O266" s="8">
        <v>0.0</v>
      </c>
      <c r="P266" s="8">
        <v>0.0</v>
      </c>
    </row>
    <row r="267" ht="15.75" customHeight="1">
      <c r="A267" s="8">
        <v>2020.0</v>
      </c>
      <c r="B267" s="8" t="s">
        <v>58</v>
      </c>
      <c r="C267" s="8">
        <v>11.0</v>
      </c>
      <c r="D267" s="8">
        <v>3.0</v>
      </c>
      <c r="E267" s="8">
        <v>90732.0</v>
      </c>
      <c r="F267" s="8">
        <v>1.7916282E7</v>
      </c>
      <c r="G267" s="8">
        <v>1172.0</v>
      </c>
      <c r="H267" s="8">
        <v>263236.0</v>
      </c>
      <c r="I267" s="8">
        <v>97350.0</v>
      </c>
      <c r="J267" s="8">
        <v>1.676354E7</v>
      </c>
      <c r="K267" s="8">
        <v>2076670.0</v>
      </c>
      <c r="L267" s="8">
        <v>2.64941006E8</v>
      </c>
      <c r="M267" s="8">
        <v>0.0</v>
      </c>
      <c r="N267" s="8">
        <v>0.0</v>
      </c>
      <c r="O267" s="8">
        <v>0.0</v>
      </c>
      <c r="P267" s="8">
        <v>0.0</v>
      </c>
    </row>
    <row r="268" ht="15.75" customHeight="1">
      <c r="A268" s="8">
        <v>2020.0</v>
      </c>
      <c r="B268" s="8" t="s">
        <v>58</v>
      </c>
      <c r="C268" s="8">
        <v>11.0</v>
      </c>
      <c r="D268" s="8">
        <v>3.0</v>
      </c>
      <c r="E268" s="8">
        <v>92370.0</v>
      </c>
      <c r="F268" s="8">
        <v>1.8008652E7</v>
      </c>
      <c r="G268" s="8">
        <v>1164.0</v>
      </c>
      <c r="H268" s="8">
        <v>264400.0</v>
      </c>
      <c r="I268" s="8">
        <v>90492.0</v>
      </c>
      <c r="J268" s="8">
        <v>1.6854032E7</v>
      </c>
      <c r="K268" s="8">
        <v>2241737.0</v>
      </c>
      <c r="L268" s="8">
        <v>2.67182743E8</v>
      </c>
      <c r="M268" s="8">
        <v>0.0</v>
      </c>
      <c r="N268" s="8">
        <v>0.0</v>
      </c>
      <c r="O268" s="8">
        <v>0.0</v>
      </c>
      <c r="P268" s="8">
        <v>0.0</v>
      </c>
    </row>
    <row r="269" ht="15.75" customHeight="1">
      <c r="A269" s="8">
        <v>2020.0</v>
      </c>
      <c r="B269" s="8" t="s">
        <v>58</v>
      </c>
      <c r="C269" s="8">
        <v>11.0</v>
      </c>
      <c r="D269" s="8">
        <v>3.0</v>
      </c>
      <c r="E269" s="8">
        <v>92566.0</v>
      </c>
      <c r="F269" s="8">
        <v>1.8101218E7</v>
      </c>
      <c r="G269" s="8">
        <v>1128.0</v>
      </c>
      <c r="H269" s="8">
        <v>265528.0</v>
      </c>
      <c r="I269" s="8">
        <v>97936.0</v>
      </c>
      <c r="J269" s="8">
        <v>1.6951968E7</v>
      </c>
      <c r="K269" s="8">
        <v>2220243.0</v>
      </c>
      <c r="L269" s="8">
        <v>2.69402986E8</v>
      </c>
      <c r="M269" s="8">
        <v>0.0</v>
      </c>
      <c r="N269" s="8">
        <v>0.0</v>
      </c>
      <c r="O269" s="8">
        <v>0.0</v>
      </c>
      <c r="P269" s="8">
        <v>0.0</v>
      </c>
    </row>
    <row r="270" ht="15.75" customHeight="1">
      <c r="A270" s="8">
        <v>2020.0</v>
      </c>
      <c r="B270" s="8" t="s">
        <v>58</v>
      </c>
      <c r="C270" s="8">
        <v>11.0</v>
      </c>
      <c r="D270" s="8">
        <v>3.0</v>
      </c>
      <c r="E270" s="8">
        <v>90602.0</v>
      </c>
      <c r="F270" s="8">
        <v>1.819182E7</v>
      </c>
      <c r="G270" s="8">
        <v>998.0</v>
      </c>
      <c r="H270" s="8">
        <v>266526.0</v>
      </c>
      <c r="I270" s="8">
        <v>88110.0</v>
      </c>
      <c r="J270" s="8">
        <v>1.7040078E7</v>
      </c>
      <c r="K270" s="8">
        <v>2243541.0</v>
      </c>
      <c r="L270" s="8">
        <v>2.71646527E8</v>
      </c>
      <c r="M270" s="8">
        <v>0.0</v>
      </c>
      <c r="N270" s="8">
        <v>0.0</v>
      </c>
      <c r="O270" s="8">
        <v>0.0</v>
      </c>
      <c r="P270" s="8">
        <v>0.0</v>
      </c>
    </row>
    <row r="271" ht="15.75" customHeight="1">
      <c r="A271" s="8">
        <v>2020.0</v>
      </c>
      <c r="B271" s="8" t="s">
        <v>58</v>
      </c>
      <c r="C271" s="8">
        <v>11.0</v>
      </c>
      <c r="D271" s="8">
        <v>4.0</v>
      </c>
      <c r="E271" s="8">
        <v>88808.0</v>
      </c>
      <c r="F271" s="8">
        <v>1.8280628E7</v>
      </c>
      <c r="G271" s="8">
        <v>1020.0</v>
      </c>
      <c r="H271" s="8">
        <v>267546.0</v>
      </c>
      <c r="I271" s="8">
        <v>82810.0</v>
      </c>
      <c r="J271" s="8">
        <v>1.7122888E7</v>
      </c>
      <c r="K271" s="8">
        <v>1995016.0</v>
      </c>
      <c r="L271" s="8">
        <v>2.73641543E8</v>
      </c>
      <c r="M271" s="8">
        <v>0.0</v>
      </c>
      <c r="N271" s="8">
        <v>0.0</v>
      </c>
      <c r="O271" s="8">
        <v>0.0</v>
      </c>
      <c r="P271" s="8">
        <v>0.0</v>
      </c>
    </row>
    <row r="272" ht="15.75" customHeight="1">
      <c r="A272" s="8">
        <v>2020.0</v>
      </c>
      <c r="B272" s="8" t="s">
        <v>58</v>
      </c>
      <c r="C272" s="8">
        <v>11.0</v>
      </c>
      <c r="D272" s="8">
        <v>4.0</v>
      </c>
      <c r="E272" s="8">
        <v>74882.0</v>
      </c>
      <c r="F272" s="8">
        <v>1.835551E7</v>
      </c>
      <c r="G272" s="8">
        <v>962.0</v>
      </c>
      <c r="H272" s="8">
        <v>268508.0</v>
      </c>
      <c r="I272" s="8">
        <v>84390.0</v>
      </c>
      <c r="J272" s="8">
        <v>1.7207278E7</v>
      </c>
      <c r="K272" s="8">
        <v>2071110.0</v>
      </c>
      <c r="L272" s="8">
        <v>2.75712653E8</v>
      </c>
      <c r="M272" s="8">
        <v>0.0</v>
      </c>
      <c r="N272" s="8">
        <v>0.0</v>
      </c>
      <c r="O272" s="8">
        <v>0.0</v>
      </c>
      <c r="P272" s="8">
        <v>0.0</v>
      </c>
    </row>
    <row r="273" ht="15.75" customHeight="1">
      <c r="A273" s="8">
        <v>2020.0</v>
      </c>
      <c r="B273" s="8" t="s">
        <v>58</v>
      </c>
      <c r="C273" s="8">
        <v>11.0</v>
      </c>
      <c r="D273" s="8">
        <v>4.0</v>
      </c>
      <c r="E273" s="8">
        <v>88490.0</v>
      </c>
      <c r="F273" s="8">
        <v>1.8444E7</v>
      </c>
      <c r="G273" s="8">
        <v>978.0</v>
      </c>
      <c r="H273" s="8">
        <v>269486.0</v>
      </c>
      <c r="I273" s="8">
        <v>75530.0</v>
      </c>
      <c r="J273" s="8">
        <v>1.7282808E7</v>
      </c>
      <c r="K273" s="8">
        <v>2389032.0</v>
      </c>
      <c r="L273" s="8">
        <v>2.78101685E8</v>
      </c>
      <c r="M273" s="8">
        <v>0.0</v>
      </c>
      <c r="N273" s="8">
        <v>0.0</v>
      </c>
      <c r="O273" s="8">
        <v>0.0</v>
      </c>
      <c r="P273" s="8">
        <v>0.0</v>
      </c>
    </row>
    <row r="274" ht="15.75" customHeight="1">
      <c r="A274" s="8">
        <v>2020.0</v>
      </c>
      <c r="B274" s="8" t="s">
        <v>58</v>
      </c>
      <c r="C274" s="8">
        <v>11.0</v>
      </c>
      <c r="D274" s="8">
        <v>4.0</v>
      </c>
      <c r="E274" s="8">
        <v>89398.0</v>
      </c>
      <c r="F274" s="8">
        <v>1.8533398E7</v>
      </c>
      <c r="G274" s="8">
        <v>1036.0</v>
      </c>
      <c r="H274" s="8">
        <v>270522.0</v>
      </c>
      <c r="I274" s="8">
        <v>73164.0</v>
      </c>
      <c r="J274" s="8">
        <v>1.7355972E7</v>
      </c>
      <c r="K274" s="8">
        <v>2363033.0</v>
      </c>
      <c r="L274" s="8">
        <v>2.80464718E8</v>
      </c>
      <c r="M274" s="8">
        <v>0.0</v>
      </c>
      <c r="N274" s="8">
        <v>0.0</v>
      </c>
      <c r="O274" s="8">
        <v>0.0</v>
      </c>
      <c r="P274" s="8">
        <v>0.0</v>
      </c>
    </row>
    <row r="275" ht="15.75" customHeight="1">
      <c r="A275" s="8">
        <v>2020.0</v>
      </c>
      <c r="B275" s="8" t="s">
        <v>58</v>
      </c>
      <c r="C275" s="8">
        <v>11.0</v>
      </c>
      <c r="D275" s="8">
        <v>4.0</v>
      </c>
      <c r="E275" s="8">
        <v>86348.0</v>
      </c>
      <c r="F275" s="8">
        <v>1.8619746E7</v>
      </c>
      <c r="G275" s="8">
        <v>982.0</v>
      </c>
      <c r="H275" s="8">
        <v>271504.0</v>
      </c>
      <c r="I275" s="8">
        <v>79446.0</v>
      </c>
      <c r="J275" s="8">
        <v>1.7435418E7</v>
      </c>
      <c r="K275" s="8">
        <v>2385565.0</v>
      </c>
      <c r="L275" s="8">
        <v>2.82850283E8</v>
      </c>
      <c r="M275" s="8">
        <v>0.0</v>
      </c>
      <c r="N275" s="8">
        <v>0.0</v>
      </c>
      <c r="O275" s="8">
        <v>0.0</v>
      </c>
      <c r="P275" s="8">
        <v>0.0</v>
      </c>
    </row>
    <row r="276" ht="15.75" customHeight="1">
      <c r="A276" s="8">
        <v>2020.0</v>
      </c>
      <c r="B276" s="8" t="s">
        <v>58</v>
      </c>
      <c r="C276" s="8">
        <v>11.0</v>
      </c>
      <c r="D276" s="8">
        <v>4.0</v>
      </c>
      <c r="E276" s="8">
        <v>82706.0</v>
      </c>
      <c r="F276" s="8">
        <v>1.8702452E7</v>
      </c>
      <c r="G276" s="8">
        <v>972.0</v>
      </c>
      <c r="H276" s="8">
        <v>272476.0</v>
      </c>
      <c r="I276" s="8">
        <v>82354.0</v>
      </c>
      <c r="J276" s="8">
        <v>1.7517772E7</v>
      </c>
      <c r="K276" s="8">
        <v>2385560.0</v>
      </c>
      <c r="L276" s="8">
        <v>2.85235843E8</v>
      </c>
      <c r="M276" s="8">
        <v>0.0</v>
      </c>
      <c r="N276" s="8">
        <v>0.0</v>
      </c>
      <c r="O276" s="8">
        <v>0.0</v>
      </c>
      <c r="P276" s="8">
        <v>0.0</v>
      </c>
    </row>
    <row r="277" ht="15.75" customHeight="1">
      <c r="A277" s="8">
        <v>2020.0</v>
      </c>
      <c r="B277" s="8" t="s">
        <v>58</v>
      </c>
      <c r="C277" s="8">
        <v>11.0</v>
      </c>
      <c r="D277" s="8">
        <v>4.0</v>
      </c>
      <c r="E277" s="8">
        <v>83630.0</v>
      </c>
      <c r="F277" s="8">
        <v>1.8786082E7</v>
      </c>
      <c r="G277" s="8">
        <v>990.0</v>
      </c>
      <c r="H277" s="8">
        <v>273466.0</v>
      </c>
      <c r="I277" s="8">
        <v>84550.0</v>
      </c>
      <c r="J277" s="8">
        <v>1.7602322E7</v>
      </c>
      <c r="K277" s="8">
        <v>2524727.0</v>
      </c>
      <c r="L277" s="8">
        <v>2.8776057E8</v>
      </c>
      <c r="M277" s="8">
        <v>0.0</v>
      </c>
      <c r="N277" s="8">
        <v>0.0</v>
      </c>
      <c r="O277" s="8">
        <v>0.0</v>
      </c>
      <c r="P277" s="8">
        <v>0.0</v>
      </c>
    </row>
    <row r="278" ht="15.75" customHeight="1">
      <c r="A278" s="8">
        <v>2020.0</v>
      </c>
      <c r="B278" s="8" t="s">
        <v>58</v>
      </c>
      <c r="C278" s="8">
        <v>11.0</v>
      </c>
      <c r="D278" s="8">
        <v>5.0</v>
      </c>
      <c r="E278" s="8">
        <v>78072.0</v>
      </c>
      <c r="F278" s="8">
        <v>1.8864154E7</v>
      </c>
      <c r="G278" s="8">
        <v>888.0</v>
      </c>
      <c r="H278" s="8">
        <v>274354.0</v>
      </c>
      <c r="I278" s="8">
        <v>90304.0</v>
      </c>
      <c r="J278" s="8">
        <v>1.7692626E7</v>
      </c>
      <c r="K278" s="8">
        <v>2222616.0</v>
      </c>
      <c r="L278" s="8">
        <v>2.89983186E8</v>
      </c>
      <c r="M278" s="8">
        <v>0.0</v>
      </c>
      <c r="N278" s="8">
        <v>0.0</v>
      </c>
      <c r="O278" s="8">
        <v>0.0</v>
      </c>
      <c r="P278" s="8">
        <v>0.0</v>
      </c>
    </row>
    <row r="279" ht="15.75" customHeight="1">
      <c r="A279" s="8">
        <v>2020.0</v>
      </c>
      <c r="B279" s="8" t="s">
        <v>58</v>
      </c>
      <c r="C279" s="8">
        <v>11.0</v>
      </c>
      <c r="D279" s="8">
        <v>5.0</v>
      </c>
      <c r="E279" s="8">
        <v>62358.0</v>
      </c>
      <c r="F279" s="8">
        <v>1.8926512E7</v>
      </c>
      <c r="G279" s="8">
        <v>964.0</v>
      </c>
      <c r="H279" s="8">
        <v>275318.0</v>
      </c>
      <c r="I279" s="8">
        <v>84564.0</v>
      </c>
      <c r="J279" s="8">
        <v>1.777719E7</v>
      </c>
      <c r="K279" s="8">
        <v>1969426.0</v>
      </c>
      <c r="L279" s="8">
        <v>2.91952612E8</v>
      </c>
      <c r="M279" s="8">
        <v>0.0</v>
      </c>
      <c r="N279" s="8">
        <v>0.0</v>
      </c>
      <c r="O279" s="8">
        <v>0.0</v>
      </c>
      <c r="P279" s="8">
        <v>0.0</v>
      </c>
    </row>
    <row r="280" ht="15.75" customHeight="1">
      <c r="A280" s="8">
        <v>2020.0</v>
      </c>
      <c r="B280" s="8" t="s">
        <v>59</v>
      </c>
      <c r="C280" s="8">
        <v>12.0</v>
      </c>
      <c r="D280" s="8">
        <v>1.0</v>
      </c>
      <c r="E280" s="8">
        <v>72948.0</v>
      </c>
      <c r="F280" s="8">
        <v>1.899946E7</v>
      </c>
      <c r="G280" s="8">
        <v>1002.0</v>
      </c>
      <c r="H280" s="8">
        <v>276320.0</v>
      </c>
      <c r="I280" s="8">
        <v>86416.0</v>
      </c>
      <c r="J280" s="8">
        <v>1.7863606E7</v>
      </c>
      <c r="K280" s="8">
        <v>2210040.0</v>
      </c>
      <c r="L280" s="8">
        <v>2.94162652E8</v>
      </c>
      <c r="M280" s="8">
        <v>0.0</v>
      </c>
      <c r="N280" s="8">
        <v>0.0</v>
      </c>
      <c r="O280" s="8">
        <v>0.0</v>
      </c>
      <c r="P280" s="8">
        <v>0.0</v>
      </c>
    </row>
    <row r="281" ht="15.75" customHeight="1">
      <c r="A281" s="8">
        <v>2020.0</v>
      </c>
      <c r="B281" s="8" t="s">
        <v>59</v>
      </c>
      <c r="C281" s="8">
        <v>12.0</v>
      </c>
      <c r="D281" s="8">
        <v>1.0</v>
      </c>
      <c r="E281" s="8">
        <v>71012.0</v>
      </c>
      <c r="F281" s="8">
        <v>1.9070472E7</v>
      </c>
      <c r="G281" s="8">
        <v>1052.0</v>
      </c>
      <c r="H281" s="8">
        <v>277372.0</v>
      </c>
      <c r="I281" s="8">
        <v>81816.0</v>
      </c>
      <c r="J281" s="8">
        <v>1.7945422E7</v>
      </c>
      <c r="K281" s="8">
        <v>2305723.0</v>
      </c>
      <c r="L281" s="8">
        <v>2.96468375E8</v>
      </c>
      <c r="M281" s="8">
        <v>0.0</v>
      </c>
      <c r="N281" s="8">
        <v>0.0</v>
      </c>
      <c r="O281" s="8">
        <v>0.0</v>
      </c>
      <c r="P281" s="8">
        <v>0.0</v>
      </c>
    </row>
    <row r="282" ht="15.75" customHeight="1">
      <c r="A282" s="8">
        <v>2020.0</v>
      </c>
      <c r="B282" s="8" t="s">
        <v>59</v>
      </c>
      <c r="C282" s="8">
        <v>12.0</v>
      </c>
      <c r="D282" s="8">
        <v>1.0</v>
      </c>
      <c r="E282" s="8">
        <v>73148.0</v>
      </c>
      <c r="F282" s="8">
        <v>1.914362E7</v>
      </c>
      <c r="G282" s="8">
        <v>1082.0</v>
      </c>
      <c r="H282" s="8">
        <v>278454.0</v>
      </c>
      <c r="I282" s="8">
        <v>85982.0</v>
      </c>
      <c r="J282" s="8">
        <v>1.8031404E7</v>
      </c>
      <c r="K282" s="8">
        <v>2426602.0</v>
      </c>
      <c r="L282" s="8">
        <v>2.98894977E8</v>
      </c>
      <c r="M282" s="8">
        <v>0.0</v>
      </c>
      <c r="N282" s="8">
        <v>0.0</v>
      </c>
      <c r="O282" s="8">
        <v>0.0</v>
      </c>
      <c r="P282" s="8">
        <v>0.0</v>
      </c>
    </row>
    <row r="283" ht="15.75" customHeight="1">
      <c r="A283" s="8">
        <v>2020.0</v>
      </c>
      <c r="B283" s="8" t="s">
        <v>59</v>
      </c>
      <c r="C283" s="8">
        <v>12.0</v>
      </c>
      <c r="D283" s="8">
        <v>1.0</v>
      </c>
      <c r="E283" s="8">
        <v>73422.0</v>
      </c>
      <c r="F283" s="8">
        <v>1.9217042E7</v>
      </c>
      <c r="G283" s="8">
        <v>1022.0</v>
      </c>
      <c r="H283" s="8">
        <v>279476.0</v>
      </c>
      <c r="I283" s="8">
        <v>84718.0</v>
      </c>
      <c r="J283" s="8">
        <v>1.8116122E7</v>
      </c>
      <c r="K283" s="8">
        <v>2405677.0</v>
      </c>
      <c r="L283" s="8">
        <v>3.01300654E8</v>
      </c>
      <c r="M283" s="8">
        <v>0.0</v>
      </c>
      <c r="N283" s="8">
        <v>0.0</v>
      </c>
      <c r="O283" s="8">
        <v>0.0</v>
      </c>
      <c r="P283" s="8">
        <v>0.0</v>
      </c>
    </row>
    <row r="284" ht="15.75" customHeight="1">
      <c r="A284" s="8">
        <v>2020.0</v>
      </c>
      <c r="B284" s="8" t="s">
        <v>59</v>
      </c>
      <c r="C284" s="8">
        <v>12.0</v>
      </c>
      <c r="D284" s="8">
        <v>1.0</v>
      </c>
      <c r="E284" s="8">
        <v>72020.0</v>
      </c>
      <c r="F284" s="8">
        <v>1.9289062E7</v>
      </c>
      <c r="G284" s="8">
        <v>964.0</v>
      </c>
      <c r="H284" s="8">
        <v>280440.0</v>
      </c>
      <c r="I284" s="8">
        <v>83770.0</v>
      </c>
      <c r="J284" s="8">
        <v>1.8199892E7</v>
      </c>
      <c r="K284" s="8">
        <v>2344038.0</v>
      </c>
      <c r="L284" s="8">
        <v>3.03644692E8</v>
      </c>
      <c r="M284" s="8">
        <v>0.0</v>
      </c>
      <c r="N284" s="8">
        <v>0.0</v>
      </c>
      <c r="O284" s="8">
        <v>0.0</v>
      </c>
      <c r="P284" s="8">
        <v>0.0</v>
      </c>
    </row>
    <row r="285" ht="15.75" customHeight="1">
      <c r="A285" s="8">
        <v>2020.0</v>
      </c>
      <c r="B285" s="8" t="s">
        <v>59</v>
      </c>
      <c r="C285" s="8">
        <v>12.0</v>
      </c>
      <c r="D285" s="8">
        <v>1.0</v>
      </c>
      <c r="E285" s="8">
        <v>66356.0</v>
      </c>
      <c r="F285" s="8">
        <v>1.9355418E7</v>
      </c>
      <c r="G285" s="8">
        <v>780.0</v>
      </c>
      <c r="H285" s="8">
        <v>281220.0</v>
      </c>
      <c r="I285" s="8">
        <v>78156.0</v>
      </c>
      <c r="J285" s="8">
        <v>1.8278048E7</v>
      </c>
      <c r="K285" s="8">
        <v>1985312.0</v>
      </c>
      <c r="L285" s="8">
        <v>3.05630004E8</v>
      </c>
      <c r="M285" s="8">
        <v>0.0</v>
      </c>
      <c r="N285" s="8">
        <v>0.0</v>
      </c>
      <c r="O285" s="8">
        <v>0.0</v>
      </c>
      <c r="P285" s="8">
        <v>0.0</v>
      </c>
    </row>
    <row r="286" ht="15.75" customHeight="1">
      <c r="A286" s="8">
        <v>2020.0</v>
      </c>
      <c r="B286" s="8" t="s">
        <v>59</v>
      </c>
      <c r="C286" s="8">
        <v>12.0</v>
      </c>
      <c r="D286" s="8">
        <v>1.0</v>
      </c>
      <c r="E286" s="8">
        <v>52454.0</v>
      </c>
      <c r="F286" s="8">
        <v>1.9407872E7</v>
      </c>
      <c r="G286" s="8">
        <v>772.0</v>
      </c>
      <c r="H286" s="8">
        <v>281992.0</v>
      </c>
      <c r="I286" s="8">
        <v>78586.0</v>
      </c>
      <c r="J286" s="8">
        <v>1.8356634E7</v>
      </c>
      <c r="K286" s="8">
        <v>1984600.0</v>
      </c>
      <c r="L286" s="8">
        <v>3.07614604E8</v>
      </c>
      <c r="M286" s="8">
        <v>0.0</v>
      </c>
      <c r="N286" s="8">
        <v>0.0</v>
      </c>
      <c r="O286" s="8">
        <v>0.0</v>
      </c>
      <c r="P286" s="8">
        <v>0.0</v>
      </c>
    </row>
    <row r="287" ht="15.75" customHeight="1">
      <c r="A287" s="8">
        <v>2020.0</v>
      </c>
      <c r="B287" s="8" t="s">
        <v>59</v>
      </c>
      <c r="C287" s="8">
        <v>12.0</v>
      </c>
      <c r="D287" s="8">
        <v>2.0</v>
      </c>
      <c r="E287" s="8">
        <v>64166.0</v>
      </c>
      <c r="F287" s="8">
        <v>1.9472038E7</v>
      </c>
      <c r="G287" s="8">
        <v>804.0</v>
      </c>
      <c r="H287" s="8">
        <v>282796.0</v>
      </c>
      <c r="I287" s="8">
        <v>73166.0</v>
      </c>
      <c r="J287" s="8">
        <v>1.84298E7</v>
      </c>
      <c r="K287" s="8">
        <v>2192394.0</v>
      </c>
      <c r="L287" s="8">
        <v>3.09806998E8</v>
      </c>
      <c r="M287" s="8">
        <v>0.0</v>
      </c>
      <c r="N287" s="8">
        <v>0.0</v>
      </c>
      <c r="O287" s="8">
        <v>0.0</v>
      </c>
      <c r="P287" s="8">
        <v>0.0</v>
      </c>
    </row>
    <row r="288" ht="15.75" customHeight="1">
      <c r="A288" s="8">
        <v>2020.0</v>
      </c>
      <c r="B288" s="8" t="s">
        <v>59</v>
      </c>
      <c r="C288" s="8">
        <v>12.0</v>
      </c>
      <c r="D288" s="8">
        <v>2.0</v>
      </c>
      <c r="E288" s="8">
        <v>63274.0</v>
      </c>
      <c r="F288" s="8">
        <v>1.9535312E7</v>
      </c>
      <c r="G288" s="8">
        <v>826.0</v>
      </c>
      <c r="H288" s="8">
        <v>283622.0</v>
      </c>
      <c r="I288" s="8">
        <v>75386.0</v>
      </c>
      <c r="J288" s="8">
        <v>1.8505186E7</v>
      </c>
      <c r="K288" s="8">
        <v>2063530.0</v>
      </c>
      <c r="L288" s="8">
        <v>3.11870528E8</v>
      </c>
      <c r="M288" s="8">
        <v>0.0</v>
      </c>
      <c r="N288" s="8">
        <v>0.0</v>
      </c>
      <c r="O288" s="8">
        <v>0.0</v>
      </c>
      <c r="P288" s="8">
        <v>0.0</v>
      </c>
    </row>
    <row r="289" ht="15.75" customHeight="1">
      <c r="A289" s="8">
        <v>2020.0</v>
      </c>
      <c r="B289" s="8" t="s">
        <v>59</v>
      </c>
      <c r="C289" s="8">
        <v>12.0</v>
      </c>
      <c r="D289" s="8">
        <v>2.0</v>
      </c>
      <c r="E289" s="8">
        <v>58822.0</v>
      </c>
      <c r="F289" s="8">
        <v>1.9594134E7</v>
      </c>
      <c r="G289" s="8">
        <v>822.0</v>
      </c>
      <c r="H289" s="8">
        <v>284444.0</v>
      </c>
      <c r="I289" s="8">
        <v>75414.0</v>
      </c>
      <c r="J289" s="8">
        <v>1.85806E7</v>
      </c>
      <c r="K289" s="8">
        <v>2003523.0</v>
      </c>
      <c r="L289" s="8">
        <v>3.13874051E8</v>
      </c>
      <c r="M289" s="8">
        <v>0.0</v>
      </c>
      <c r="N289" s="8">
        <v>0.0</v>
      </c>
      <c r="O289" s="8">
        <v>0.0</v>
      </c>
      <c r="P289" s="8">
        <v>0.0</v>
      </c>
    </row>
    <row r="290" ht="15.75" customHeight="1">
      <c r="A290" s="8">
        <v>2020.0</v>
      </c>
      <c r="B290" s="8" t="s">
        <v>59</v>
      </c>
      <c r="C290" s="8">
        <v>12.0</v>
      </c>
      <c r="D290" s="8">
        <v>2.0</v>
      </c>
      <c r="E290" s="8">
        <v>59922.0</v>
      </c>
      <c r="F290" s="8">
        <v>1.9654056E7</v>
      </c>
      <c r="G290" s="8">
        <v>884.0</v>
      </c>
      <c r="H290" s="8">
        <v>285328.0</v>
      </c>
      <c r="I290" s="8">
        <v>66984.0</v>
      </c>
      <c r="J290" s="8">
        <v>1.8647584E7</v>
      </c>
      <c r="K290" s="8">
        <v>2231536.0</v>
      </c>
      <c r="L290" s="8">
        <v>3.16105587E8</v>
      </c>
      <c r="M290" s="8">
        <v>0.0</v>
      </c>
      <c r="N290" s="8">
        <v>0.0</v>
      </c>
      <c r="O290" s="8">
        <v>0.0</v>
      </c>
      <c r="P290" s="8">
        <v>0.0</v>
      </c>
    </row>
    <row r="291" ht="15.75" customHeight="1">
      <c r="A291" s="8">
        <v>2020.0</v>
      </c>
      <c r="B291" s="8" t="s">
        <v>59</v>
      </c>
      <c r="C291" s="8">
        <v>12.0</v>
      </c>
      <c r="D291" s="8">
        <v>2.0</v>
      </c>
      <c r="E291" s="8">
        <v>60708.0</v>
      </c>
      <c r="F291" s="8">
        <v>1.9714764E7</v>
      </c>
      <c r="G291" s="8">
        <v>782.0</v>
      </c>
      <c r="H291" s="8">
        <v>286110.0</v>
      </c>
      <c r="I291" s="8">
        <v>66174.0</v>
      </c>
      <c r="J291" s="8">
        <v>1.8713758E7</v>
      </c>
      <c r="K291" s="8">
        <v>2113802.0</v>
      </c>
      <c r="L291" s="8">
        <v>3.18219389E8</v>
      </c>
      <c r="M291" s="8">
        <v>0.0</v>
      </c>
      <c r="N291" s="8">
        <v>0.0</v>
      </c>
      <c r="O291" s="8">
        <v>0.0</v>
      </c>
      <c r="P291" s="8">
        <v>0.0</v>
      </c>
    </row>
    <row r="292" ht="15.75" customHeight="1">
      <c r="A292" s="8">
        <v>2020.0</v>
      </c>
      <c r="B292" s="8" t="s">
        <v>59</v>
      </c>
      <c r="C292" s="8">
        <v>12.0</v>
      </c>
      <c r="D292" s="8">
        <v>2.0</v>
      </c>
      <c r="E292" s="8">
        <v>54672.0</v>
      </c>
      <c r="F292" s="8">
        <v>1.9769436E7</v>
      </c>
      <c r="G292" s="8">
        <v>676.0</v>
      </c>
      <c r="H292" s="8">
        <v>286786.0</v>
      </c>
      <c r="I292" s="8">
        <v>61280.0</v>
      </c>
      <c r="J292" s="8">
        <v>1.8775038E7</v>
      </c>
      <c r="K292" s="8">
        <v>1964825.0</v>
      </c>
      <c r="L292" s="8">
        <v>3.20184214E8</v>
      </c>
      <c r="M292" s="8">
        <v>0.0</v>
      </c>
      <c r="N292" s="8">
        <v>0.0</v>
      </c>
      <c r="O292" s="8">
        <v>0.0</v>
      </c>
      <c r="P292" s="8">
        <v>0.0</v>
      </c>
    </row>
    <row r="293" ht="15.75" customHeight="1">
      <c r="A293" s="8">
        <v>2020.0</v>
      </c>
      <c r="B293" s="8" t="s">
        <v>59</v>
      </c>
      <c r="C293" s="8">
        <v>12.0</v>
      </c>
      <c r="D293" s="8">
        <v>2.0</v>
      </c>
      <c r="E293" s="8">
        <v>43882.0</v>
      </c>
      <c r="F293" s="8">
        <v>1.9813318E7</v>
      </c>
      <c r="G293" s="8">
        <v>708.0</v>
      </c>
      <c r="H293" s="8">
        <v>287494.0</v>
      </c>
      <c r="I293" s="8">
        <v>68842.0</v>
      </c>
      <c r="J293" s="8">
        <v>1.884388E7</v>
      </c>
      <c r="K293" s="8">
        <v>1926068.0</v>
      </c>
      <c r="L293" s="8">
        <v>3.22110282E8</v>
      </c>
      <c r="M293" s="8">
        <v>0.0</v>
      </c>
      <c r="N293" s="8">
        <v>0.0</v>
      </c>
      <c r="O293" s="8">
        <v>0.0</v>
      </c>
      <c r="P293" s="8">
        <v>0.0</v>
      </c>
    </row>
    <row r="294" ht="15.75" customHeight="1">
      <c r="A294" s="8">
        <v>2020.0</v>
      </c>
      <c r="B294" s="8" t="s">
        <v>59</v>
      </c>
      <c r="C294" s="8">
        <v>12.0</v>
      </c>
      <c r="D294" s="8">
        <v>3.0</v>
      </c>
      <c r="E294" s="8">
        <v>52502.0</v>
      </c>
      <c r="F294" s="8">
        <v>1.986582E7</v>
      </c>
      <c r="G294" s="8">
        <v>768.0</v>
      </c>
      <c r="H294" s="8">
        <v>288262.0</v>
      </c>
      <c r="I294" s="8">
        <v>67706.0</v>
      </c>
      <c r="J294" s="8">
        <v>1.8911586E7</v>
      </c>
      <c r="K294" s="8">
        <v>2203796.0</v>
      </c>
      <c r="L294" s="8">
        <v>3.24314078E8</v>
      </c>
      <c r="M294" s="8">
        <v>0.0</v>
      </c>
      <c r="N294" s="8">
        <v>0.0</v>
      </c>
      <c r="O294" s="8">
        <v>0.0</v>
      </c>
      <c r="P294" s="8">
        <v>0.0</v>
      </c>
    </row>
    <row r="295" ht="15.75" customHeight="1">
      <c r="A295" s="8">
        <v>2020.0</v>
      </c>
      <c r="B295" s="8" t="s">
        <v>59</v>
      </c>
      <c r="C295" s="8">
        <v>12.0</v>
      </c>
      <c r="D295" s="8">
        <v>3.0</v>
      </c>
      <c r="E295" s="8">
        <v>36344.0</v>
      </c>
      <c r="F295" s="8">
        <v>1.9902164E7</v>
      </c>
      <c r="G295" s="8">
        <v>712.0</v>
      </c>
      <c r="H295" s="8">
        <v>288974.0</v>
      </c>
      <c r="I295" s="8">
        <v>66720.0</v>
      </c>
      <c r="J295" s="8">
        <v>1.8978306E7</v>
      </c>
      <c r="K295" s="8">
        <v>2327126.0</v>
      </c>
      <c r="L295" s="8">
        <v>3.26641204E8</v>
      </c>
      <c r="M295" s="8">
        <v>0.0</v>
      </c>
      <c r="N295" s="8">
        <v>0.0</v>
      </c>
      <c r="O295" s="8">
        <v>0.0</v>
      </c>
      <c r="P295" s="8">
        <v>0.0</v>
      </c>
    </row>
    <row r="296" ht="15.75" customHeight="1">
      <c r="A296" s="8">
        <v>2020.0</v>
      </c>
      <c r="B296" s="8" t="s">
        <v>59</v>
      </c>
      <c r="C296" s="8">
        <v>12.0</v>
      </c>
      <c r="D296" s="8">
        <v>3.0</v>
      </c>
      <c r="E296" s="8">
        <v>53508.0</v>
      </c>
      <c r="F296" s="8">
        <v>1.9955672E7</v>
      </c>
      <c r="G296" s="8">
        <v>684.0</v>
      </c>
      <c r="H296" s="8">
        <v>289658.0</v>
      </c>
      <c r="I296" s="8">
        <v>61782.0</v>
      </c>
      <c r="J296" s="8">
        <v>1.9040088E7</v>
      </c>
      <c r="K296" s="8">
        <v>2295418.0</v>
      </c>
      <c r="L296" s="8">
        <v>3.28936622E8</v>
      </c>
      <c r="M296" s="8">
        <v>0.0</v>
      </c>
      <c r="N296" s="8">
        <v>0.0</v>
      </c>
      <c r="O296" s="8">
        <v>0.0</v>
      </c>
      <c r="P296" s="8">
        <v>0.0</v>
      </c>
    </row>
    <row r="297" ht="15.75" customHeight="1">
      <c r="A297" s="8">
        <v>2020.0</v>
      </c>
      <c r="B297" s="8" t="s">
        <v>59</v>
      </c>
      <c r="C297" s="8">
        <v>12.0</v>
      </c>
      <c r="D297" s="8">
        <v>3.0</v>
      </c>
      <c r="E297" s="8">
        <v>53982.0</v>
      </c>
      <c r="F297" s="8">
        <v>2.0009654E7</v>
      </c>
      <c r="G297" s="8">
        <v>684.0</v>
      </c>
      <c r="H297" s="8">
        <v>290342.0</v>
      </c>
      <c r="I297" s="8">
        <v>59758.0</v>
      </c>
      <c r="J297" s="8">
        <v>1.9099846E7</v>
      </c>
      <c r="K297" s="8">
        <v>2333628.0</v>
      </c>
      <c r="L297" s="8">
        <v>3.3127025E8</v>
      </c>
      <c r="M297" s="8">
        <v>0.0</v>
      </c>
      <c r="N297" s="8">
        <v>0.0</v>
      </c>
      <c r="O297" s="8">
        <v>0.0</v>
      </c>
      <c r="P297" s="8">
        <v>0.0</v>
      </c>
    </row>
    <row r="298" ht="15.75" customHeight="1">
      <c r="A298" s="8">
        <v>2020.0</v>
      </c>
      <c r="B298" s="8" t="s">
        <v>59</v>
      </c>
      <c r="C298" s="8">
        <v>12.0</v>
      </c>
      <c r="D298" s="8">
        <v>3.0</v>
      </c>
      <c r="E298" s="8">
        <v>53668.0</v>
      </c>
      <c r="F298" s="8">
        <v>2.0063322E7</v>
      </c>
      <c r="G298" s="8">
        <v>684.0</v>
      </c>
      <c r="H298" s="8">
        <v>291026.0</v>
      </c>
      <c r="I298" s="8">
        <v>59516.0</v>
      </c>
      <c r="J298" s="8">
        <v>1.9159362E7</v>
      </c>
      <c r="K298" s="8">
        <v>2265576.0</v>
      </c>
      <c r="L298" s="8">
        <v>3.33535826E8</v>
      </c>
      <c r="M298" s="8">
        <v>0.0</v>
      </c>
      <c r="N298" s="8">
        <v>0.0</v>
      </c>
      <c r="O298" s="8">
        <v>0.0</v>
      </c>
      <c r="P298" s="8">
        <v>0.0</v>
      </c>
    </row>
    <row r="299" ht="15.75" customHeight="1">
      <c r="A299" s="8">
        <v>2020.0</v>
      </c>
      <c r="B299" s="8" t="s">
        <v>59</v>
      </c>
      <c r="C299" s="8">
        <v>12.0</v>
      </c>
      <c r="D299" s="8">
        <v>3.0</v>
      </c>
      <c r="E299" s="8">
        <v>49244.0</v>
      </c>
      <c r="F299" s="8">
        <v>2.0112566E7</v>
      </c>
      <c r="G299" s="8">
        <v>664.0</v>
      </c>
      <c r="H299" s="8">
        <v>291690.0</v>
      </c>
      <c r="I299" s="8">
        <v>51468.0</v>
      </c>
      <c r="J299" s="8">
        <v>1.921083E7</v>
      </c>
      <c r="K299" s="8">
        <v>1989510.0</v>
      </c>
      <c r="L299" s="8">
        <v>3.35525336E8</v>
      </c>
      <c r="M299" s="8">
        <v>0.0</v>
      </c>
      <c r="N299" s="8">
        <v>0.0</v>
      </c>
      <c r="O299" s="8">
        <v>0.0</v>
      </c>
      <c r="P299" s="8">
        <v>0.0</v>
      </c>
    </row>
    <row r="300" ht="15.75" customHeight="1">
      <c r="A300" s="8">
        <v>2020.0</v>
      </c>
      <c r="B300" s="8" t="s">
        <v>59</v>
      </c>
      <c r="C300" s="8">
        <v>12.0</v>
      </c>
      <c r="D300" s="8">
        <v>3.0</v>
      </c>
      <c r="E300" s="8">
        <v>38294.0</v>
      </c>
      <c r="F300" s="8">
        <v>2.015086E7</v>
      </c>
      <c r="G300" s="8">
        <v>604.0</v>
      </c>
      <c r="H300" s="8">
        <v>292294.0</v>
      </c>
      <c r="I300" s="8">
        <v>60500.0</v>
      </c>
      <c r="J300" s="8">
        <v>1.927133E7</v>
      </c>
      <c r="K300" s="8">
        <v>1967526.0</v>
      </c>
      <c r="L300" s="8">
        <v>3.37492862E8</v>
      </c>
      <c r="M300" s="8">
        <v>0.0</v>
      </c>
      <c r="N300" s="8">
        <v>0.0</v>
      </c>
      <c r="O300" s="8">
        <v>0.0</v>
      </c>
      <c r="P300" s="8">
        <v>0.0</v>
      </c>
    </row>
    <row r="301" ht="15.75" customHeight="1">
      <c r="A301" s="8">
        <v>2020.0</v>
      </c>
      <c r="B301" s="8" t="s">
        <v>59</v>
      </c>
      <c r="C301" s="8">
        <v>12.0</v>
      </c>
      <c r="D301" s="8">
        <v>4.0</v>
      </c>
      <c r="E301" s="8">
        <v>47760.0</v>
      </c>
      <c r="F301" s="8">
        <v>2.019862E7</v>
      </c>
      <c r="G301" s="8">
        <v>658.0</v>
      </c>
      <c r="H301" s="8">
        <v>292952.0</v>
      </c>
      <c r="I301" s="8">
        <v>54064.0</v>
      </c>
      <c r="J301" s="8">
        <v>1.9325394E7</v>
      </c>
      <c r="K301" s="8">
        <v>2204451.0</v>
      </c>
      <c r="L301" s="8">
        <v>3.39697313E8</v>
      </c>
      <c r="M301" s="8">
        <v>0.0</v>
      </c>
      <c r="N301" s="8">
        <v>0.0</v>
      </c>
      <c r="O301" s="8">
        <v>0.0</v>
      </c>
      <c r="P301" s="8">
        <v>0.0</v>
      </c>
    </row>
    <row r="302" ht="15.75" customHeight="1">
      <c r="A302" s="8">
        <v>2020.0</v>
      </c>
      <c r="B302" s="8" t="s">
        <v>59</v>
      </c>
      <c r="C302" s="8">
        <v>12.0</v>
      </c>
      <c r="D302" s="8">
        <v>4.0</v>
      </c>
      <c r="E302" s="8">
        <v>49432.0</v>
      </c>
      <c r="F302" s="8">
        <v>2.0248052E7</v>
      </c>
      <c r="G302" s="8">
        <v>630.0</v>
      </c>
      <c r="H302" s="8">
        <v>293582.0</v>
      </c>
      <c r="I302" s="8">
        <v>59892.0</v>
      </c>
      <c r="J302" s="8">
        <v>1.9385286E7</v>
      </c>
      <c r="K302" s="8">
        <v>2112212.0</v>
      </c>
      <c r="L302" s="8">
        <v>3.41809525E8</v>
      </c>
      <c r="M302" s="8">
        <v>0.0</v>
      </c>
      <c r="N302" s="8">
        <v>0.0</v>
      </c>
      <c r="O302" s="8">
        <v>0.0</v>
      </c>
      <c r="P302" s="8">
        <v>0.0</v>
      </c>
    </row>
    <row r="303" ht="15.75" customHeight="1">
      <c r="A303" s="8">
        <v>2020.0</v>
      </c>
      <c r="B303" s="8" t="s">
        <v>59</v>
      </c>
      <c r="C303" s="8">
        <v>12.0</v>
      </c>
      <c r="D303" s="8">
        <v>4.0</v>
      </c>
      <c r="E303" s="8">
        <v>46888.0</v>
      </c>
      <c r="F303" s="8">
        <v>2.029494E7</v>
      </c>
      <c r="G303" s="8">
        <v>674.0</v>
      </c>
      <c r="H303" s="8">
        <v>294256.0</v>
      </c>
      <c r="I303" s="8">
        <v>49110.0</v>
      </c>
      <c r="J303" s="8">
        <v>1.9434396E7</v>
      </c>
      <c r="K303" s="8">
        <v>2205067.0</v>
      </c>
      <c r="L303" s="8">
        <v>3.44014592E8</v>
      </c>
      <c r="M303" s="8">
        <v>0.0</v>
      </c>
      <c r="N303" s="8">
        <v>0.0</v>
      </c>
      <c r="O303" s="8">
        <v>0.0</v>
      </c>
      <c r="P303" s="8">
        <v>0.0</v>
      </c>
    </row>
    <row r="304" ht="15.75" customHeight="1">
      <c r="A304" s="8">
        <v>2020.0</v>
      </c>
      <c r="B304" s="8" t="s">
        <v>59</v>
      </c>
      <c r="C304" s="8">
        <v>12.0</v>
      </c>
      <c r="D304" s="8">
        <v>4.0</v>
      </c>
      <c r="E304" s="8">
        <v>44698.0</v>
      </c>
      <c r="F304" s="8">
        <v>2.0339638E7</v>
      </c>
      <c r="G304" s="8">
        <v>502.0</v>
      </c>
      <c r="H304" s="8">
        <v>294758.0</v>
      </c>
      <c r="I304" s="8">
        <v>44368.0</v>
      </c>
      <c r="J304" s="8">
        <v>1.9478764E7</v>
      </c>
      <c r="K304" s="8">
        <v>1925525.0</v>
      </c>
      <c r="L304" s="8">
        <v>3.45940117E8</v>
      </c>
      <c r="M304" s="8">
        <v>0.0</v>
      </c>
      <c r="N304" s="8">
        <v>0.0</v>
      </c>
      <c r="O304" s="8">
        <v>0.0</v>
      </c>
      <c r="P304" s="8">
        <v>0.0</v>
      </c>
    </row>
    <row r="305" ht="15.75" customHeight="1">
      <c r="A305" s="8">
        <v>2020.0</v>
      </c>
      <c r="B305" s="8" t="s">
        <v>59</v>
      </c>
      <c r="C305" s="8">
        <v>12.0</v>
      </c>
      <c r="D305" s="8">
        <v>4.0</v>
      </c>
      <c r="E305" s="8">
        <v>37150.0</v>
      </c>
      <c r="F305" s="8">
        <v>2.0376788E7</v>
      </c>
      <c r="G305" s="8">
        <v>560.0</v>
      </c>
      <c r="H305" s="8">
        <v>295318.0</v>
      </c>
      <c r="I305" s="8">
        <v>42932.0</v>
      </c>
      <c r="J305" s="8">
        <v>1.9521696E7</v>
      </c>
      <c r="K305" s="8">
        <v>1871205.0</v>
      </c>
      <c r="L305" s="8">
        <v>3.47811322E8</v>
      </c>
      <c r="M305" s="8">
        <v>0.0</v>
      </c>
      <c r="N305" s="8">
        <v>0.0</v>
      </c>
      <c r="O305" s="8">
        <v>0.0</v>
      </c>
      <c r="P305" s="8">
        <v>0.0</v>
      </c>
    </row>
    <row r="306" ht="15.75" customHeight="1">
      <c r="A306" s="8">
        <v>2020.0</v>
      </c>
      <c r="B306" s="8" t="s">
        <v>59</v>
      </c>
      <c r="C306" s="8">
        <v>12.0</v>
      </c>
      <c r="D306" s="8">
        <v>4.0</v>
      </c>
      <c r="E306" s="8">
        <v>40666.0</v>
      </c>
      <c r="F306" s="8">
        <v>2.0417454E7</v>
      </c>
      <c r="G306" s="8">
        <v>562.0</v>
      </c>
      <c r="H306" s="8">
        <v>295880.0</v>
      </c>
      <c r="I306" s="8">
        <v>42194.0</v>
      </c>
      <c r="J306" s="8">
        <v>1.956389E7</v>
      </c>
      <c r="K306" s="8">
        <v>1699394.0</v>
      </c>
      <c r="L306" s="8">
        <v>3.49510716E8</v>
      </c>
      <c r="M306" s="8">
        <v>0.0</v>
      </c>
      <c r="N306" s="8">
        <v>0.0</v>
      </c>
      <c r="O306" s="8">
        <v>0.0</v>
      </c>
      <c r="P306" s="8">
        <v>0.0</v>
      </c>
    </row>
    <row r="307" ht="15.75" customHeight="1">
      <c r="A307" s="8">
        <v>2020.0</v>
      </c>
      <c r="B307" s="8" t="s">
        <v>59</v>
      </c>
      <c r="C307" s="8">
        <v>12.0</v>
      </c>
      <c r="D307" s="8">
        <v>4.0</v>
      </c>
      <c r="E307" s="8">
        <v>32144.0</v>
      </c>
      <c r="F307" s="8">
        <v>2.0449598E7</v>
      </c>
      <c r="G307" s="8">
        <v>500.0</v>
      </c>
      <c r="H307" s="8">
        <v>296380.0</v>
      </c>
      <c r="I307" s="8">
        <v>49644.0</v>
      </c>
      <c r="J307" s="8">
        <v>1.9613534E7</v>
      </c>
      <c r="K307" s="8">
        <v>1834881.0</v>
      </c>
      <c r="L307" s="8">
        <v>3.51345597E8</v>
      </c>
      <c r="M307" s="8">
        <v>0.0</v>
      </c>
      <c r="N307" s="8">
        <v>0.0</v>
      </c>
      <c r="O307" s="8">
        <v>0.0</v>
      </c>
      <c r="P307" s="8">
        <v>0.0</v>
      </c>
    </row>
    <row r="308" ht="15.75" customHeight="1">
      <c r="A308" s="8">
        <v>2020.0</v>
      </c>
      <c r="B308" s="8" t="s">
        <v>59</v>
      </c>
      <c r="C308" s="8">
        <v>12.0</v>
      </c>
      <c r="D308" s="8">
        <v>5.0</v>
      </c>
      <c r="E308" s="8">
        <v>41084.0</v>
      </c>
      <c r="F308" s="8">
        <v>2.0490682E7</v>
      </c>
      <c r="G308" s="8">
        <v>570.0</v>
      </c>
      <c r="H308" s="8">
        <v>296950.0</v>
      </c>
      <c r="I308" s="8">
        <v>53178.0</v>
      </c>
      <c r="J308" s="8">
        <v>1.9666712E7</v>
      </c>
      <c r="K308" s="8">
        <v>2177602.0</v>
      </c>
      <c r="L308" s="8">
        <v>3.53523199E8</v>
      </c>
      <c r="M308" s="8">
        <v>0.0</v>
      </c>
      <c r="N308" s="8">
        <v>0.0</v>
      </c>
      <c r="O308" s="8">
        <v>0.0</v>
      </c>
      <c r="P308" s="8">
        <v>0.0</v>
      </c>
    </row>
    <row r="309" ht="15.75" customHeight="1">
      <c r="A309" s="8">
        <v>2020.0</v>
      </c>
      <c r="B309" s="8" t="s">
        <v>59</v>
      </c>
      <c r="C309" s="8">
        <v>12.0</v>
      </c>
      <c r="D309" s="8">
        <v>5.0</v>
      </c>
      <c r="E309" s="8">
        <v>43890.0</v>
      </c>
      <c r="F309" s="8">
        <v>2.0534572E7</v>
      </c>
      <c r="G309" s="8">
        <v>598.0</v>
      </c>
      <c r="H309" s="8">
        <v>297548.0</v>
      </c>
      <c r="I309" s="8">
        <v>52814.0</v>
      </c>
      <c r="J309" s="8">
        <v>1.9719526E7</v>
      </c>
      <c r="K309" s="8">
        <v>2252604.0</v>
      </c>
      <c r="L309" s="8">
        <v>3.55775803E8</v>
      </c>
      <c r="M309" s="8">
        <v>0.0</v>
      </c>
      <c r="N309" s="8">
        <v>0.0</v>
      </c>
      <c r="O309" s="8">
        <v>0.0</v>
      </c>
      <c r="P309" s="8">
        <v>0.0</v>
      </c>
    </row>
    <row r="310" ht="15.75" customHeight="1">
      <c r="A310" s="8">
        <v>2020.0</v>
      </c>
      <c r="B310" s="8" t="s">
        <v>59</v>
      </c>
      <c r="C310" s="8">
        <v>12.0</v>
      </c>
      <c r="D310" s="8">
        <v>5.0</v>
      </c>
      <c r="E310" s="8">
        <v>38052.0</v>
      </c>
      <c r="F310" s="8">
        <v>2.0572624E7</v>
      </c>
      <c r="G310" s="8">
        <v>488.0</v>
      </c>
      <c r="H310" s="8">
        <v>298036.0</v>
      </c>
      <c r="I310" s="8">
        <v>43938.0</v>
      </c>
      <c r="J310" s="8">
        <v>1.9763464E7</v>
      </c>
      <c r="K310" s="8">
        <v>2188745.0</v>
      </c>
      <c r="L310" s="8">
        <v>3.57964548E8</v>
      </c>
      <c r="M310" s="8">
        <v>0.0</v>
      </c>
      <c r="N310" s="8">
        <v>0.0</v>
      </c>
      <c r="O310" s="8">
        <v>0.0</v>
      </c>
      <c r="P310" s="8">
        <v>0.0</v>
      </c>
    </row>
    <row r="311" ht="15.75" customHeight="1">
      <c r="A311" s="8">
        <v>2021.0</v>
      </c>
      <c r="B311" s="8" t="s">
        <v>17</v>
      </c>
      <c r="C311" s="8">
        <v>1.0</v>
      </c>
      <c r="D311" s="8">
        <v>1.0</v>
      </c>
      <c r="E311" s="8">
        <v>40318.0</v>
      </c>
      <c r="F311" s="8">
        <v>2.0612942E7</v>
      </c>
      <c r="G311" s="8">
        <v>474.0</v>
      </c>
      <c r="H311" s="8">
        <v>298510.0</v>
      </c>
      <c r="I311" s="8">
        <v>47676.0</v>
      </c>
      <c r="J311" s="8">
        <v>1.981114E7</v>
      </c>
      <c r="K311" s="8">
        <v>1907519.0</v>
      </c>
      <c r="L311" s="8">
        <v>3.59872067E8</v>
      </c>
      <c r="M311" s="8">
        <v>0.0</v>
      </c>
      <c r="N311" s="8">
        <v>0.0</v>
      </c>
      <c r="O311" s="8">
        <v>0.0</v>
      </c>
      <c r="P311" s="8">
        <v>0.0</v>
      </c>
    </row>
    <row r="312" ht="15.75" customHeight="1">
      <c r="A312" s="8">
        <v>2021.0</v>
      </c>
      <c r="B312" s="8" t="s">
        <v>17</v>
      </c>
      <c r="C312" s="8">
        <v>1.0</v>
      </c>
      <c r="D312" s="8">
        <v>1.0</v>
      </c>
      <c r="E312" s="8">
        <v>36288.0</v>
      </c>
      <c r="F312" s="8">
        <v>2.064923E7</v>
      </c>
      <c r="G312" s="8">
        <v>432.0</v>
      </c>
      <c r="H312" s="8">
        <v>298942.0</v>
      </c>
      <c r="I312" s="8">
        <v>41806.0</v>
      </c>
      <c r="J312" s="8">
        <v>1.9852946E7</v>
      </c>
      <c r="K312" s="8">
        <v>1926582.0</v>
      </c>
      <c r="L312" s="8">
        <v>3.61798649E8</v>
      </c>
      <c r="M312" s="8">
        <v>0.0</v>
      </c>
      <c r="N312" s="8">
        <v>0.0</v>
      </c>
      <c r="O312" s="8">
        <v>0.0</v>
      </c>
      <c r="P312" s="8">
        <v>0.0</v>
      </c>
    </row>
    <row r="313" ht="15.75" customHeight="1">
      <c r="A313" s="8">
        <v>2021.0</v>
      </c>
      <c r="B313" s="8" t="s">
        <v>17</v>
      </c>
      <c r="C313" s="8">
        <v>1.0</v>
      </c>
      <c r="D313" s="8">
        <v>1.0</v>
      </c>
      <c r="E313" s="8">
        <v>33356.0</v>
      </c>
      <c r="F313" s="8">
        <v>2.0682586E7</v>
      </c>
      <c r="G313" s="8">
        <v>430.0</v>
      </c>
      <c r="H313" s="8">
        <v>299372.0</v>
      </c>
      <c r="I313" s="8">
        <v>39316.0</v>
      </c>
      <c r="J313" s="8">
        <v>1.9892262E7</v>
      </c>
      <c r="K313" s="8">
        <v>1689717.0</v>
      </c>
      <c r="L313" s="8">
        <v>3.63488366E8</v>
      </c>
      <c r="M313" s="8">
        <v>0.0</v>
      </c>
      <c r="N313" s="8">
        <v>0.0</v>
      </c>
      <c r="O313" s="8">
        <v>0.0</v>
      </c>
      <c r="P313" s="8">
        <v>0.0</v>
      </c>
    </row>
    <row r="314" ht="15.75" customHeight="1">
      <c r="A314" s="8">
        <v>2021.0</v>
      </c>
      <c r="B314" s="8" t="s">
        <v>17</v>
      </c>
      <c r="C314" s="8">
        <v>1.0</v>
      </c>
      <c r="D314" s="8">
        <v>1.0</v>
      </c>
      <c r="E314" s="8">
        <v>32556.0</v>
      </c>
      <c r="F314" s="8">
        <v>2.0715142E7</v>
      </c>
      <c r="G314" s="8">
        <v>400.0</v>
      </c>
      <c r="H314" s="8">
        <v>299772.0</v>
      </c>
      <c r="I314" s="8">
        <v>58418.0</v>
      </c>
      <c r="J314" s="8">
        <v>1.995068E7</v>
      </c>
      <c r="K314" s="8">
        <v>1724356.0</v>
      </c>
      <c r="L314" s="8">
        <v>3.65212722E8</v>
      </c>
      <c r="M314" s="8">
        <v>0.0</v>
      </c>
      <c r="N314" s="8">
        <v>0.0</v>
      </c>
      <c r="O314" s="8">
        <v>0.0</v>
      </c>
      <c r="P314" s="8">
        <v>0.0</v>
      </c>
    </row>
    <row r="315" ht="15.75" customHeight="1">
      <c r="A315" s="8">
        <v>2021.0</v>
      </c>
      <c r="B315" s="8" t="s">
        <v>17</v>
      </c>
      <c r="C315" s="8">
        <v>1.0</v>
      </c>
      <c r="D315" s="8">
        <v>1.0</v>
      </c>
      <c r="E315" s="8">
        <v>35818.0</v>
      </c>
      <c r="F315" s="8">
        <v>2.075096E7</v>
      </c>
      <c r="G315" s="8">
        <v>530.0</v>
      </c>
      <c r="H315" s="8">
        <v>300302.0</v>
      </c>
      <c r="I315" s="8">
        <v>42322.0</v>
      </c>
      <c r="J315" s="8">
        <v>1.9993002E7</v>
      </c>
      <c r="K315" s="8">
        <v>1956413.0</v>
      </c>
      <c r="L315" s="8">
        <v>3.67169135E8</v>
      </c>
      <c r="M315" s="8">
        <v>0.0</v>
      </c>
      <c r="N315" s="8">
        <v>0.0</v>
      </c>
      <c r="O315" s="8">
        <v>0.0</v>
      </c>
      <c r="P315" s="8">
        <v>0.0</v>
      </c>
    </row>
    <row r="316" ht="15.75" customHeight="1">
      <c r="A316" s="8">
        <v>2021.0</v>
      </c>
      <c r="B316" s="8" t="s">
        <v>17</v>
      </c>
      <c r="C316" s="8">
        <v>1.0</v>
      </c>
      <c r="D316" s="8">
        <v>1.0</v>
      </c>
      <c r="E316" s="8">
        <v>40944.0</v>
      </c>
      <c r="F316" s="8">
        <v>2.0791904E7</v>
      </c>
      <c r="G316" s="8">
        <v>444.0</v>
      </c>
      <c r="H316" s="8">
        <v>300746.0</v>
      </c>
      <c r="I316" s="8">
        <v>39378.0</v>
      </c>
      <c r="J316" s="8">
        <v>2.003238E7</v>
      </c>
      <c r="K316" s="8">
        <v>2013524.0</v>
      </c>
      <c r="L316" s="8">
        <v>3.69182659E8</v>
      </c>
      <c r="M316" s="8">
        <v>0.0</v>
      </c>
      <c r="N316" s="8">
        <v>0.0</v>
      </c>
      <c r="O316" s="8">
        <v>0.0</v>
      </c>
      <c r="P316" s="8">
        <v>0.0</v>
      </c>
    </row>
    <row r="317" ht="15.75" customHeight="1">
      <c r="A317" s="8">
        <v>2021.0</v>
      </c>
      <c r="B317" s="8" t="s">
        <v>17</v>
      </c>
      <c r="C317" s="8">
        <v>1.0</v>
      </c>
      <c r="D317" s="8">
        <v>1.0</v>
      </c>
      <c r="E317" s="8">
        <v>36246.0</v>
      </c>
      <c r="F317" s="8">
        <v>2.082815E7</v>
      </c>
      <c r="G317" s="8">
        <v>466.0</v>
      </c>
      <c r="H317" s="8">
        <v>301212.0</v>
      </c>
      <c r="I317" s="8">
        <v>41006.0</v>
      </c>
      <c r="J317" s="8">
        <v>2.0073386E7</v>
      </c>
      <c r="K317" s="8">
        <v>2005809.0</v>
      </c>
      <c r="L317" s="8">
        <v>3.71188468E8</v>
      </c>
      <c r="M317" s="8">
        <v>0.0</v>
      </c>
      <c r="N317" s="8">
        <v>0.0</v>
      </c>
      <c r="O317" s="8">
        <v>0.0</v>
      </c>
      <c r="P317" s="8">
        <v>0.0</v>
      </c>
    </row>
    <row r="318" ht="15.75" customHeight="1">
      <c r="A318" s="8">
        <v>2021.0</v>
      </c>
      <c r="B318" s="8" t="s">
        <v>17</v>
      </c>
      <c r="C318" s="8">
        <v>1.0</v>
      </c>
      <c r="D318" s="8">
        <v>2.0</v>
      </c>
      <c r="E318" s="8">
        <v>36906.0</v>
      </c>
      <c r="F318" s="8">
        <v>2.0865056E7</v>
      </c>
      <c r="G318" s="8">
        <v>458.0</v>
      </c>
      <c r="H318" s="8">
        <v>301670.0</v>
      </c>
      <c r="I318" s="8">
        <v>38484.0</v>
      </c>
      <c r="J318" s="8">
        <v>2.011187E7</v>
      </c>
      <c r="K318" s="8">
        <v>1987553.0</v>
      </c>
      <c r="L318" s="8">
        <v>3.73176021E8</v>
      </c>
      <c r="M318" s="8">
        <v>0.0</v>
      </c>
      <c r="N318" s="8">
        <v>0.0</v>
      </c>
      <c r="O318" s="8">
        <v>0.0</v>
      </c>
      <c r="P318" s="8">
        <v>0.0</v>
      </c>
    </row>
    <row r="319" ht="15.75" customHeight="1">
      <c r="A319" s="8">
        <v>2021.0</v>
      </c>
      <c r="B319" s="8" t="s">
        <v>17</v>
      </c>
      <c r="C319" s="8">
        <v>1.0</v>
      </c>
      <c r="D319" s="8">
        <v>2.0</v>
      </c>
      <c r="E319" s="8">
        <v>37640.0</v>
      </c>
      <c r="F319" s="8">
        <v>2.0902696E7</v>
      </c>
      <c r="G319" s="8">
        <v>426.0</v>
      </c>
      <c r="H319" s="8">
        <v>302096.0</v>
      </c>
      <c r="I319" s="8">
        <v>38920.0</v>
      </c>
      <c r="J319" s="8">
        <v>2.015079E7</v>
      </c>
      <c r="K319" s="8">
        <v>1895958.0</v>
      </c>
      <c r="L319" s="8">
        <v>3.75071979E8</v>
      </c>
      <c r="M319" s="8">
        <v>0.0</v>
      </c>
      <c r="N319" s="8">
        <v>0.0</v>
      </c>
      <c r="O319" s="8">
        <v>0.0</v>
      </c>
      <c r="P319" s="8">
        <v>0.0</v>
      </c>
    </row>
    <row r="320" ht="15.75" customHeight="1">
      <c r="A320" s="8">
        <v>2021.0</v>
      </c>
      <c r="B320" s="8" t="s">
        <v>17</v>
      </c>
      <c r="C320" s="8">
        <v>1.0</v>
      </c>
      <c r="D320" s="8">
        <v>2.0</v>
      </c>
      <c r="E320" s="8">
        <v>32172.0</v>
      </c>
      <c r="F320" s="8">
        <v>2.0934868E7</v>
      </c>
      <c r="G320" s="8">
        <v>300.0</v>
      </c>
      <c r="H320" s="8">
        <v>302396.0</v>
      </c>
      <c r="I320" s="8">
        <v>33474.0</v>
      </c>
      <c r="J320" s="8">
        <v>2.0184264E7</v>
      </c>
      <c r="K320" s="8">
        <v>1614172.0</v>
      </c>
      <c r="L320" s="8">
        <v>3.76686151E8</v>
      </c>
      <c r="M320" s="8">
        <v>0.0</v>
      </c>
      <c r="N320" s="8">
        <v>0.0</v>
      </c>
      <c r="O320" s="8">
        <v>0.0</v>
      </c>
      <c r="P320" s="8">
        <v>0.0</v>
      </c>
    </row>
    <row r="321" ht="15.75" customHeight="1">
      <c r="A321" s="8">
        <v>2021.0</v>
      </c>
      <c r="B321" s="8" t="s">
        <v>17</v>
      </c>
      <c r="C321" s="8">
        <v>1.0</v>
      </c>
      <c r="D321" s="8">
        <v>2.0</v>
      </c>
      <c r="E321" s="8">
        <v>24962.0</v>
      </c>
      <c r="F321" s="8">
        <v>2.095983E7</v>
      </c>
      <c r="G321" s="8">
        <v>332.0</v>
      </c>
      <c r="H321" s="8">
        <v>302728.0</v>
      </c>
      <c r="I321" s="8">
        <v>37156.0</v>
      </c>
      <c r="J321" s="8">
        <v>2.022142E7</v>
      </c>
      <c r="K321" s="8">
        <v>1710122.0</v>
      </c>
      <c r="L321" s="8">
        <v>3.78396273E8</v>
      </c>
      <c r="M321" s="8">
        <v>0.0</v>
      </c>
      <c r="N321" s="8">
        <v>0.0</v>
      </c>
      <c r="O321" s="8">
        <v>0.0</v>
      </c>
      <c r="P321" s="8">
        <v>0.0</v>
      </c>
    </row>
    <row r="322" ht="15.75" customHeight="1">
      <c r="A322" s="8">
        <v>2021.0</v>
      </c>
      <c r="B322" s="8" t="s">
        <v>17</v>
      </c>
      <c r="C322" s="8">
        <v>1.0</v>
      </c>
      <c r="D322" s="8">
        <v>2.0</v>
      </c>
      <c r="E322" s="8">
        <v>31806.0</v>
      </c>
      <c r="F322" s="8">
        <v>2.0991636E7</v>
      </c>
      <c r="G322" s="8">
        <v>400.0</v>
      </c>
      <c r="H322" s="8">
        <v>303128.0</v>
      </c>
      <c r="I322" s="8">
        <v>35524.0</v>
      </c>
      <c r="J322" s="8">
        <v>2.0256944E7</v>
      </c>
      <c r="K322" s="8">
        <v>1823647.0</v>
      </c>
      <c r="L322" s="8">
        <v>3.8021992E8</v>
      </c>
      <c r="M322" s="8">
        <v>0.0</v>
      </c>
      <c r="N322" s="8">
        <v>0.0</v>
      </c>
      <c r="O322" s="8">
        <v>0.0</v>
      </c>
      <c r="P322" s="8">
        <v>0.0</v>
      </c>
    </row>
    <row r="323" ht="15.75" customHeight="1">
      <c r="A323" s="8">
        <v>2021.0</v>
      </c>
      <c r="B323" s="8" t="s">
        <v>17</v>
      </c>
      <c r="C323" s="8">
        <v>1.0</v>
      </c>
      <c r="D323" s="8">
        <v>2.0</v>
      </c>
      <c r="E323" s="8">
        <v>34030.0</v>
      </c>
      <c r="F323" s="8">
        <v>2.1025666E7</v>
      </c>
      <c r="G323" s="8">
        <v>402.0</v>
      </c>
      <c r="H323" s="8">
        <v>303530.0</v>
      </c>
      <c r="I323" s="8">
        <v>35594.0</v>
      </c>
      <c r="J323" s="8">
        <v>2.0292538E7</v>
      </c>
      <c r="K323" s="8">
        <v>1749542.0</v>
      </c>
      <c r="L323" s="8">
        <v>3.81969462E8</v>
      </c>
      <c r="M323" s="8">
        <v>0.0</v>
      </c>
      <c r="N323" s="8">
        <v>0.0</v>
      </c>
      <c r="O323" s="8">
        <v>0.0</v>
      </c>
      <c r="P323" s="8">
        <v>0.0</v>
      </c>
    </row>
    <row r="324" ht="15.75" customHeight="1">
      <c r="A324" s="8">
        <v>2021.0</v>
      </c>
      <c r="B324" s="8" t="s">
        <v>17</v>
      </c>
      <c r="C324" s="8">
        <v>1.0</v>
      </c>
      <c r="D324" s="8">
        <v>2.0</v>
      </c>
      <c r="E324" s="8">
        <v>31354.0</v>
      </c>
      <c r="F324" s="8">
        <v>2.105702E7</v>
      </c>
      <c r="G324" s="8">
        <v>378.0</v>
      </c>
      <c r="H324" s="8">
        <v>303908.0</v>
      </c>
      <c r="I324" s="8">
        <v>31886.0</v>
      </c>
      <c r="J324" s="8">
        <v>2.0324424E7</v>
      </c>
      <c r="K324" s="8">
        <v>1678004.0</v>
      </c>
      <c r="L324" s="8">
        <v>3.83647466E8</v>
      </c>
      <c r="M324" s="8">
        <v>0.0</v>
      </c>
      <c r="N324" s="8">
        <v>0.0</v>
      </c>
      <c r="O324" s="8">
        <v>0.0</v>
      </c>
      <c r="P324" s="8">
        <v>0.0</v>
      </c>
    </row>
    <row r="325" ht="15.75" customHeight="1">
      <c r="A325" s="8">
        <v>2021.0</v>
      </c>
      <c r="B325" s="8" t="s">
        <v>17</v>
      </c>
      <c r="C325" s="8">
        <v>1.0</v>
      </c>
      <c r="D325" s="8">
        <v>3.0</v>
      </c>
      <c r="E325" s="8">
        <v>30310.0</v>
      </c>
      <c r="F325" s="8">
        <v>2.108733E7</v>
      </c>
      <c r="G325" s="8">
        <v>352.0</v>
      </c>
      <c r="H325" s="8">
        <v>304260.0</v>
      </c>
      <c r="I325" s="8">
        <v>33618.0</v>
      </c>
      <c r="J325" s="8">
        <v>2.0358042E7</v>
      </c>
      <c r="K325" s="8">
        <v>1657483.0</v>
      </c>
      <c r="L325" s="8">
        <v>3.85304949E8</v>
      </c>
      <c r="M325" s="8">
        <v>0.0</v>
      </c>
      <c r="N325" s="8">
        <v>0.0</v>
      </c>
      <c r="O325" s="8">
        <v>0.0</v>
      </c>
      <c r="P325" s="8">
        <v>0.0</v>
      </c>
    </row>
    <row r="326" ht="15.75" customHeight="1">
      <c r="A326" s="8">
        <v>2021.0</v>
      </c>
      <c r="B326" s="8" t="s">
        <v>17</v>
      </c>
      <c r="C326" s="8">
        <v>1.0</v>
      </c>
      <c r="D326" s="8">
        <v>3.0</v>
      </c>
      <c r="E326" s="8">
        <v>30100.0</v>
      </c>
      <c r="F326" s="8">
        <v>2.111743E7</v>
      </c>
      <c r="G326" s="8">
        <v>362.0</v>
      </c>
      <c r="H326" s="8">
        <v>304622.0</v>
      </c>
      <c r="I326" s="8">
        <v>34404.0</v>
      </c>
      <c r="J326" s="8">
        <v>2.0392446E7</v>
      </c>
      <c r="K326" s="8">
        <v>1675238.0</v>
      </c>
      <c r="L326" s="8">
        <v>3.86980187E8</v>
      </c>
      <c r="M326" s="8">
        <v>382362.0</v>
      </c>
      <c r="N326" s="8">
        <v>382362.0</v>
      </c>
      <c r="O326" s="8">
        <v>0.0</v>
      </c>
      <c r="P326" s="8">
        <v>0.0</v>
      </c>
    </row>
    <row r="327" ht="15.75" customHeight="1">
      <c r="A327" s="8">
        <v>2021.0</v>
      </c>
      <c r="B327" s="8" t="s">
        <v>17</v>
      </c>
      <c r="C327" s="8">
        <v>1.0</v>
      </c>
      <c r="D327" s="8">
        <v>3.0</v>
      </c>
      <c r="E327" s="8">
        <v>27924.0</v>
      </c>
      <c r="F327" s="8">
        <v>2.1145354E7</v>
      </c>
      <c r="G327" s="8">
        <v>290.0</v>
      </c>
      <c r="H327" s="8">
        <v>304912.0</v>
      </c>
      <c r="I327" s="8">
        <v>29026.0</v>
      </c>
      <c r="J327" s="8">
        <v>2.0421472E7</v>
      </c>
      <c r="K327" s="8">
        <v>1412580.0</v>
      </c>
      <c r="L327" s="8">
        <v>3.88392767E8</v>
      </c>
      <c r="M327" s="8">
        <v>33120.0</v>
      </c>
      <c r="N327" s="8">
        <v>415482.0</v>
      </c>
      <c r="O327" s="8">
        <v>0.0</v>
      </c>
      <c r="P327" s="8">
        <v>0.0</v>
      </c>
    </row>
    <row r="328" ht="15.75" customHeight="1">
      <c r="A328" s="8">
        <v>2021.0</v>
      </c>
      <c r="B328" s="8" t="s">
        <v>17</v>
      </c>
      <c r="C328" s="8">
        <v>1.0</v>
      </c>
      <c r="D328" s="8">
        <v>3.0</v>
      </c>
      <c r="E328" s="8">
        <v>19974.0</v>
      </c>
      <c r="F328" s="8">
        <v>2.1165328E7</v>
      </c>
      <c r="G328" s="8">
        <v>274.0</v>
      </c>
      <c r="H328" s="8">
        <v>305186.0</v>
      </c>
      <c r="I328" s="8">
        <v>34254.0</v>
      </c>
      <c r="J328" s="8">
        <v>2.0455726E7</v>
      </c>
      <c r="K328" s="8">
        <v>1417281.0</v>
      </c>
      <c r="L328" s="8">
        <v>3.89810048E8</v>
      </c>
      <c r="M328" s="8">
        <v>478599.0</v>
      </c>
      <c r="N328" s="8">
        <v>894081.0</v>
      </c>
      <c r="O328" s="8">
        <v>0.0</v>
      </c>
      <c r="P328" s="8">
        <v>0.0</v>
      </c>
    </row>
    <row r="329" ht="15.75" customHeight="1">
      <c r="A329" s="8">
        <v>2021.0</v>
      </c>
      <c r="B329" s="8" t="s">
        <v>17</v>
      </c>
      <c r="C329" s="8">
        <v>1.0</v>
      </c>
      <c r="D329" s="8">
        <v>3.0</v>
      </c>
      <c r="E329" s="8">
        <v>27574.0</v>
      </c>
      <c r="F329" s="8">
        <v>2.1192902E7</v>
      </c>
      <c r="G329" s="8">
        <v>324.0</v>
      </c>
      <c r="H329" s="8">
        <v>305510.0</v>
      </c>
      <c r="I329" s="8">
        <v>34458.0</v>
      </c>
      <c r="J329" s="8">
        <v>2.0490184E7</v>
      </c>
      <c r="K329" s="8">
        <v>1649667.0</v>
      </c>
      <c r="L329" s="8">
        <v>3.91459715E8</v>
      </c>
      <c r="M329" s="8">
        <v>352736.0</v>
      </c>
      <c r="N329" s="8">
        <v>1246817.0</v>
      </c>
      <c r="O329" s="8">
        <v>0.0</v>
      </c>
      <c r="P329" s="8">
        <v>0.0</v>
      </c>
    </row>
    <row r="330" ht="15.75" customHeight="1">
      <c r="A330" s="8">
        <v>2021.0</v>
      </c>
      <c r="B330" s="8" t="s">
        <v>17</v>
      </c>
      <c r="C330" s="8">
        <v>1.0</v>
      </c>
      <c r="D330" s="8">
        <v>3.0</v>
      </c>
      <c r="E330" s="8">
        <v>30558.0</v>
      </c>
      <c r="F330" s="8">
        <v>2.122346E7</v>
      </c>
      <c r="G330" s="8">
        <v>304.0</v>
      </c>
      <c r="H330" s="8">
        <v>305814.0</v>
      </c>
      <c r="I330" s="8">
        <v>40142.0</v>
      </c>
      <c r="J330" s="8">
        <v>2.0530326E7</v>
      </c>
      <c r="K330" s="8">
        <v>1685264.0</v>
      </c>
      <c r="L330" s="8">
        <v>3.93144979E8</v>
      </c>
      <c r="M330" s="8">
        <v>339211.0</v>
      </c>
      <c r="N330" s="8">
        <v>1586028.0</v>
      </c>
      <c r="O330" s="8">
        <v>0.0</v>
      </c>
      <c r="P330" s="8">
        <v>0.0</v>
      </c>
    </row>
    <row r="331" ht="15.75" customHeight="1">
      <c r="A331" s="8">
        <v>2021.0</v>
      </c>
      <c r="B331" s="8" t="s">
        <v>17</v>
      </c>
      <c r="C331" s="8">
        <v>1.0</v>
      </c>
      <c r="D331" s="8">
        <v>3.0</v>
      </c>
      <c r="E331" s="8">
        <v>28990.0</v>
      </c>
      <c r="F331" s="8">
        <v>2.125245E7</v>
      </c>
      <c r="G331" s="8">
        <v>322.0</v>
      </c>
      <c r="H331" s="8">
        <v>306136.0</v>
      </c>
      <c r="I331" s="8">
        <v>35468.0</v>
      </c>
      <c r="J331" s="8">
        <v>2.0565794E7</v>
      </c>
      <c r="K331" s="8">
        <v>1720958.0</v>
      </c>
      <c r="L331" s="8">
        <v>3.94865937E8</v>
      </c>
      <c r="M331" s="8">
        <v>468743.0</v>
      </c>
      <c r="N331" s="8">
        <v>2054771.0</v>
      </c>
      <c r="O331" s="8">
        <v>0.0</v>
      </c>
      <c r="P331" s="8">
        <v>0.0</v>
      </c>
    </row>
    <row r="332" ht="15.75" customHeight="1">
      <c r="A332" s="8">
        <v>2021.0</v>
      </c>
      <c r="B332" s="8" t="s">
        <v>17</v>
      </c>
      <c r="C332" s="8">
        <v>1.0</v>
      </c>
      <c r="D332" s="8">
        <v>4.0</v>
      </c>
      <c r="E332" s="8">
        <v>28646.0</v>
      </c>
      <c r="F332" s="8">
        <v>2.1281096E7</v>
      </c>
      <c r="G332" s="8">
        <v>306.0</v>
      </c>
      <c r="H332" s="8">
        <v>306442.0</v>
      </c>
      <c r="I332" s="8">
        <v>34332.0</v>
      </c>
      <c r="J332" s="8">
        <v>2.0600126E7</v>
      </c>
      <c r="K332" s="8">
        <v>1774967.0</v>
      </c>
      <c r="L332" s="8">
        <v>3.96640904E8</v>
      </c>
      <c r="M332" s="8">
        <v>689487.0</v>
      </c>
      <c r="N332" s="8">
        <v>2744258.0</v>
      </c>
      <c r="O332" s="8">
        <v>0.0</v>
      </c>
      <c r="P332" s="8">
        <v>0.0</v>
      </c>
    </row>
    <row r="333" ht="15.75" customHeight="1">
      <c r="A333" s="8">
        <v>2021.0</v>
      </c>
      <c r="B333" s="8" t="s">
        <v>17</v>
      </c>
      <c r="C333" s="8">
        <v>1.0</v>
      </c>
      <c r="D333" s="8">
        <v>4.0</v>
      </c>
      <c r="E333" s="8">
        <v>29792.0</v>
      </c>
      <c r="F333" s="8">
        <v>2.1310888E7</v>
      </c>
      <c r="G333" s="8">
        <v>312.0</v>
      </c>
      <c r="H333" s="8">
        <v>306754.0</v>
      </c>
      <c r="I333" s="8">
        <v>32066.0</v>
      </c>
      <c r="J333" s="8">
        <v>2.0632192E7</v>
      </c>
      <c r="K333" s="8">
        <v>1653874.0</v>
      </c>
      <c r="L333" s="8">
        <v>3.98294778E8</v>
      </c>
      <c r="M333" s="8">
        <v>380000.0</v>
      </c>
      <c r="N333" s="8">
        <v>3124258.0</v>
      </c>
      <c r="O333" s="8">
        <v>0.0</v>
      </c>
      <c r="P333" s="8">
        <v>0.0</v>
      </c>
    </row>
    <row r="334" ht="15.75" customHeight="1">
      <c r="A334" s="8">
        <v>2021.0</v>
      </c>
      <c r="B334" s="8" t="s">
        <v>17</v>
      </c>
      <c r="C334" s="8">
        <v>1.0</v>
      </c>
      <c r="D334" s="8">
        <v>4.0</v>
      </c>
      <c r="E334" s="8">
        <v>26464.0</v>
      </c>
      <c r="F334" s="8">
        <v>2.1337352E7</v>
      </c>
      <c r="G334" s="8">
        <v>262.0</v>
      </c>
      <c r="H334" s="8">
        <v>307016.0</v>
      </c>
      <c r="I334" s="8">
        <v>26296.0</v>
      </c>
      <c r="J334" s="8">
        <v>2.0658488E7</v>
      </c>
      <c r="K334" s="8">
        <v>1362263.0</v>
      </c>
      <c r="L334" s="8">
        <v>3.99657041E8</v>
      </c>
      <c r="M334" s="8">
        <v>66466.0</v>
      </c>
      <c r="N334" s="8">
        <v>3190724.0</v>
      </c>
      <c r="O334" s="8">
        <v>0.0</v>
      </c>
      <c r="P334" s="8">
        <v>0.0</v>
      </c>
    </row>
    <row r="335" ht="15.75" customHeight="1">
      <c r="A335" s="8">
        <v>2021.0</v>
      </c>
      <c r="B335" s="8" t="s">
        <v>17</v>
      </c>
      <c r="C335" s="8">
        <v>1.0</v>
      </c>
      <c r="D335" s="8">
        <v>4.0</v>
      </c>
      <c r="E335" s="8">
        <v>18196.0</v>
      </c>
      <c r="F335" s="8">
        <v>2.1355548E7</v>
      </c>
      <c r="G335" s="8">
        <v>232.0</v>
      </c>
      <c r="H335" s="8">
        <v>307248.0</v>
      </c>
      <c r="I335" s="8">
        <v>32184.0</v>
      </c>
      <c r="J335" s="8">
        <v>2.0690672E7</v>
      </c>
      <c r="K335" s="8">
        <v>1470452.0</v>
      </c>
      <c r="L335" s="8">
        <v>4.01127493E8</v>
      </c>
      <c r="M335" s="8">
        <v>813269.0</v>
      </c>
      <c r="N335" s="8">
        <v>4003993.0</v>
      </c>
      <c r="O335" s="8">
        <v>0.0</v>
      </c>
      <c r="P335" s="8">
        <v>0.0</v>
      </c>
    </row>
    <row r="336" ht="15.75" customHeight="1">
      <c r="A336" s="8">
        <v>2021.0</v>
      </c>
      <c r="B336" s="8" t="s">
        <v>17</v>
      </c>
      <c r="C336" s="8">
        <v>1.0</v>
      </c>
      <c r="D336" s="8">
        <v>4.0</v>
      </c>
      <c r="E336" s="8">
        <v>25466.0</v>
      </c>
      <c r="F336" s="8">
        <v>2.1381014E7</v>
      </c>
      <c r="G336" s="8">
        <v>276.0</v>
      </c>
      <c r="H336" s="8">
        <v>307524.0</v>
      </c>
      <c r="I336" s="8">
        <v>26500.0</v>
      </c>
      <c r="J336" s="8">
        <v>2.0717172E7</v>
      </c>
      <c r="K336" s="8">
        <v>1356265.0</v>
      </c>
      <c r="L336" s="8">
        <v>4.02483758E8</v>
      </c>
      <c r="M336" s="8">
        <v>11292.0</v>
      </c>
      <c r="N336" s="8">
        <v>4015285.0</v>
      </c>
      <c r="O336" s="8">
        <v>0.0</v>
      </c>
      <c r="P336" s="8">
        <v>0.0</v>
      </c>
    </row>
    <row r="337" ht="15.75" customHeight="1">
      <c r="A337" s="8">
        <v>2021.0</v>
      </c>
      <c r="B337" s="8" t="s">
        <v>17</v>
      </c>
      <c r="C337" s="8">
        <v>1.0</v>
      </c>
      <c r="D337" s="8">
        <v>4.0</v>
      </c>
      <c r="E337" s="8">
        <v>23112.0</v>
      </c>
      <c r="F337" s="8">
        <v>2.1404126E7</v>
      </c>
      <c r="G337" s="8">
        <v>246.0</v>
      </c>
      <c r="H337" s="8">
        <v>307770.0</v>
      </c>
      <c r="I337" s="8">
        <v>28522.0</v>
      </c>
      <c r="J337" s="8">
        <v>2.0745694E7</v>
      </c>
      <c r="K337" s="8">
        <v>1388000.0</v>
      </c>
      <c r="L337" s="8">
        <v>4.03871758E8</v>
      </c>
      <c r="M337" s="8">
        <v>650348.0</v>
      </c>
      <c r="N337" s="8">
        <v>4665633.0</v>
      </c>
      <c r="O337" s="8">
        <v>0.0</v>
      </c>
      <c r="P337" s="8">
        <v>0.0</v>
      </c>
    </row>
    <row r="338" ht="15.75" customHeight="1">
      <c r="A338" s="8">
        <v>2021.0</v>
      </c>
      <c r="B338" s="8" t="s">
        <v>17</v>
      </c>
      <c r="C338" s="8">
        <v>1.0</v>
      </c>
      <c r="D338" s="8">
        <v>4.0</v>
      </c>
      <c r="E338" s="8">
        <v>37824.0</v>
      </c>
      <c r="F338" s="8">
        <v>2.144195E7</v>
      </c>
      <c r="G338" s="8">
        <v>324.0</v>
      </c>
      <c r="H338" s="8">
        <v>308094.0</v>
      </c>
      <c r="I338" s="8">
        <v>40630.0</v>
      </c>
      <c r="J338" s="8">
        <v>2.0786324E7</v>
      </c>
      <c r="K338" s="8">
        <v>1539803.0</v>
      </c>
      <c r="L338" s="8">
        <v>4.05411561E8</v>
      </c>
      <c r="M338" s="8">
        <v>1142072.0</v>
      </c>
      <c r="N338" s="8">
        <v>5807705.0</v>
      </c>
      <c r="O338" s="8">
        <v>0.0</v>
      </c>
      <c r="P338" s="8">
        <v>0.0</v>
      </c>
    </row>
    <row r="339" ht="15.75" customHeight="1">
      <c r="A339" s="8">
        <v>2021.0</v>
      </c>
      <c r="B339" s="8" t="s">
        <v>17</v>
      </c>
      <c r="C339" s="8">
        <v>1.0</v>
      </c>
      <c r="D339" s="8">
        <v>5.0</v>
      </c>
      <c r="E339" s="8">
        <v>26108.0</v>
      </c>
      <c r="F339" s="8">
        <v>2.1468058E7</v>
      </c>
      <c r="G339" s="8">
        <v>274.0</v>
      </c>
      <c r="H339" s="8">
        <v>308368.0</v>
      </c>
      <c r="I339" s="8">
        <v>29772.0</v>
      </c>
      <c r="J339" s="8">
        <v>2.0816096E7</v>
      </c>
      <c r="K339" s="8">
        <v>1559411.0</v>
      </c>
      <c r="L339" s="8">
        <v>4.06970972E8</v>
      </c>
      <c r="M339" s="8">
        <v>1142271.0</v>
      </c>
      <c r="N339" s="8">
        <v>6949976.0</v>
      </c>
      <c r="O339" s="8">
        <v>0.0</v>
      </c>
      <c r="P339" s="8">
        <v>0.0</v>
      </c>
    </row>
    <row r="340" ht="15.75" customHeight="1">
      <c r="A340" s="8">
        <v>2021.0</v>
      </c>
      <c r="B340" s="8" t="s">
        <v>17</v>
      </c>
      <c r="C340" s="8">
        <v>1.0</v>
      </c>
      <c r="D340" s="8">
        <v>5.0</v>
      </c>
      <c r="E340" s="8">
        <v>26146.0</v>
      </c>
      <c r="F340" s="8">
        <v>2.1494204E7</v>
      </c>
      <c r="G340" s="8">
        <v>256.0</v>
      </c>
      <c r="H340" s="8">
        <v>308624.0</v>
      </c>
      <c r="I340" s="8">
        <v>28154.0</v>
      </c>
      <c r="J340" s="8">
        <v>2.084425E7</v>
      </c>
      <c r="K340" s="8">
        <v>1619574.0</v>
      </c>
      <c r="L340" s="8">
        <v>4.08590546E8</v>
      </c>
      <c r="M340" s="8">
        <v>486572.0</v>
      </c>
      <c r="N340" s="8">
        <v>7436548.0</v>
      </c>
      <c r="O340" s="8">
        <v>0.0</v>
      </c>
      <c r="P340" s="8">
        <v>0.0</v>
      </c>
    </row>
    <row r="341" ht="15.75" customHeight="1">
      <c r="A341" s="8">
        <v>2021.0</v>
      </c>
      <c r="B341" s="8" t="s">
        <v>17</v>
      </c>
      <c r="C341" s="8">
        <v>1.0</v>
      </c>
      <c r="D341" s="8">
        <v>5.0</v>
      </c>
      <c r="E341" s="8">
        <v>23054.0</v>
      </c>
      <c r="F341" s="8">
        <v>2.1517258E7</v>
      </c>
      <c r="G341" s="8">
        <v>232.0</v>
      </c>
      <c r="H341" s="8">
        <v>308856.0</v>
      </c>
      <c r="I341" s="8">
        <v>23764.0</v>
      </c>
      <c r="J341" s="8">
        <v>2.0868014E7</v>
      </c>
      <c r="K341" s="8">
        <v>1260921.0</v>
      </c>
      <c r="L341" s="8">
        <v>4.09851467E8</v>
      </c>
      <c r="M341" s="8">
        <v>29018.0</v>
      </c>
      <c r="N341" s="8">
        <v>7465566.0</v>
      </c>
      <c r="O341" s="8">
        <v>0.0</v>
      </c>
      <c r="P341" s="8">
        <v>0.0</v>
      </c>
    </row>
    <row r="342" ht="15.75" customHeight="1">
      <c r="A342" s="8">
        <v>2021.0</v>
      </c>
      <c r="B342" s="8" t="s">
        <v>18</v>
      </c>
      <c r="C342" s="8">
        <v>2.0</v>
      </c>
      <c r="D342" s="8">
        <v>1.0</v>
      </c>
      <c r="E342" s="8">
        <v>17158.0</v>
      </c>
      <c r="F342" s="8">
        <v>2.1534416E7</v>
      </c>
      <c r="G342" s="8">
        <v>188.0</v>
      </c>
      <c r="H342" s="8">
        <v>309044.0</v>
      </c>
      <c r="I342" s="8">
        <v>26886.0</v>
      </c>
      <c r="J342" s="8">
        <v>2.08949E7</v>
      </c>
      <c r="K342" s="8">
        <v>1309224.0</v>
      </c>
      <c r="L342" s="8">
        <v>4.11160691E8</v>
      </c>
      <c r="M342" s="8">
        <v>380727.0</v>
      </c>
      <c r="N342" s="8">
        <v>7846293.0</v>
      </c>
      <c r="O342" s="8">
        <v>0.0</v>
      </c>
      <c r="P342" s="8">
        <v>0.0</v>
      </c>
    </row>
    <row r="343" ht="15.75" customHeight="1">
      <c r="A343" s="8">
        <v>2021.0</v>
      </c>
      <c r="B343" s="8" t="s">
        <v>18</v>
      </c>
      <c r="C343" s="8">
        <v>2.0</v>
      </c>
      <c r="D343" s="8">
        <v>1.0</v>
      </c>
      <c r="E343" s="8">
        <v>22002.0</v>
      </c>
      <c r="F343" s="8">
        <v>2.1556418E7</v>
      </c>
      <c r="G343" s="8">
        <v>226.0</v>
      </c>
      <c r="H343" s="8">
        <v>309270.0</v>
      </c>
      <c r="I343" s="8">
        <v>28500.0</v>
      </c>
      <c r="J343" s="8">
        <v>2.09234E7</v>
      </c>
      <c r="K343" s="8">
        <v>1459601.0</v>
      </c>
      <c r="L343" s="8">
        <v>4.12620292E8</v>
      </c>
      <c r="M343" s="8">
        <v>375937.0</v>
      </c>
      <c r="N343" s="8">
        <v>8222230.0</v>
      </c>
      <c r="O343" s="8">
        <v>0.0</v>
      </c>
      <c r="P343" s="8">
        <v>0.0</v>
      </c>
    </row>
    <row r="344" ht="15.75" customHeight="1">
      <c r="A344" s="8">
        <v>2021.0</v>
      </c>
      <c r="B344" s="8" t="s">
        <v>18</v>
      </c>
      <c r="C344" s="8">
        <v>2.0</v>
      </c>
      <c r="D344" s="8">
        <v>1.0</v>
      </c>
      <c r="E344" s="8">
        <v>25850.0</v>
      </c>
      <c r="F344" s="8">
        <v>2.1582268E7</v>
      </c>
      <c r="G344" s="8">
        <v>214.0</v>
      </c>
      <c r="H344" s="8">
        <v>309484.0</v>
      </c>
      <c r="I344" s="8">
        <v>35626.0</v>
      </c>
      <c r="J344" s="8">
        <v>2.0959026E7</v>
      </c>
      <c r="K344" s="8">
        <v>1547348.0</v>
      </c>
      <c r="L344" s="8">
        <v>4.1416764E8</v>
      </c>
      <c r="M344" s="8">
        <v>619662.0</v>
      </c>
      <c r="N344" s="8">
        <v>8841892.0</v>
      </c>
      <c r="O344" s="8">
        <v>0.0</v>
      </c>
      <c r="P344" s="8">
        <v>0.0</v>
      </c>
    </row>
    <row r="345" ht="15.75" customHeight="1">
      <c r="A345" s="8">
        <v>2021.0</v>
      </c>
      <c r="B345" s="8" t="s">
        <v>18</v>
      </c>
      <c r="C345" s="8">
        <v>2.0</v>
      </c>
      <c r="D345" s="8">
        <v>1.0</v>
      </c>
      <c r="E345" s="8">
        <v>24802.0</v>
      </c>
      <c r="F345" s="8">
        <v>2.160707E7</v>
      </c>
      <c r="G345" s="8">
        <v>240.0</v>
      </c>
      <c r="H345" s="8">
        <v>309724.0</v>
      </c>
      <c r="I345" s="8">
        <v>31576.0</v>
      </c>
      <c r="J345" s="8">
        <v>2.0990602E7</v>
      </c>
      <c r="K345" s="8">
        <v>1581515.0</v>
      </c>
      <c r="L345" s="8">
        <v>4.15749155E8</v>
      </c>
      <c r="M345" s="8">
        <v>1018592.0</v>
      </c>
      <c r="N345" s="8">
        <v>9860484.0</v>
      </c>
      <c r="O345" s="8">
        <v>0.0</v>
      </c>
      <c r="P345" s="8">
        <v>0.0</v>
      </c>
    </row>
    <row r="346" ht="15.75" customHeight="1">
      <c r="A346" s="8">
        <v>2021.0</v>
      </c>
      <c r="B346" s="8" t="s">
        <v>18</v>
      </c>
      <c r="C346" s="8">
        <v>2.0</v>
      </c>
      <c r="D346" s="8">
        <v>1.0</v>
      </c>
      <c r="E346" s="8">
        <v>23422.0</v>
      </c>
      <c r="F346" s="8">
        <v>2.1630492E7</v>
      </c>
      <c r="G346" s="8">
        <v>190.0</v>
      </c>
      <c r="H346" s="8">
        <v>309914.0</v>
      </c>
      <c r="I346" s="8">
        <v>29024.0</v>
      </c>
      <c r="J346" s="8">
        <v>2.1019626E7</v>
      </c>
      <c r="K346" s="8">
        <v>1589459.0</v>
      </c>
      <c r="L346" s="8">
        <v>4.17338614E8</v>
      </c>
      <c r="M346" s="8">
        <v>912707.0</v>
      </c>
      <c r="N346" s="8">
        <v>1.0773191E7</v>
      </c>
      <c r="O346" s="8">
        <v>0.0</v>
      </c>
      <c r="P346" s="8">
        <v>0.0</v>
      </c>
    </row>
    <row r="347" ht="15.75" customHeight="1">
      <c r="A347" s="8">
        <v>2021.0</v>
      </c>
      <c r="B347" s="8" t="s">
        <v>18</v>
      </c>
      <c r="C347" s="8">
        <v>2.0</v>
      </c>
      <c r="D347" s="8">
        <v>1.0</v>
      </c>
      <c r="E347" s="8">
        <v>24138.0</v>
      </c>
      <c r="F347" s="8">
        <v>2.165463E7</v>
      </c>
      <c r="G347" s="8">
        <v>150.0</v>
      </c>
      <c r="H347" s="8">
        <v>310064.0</v>
      </c>
      <c r="I347" s="8">
        <v>23522.0</v>
      </c>
      <c r="J347" s="8">
        <v>2.1043148E7</v>
      </c>
      <c r="K347" s="8">
        <v>1550943.0</v>
      </c>
      <c r="L347" s="8">
        <v>4.18889557E8</v>
      </c>
      <c r="M347" s="8">
        <v>715396.0</v>
      </c>
      <c r="N347" s="8">
        <v>1.1488587E7</v>
      </c>
      <c r="O347" s="8">
        <v>0.0</v>
      </c>
      <c r="P347" s="8">
        <v>0.0</v>
      </c>
    </row>
    <row r="348" ht="15.75" customHeight="1">
      <c r="A348" s="8">
        <v>2021.0</v>
      </c>
      <c r="B348" s="8" t="s">
        <v>18</v>
      </c>
      <c r="C348" s="8">
        <v>2.0</v>
      </c>
      <c r="D348" s="8">
        <v>1.0</v>
      </c>
      <c r="E348" s="8">
        <v>23572.0</v>
      </c>
      <c r="F348" s="8">
        <v>2.1678202E7</v>
      </c>
      <c r="G348" s="8">
        <v>172.0</v>
      </c>
      <c r="H348" s="8">
        <v>310236.0</v>
      </c>
      <c r="I348" s="8">
        <v>23512.0</v>
      </c>
      <c r="J348" s="8">
        <v>2.106666E7</v>
      </c>
      <c r="K348" s="8">
        <v>1303674.0</v>
      </c>
      <c r="L348" s="8">
        <v>4.20193231E8</v>
      </c>
      <c r="M348" s="8">
        <v>74080.0</v>
      </c>
      <c r="N348" s="8">
        <v>1.1562667E7</v>
      </c>
      <c r="O348" s="8">
        <v>0.0</v>
      </c>
      <c r="P348" s="8">
        <v>0.0</v>
      </c>
    </row>
    <row r="349" ht="15.75" customHeight="1">
      <c r="A349" s="8">
        <v>2021.0</v>
      </c>
      <c r="B349" s="8" t="s">
        <v>18</v>
      </c>
      <c r="C349" s="8">
        <v>2.0</v>
      </c>
      <c r="D349" s="8">
        <v>2.0</v>
      </c>
      <c r="E349" s="8">
        <v>17430.0</v>
      </c>
      <c r="F349" s="8">
        <v>2.1695632E7</v>
      </c>
      <c r="G349" s="8">
        <v>156.0</v>
      </c>
      <c r="H349" s="8">
        <v>310392.0</v>
      </c>
      <c r="I349" s="8">
        <v>27200.0</v>
      </c>
      <c r="J349" s="8">
        <v>2.109386E7</v>
      </c>
      <c r="K349" s="8">
        <v>1324874.0</v>
      </c>
      <c r="L349" s="8">
        <v>4.21518105E8</v>
      </c>
      <c r="M349" s="8">
        <v>891839.0</v>
      </c>
      <c r="N349" s="8">
        <v>1.2454506E7</v>
      </c>
      <c r="O349" s="8">
        <v>0.0</v>
      </c>
      <c r="P349" s="8">
        <v>0.0</v>
      </c>
    </row>
    <row r="350" ht="15.75" customHeight="1">
      <c r="A350" s="8">
        <v>2021.0</v>
      </c>
      <c r="B350" s="8" t="s">
        <v>18</v>
      </c>
      <c r="C350" s="8">
        <v>2.0</v>
      </c>
      <c r="D350" s="8">
        <v>2.0</v>
      </c>
      <c r="E350" s="8">
        <v>21462.0</v>
      </c>
      <c r="F350" s="8">
        <v>2.1717094E7</v>
      </c>
      <c r="G350" s="8">
        <v>188.0</v>
      </c>
      <c r="H350" s="8">
        <v>310580.0</v>
      </c>
      <c r="I350" s="8">
        <v>25856.0</v>
      </c>
      <c r="J350" s="8">
        <v>2.1119716E7</v>
      </c>
      <c r="K350" s="8">
        <v>1524906.0</v>
      </c>
      <c r="L350" s="8">
        <v>4.23043011E8</v>
      </c>
      <c r="M350" s="8">
        <v>701378.0</v>
      </c>
      <c r="N350" s="8">
        <v>1.3155884E7</v>
      </c>
      <c r="O350" s="8">
        <v>0.0</v>
      </c>
      <c r="P350" s="8">
        <v>0.0</v>
      </c>
    </row>
    <row r="351" ht="15.75" customHeight="1">
      <c r="A351" s="8">
        <v>2021.0</v>
      </c>
      <c r="B351" s="8" t="s">
        <v>18</v>
      </c>
      <c r="C351" s="8">
        <v>2.0</v>
      </c>
      <c r="D351" s="8">
        <v>2.0</v>
      </c>
      <c r="E351" s="8">
        <v>25078.0</v>
      </c>
      <c r="F351" s="8">
        <v>2.1742172E7</v>
      </c>
      <c r="G351" s="8">
        <v>220.0</v>
      </c>
      <c r="H351" s="8">
        <v>310800.0</v>
      </c>
      <c r="I351" s="8">
        <v>23592.0</v>
      </c>
      <c r="J351" s="8">
        <v>2.1143308E7</v>
      </c>
      <c r="K351" s="8">
        <v>1540009.0</v>
      </c>
      <c r="L351" s="8">
        <v>4.2458302E8</v>
      </c>
      <c r="M351" s="8">
        <v>803978.0</v>
      </c>
      <c r="N351" s="8">
        <v>1.3959862E7</v>
      </c>
      <c r="O351" s="8">
        <v>0.0</v>
      </c>
      <c r="P351" s="8">
        <v>0.0</v>
      </c>
    </row>
    <row r="352" ht="15.75" customHeight="1">
      <c r="A352" s="8">
        <v>2021.0</v>
      </c>
      <c r="B352" s="8" t="s">
        <v>18</v>
      </c>
      <c r="C352" s="8">
        <v>2.0</v>
      </c>
      <c r="D352" s="8">
        <v>2.0</v>
      </c>
      <c r="E352" s="8">
        <v>18706.0</v>
      </c>
      <c r="F352" s="8">
        <v>2.1760878E7</v>
      </c>
      <c r="G352" s="8">
        <v>170.0</v>
      </c>
      <c r="H352" s="8">
        <v>310970.0</v>
      </c>
      <c r="I352" s="8">
        <v>31444.0</v>
      </c>
      <c r="J352" s="8">
        <v>2.1174752E7</v>
      </c>
      <c r="K352" s="8">
        <v>1601403.0</v>
      </c>
      <c r="L352" s="8">
        <v>4.26184423E8</v>
      </c>
      <c r="M352" s="8">
        <v>965159.0</v>
      </c>
      <c r="N352" s="8">
        <v>1.4925021E7</v>
      </c>
      <c r="O352" s="8">
        <v>0.0</v>
      </c>
      <c r="P352" s="8">
        <v>0.0</v>
      </c>
    </row>
    <row r="353" ht="15.75" customHeight="1">
      <c r="A353" s="8">
        <v>2021.0</v>
      </c>
      <c r="B353" s="8" t="s">
        <v>18</v>
      </c>
      <c r="C353" s="8">
        <v>2.0</v>
      </c>
      <c r="D353" s="8">
        <v>2.0</v>
      </c>
      <c r="E353" s="8">
        <v>24274.0</v>
      </c>
      <c r="F353" s="8">
        <v>2.1785152E7</v>
      </c>
      <c r="G353" s="8">
        <v>208.0</v>
      </c>
      <c r="H353" s="8">
        <v>311178.0</v>
      </c>
      <c r="I353" s="8">
        <v>22716.0</v>
      </c>
      <c r="J353" s="8">
        <v>2.1197468E7</v>
      </c>
      <c r="K353" s="8">
        <v>1580227.0</v>
      </c>
      <c r="L353" s="8">
        <v>4.2776465E8</v>
      </c>
      <c r="M353" s="8">
        <v>910764.0</v>
      </c>
      <c r="N353" s="8">
        <v>1.5835785E7</v>
      </c>
      <c r="O353" s="8">
        <v>0.0</v>
      </c>
      <c r="P353" s="8">
        <v>0.0</v>
      </c>
    </row>
    <row r="354" ht="15.75" customHeight="1">
      <c r="A354" s="8">
        <v>2021.0</v>
      </c>
      <c r="B354" s="8" t="s">
        <v>18</v>
      </c>
      <c r="C354" s="8">
        <v>2.0</v>
      </c>
      <c r="D354" s="8">
        <v>2.0</v>
      </c>
      <c r="E354" s="8">
        <v>24396.0</v>
      </c>
      <c r="F354" s="8">
        <v>2.1809548E7</v>
      </c>
      <c r="G354" s="8">
        <v>178.0</v>
      </c>
      <c r="H354" s="8">
        <v>311356.0</v>
      </c>
      <c r="I354" s="8">
        <v>22214.0</v>
      </c>
      <c r="J354" s="8">
        <v>2.1219682E7</v>
      </c>
      <c r="K354" s="8">
        <v>1524509.0</v>
      </c>
      <c r="L354" s="8">
        <v>4.29289159E8</v>
      </c>
      <c r="M354" s="8">
        <v>529618.0</v>
      </c>
      <c r="N354" s="8">
        <v>1.6365403E7</v>
      </c>
      <c r="O354" s="8">
        <v>47041.0</v>
      </c>
      <c r="P354" s="8">
        <v>47041.0</v>
      </c>
    </row>
    <row r="355" ht="15.75" customHeight="1">
      <c r="A355" s="8">
        <v>2021.0</v>
      </c>
      <c r="B355" s="8" t="s">
        <v>18</v>
      </c>
      <c r="C355" s="8">
        <v>2.0</v>
      </c>
      <c r="D355" s="8">
        <v>2.0</v>
      </c>
      <c r="E355" s="8">
        <v>23412.0</v>
      </c>
      <c r="F355" s="8">
        <v>2.183296E7</v>
      </c>
      <c r="G355" s="8">
        <v>182.0</v>
      </c>
      <c r="H355" s="8">
        <v>311538.0</v>
      </c>
      <c r="I355" s="8">
        <v>19000.0</v>
      </c>
      <c r="J355" s="8">
        <v>2.1238682E7</v>
      </c>
      <c r="K355" s="8">
        <v>1200171.0</v>
      </c>
      <c r="L355" s="8">
        <v>4.3048933E8</v>
      </c>
      <c r="M355" s="8">
        <v>40047.0</v>
      </c>
      <c r="N355" s="8">
        <v>1.640545E7</v>
      </c>
      <c r="O355" s="8">
        <v>1651.0</v>
      </c>
      <c r="P355" s="8">
        <v>48692.0</v>
      </c>
    </row>
    <row r="356" ht="15.75" customHeight="1">
      <c r="A356" s="8">
        <v>2021.0</v>
      </c>
      <c r="B356" s="8" t="s">
        <v>18</v>
      </c>
      <c r="C356" s="8">
        <v>2.0</v>
      </c>
      <c r="D356" s="8">
        <v>3.0</v>
      </c>
      <c r="E356" s="8">
        <v>18172.0</v>
      </c>
      <c r="F356" s="8">
        <v>2.1851132E7</v>
      </c>
      <c r="G356" s="8">
        <v>164.0</v>
      </c>
      <c r="H356" s="8">
        <v>311702.0</v>
      </c>
      <c r="I356" s="8">
        <v>23586.0</v>
      </c>
      <c r="J356" s="8">
        <v>2.1262268E7</v>
      </c>
      <c r="K356" s="8">
        <v>1191659.0</v>
      </c>
      <c r="L356" s="8">
        <v>4.31680989E8</v>
      </c>
      <c r="M356" s="8">
        <v>583024.0</v>
      </c>
      <c r="N356" s="8">
        <v>1.6988474E7</v>
      </c>
      <c r="O356" s="8">
        <v>268156.0</v>
      </c>
      <c r="P356" s="8">
        <v>316848.0</v>
      </c>
    </row>
    <row r="357" ht="15.75" customHeight="1">
      <c r="A357" s="8">
        <v>2021.0</v>
      </c>
      <c r="B357" s="8" t="s">
        <v>18</v>
      </c>
      <c r="C357" s="8">
        <v>2.0</v>
      </c>
      <c r="D357" s="8">
        <v>3.0</v>
      </c>
      <c r="E357" s="8">
        <v>23184.0</v>
      </c>
      <c r="F357" s="8">
        <v>2.1874316E7</v>
      </c>
      <c r="G357" s="8">
        <v>198.0</v>
      </c>
      <c r="H357" s="8">
        <v>311900.0</v>
      </c>
      <c r="I357" s="8">
        <v>23672.0</v>
      </c>
      <c r="J357" s="8">
        <v>2.128594E7</v>
      </c>
      <c r="K357" s="8">
        <v>1351626.0</v>
      </c>
      <c r="L357" s="8">
        <v>4.33032615E8</v>
      </c>
      <c r="M357" s="8">
        <v>301425.0</v>
      </c>
      <c r="N357" s="8">
        <v>1.7289899E7</v>
      </c>
      <c r="O357" s="8">
        <v>226338.0</v>
      </c>
      <c r="P357" s="8">
        <v>543186.0</v>
      </c>
    </row>
    <row r="358" ht="15.75" customHeight="1">
      <c r="A358" s="8">
        <v>2021.0</v>
      </c>
      <c r="B358" s="8" t="s">
        <v>18</v>
      </c>
      <c r="C358" s="8">
        <v>2.0</v>
      </c>
      <c r="D358" s="8">
        <v>3.0</v>
      </c>
      <c r="E358" s="8">
        <v>25724.0</v>
      </c>
      <c r="F358" s="8">
        <v>2.190004E7</v>
      </c>
      <c r="G358" s="8">
        <v>200.0</v>
      </c>
      <c r="H358" s="8">
        <v>312100.0</v>
      </c>
      <c r="I358" s="8">
        <v>24056.0</v>
      </c>
      <c r="J358" s="8">
        <v>2.1309996E7</v>
      </c>
      <c r="K358" s="8">
        <v>1463010.0</v>
      </c>
      <c r="L358" s="8">
        <v>4.34495625E8</v>
      </c>
      <c r="M358" s="8">
        <v>627562.0</v>
      </c>
      <c r="N358" s="8">
        <v>1.7917461E7</v>
      </c>
      <c r="O358" s="8">
        <v>178509.0</v>
      </c>
      <c r="P358" s="8">
        <v>721695.0</v>
      </c>
    </row>
    <row r="359" ht="15.75" customHeight="1">
      <c r="A359" s="8">
        <v>2021.0</v>
      </c>
      <c r="B359" s="8" t="s">
        <v>18</v>
      </c>
      <c r="C359" s="8">
        <v>2.0</v>
      </c>
      <c r="D359" s="8">
        <v>3.0</v>
      </c>
      <c r="E359" s="8">
        <v>26476.0</v>
      </c>
      <c r="F359" s="8">
        <v>2.1926516E7</v>
      </c>
      <c r="G359" s="8">
        <v>200.0</v>
      </c>
      <c r="H359" s="8">
        <v>312300.0</v>
      </c>
      <c r="I359" s="8">
        <v>21826.0</v>
      </c>
      <c r="J359" s="8">
        <v>2.1331822E7</v>
      </c>
      <c r="K359" s="8">
        <v>1521908.0</v>
      </c>
      <c r="L359" s="8">
        <v>4.36017533E8</v>
      </c>
      <c r="M359" s="8">
        <v>1009902.0</v>
      </c>
      <c r="N359" s="8">
        <v>1.8927363E7</v>
      </c>
      <c r="O359" s="8">
        <v>477944.0</v>
      </c>
      <c r="P359" s="8">
        <v>1199639.0</v>
      </c>
    </row>
    <row r="360" ht="15.75" customHeight="1">
      <c r="A360" s="8">
        <v>2021.0</v>
      </c>
      <c r="B360" s="8" t="s">
        <v>18</v>
      </c>
      <c r="C360" s="8">
        <v>2.0</v>
      </c>
      <c r="D360" s="8">
        <v>3.0</v>
      </c>
      <c r="E360" s="8">
        <v>27832.0</v>
      </c>
      <c r="F360" s="8">
        <v>2.1954348E7</v>
      </c>
      <c r="G360" s="8">
        <v>200.0</v>
      </c>
      <c r="H360" s="8">
        <v>312500.0</v>
      </c>
      <c r="I360" s="8">
        <v>20430.0</v>
      </c>
      <c r="J360" s="8">
        <v>2.1352252E7</v>
      </c>
      <c r="K360" s="8">
        <v>1571442.0</v>
      </c>
      <c r="L360" s="8">
        <v>4.37588975E8</v>
      </c>
      <c r="M360" s="8">
        <v>543927.0</v>
      </c>
      <c r="N360" s="8">
        <v>1.947129E7</v>
      </c>
      <c r="O360" s="8">
        <v>467719.0</v>
      </c>
      <c r="P360" s="8">
        <v>1667358.0</v>
      </c>
    </row>
    <row r="361" ht="15.75" customHeight="1">
      <c r="A361" s="8">
        <v>2021.0</v>
      </c>
      <c r="B361" s="8" t="s">
        <v>18</v>
      </c>
      <c r="C361" s="8">
        <v>2.0</v>
      </c>
      <c r="D361" s="8">
        <v>3.0</v>
      </c>
      <c r="E361" s="8">
        <v>27838.0</v>
      </c>
      <c r="F361" s="8">
        <v>2.1982186E7</v>
      </c>
      <c r="G361" s="8">
        <v>178.0</v>
      </c>
      <c r="H361" s="8">
        <v>312678.0</v>
      </c>
      <c r="I361" s="8">
        <v>22826.0</v>
      </c>
      <c r="J361" s="8">
        <v>2.1375078E7</v>
      </c>
      <c r="K361" s="8">
        <v>1440552.0</v>
      </c>
      <c r="L361" s="8">
        <v>4.39029527E8</v>
      </c>
      <c r="M361" s="8">
        <v>471215.0</v>
      </c>
      <c r="N361" s="8">
        <v>1.9942505E7</v>
      </c>
      <c r="O361" s="8">
        <v>222336.0</v>
      </c>
      <c r="P361" s="8">
        <v>1889694.0</v>
      </c>
    </row>
    <row r="362" ht="15.75" customHeight="1">
      <c r="A362" s="8">
        <v>2021.0</v>
      </c>
      <c r="B362" s="8" t="s">
        <v>18</v>
      </c>
      <c r="C362" s="8">
        <v>2.0</v>
      </c>
      <c r="D362" s="8">
        <v>3.0</v>
      </c>
      <c r="E362" s="8">
        <v>28556.0</v>
      </c>
      <c r="F362" s="8">
        <v>2.2010742E7</v>
      </c>
      <c r="G362" s="8">
        <v>166.0</v>
      </c>
      <c r="H362" s="8">
        <v>312844.0</v>
      </c>
      <c r="I362" s="8">
        <v>19430.0</v>
      </c>
      <c r="J362" s="8">
        <v>2.1394508E7</v>
      </c>
      <c r="K362" s="8">
        <v>1337352.0</v>
      </c>
      <c r="L362" s="8">
        <v>4.40366879E8</v>
      </c>
      <c r="M362" s="8">
        <v>45705.0</v>
      </c>
      <c r="N362" s="8">
        <v>1.998821E7</v>
      </c>
      <c r="O362" s="8">
        <v>14232.0</v>
      </c>
      <c r="P362" s="8">
        <v>1903926.0</v>
      </c>
    </row>
    <row r="363" ht="15.75" customHeight="1">
      <c r="A363" s="8">
        <v>2021.0</v>
      </c>
      <c r="B363" s="8" t="s">
        <v>18</v>
      </c>
      <c r="C363" s="8">
        <v>2.0</v>
      </c>
      <c r="D363" s="8">
        <v>4.0</v>
      </c>
      <c r="E363" s="8">
        <v>20988.0</v>
      </c>
      <c r="F363" s="8">
        <v>2.203173E7</v>
      </c>
      <c r="G363" s="8">
        <v>152.0</v>
      </c>
      <c r="H363" s="8">
        <v>312996.0</v>
      </c>
      <c r="I363" s="8">
        <v>26466.0</v>
      </c>
      <c r="J363" s="8">
        <v>2.1420974E7</v>
      </c>
      <c r="K363" s="8">
        <v>1293135.0</v>
      </c>
      <c r="L363" s="8">
        <v>4.41660014E8</v>
      </c>
      <c r="M363" s="8">
        <v>629376.0</v>
      </c>
      <c r="N363" s="8">
        <v>2.0617586E7</v>
      </c>
      <c r="O363" s="8">
        <v>577415.0</v>
      </c>
      <c r="P363" s="8">
        <v>2481341.0</v>
      </c>
    </row>
    <row r="364" ht="15.75" customHeight="1">
      <c r="A364" s="8">
        <v>2021.0</v>
      </c>
      <c r="B364" s="8" t="s">
        <v>18</v>
      </c>
      <c r="C364" s="8">
        <v>2.0</v>
      </c>
      <c r="D364" s="8">
        <v>4.0</v>
      </c>
      <c r="E364" s="8">
        <v>27364.0</v>
      </c>
      <c r="F364" s="8">
        <v>2.2059094E7</v>
      </c>
      <c r="G364" s="8">
        <v>206.0</v>
      </c>
      <c r="H364" s="8">
        <v>313202.0</v>
      </c>
      <c r="I364" s="8">
        <v>27938.0</v>
      </c>
      <c r="J364" s="8">
        <v>2.1448912E7</v>
      </c>
      <c r="K364" s="8">
        <v>1528044.0</v>
      </c>
      <c r="L364" s="8">
        <v>4.43188058E8</v>
      </c>
      <c r="M364" s="8">
        <v>499731.0</v>
      </c>
      <c r="N364" s="8">
        <v>2.1117317E7</v>
      </c>
      <c r="O364" s="8">
        <v>278245.0</v>
      </c>
      <c r="P364" s="8">
        <v>2759586.0</v>
      </c>
    </row>
    <row r="365" ht="15.75" customHeight="1">
      <c r="A365" s="8">
        <v>2021.0</v>
      </c>
      <c r="B365" s="8" t="s">
        <v>18</v>
      </c>
      <c r="C365" s="8">
        <v>2.0</v>
      </c>
      <c r="D365" s="8">
        <v>4.0</v>
      </c>
      <c r="E365" s="8">
        <v>33860.0</v>
      </c>
      <c r="F365" s="8">
        <v>2.2092954E7</v>
      </c>
      <c r="G365" s="8">
        <v>282.0</v>
      </c>
      <c r="H365" s="8">
        <v>313484.0</v>
      </c>
      <c r="I365" s="8">
        <v>24200.0</v>
      </c>
      <c r="J365" s="8">
        <v>2.1473112E7</v>
      </c>
      <c r="K365" s="8">
        <v>1558656.0</v>
      </c>
      <c r="L365" s="8">
        <v>4.44746714E8</v>
      </c>
      <c r="M365" s="8">
        <v>522957.0</v>
      </c>
      <c r="N365" s="8">
        <v>2.1640274E7</v>
      </c>
      <c r="O365" s="8">
        <v>434012.0</v>
      </c>
      <c r="P365" s="8">
        <v>3193598.0</v>
      </c>
    </row>
    <row r="366" ht="15.75" customHeight="1">
      <c r="A366" s="8">
        <v>2021.0</v>
      </c>
      <c r="B366" s="8" t="s">
        <v>18</v>
      </c>
      <c r="C366" s="8">
        <v>2.0</v>
      </c>
      <c r="D366" s="8">
        <v>4.0</v>
      </c>
      <c r="E366" s="8">
        <v>33198.0</v>
      </c>
      <c r="F366" s="8">
        <v>2.2126152E7</v>
      </c>
      <c r="G366" s="8">
        <v>238.0</v>
      </c>
      <c r="H366" s="8">
        <v>313722.0</v>
      </c>
      <c r="I366" s="8">
        <v>24444.0</v>
      </c>
      <c r="J366" s="8">
        <v>2.1497556E7</v>
      </c>
      <c r="K366" s="8">
        <v>1640636.0</v>
      </c>
      <c r="L366" s="8">
        <v>4.4638735E8</v>
      </c>
      <c r="M366" s="8">
        <v>715470.0</v>
      </c>
      <c r="N366" s="8">
        <v>2.2355744E7</v>
      </c>
      <c r="O366" s="8">
        <v>831466.0</v>
      </c>
      <c r="P366" s="8">
        <v>4025064.0</v>
      </c>
    </row>
    <row r="367" ht="15.75" customHeight="1">
      <c r="A367" s="8">
        <v>2021.0</v>
      </c>
      <c r="B367" s="8" t="s">
        <v>18</v>
      </c>
      <c r="C367" s="8">
        <v>2.0</v>
      </c>
      <c r="D367" s="8">
        <v>4.0</v>
      </c>
      <c r="E367" s="8">
        <v>33124.0</v>
      </c>
      <c r="F367" s="8">
        <v>2.2159276E7</v>
      </c>
      <c r="G367" s="8">
        <v>228.0</v>
      </c>
      <c r="H367" s="8">
        <v>313950.0</v>
      </c>
      <c r="I367" s="8">
        <v>25580.0</v>
      </c>
      <c r="J367" s="8">
        <v>2.1523136E7</v>
      </c>
      <c r="K367" s="8">
        <v>1726521.0</v>
      </c>
      <c r="L367" s="8">
        <v>4.48113871E8</v>
      </c>
      <c r="M367" s="8">
        <v>639870.0</v>
      </c>
      <c r="N367" s="8">
        <v>2.2995614E7</v>
      </c>
      <c r="O367" s="8">
        <v>838672.0</v>
      </c>
      <c r="P367" s="8">
        <v>4863736.0</v>
      </c>
    </row>
    <row r="368" ht="15.75" customHeight="1">
      <c r="A368" s="8">
        <v>2021.0</v>
      </c>
      <c r="B368" s="8" t="s">
        <v>18</v>
      </c>
      <c r="C368" s="8">
        <v>2.0</v>
      </c>
      <c r="D368" s="8">
        <v>4.0</v>
      </c>
      <c r="E368" s="8">
        <v>33610.0</v>
      </c>
      <c r="F368" s="8">
        <v>2.2192886E7</v>
      </c>
      <c r="G368" s="8">
        <v>222.0</v>
      </c>
      <c r="H368" s="8">
        <v>314172.0</v>
      </c>
      <c r="I368" s="8">
        <v>23418.0</v>
      </c>
      <c r="J368" s="8">
        <v>2.1546554E7</v>
      </c>
      <c r="K368" s="8">
        <v>1648009.0</v>
      </c>
      <c r="L368" s="8">
        <v>4.4976188E8</v>
      </c>
      <c r="M368" s="8">
        <v>56406.0</v>
      </c>
      <c r="N368" s="8">
        <v>2.305202E7</v>
      </c>
      <c r="O368" s="8">
        <v>2313.0</v>
      </c>
      <c r="P368" s="8">
        <v>4866049.0</v>
      </c>
    </row>
    <row r="369" ht="15.75" customHeight="1">
      <c r="A369" s="8">
        <v>2021.0</v>
      </c>
      <c r="B369" s="8" t="s">
        <v>18</v>
      </c>
      <c r="C369" s="8">
        <v>2.0</v>
      </c>
      <c r="D369" s="8">
        <v>4.0</v>
      </c>
      <c r="E369" s="8">
        <v>31228.0</v>
      </c>
      <c r="F369" s="8">
        <v>2.2224114E7</v>
      </c>
      <c r="G369" s="8">
        <v>216.0</v>
      </c>
      <c r="H369" s="8">
        <v>314388.0</v>
      </c>
      <c r="I369" s="8">
        <v>22582.0</v>
      </c>
      <c r="J369" s="8">
        <v>2.1569136E7</v>
      </c>
      <c r="K369" s="8">
        <v>1416707.0</v>
      </c>
      <c r="L369" s="8">
        <v>4.51178587E8</v>
      </c>
      <c r="M369" s="8">
        <v>0.0</v>
      </c>
      <c r="N369" s="8">
        <v>2.305202E7</v>
      </c>
      <c r="O369" s="8">
        <v>0.0</v>
      </c>
      <c r="P369" s="8">
        <v>4866049.0</v>
      </c>
    </row>
    <row r="370" ht="15.75" customHeight="1">
      <c r="A370" s="8">
        <v>2021.0</v>
      </c>
      <c r="B370" s="8" t="s">
        <v>32</v>
      </c>
      <c r="C370" s="8">
        <v>3.0</v>
      </c>
      <c r="D370" s="8">
        <v>1.0</v>
      </c>
      <c r="E370" s="8">
        <v>24540.0</v>
      </c>
      <c r="F370" s="8">
        <v>2.2248654E7</v>
      </c>
      <c r="G370" s="8">
        <v>184.0</v>
      </c>
      <c r="H370" s="8">
        <v>314572.0</v>
      </c>
      <c r="I370" s="8">
        <v>24944.0</v>
      </c>
      <c r="J370" s="8">
        <v>2.159408E7</v>
      </c>
      <c r="K370" s="8">
        <v>1401908.0</v>
      </c>
      <c r="L370" s="8">
        <v>4.52580495E8</v>
      </c>
      <c r="M370" s="8">
        <v>752079.0</v>
      </c>
      <c r="N370" s="8">
        <v>2.3804099E7</v>
      </c>
      <c r="O370" s="8">
        <v>280466.0</v>
      </c>
      <c r="P370" s="8">
        <v>5146515.0</v>
      </c>
    </row>
    <row r="371" ht="15.75" customHeight="1">
      <c r="A371" s="8">
        <v>2021.0</v>
      </c>
      <c r="B371" s="8" t="s">
        <v>32</v>
      </c>
      <c r="C371" s="8">
        <v>3.0</v>
      </c>
      <c r="D371" s="8">
        <v>1.0</v>
      </c>
      <c r="E371" s="8">
        <v>29996.0</v>
      </c>
      <c r="F371" s="8">
        <v>2.227865E7</v>
      </c>
      <c r="G371" s="8">
        <v>196.0</v>
      </c>
      <c r="H371" s="8">
        <v>314768.0</v>
      </c>
      <c r="I371" s="8">
        <v>26226.0</v>
      </c>
      <c r="J371" s="8">
        <v>2.1620306E7</v>
      </c>
      <c r="K371" s="8">
        <v>1592023.0</v>
      </c>
      <c r="L371" s="8">
        <v>4.54172518E8</v>
      </c>
      <c r="M371" s="8">
        <v>1206934.0</v>
      </c>
      <c r="N371" s="8">
        <v>2.5011033E7</v>
      </c>
      <c r="O371" s="8">
        <v>230886.0</v>
      </c>
      <c r="P371" s="8">
        <v>5377401.0</v>
      </c>
    </row>
    <row r="372" ht="15.75" customHeight="1">
      <c r="A372" s="8">
        <v>2021.0</v>
      </c>
      <c r="B372" s="8" t="s">
        <v>32</v>
      </c>
      <c r="C372" s="8">
        <v>3.0</v>
      </c>
      <c r="D372" s="8">
        <v>1.0</v>
      </c>
      <c r="E372" s="8">
        <v>34850.0</v>
      </c>
      <c r="F372" s="8">
        <v>2.23135E7</v>
      </c>
      <c r="G372" s="8">
        <v>174.0</v>
      </c>
      <c r="H372" s="8">
        <v>314942.0</v>
      </c>
      <c r="I372" s="8">
        <v>28142.0</v>
      </c>
      <c r="J372" s="8">
        <v>2.1648448E7</v>
      </c>
      <c r="K372" s="8">
        <v>1619923.0</v>
      </c>
      <c r="L372" s="8">
        <v>4.55792441E8</v>
      </c>
      <c r="M372" s="8">
        <v>1577514.0</v>
      </c>
      <c r="N372" s="8">
        <v>2.6588547E7</v>
      </c>
      <c r="O372" s="8">
        <v>324189.0</v>
      </c>
      <c r="P372" s="8">
        <v>5701590.0</v>
      </c>
    </row>
    <row r="373" ht="15.75" customHeight="1">
      <c r="A373" s="8">
        <v>2021.0</v>
      </c>
      <c r="B373" s="8" t="s">
        <v>32</v>
      </c>
      <c r="C373" s="8">
        <v>3.0</v>
      </c>
      <c r="D373" s="8">
        <v>1.0</v>
      </c>
      <c r="E373" s="8">
        <v>33648.0</v>
      </c>
      <c r="F373" s="8">
        <v>2.2347148E7</v>
      </c>
      <c r="G373" s="8">
        <v>226.0</v>
      </c>
      <c r="H373" s="8">
        <v>315168.0</v>
      </c>
      <c r="I373" s="8">
        <v>27576.0</v>
      </c>
      <c r="J373" s="8">
        <v>2.1676024E7</v>
      </c>
      <c r="K373" s="8">
        <v>1616008.0</v>
      </c>
      <c r="L373" s="8">
        <v>4.57408449E8</v>
      </c>
      <c r="M373" s="8">
        <v>2033154.0</v>
      </c>
      <c r="N373" s="8">
        <v>2.8621701E7</v>
      </c>
      <c r="O373" s="8">
        <v>662195.0</v>
      </c>
      <c r="P373" s="8">
        <v>6363785.0</v>
      </c>
    </row>
    <row r="374" ht="15.75" customHeight="1">
      <c r="A374" s="8">
        <v>2021.0</v>
      </c>
      <c r="B374" s="8" t="s">
        <v>32</v>
      </c>
      <c r="C374" s="8">
        <v>3.0</v>
      </c>
      <c r="D374" s="8">
        <v>1.0</v>
      </c>
      <c r="E374" s="8">
        <v>36648.0</v>
      </c>
      <c r="F374" s="8">
        <v>2.2383796E7</v>
      </c>
      <c r="G374" s="8">
        <v>218.0</v>
      </c>
      <c r="H374" s="8">
        <v>315386.0</v>
      </c>
      <c r="I374" s="8">
        <v>28372.0</v>
      </c>
      <c r="J374" s="8">
        <v>2.1704396E7</v>
      </c>
      <c r="K374" s="8">
        <v>1621511.0</v>
      </c>
      <c r="L374" s="8">
        <v>4.5902996E8</v>
      </c>
      <c r="M374" s="8">
        <v>2320443.0</v>
      </c>
      <c r="N374" s="8">
        <v>3.0942144E7</v>
      </c>
      <c r="O374" s="8">
        <v>583299.0</v>
      </c>
      <c r="P374" s="8">
        <v>6947084.0</v>
      </c>
    </row>
    <row r="375" ht="15.75" customHeight="1">
      <c r="A375" s="8">
        <v>2021.0</v>
      </c>
      <c r="B375" s="8" t="s">
        <v>32</v>
      </c>
      <c r="C375" s="8">
        <v>3.0</v>
      </c>
      <c r="D375" s="8">
        <v>1.0</v>
      </c>
      <c r="E375" s="8">
        <v>37448.0</v>
      </c>
      <c r="F375" s="8">
        <v>2.2421244E7</v>
      </c>
      <c r="G375" s="8">
        <v>200.0</v>
      </c>
      <c r="H375" s="8">
        <v>315586.0</v>
      </c>
      <c r="I375" s="8">
        <v>28758.0</v>
      </c>
      <c r="J375" s="8">
        <v>2.1733154E7</v>
      </c>
      <c r="K375" s="8">
        <v>1582651.0</v>
      </c>
      <c r="L375" s="8">
        <v>4.60612611E8</v>
      </c>
      <c r="M375" s="8">
        <v>2278628.0</v>
      </c>
      <c r="N375" s="8">
        <v>3.3220772E7</v>
      </c>
      <c r="O375" s="8">
        <v>504640.0</v>
      </c>
      <c r="P375" s="8">
        <v>7451724.0</v>
      </c>
    </row>
    <row r="376" ht="15.75" customHeight="1">
      <c r="A376" s="8">
        <v>2021.0</v>
      </c>
      <c r="B376" s="8" t="s">
        <v>32</v>
      </c>
      <c r="C376" s="8">
        <v>3.0</v>
      </c>
      <c r="D376" s="8">
        <v>1.0</v>
      </c>
      <c r="E376" s="8">
        <v>37300.0</v>
      </c>
      <c r="F376" s="8">
        <v>2.2458544E7</v>
      </c>
      <c r="G376" s="8">
        <v>194.0</v>
      </c>
      <c r="H376" s="8">
        <v>315780.0</v>
      </c>
      <c r="I376" s="8">
        <v>28606.0</v>
      </c>
      <c r="J376" s="8">
        <v>2.176176E7</v>
      </c>
      <c r="K376" s="8">
        <v>1359734.0</v>
      </c>
      <c r="L376" s="8">
        <v>4.61972345E8</v>
      </c>
      <c r="M376" s="8">
        <v>114059.0</v>
      </c>
      <c r="N376" s="8">
        <v>3.3334831E7</v>
      </c>
      <c r="O376" s="8">
        <v>13843.0</v>
      </c>
      <c r="P376" s="8">
        <v>7465567.0</v>
      </c>
    </row>
    <row r="377" ht="15.75" customHeight="1">
      <c r="A377" s="8">
        <v>2021.0</v>
      </c>
      <c r="B377" s="8" t="s">
        <v>32</v>
      </c>
      <c r="C377" s="8">
        <v>3.0</v>
      </c>
      <c r="D377" s="8">
        <v>2.0</v>
      </c>
      <c r="E377" s="8">
        <v>30706.0</v>
      </c>
      <c r="F377" s="8">
        <v>2.248925E7</v>
      </c>
      <c r="G377" s="8">
        <v>152.0</v>
      </c>
      <c r="H377" s="8">
        <v>315932.0</v>
      </c>
      <c r="I377" s="8">
        <v>33212.0</v>
      </c>
      <c r="J377" s="8">
        <v>2.1794972E7</v>
      </c>
      <c r="K377" s="8">
        <v>1387315.0</v>
      </c>
      <c r="L377" s="8">
        <v>4.6335966E8</v>
      </c>
      <c r="M377" s="8">
        <v>3383968.0</v>
      </c>
      <c r="N377" s="8">
        <v>3.6718799E7</v>
      </c>
      <c r="O377" s="8">
        <v>604759.0</v>
      </c>
      <c r="P377" s="8">
        <v>8070326.0</v>
      </c>
    </row>
    <row r="378" ht="15.75" customHeight="1">
      <c r="A378" s="8">
        <v>2021.0</v>
      </c>
      <c r="B378" s="8" t="s">
        <v>32</v>
      </c>
      <c r="C378" s="8">
        <v>3.0</v>
      </c>
      <c r="D378" s="8">
        <v>2.0</v>
      </c>
      <c r="E378" s="8">
        <v>35746.0</v>
      </c>
      <c r="F378" s="8">
        <v>2.2524996E7</v>
      </c>
      <c r="G378" s="8">
        <v>266.0</v>
      </c>
      <c r="H378" s="8">
        <v>316198.0</v>
      </c>
      <c r="I378" s="8">
        <v>41286.0</v>
      </c>
      <c r="J378" s="8">
        <v>2.1836258E7</v>
      </c>
      <c r="K378" s="8">
        <v>1553973.0</v>
      </c>
      <c r="L378" s="8">
        <v>4.64913633E8</v>
      </c>
      <c r="M378" s="8">
        <v>2081599.0</v>
      </c>
      <c r="N378" s="8">
        <v>3.8800398E7</v>
      </c>
      <c r="O378" s="8">
        <v>593007.0</v>
      </c>
      <c r="P378" s="8">
        <v>8663333.0</v>
      </c>
    </row>
    <row r="379" ht="15.75" customHeight="1">
      <c r="A379" s="8">
        <v>2021.0</v>
      </c>
      <c r="B379" s="8" t="s">
        <v>32</v>
      </c>
      <c r="C379" s="8">
        <v>3.0</v>
      </c>
      <c r="D379" s="8">
        <v>2.0</v>
      </c>
      <c r="E379" s="8">
        <v>45702.0</v>
      </c>
      <c r="F379" s="8">
        <v>2.2570698E7</v>
      </c>
      <c r="G379" s="8">
        <v>250.0</v>
      </c>
      <c r="H379" s="8">
        <v>316448.0</v>
      </c>
      <c r="I379" s="8">
        <v>36308.0</v>
      </c>
      <c r="J379" s="8">
        <v>2.1872566E7</v>
      </c>
      <c r="K379" s="8">
        <v>1635068.0</v>
      </c>
      <c r="L379" s="8">
        <v>4.66548701E8</v>
      </c>
      <c r="M379" s="8">
        <v>2032818.0</v>
      </c>
      <c r="N379" s="8">
        <v>4.0833216E7</v>
      </c>
      <c r="O379" s="8">
        <v>567515.0</v>
      </c>
      <c r="P379" s="8">
        <v>9230848.0</v>
      </c>
    </row>
    <row r="380" ht="15.75" customHeight="1">
      <c r="A380" s="8">
        <v>2021.0</v>
      </c>
      <c r="B380" s="8" t="s">
        <v>32</v>
      </c>
      <c r="C380" s="8">
        <v>3.0</v>
      </c>
      <c r="D380" s="8">
        <v>2.0</v>
      </c>
      <c r="E380" s="8">
        <v>46596.0</v>
      </c>
      <c r="F380" s="8">
        <v>2.2617294E7</v>
      </c>
      <c r="G380" s="8">
        <v>238.0</v>
      </c>
      <c r="H380" s="8">
        <v>316686.0</v>
      </c>
      <c r="I380" s="8">
        <v>30184.0</v>
      </c>
      <c r="J380" s="8">
        <v>2.190275E7</v>
      </c>
      <c r="K380" s="8">
        <v>1607486.0</v>
      </c>
      <c r="L380" s="8">
        <v>4.68156187E8</v>
      </c>
      <c r="M380" s="8">
        <v>781786.0</v>
      </c>
      <c r="N380" s="8">
        <v>4.1615002E7</v>
      </c>
      <c r="O380" s="8">
        <v>147275.0</v>
      </c>
      <c r="P380" s="8">
        <v>9378123.0</v>
      </c>
    </row>
    <row r="381" ht="15.75" customHeight="1">
      <c r="A381" s="8">
        <v>2021.0</v>
      </c>
      <c r="B381" s="8" t="s">
        <v>32</v>
      </c>
      <c r="C381" s="8">
        <v>3.0</v>
      </c>
      <c r="D381" s="8">
        <v>2.0</v>
      </c>
      <c r="E381" s="8">
        <v>49690.0</v>
      </c>
      <c r="F381" s="8">
        <v>2.2666984E7</v>
      </c>
      <c r="G381" s="8">
        <v>280.0</v>
      </c>
      <c r="H381" s="8">
        <v>316966.0</v>
      </c>
      <c r="I381" s="8">
        <v>39944.0</v>
      </c>
      <c r="J381" s="8">
        <v>2.1942694E7</v>
      </c>
      <c r="K381" s="8">
        <v>1622987.0</v>
      </c>
      <c r="L381" s="8">
        <v>4.69779174E8</v>
      </c>
      <c r="M381" s="8">
        <v>3264797.0</v>
      </c>
      <c r="N381" s="8">
        <v>4.4879799E7</v>
      </c>
      <c r="O381" s="8">
        <v>817514.0</v>
      </c>
      <c r="P381" s="8">
        <v>1.0195637E7</v>
      </c>
    </row>
    <row r="382" ht="15.75" customHeight="1">
      <c r="A382" s="8">
        <v>2021.0</v>
      </c>
      <c r="B382" s="8" t="s">
        <v>32</v>
      </c>
      <c r="C382" s="8">
        <v>3.0</v>
      </c>
      <c r="D382" s="8">
        <v>2.0</v>
      </c>
      <c r="E382" s="8">
        <v>50308.0</v>
      </c>
      <c r="F382" s="8">
        <v>2.2717292E7</v>
      </c>
      <c r="G382" s="8">
        <v>318.0</v>
      </c>
      <c r="H382" s="8">
        <v>317284.0</v>
      </c>
      <c r="I382" s="8">
        <v>33016.0</v>
      </c>
      <c r="J382" s="8">
        <v>2.197571E7</v>
      </c>
      <c r="K382" s="8">
        <v>1705165.0</v>
      </c>
      <c r="L382" s="8">
        <v>4.71484339E8</v>
      </c>
      <c r="M382" s="8">
        <v>2445451.0</v>
      </c>
      <c r="N382" s="8">
        <v>4.732525E7</v>
      </c>
      <c r="O382" s="8">
        <v>560315.0</v>
      </c>
      <c r="P382" s="8">
        <v>1.0755952E7</v>
      </c>
    </row>
    <row r="383" ht="15.75" customHeight="1">
      <c r="A383" s="8">
        <v>2021.0</v>
      </c>
      <c r="B383" s="8" t="s">
        <v>32</v>
      </c>
      <c r="C383" s="8">
        <v>3.0</v>
      </c>
      <c r="D383" s="8">
        <v>2.0</v>
      </c>
      <c r="E383" s="8">
        <v>53026.0</v>
      </c>
      <c r="F383" s="8">
        <v>2.2770318E7</v>
      </c>
      <c r="G383" s="8">
        <v>240.0</v>
      </c>
      <c r="H383" s="8">
        <v>317524.0</v>
      </c>
      <c r="I383" s="8">
        <v>35180.0</v>
      </c>
      <c r="J383" s="8">
        <v>2.201089E7</v>
      </c>
      <c r="K383" s="8">
        <v>1558359.0</v>
      </c>
      <c r="L383" s="8">
        <v>4.73042698E8</v>
      </c>
      <c r="M383" s="8">
        <v>288959.0</v>
      </c>
      <c r="N383" s="8">
        <v>4.7614209E7</v>
      </c>
      <c r="O383" s="8">
        <v>49193.0</v>
      </c>
      <c r="P383" s="8">
        <v>1.0805145E7</v>
      </c>
    </row>
    <row r="384" ht="15.75" customHeight="1">
      <c r="A384" s="8">
        <v>2021.0</v>
      </c>
      <c r="B384" s="8" t="s">
        <v>32</v>
      </c>
      <c r="C384" s="8">
        <v>3.0</v>
      </c>
      <c r="D384" s="8">
        <v>3.0</v>
      </c>
      <c r="E384" s="8">
        <v>48874.0</v>
      </c>
      <c r="F384" s="8">
        <v>2.2819192E7</v>
      </c>
      <c r="G384" s="8">
        <v>260.0</v>
      </c>
      <c r="H384" s="8">
        <v>317784.0</v>
      </c>
      <c r="I384" s="8">
        <v>40372.0</v>
      </c>
      <c r="J384" s="8">
        <v>2.2051262E7</v>
      </c>
      <c r="K384" s="8">
        <v>1617456.0</v>
      </c>
      <c r="L384" s="8">
        <v>4.74660154E8</v>
      </c>
      <c r="M384" s="8">
        <v>5233677.0</v>
      </c>
      <c r="N384" s="8">
        <v>5.2847886E7</v>
      </c>
      <c r="O384" s="8">
        <v>803617.0</v>
      </c>
      <c r="P384" s="8">
        <v>1.1608762E7</v>
      </c>
    </row>
    <row r="385" ht="15.75" customHeight="1">
      <c r="A385" s="8">
        <v>2021.0</v>
      </c>
      <c r="B385" s="8" t="s">
        <v>32</v>
      </c>
      <c r="C385" s="8">
        <v>3.0</v>
      </c>
      <c r="D385" s="8">
        <v>3.0</v>
      </c>
      <c r="E385" s="8">
        <v>57738.0</v>
      </c>
      <c r="F385" s="8">
        <v>2.287693E7</v>
      </c>
      <c r="G385" s="8">
        <v>374.0</v>
      </c>
      <c r="H385" s="8">
        <v>318158.0</v>
      </c>
      <c r="I385" s="8">
        <v>35492.0</v>
      </c>
      <c r="J385" s="8">
        <v>2.2086754E7</v>
      </c>
      <c r="K385" s="8">
        <v>1851916.0</v>
      </c>
      <c r="L385" s="8">
        <v>4.7651207E8</v>
      </c>
      <c r="M385" s="8">
        <v>3541676.0</v>
      </c>
      <c r="N385" s="8">
        <v>5.6389562E7</v>
      </c>
      <c r="O385" s="8">
        <v>646419.0</v>
      </c>
      <c r="P385" s="8">
        <v>1.2255181E7</v>
      </c>
    </row>
    <row r="386" ht="15.75" customHeight="1">
      <c r="A386" s="8">
        <v>2021.0</v>
      </c>
      <c r="B386" s="8" t="s">
        <v>32</v>
      </c>
      <c r="C386" s="8">
        <v>3.0</v>
      </c>
      <c r="D386" s="8">
        <v>3.0</v>
      </c>
      <c r="E386" s="8">
        <v>71676.0</v>
      </c>
      <c r="F386" s="8">
        <v>2.2948606E7</v>
      </c>
      <c r="G386" s="8">
        <v>342.0</v>
      </c>
      <c r="H386" s="8">
        <v>318500.0</v>
      </c>
      <c r="I386" s="8">
        <v>35586.0</v>
      </c>
      <c r="J386" s="8">
        <v>2.212234E7</v>
      </c>
      <c r="K386" s="8">
        <v>2048261.0</v>
      </c>
      <c r="L386" s="8">
        <v>4.78560331E8</v>
      </c>
      <c r="M386" s="8">
        <v>3460683.0</v>
      </c>
      <c r="N386" s="8">
        <v>5.9850245E7</v>
      </c>
      <c r="O386" s="8">
        <v>653812.0</v>
      </c>
      <c r="P386" s="8">
        <v>1.2908993E7</v>
      </c>
    </row>
    <row r="387" ht="15.75" customHeight="1">
      <c r="A387" s="8">
        <v>2021.0</v>
      </c>
      <c r="B387" s="8" t="s">
        <v>32</v>
      </c>
      <c r="C387" s="8">
        <v>3.0</v>
      </c>
      <c r="D387" s="8">
        <v>3.0</v>
      </c>
      <c r="E387" s="8">
        <v>79374.0</v>
      </c>
      <c r="F387" s="8">
        <v>2.302798E7</v>
      </c>
      <c r="G387" s="8">
        <v>312.0</v>
      </c>
      <c r="H387" s="8">
        <v>318812.0</v>
      </c>
      <c r="I387" s="8">
        <v>40712.0</v>
      </c>
      <c r="J387" s="8">
        <v>2.2163052E7</v>
      </c>
      <c r="K387" s="8">
        <v>2070672.0</v>
      </c>
      <c r="L387" s="8">
        <v>4.80631003E8</v>
      </c>
      <c r="M387" s="8">
        <v>3635846.0</v>
      </c>
      <c r="N387" s="8">
        <v>6.3486091E7</v>
      </c>
      <c r="O387" s="8">
        <v>711737.0</v>
      </c>
      <c r="P387" s="8">
        <v>1.362073E7</v>
      </c>
    </row>
    <row r="388" ht="15.75" customHeight="1">
      <c r="A388" s="8">
        <v>2021.0</v>
      </c>
      <c r="B388" s="8" t="s">
        <v>32</v>
      </c>
      <c r="C388" s="8">
        <v>3.0</v>
      </c>
      <c r="D388" s="8">
        <v>3.0</v>
      </c>
      <c r="E388" s="8">
        <v>81812.0</v>
      </c>
      <c r="F388" s="8">
        <v>2.3109792E7</v>
      </c>
      <c r="G388" s="8">
        <v>376.0</v>
      </c>
      <c r="H388" s="8">
        <v>319188.0</v>
      </c>
      <c r="I388" s="8">
        <v>47246.0</v>
      </c>
      <c r="J388" s="8">
        <v>2.2210298E7</v>
      </c>
      <c r="K388" s="8">
        <v>2081466.0</v>
      </c>
      <c r="L388" s="8">
        <v>4.82712469E8</v>
      </c>
      <c r="M388" s="8">
        <v>4818222.0</v>
      </c>
      <c r="N388" s="8">
        <v>6.8304313E7</v>
      </c>
      <c r="O388" s="8">
        <v>579308.0</v>
      </c>
      <c r="P388" s="8">
        <v>1.4200038E7</v>
      </c>
    </row>
    <row r="389" ht="15.75" customHeight="1">
      <c r="A389" s="8">
        <v>2021.0</v>
      </c>
      <c r="B389" s="8" t="s">
        <v>32</v>
      </c>
      <c r="C389" s="8">
        <v>3.0</v>
      </c>
      <c r="D389" s="8">
        <v>3.0</v>
      </c>
      <c r="E389" s="8">
        <v>87630.0</v>
      </c>
      <c r="F389" s="8">
        <v>2.3197422E7</v>
      </c>
      <c r="G389" s="8">
        <v>392.0</v>
      </c>
      <c r="H389" s="8">
        <v>319580.0</v>
      </c>
      <c r="I389" s="8">
        <v>45942.0</v>
      </c>
      <c r="J389" s="8">
        <v>2.225624E7</v>
      </c>
      <c r="K389" s="8">
        <v>2197427.0</v>
      </c>
      <c r="L389" s="8">
        <v>4.84909896E8</v>
      </c>
      <c r="M389" s="8">
        <v>4555781.0</v>
      </c>
      <c r="N389" s="8">
        <v>7.2860094E7</v>
      </c>
      <c r="O389" s="8">
        <v>479119.0</v>
      </c>
      <c r="P389" s="8">
        <v>1.4679157E7</v>
      </c>
    </row>
    <row r="390" ht="15.75" customHeight="1">
      <c r="A390" s="8">
        <v>2021.0</v>
      </c>
      <c r="B390" s="8" t="s">
        <v>32</v>
      </c>
      <c r="C390" s="8">
        <v>3.0</v>
      </c>
      <c r="D390" s="8">
        <v>3.0</v>
      </c>
      <c r="E390" s="8">
        <v>94018.0</v>
      </c>
      <c r="F390" s="8">
        <v>2.329144E7</v>
      </c>
      <c r="G390" s="8">
        <v>426.0</v>
      </c>
      <c r="H390" s="8">
        <v>320006.0</v>
      </c>
      <c r="I390" s="8">
        <v>42410.0</v>
      </c>
      <c r="J390" s="8">
        <v>2.229865E7</v>
      </c>
      <c r="K390" s="8">
        <v>1910708.0</v>
      </c>
      <c r="L390" s="8">
        <v>4.86820604E8</v>
      </c>
      <c r="M390" s="8">
        <v>898230.0</v>
      </c>
      <c r="N390" s="8">
        <v>7.3758324E7</v>
      </c>
      <c r="O390" s="8">
        <v>26084.0</v>
      </c>
      <c r="P390" s="8">
        <v>1.4705241E7</v>
      </c>
    </row>
    <row r="391" ht="15.75" customHeight="1">
      <c r="A391" s="8">
        <v>2021.0</v>
      </c>
      <c r="B391" s="8" t="s">
        <v>32</v>
      </c>
      <c r="C391" s="8">
        <v>3.0</v>
      </c>
      <c r="D391" s="8">
        <v>4.0</v>
      </c>
      <c r="E391" s="8">
        <v>81272.0</v>
      </c>
      <c r="F391" s="8">
        <v>2.3372712E7</v>
      </c>
      <c r="G391" s="8">
        <v>394.0</v>
      </c>
      <c r="H391" s="8">
        <v>320400.0</v>
      </c>
      <c r="I391" s="8">
        <v>59558.0</v>
      </c>
      <c r="J391" s="8">
        <v>2.2358208E7</v>
      </c>
      <c r="K391" s="8">
        <v>1870628.0</v>
      </c>
      <c r="L391" s="8">
        <v>4.88691232E8</v>
      </c>
      <c r="M391" s="8">
        <v>6102372.0</v>
      </c>
      <c r="N391" s="8">
        <v>7.9860696E7</v>
      </c>
      <c r="O391" s="8">
        <v>696892.0</v>
      </c>
      <c r="P391" s="8">
        <v>1.5402133E7</v>
      </c>
    </row>
    <row r="392" ht="15.75" customHeight="1">
      <c r="A392" s="8">
        <v>2021.0</v>
      </c>
      <c r="B392" s="8" t="s">
        <v>32</v>
      </c>
      <c r="C392" s="8">
        <v>3.0</v>
      </c>
      <c r="D392" s="8">
        <v>4.0</v>
      </c>
      <c r="E392" s="8">
        <v>94478.0</v>
      </c>
      <c r="F392" s="8">
        <v>2.346719E7</v>
      </c>
      <c r="G392" s="8">
        <v>554.0</v>
      </c>
      <c r="H392" s="8">
        <v>320954.0</v>
      </c>
      <c r="I392" s="8">
        <v>47826.0</v>
      </c>
      <c r="J392" s="8">
        <v>2.2406034E7</v>
      </c>
      <c r="K392" s="8">
        <v>2096072.0</v>
      </c>
      <c r="L392" s="8">
        <v>4.90787304E8</v>
      </c>
      <c r="M392" s="8">
        <v>4185929.0</v>
      </c>
      <c r="N392" s="8">
        <v>8.4046625E7</v>
      </c>
      <c r="O392" s="8">
        <v>436441.0</v>
      </c>
      <c r="P392" s="8">
        <v>1.5838574E7</v>
      </c>
    </row>
    <row r="393" ht="15.75" customHeight="1">
      <c r="A393" s="8">
        <v>2021.0</v>
      </c>
      <c r="B393" s="8" t="s">
        <v>32</v>
      </c>
      <c r="C393" s="8">
        <v>3.0</v>
      </c>
      <c r="D393" s="8">
        <v>4.0</v>
      </c>
      <c r="E393" s="8">
        <v>106838.0</v>
      </c>
      <c r="F393" s="8">
        <v>2.3574028E7</v>
      </c>
      <c r="G393" s="8">
        <v>498.0</v>
      </c>
      <c r="H393" s="8">
        <v>321452.0</v>
      </c>
      <c r="I393" s="8">
        <v>53150.0</v>
      </c>
      <c r="J393" s="8">
        <v>2.2459184E7</v>
      </c>
      <c r="K393" s="8">
        <v>2198207.0</v>
      </c>
      <c r="L393" s="8">
        <v>4.92985511E8</v>
      </c>
      <c r="M393" s="8">
        <v>4216503.0</v>
      </c>
      <c r="N393" s="8">
        <v>8.8263128E7</v>
      </c>
      <c r="O393" s="8">
        <v>331102.0</v>
      </c>
      <c r="P393" s="8">
        <v>1.6169676E7</v>
      </c>
    </row>
    <row r="394" ht="15.75" customHeight="1">
      <c r="A394" s="8">
        <v>2021.0</v>
      </c>
      <c r="B394" s="8" t="s">
        <v>32</v>
      </c>
      <c r="C394" s="8">
        <v>3.0</v>
      </c>
      <c r="D394" s="8">
        <v>4.0</v>
      </c>
      <c r="E394" s="8">
        <v>118170.0</v>
      </c>
      <c r="F394" s="8">
        <v>2.3692198E7</v>
      </c>
      <c r="G394" s="8">
        <v>514.0</v>
      </c>
      <c r="H394" s="8">
        <v>321966.0</v>
      </c>
      <c r="I394" s="8">
        <v>65832.0</v>
      </c>
      <c r="J394" s="8">
        <v>2.2525016E7</v>
      </c>
      <c r="K394" s="8">
        <v>2253543.0</v>
      </c>
      <c r="L394" s="8">
        <v>4.95239054E8</v>
      </c>
      <c r="M394" s="8">
        <v>4298344.0</v>
      </c>
      <c r="N394" s="8">
        <v>9.2561472E7</v>
      </c>
      <c r="O394" s="8">
        <v>364830.0</v>
      </c>
      <c r="P394" s="8">
        <v>1.6534506E7</v>
      </c>
    </row>
    <row r="395" ht="15.75" customHeight="1">
      <c r="A395" s="8">
        <v>2021.0</v>
      </c>
      <c r="B395" s="8" t="s">
        <v>32</v>
      </c>
      <c r="C395" s="8">
        <v>3.0</v>
      </c>
      <c r="D395" s="8">
        <v>4.0</v>
      </c>
      <c r="E395" s="8">
        <v>124552.0</v>
      </c>
      <c r="F395" s="8">
        <v>2.381675E7</v>
      </c>
      <c r="G395" s="8">
        <v>584.0</v>
      </c>
      <c r="H395" s="8">
        <v>322550.0</v>
      </c>
      <c r="I395" s="8">
        <v>60682.0</v>
      </c>
      <c r="J395" s="8">
        <v>2.2585698E7</v>
      </c>
      <c r="K395" s="8">
        <v>2345280.0</v>
      </c>
      <c r="L395" s="8">
        <v>4.97584334E8</v>
      </c>
      <c r="M395" s="8">
        <v>4838554.0</v>
      </c>
      <c r="N395" s="8">
        <v>9.7400026E7</v>
      </c>
      <c r="O395" s="8">
        <v>318192.0</v>
      </c>
      <c r="P395" s="8">
        <v>1.6852698E7</v>
      </c>
    </row>
    <row r="396" ht="15.75" customHeight="1">
      <c r="A396" s="8">
        <v>2021.0</v>
      </c>
      <c r="B396" s="8" t="s">
        <v>32</v>
      </c>
      <c r="C396" s="8">
        <v>3.0</v>
      </c>
      <c r="D396" s="8">
        <v>4.0</v>
      </c>
      <c r="E396" s="8">
        <v>125264.0</v>
      </c>
      <c r="F396" s="8">
        <v>2.3942014E7</v>
      </c>
      <c r="G396" s="8">
        <v>622.0</v>
      </c>
      <c r="H396" s="8">
        <v>323172.0</v>
      </c>
      <c r="I396" s="8">
        <v>57456.0</v>
      </c>
      <c r="J396" s="8">
        <v>2.2643154E7</v>
      </c>
      <c r="K396" s="8">
        <v>2345551.0</v>
      </c>
      <c r="L396" s="8">
        <v>4.99929885E8</v>
      </c>
      <c r="M396" s="8">
        <v>4021322.0</v>
      </c>
      <c r="N396" s="8">
        <v>1.01421348E8</v>
      </c>
      <c r="O396" s="8">
        <v>242073.0</v>
      </c>
      <c r="P396" s="8">
        <v>1.7094771E7</v>
      </c>
    </row>
    <row r="397" ht="15.75" customHeight="1">
      <c r="A397" s="8">
        <v>2021.0</v>
      </c>
      <c r="B397" s="8" t="s">
        <v>32</v>
      </c>
      <c r="C397" s="8">
        <v>3.0</v>
      </c>
      <c r="D397" s="8">
        <v>4.0</v>
      </c>
      <c r="E397" s="8">
        <v>136412.0</v>
      </c>
      <c r="F397" s="8">
        <v>2.4078426E7</v>
      </c>
      <c r="G397" s="8">
        <v>590.0</v>
      </c>
      <c r="H397" s="8">
        <v>323762.0</v>
      </c>
      <c r="I397" s="8">
        <v>64538.0</v>
      </c>
      <c r="J397" s="8">
        <v>2.2707692E7</v>
      </c>
      <c r="K397" s="8">
        <v>2058511.0</v>
      </c>
      <c r="L397" s="8">
        <v>5.01988396E8</v>
      </c>
      <c r="M397" s="8">
        <v>430849.0</v>
      </c>
      <c r="N397" s="8">
        <v>1.01852197E8</v>
      </c>
      <c r="O397" s="8">
        <v>46877.0</v>
      </c>
      <c r="P397" s="8">
        <v>1.7141648E7</v>
      </c>
    </row>
    <row r="398" ht="15.75" customHeight="1">
      <c r="A398" s="8">
        <v>2021.0</v>
      </c>
      <c r="B398" s="8" t="s">
        <v>32</v>
      </c>
      <c r="C398" s="8">
        <v>3.0</v>
      </c>
      <c r="D398" s="8">
        <v>5.0</v>
      </c>
      <c r="E398" s="8">
        <v>112304.0</v>
      </c>
      <c r="F398" s="8">
        <v>2.419073E7</v>
      </c>
      <c r="G398" s="8">
        <v>532.0</v>
      </c>
      <c r="H398" s="8">
        <v>324294.0</v>
      </c>
      <c r="I398" s="8">
        <v>73978.0</v>
      </c>
      <c r="J398" s="8">
        <v>2.278167E7</v>
      </c>
      <c r="K398" s="8">
        <v>1706256.0</v>
      </c>
      <c r="L398" s="8">
        <v>5.03694652E8</v>
      </c>
      <c r="M398" s="8">
        <v>1102122.0</v>
      </c>
      <c r="N398" s="8">
        <v>1.02954319E8</v>
      </c>
      <c r="O398" s="8">
        <v>61468.0</v>
      </c>
      <c r="P398" s="8">
        <v>1.7203116E7</v>
      </c>
    </row>
    <row r="399" ht="15.75" customHeight="1">
      <c r="A399" s="8">
        <v>2021.0</v>
      </c>
      <c r="B399" s="8" t="s">
        <v>32</v>
      </c>
      <c r="C399" s="8">
        <v>3.0</v>
      </c>
      <c r="D399" s="8">
        <v>5.0</v>
      </c>
      <c r="E399" s="8">
        <v>106474.0</v>
      </c>
      <c r="F399" s="8">
        <v>2.4297204E7</v>
      </c>
      <c r="G399" s="8">
        <v>710.0</v>
      </c>
      <c r="H399" s="8">
        <v>325004.0</v>
      </c>
      <c r="I399" s="8">
        <v>82484.0</v>
      </c>
      <c r="J399" s="8">
        <v>2.2864154E7</v>
      </c>
      <c r="K399" s="8">
        <v>1888921.0</v>
      </c>
      <c r="L399" s="8">
        <v>5.05583573E8</v>
      </c>
      <c r="M399" s="8">
        <v>3553801.0</v>
      </c>
      <c r="N399" s="8">
        <v>1.0650812E8</v>
      </c>
      <c r="O399" s="8">
        <v>312058.0</v>
      </c>
      <c r="P399" s="8">
        <v>1.7515174E7</v>
      </c>
    </row>
    <row r="400" ht="15.75" customHeight="1">
      <c r="A400" s="8">
        <v>2021.0</v>
      </c>
      <c r="B400" s="8" t="s">
        <v>32</v>
      </c>
      <c r="C400" s="8">
        <v>3.0</v>
      </c>
      <c r="D400" s="8">
        <v>5.0</v>
      </c>
      <c r="E400" s="8">
        <v>144230.0</v>
      </c>
      <c r="F400" s="8">
        <v>2.4441434E7</v>
      </c>
      <c r="G400" s="8">
        <v>916.0</v>
      </c>
      <c r="H400" s="8">
        <v>325920.0</v>
      </c>
      <c r="I400" s="8">
        <v>80846.0</v>
      </c>
      <c r="J400" s="8">
        <v>2.2945E7</v>
      </c>
      <c r="K400" s="8">
        <v>2190445.0</v>
      </c>
      <c r="L400" s="8">
        <v>5.07774018E8</v>
      </c>
      <c r="M400" s="8">
        <v>3579181.0</v>
      </c>
      <c r="N400" s="8">
        <v>1.10087301E8</v>
      </c>
      <c r="O400" s="8">
        <v>448267.0</v>
      </c>
      <c r="P400" s="8">
        <v>1.7963441E7</v>
      </c>
    </row>
    <row r="401" ht="15.75" customHeight="1">
      <c r="A401" s="8">
        <v>2021.0</v>
      </c>
      <c r="B401" s="8" t="s">
        <v>52</v>
      </c>
      <c r="C401" s="8">
        <v>4.0</v>
      </c>
      <c r="D401" s="8">
        <v>1.0</v>
      </c>
      <c r="E401" s="8">
        <v>162796.0</v>
      </c>
      <c r="F401" s="8">
        <v>2.460423E7</v>
      </c>
      <c r="G401" s="8">
        <v>936.0</v>
      </c>
      <c r="H401" s="8">
        <v>326856.0</v>
      </c>
      <c r="I401" s="8">
        <v>100768.0</v>
      </c>
      <c r="J401" s="8">
        <v>2.3045768E7</v>
      </c>
      <c r="K401" s="8">
        <v>2339392.0</v>
      </c>
      <c r="L401" s="8">
        <v>5.1011341E8</v>
      </c>
      <c r="M401" s="8">
        <v>6721364.0</v>
      </c>
      <c r="N401" s="8">
        <v>1.16808665E8</v>
      </c>
      <c r="O401" s="8">
        <v>539128.0</v>
      </c>
      <c r="P401" s="8">
        <v>1.8502569E7</v>
      </c>
    </row>
    <row r="402" ht="15.75" customHeight="1">
      <c r="A402" s="8">
        <v>2021.0</v>
      </c>
      <c r="B402" s="8" t="s">
        <v>52</v>
      </c>
      <c r="C402" s="8">
        <v>4.0</v>
      </c>
      <c r="D402" s="8">
        <v>1.0</v>
      </c>
      <c r="E402" s="8">
        <v>178046.0</v>
      </c>
      <c r="F402" s="8">
        <v>2.4782276E7</v>
      </c>
      <c r="G402" s="8">
        <v>1426.0</v>
      </c>
      <c r="H402" s="8">
        <v>328282.0</v>
      </c>
      <c r="I402" s="8">
        <v>88358.0</v>
      </c>
      <c r="J402" s="8">
        <v>2.3134126E7</v>
      </c>
      <c r="K402" s="8">
        <v>2310882.0</v>
      </c>
      <c r="L402" s="8">
        <v>5.12424292E8</v>
      </c>
      <c r="M402" s="8">
        <v>7864432.0</v>
      </c>
      <c r="N402" s="8">
        <v>1.24673097E8</v>
      </c>
      <c r="O402" s="8">
        <v>658098.0</v>
      </c>
      <c r="P402" s="8">
        <v>1.9160667E7</v>
      </c>
    </row>
    <row r="403" ht="15.75" customHeight="1">
      <c r="A403" s="8">
        <v>2021.0</v>
      </c>
      <c r="B403" s="8" t="s">
        <v>52</v>
      </c>
      <c r="C403" s="8">
        <v>4.0</v>
      </c>
      <c r="D403" s="8">
        <v>1.0</v>
      </c>
      <c r="E403" s="8">
        <v>185988.0</v>
      </c>
      <c r="F403" s="8">
        <v>2.4968264E7</v>
      </c>
      <c r="G403" s="8">
        <v>1028.0</v>
      </c>
      <c r="H403" s="8">
        <v>329310.0</v>
      </c>
      <c r="I403" s="8">
        <v>120118.0</v>
      </c>
      <c r="J403" s="8">
        <v>2.3254244E7</v>
      </c>
      <c r="K403" s="8">
        <v>2424781.0</v>
      </c>
      <c r="L403" s="8">
        <v>5.14849073E8</v>
      </c>
      <c r="M403" s="8">
        <v>5307550.0</v>
      </c>
      <c r="N403" s="8">
        <v>1.29980647E8</v>
      </c>
      <c r="O403" s="8">
        <v>480178.0</v>
      </c>
      <c r="P403" s="8">
        <v>1.9640845E7</v>
      </c>
    </row>
    <row r="404" ht="15.75" customHeight="1">
      <c r="A404" s="8">
        <v>2021.0</v>
      </c>
      <c r="B404" s="8" t="s">
        <v>52</v>
      </c>
      <c r="C404" s="8">
        <v>4.0</v>
      </c>
      <c r="D404" s="8">
        <v>1.0</v>
      </c>
      <c r="E404" s="8">
        <v>207588.0</v>
      </c>
      <c r="F404" s="8">
        <v>2.5175852E7</v>
      </c>
      <c r="G404" s="8">
        <v>954.0</v>
      </c>
      <c r="H404" s="8">
        <v>330264.0</v>
      </c>
      <c r="I404" s="8">
        <v>105680.0</v>
      </c>
      <c r="J404" s="8">
        <v>2.3359924E7</v>
      </c>
      <c r="K404" s="8">
        <v>2217529.0</v>
      </c>
      <c r="L404" s="8">
        <v>5.17066602E8</v>
      </c>
      <c r="M404" s="8">
        <v>5878435.0</v>
      </c>
      <c r="N404" s="8">
        <v>1.35859082E8</v>
      </c>
      <c r="O404" s="8">
        <v>370050.0</v>
      </c>
      <c r="P404" s="8">
        <v>2.0010895E7</v>
      </c>
    </row>
    <row r="405" ht="15.75" customHeight="1">
      <c r="A405" s="8">
        <v>2021.0</v>
      </c>
      <c r="B405" s="8" t="s">
        <v>52</v>
      </c>
      <c r="C405" s="8">
        <v>4.0</v>
      </c>
      <c r="D405" s="8">
        <v>1.0</v>
      </c>
      <c r="E405" s="8">
        <v>193126.0</v>
      </c>
      <c r="F405" s="8">
        <v>2.5368978E7</v>
      </c>
      <c r="G405" s="8">
        <v>892.0</v>
      </c>
      <c r="H405" s="8">
        <v>331156.0</v>
      </c>
      <c r="I405" s="8">
        <v>100200.0</v>
      </c>
      <c r="J405" s="8">
        <v>2.3460124E7</v>
      </c>
      <c r="K405" s="8">
        <v>2396272.0</v>
      </c>
      <c r="L405" s="8">
        <v>5.19462874E8</v>
      </c>
      <c r="M405" s="8">
        <v>7185888.0</v>
      </c>
      <c r="N405" s="8">
        <v>1.4304497E8</v>
      </c>
      <c r="O405" s="8">
        <v>748210.0</v>
      </c>
      <c r="P405" s="8">
        <v>2.0759105E7</v>
      </c>
    </row>
    <row r="406" ht="15.75" customHeight="1">
      <c r="A406" s="8">
        <v>2021.0</v>
      </c>
      <c r="B406" s="8" t="s">
        <v>52</v>
      </c>
      <c r="C406" s="8">
        <v>4.0</v>
      </c>
      <c r="D406" s="8">
        <v>1.0</v>
      </c>
      <c r="E406" s="8">
        <v>230624.0</v>
      </c>
      <c r="F406" s="8">
        <v>2.5599602E7</v>
      </c>
      <c r="G406" s="8">
        <v>1260.0</v>
      </c>
      <c r="H406" s="8">
        <v>332416.0</v>
      </c>
      <c r="I406" s="8">
        <v>119428.0</v>
      </c>
      <c r="J406" s="8">
        <v>2.3579552E7</v>
      </c>
      <c r="K406" s="8">
        <v>2652275.0</v>
      </c>
      <c r="L406" s="8">
        <v>5.22115149E8</v>
      </c>
      <c r="M406" s="8">
        <v>7319993.0</v>
      </c>
      <c r="N406" s="8">
        <v>1.50364963E8</v>
      </c>
      <c r="O406" s="8">
        <v>624031.0</v>
      </c>
      <c r="P406" s="8">
        <v>2.1383136E7</v>
      </c>
    </row>
    <row r="407" ht="15.75" customHeight="1">
      <c r="A407" s="8">
        <v>2021.0</v>
      </c>
      <c r="B407" s="8" t="s">
        <v>52</v>
      </c>
      <c r="C407" s="8">
        <v>4.0</v>
      </c>
      <c r="D407" s="8">
        <v>1.0</v>
      </c>
      <c r="E407" s="8">
        <v>252552.0</v>
      </c>
      <c r="F407" s="8">
        <v>2.5852154E7</v>
      </c>
      <c r="G407" s="8">
        <v>1368.0</v>
      </c>
      <c r="H407" s="8">
        <v>333784.0</v>
      </c>
      <c r="I407" s="8">
        <v>118274.0</v>
      </c>
      <c r="J407" s="8">
        <v>2.3697826E7</v>
      </c>
      <c r="K407" s="8">
        <v>2730904.0</v>
      </c>
      <c r="L407" s="8">
        <v>5.24846053E8</v>
      </c>
      <c r="M407" s="8">
        <v>5629312.0</v>
      </c>
      <c r="N407" s="8">
        <v>1.55994275E8</v>
      </c>
      <c r="O407" s="8">
        <v>541834.0</v>
      </c>
      <c r="P407" s="8">
        <v>2.192497E7</v>
      </c>
    </row>
    <row r="408" ht="15.75" customHeight="1">
      <c r="A408" s="8">
        <v>2021.0</v>
      </c>
      <c r="B408" s="8" t="s">
        <v>52</v>
      </c>
      <c r="C408" s="8">
        <v>4.0</v>
      </c>
      <c r="D408" s="8">
        <v>2.0</v>
      </c>
      <c r="E408" s="8">
        <v>263756.0</v>
      </c>
      <c r="F408" s="8">
        <v>2.611591E7</v>
      </c>
      <c r="G408" s="8">
        <v>1604.0</v>
      </c>
      <c r="H408" s="8">
        <v>335388.0</v>
      </c>
      <c r="I408" s="8">
        <v>123658.0</v>
      </c>
      <c r="J408" s="8">
        <v>2.3821484E7</v>
      </c>
      <c r="K408" s="8">
        <v>2930180.0</v>
      </c>
      <c r="L408" s="8">
        <v>5.27776233E8</v>
      </c>
      <c r="M408" s="8">
        <v>7354901.0</v>
      </c>
      <c r="N408" s="8">
        <v>1.63349176E8</v>
      </c>
      <c r="O408" s="8">
        <v>837473.0</v>
      </c>
      <c r="P408" s="8">
        <v>2.2762443E7</v>
      </c>
    </row>
    <row r="409" ht="15.75" customHeight="1">
      <c r="A409" s="8">
        <v>2021.0</v>
      </c>
      <c r="B409" s="8" t="s">
        <v>52</v>
      </c>
      <c r="C409" s="8">
        <v>4.0</v>
      </c>
      <c r="D409" s="8">
        <v>2.0</v>
      </c>
      <c r="E409" s="8">
        <v>289994.0</v>
      </c>
      <c r="F409" s="8">
        <v>2.6405904E7</v>
      </c>
      <c r="G409" s="8">
        <v>1546.0</v>
      </c>
      <c r="H409" s="8">
        <v>336934.0</v>
      </c>
      <c r="I409" s="8">
        <v>154606.0</v>
      </c>
      <c r="J409" s="8">
        <v>2.397609E7</v>
      </c>
      <c r="K409" s="8">
        <v>2800738.0</v>
      </c>
      <c r="L409" s="8">
        <v>5.30576971E8</v>
      </c>
      <c r="M409" s="8">
        <v>6595214.0</v>
      </c>
      <c r="N409" s="8">
        <v>1.6994439E8</v>
      </c>
      <c r="O409" s="8">
        <v>836200.0</v>
      </c>
      <c r="P409" s="8">
        <v>2.3598643E7</v>
      </c>
    </row>
    <row r="410" ht="15.75" customHeight="1">
      <c r="A410" s="8">
        <v>2021.0</v>
      </c>
      <c r="B410" s="8" t="s">
        <v>52</v>
      </c>
      <c r="C410" s="8">
        <v>4.0</v>
      </c>
      <c r="D410" s="8">
        <v>2.0</v>
      </c>
      <c r="E410" s="8">
        <v>305130.0</v>
      </c>
      <c r="F410" s="8">
        <v>2.6711034E7</v>
      </c>
      <c r="G410" s="8">
        <v>1676.0</v>
      </c>
      <c r="H410" s="8">
        <v>338610.0</v>
      </c>
      <c r="I410" s="8">
        <v>180656.0</v>
      </c>
      <c r="J410" s="8">
        <v>2.4156746E7</v>
      </c>
      <c r="K410" s="8">
        <v>3041615.0</v>
      </c>
      <c r="L410" s="8">
        <v>5.33618586E8</v>
      </c>
      <c r="M410" s="8">
        <v>6236477.0</v>
      </c>
      <c r="N410" s="8">
        <v>1.76180867E8</v>
      </c>
      <c r="O410" s="8">
        <v>769335.0</v>
      </c>
      <c r="P410" s="8">
        <v>2.4367978E7</v>
      </c>
    </row>
    <row r="411" ht="15.75" customHeight="1">
      <c r="A411" s="8">
        <v>2021.0</v>
      </c>
      <c r="B411" s="8" t="s">
        <v>52</v>
      </c>
      <c r="C411" s="8">
        <v>4.0</v>
      </c>
      <c r="D411" s="8">
        <v>2.0</v>
      </c>
      <c r="E411" s="8">
        <v>339830.0</v>
      </c>
      <c r="F411" s="8">
        <v>2.7050864E7</v>
      </c>
      <c r="G411" s="8">
        <v>1808.0</v>
      </c>
      <c r="H411" s="8">
        <v>340418.0</v>
      </c>
      <c r="I411" s="8">
        <v>150760.0</v>
      </c>
      <c r="J411" s="8">
        <v>2.4307506E7</v>
      </c>
      <c r="K411" s="8">
        <v>2932291.0</v>
      </c>
      <c r="L411" s="8">
        <v>5.36550877E8</v>
      </c>
      <c r="M411" s="8">
        <v>5402348.0</v>
      </c>
      <c r="N411" s="8">
        <v>1.81583215E8</v>
      </c>
      <c r="O411" s="8">
        <v>462506.0</v>
      </c>
      <c r="P411" s="8">
        <v>2.4830484E7</v>
      </c>
    </row>
    <row r="412" ht="15.75" customHeight="1">
      <c r="A412" s="8">
        <v>2021.0</v>
      </c>
      <c r="B412" s="8" t="s">
        <v>52</v>
      </c>
      <c r="C412" s="8">
        <v>4.0</v>
      </c>
      <c r="D412" s="8">
        <v>2.0</v>
      </c>
      <c r="E412" s="8">
        <v>321708.0</v>
      </c>
      <c r="F412" s="8">
        <v>2.7372572E7</v>
      </c>
      <c r="G412" s="8">
        <v>1760.0</v>
      </c>
      <c r="H412" s="8">
        <v>342178.0</v>
      </c>
      <c r="I412" s="8">
        <v>193492.0</v>
      </c>
      <c r="J412" s="8">
        <v>2.4500998E7</v>
      </c>
      <c r="K412" s="8">
        <v>2930925.0</v>
      </c>
      <c r="L412" s="8">
        <v>5.39481802E8</v>
      </c>
      <c r="M412" s="8">
        <v>6904422.0</v>
      </c>
      <c r="N412" s="8">
        <v>1.88487637E8</v>
      </c>
      <c r="O412" s="8">
        <v>1072177.0</v>
      </c>
      <c r="P412" s="8">
        <v>2.5902661E7</v>
      </c>
    </row>
    <row r="413" ht="15.75" customHeight="1">
      <c r="A413" s="8">
        <v>2021.0</v>
      </c>
      <c r="B413" s="8" t="s">
        <v>52</v>
      </c>
      <c r="C413" s="8">
        <v>4.0</v>
      </c>
      <c r="D413" s="8">
        <v>2.0</v>
      </c>
      <c r="E413" s="8">
        <v>370612.0</v>
      </c>
      <c r="F413" s="8">
        <v>2.7743184E7</v>
      </c>
      <c r="G413" s="8">
        <v>2052.0</v>
      </c>
      <c r="H413" s="8">
        <v>344230.0</v>
      </c>
      <c r="I413" s="8">
        <v>164542.0</v>
      </c>
      <c r="J413" s="8">
        <v>2.466554E7</v>
      </c>
      <c r="K413" s="8">
        <v>3152905.0</v>
      </c>
      <c r="L413" s="8">
        <v>5.42634707E8</v>
      </c>
      <c r="M413" s="8">
        <v>4511761.0</v>
      </c>
      <c r="N413" s="8">
        <v>1.92999398E8</v>
      </c>
      <c r="O413" s="8">
        <v>751302.0</v>
      </c>
      <c r="P413" s="8">
        <v>2.6653963E7</v>
      </c>
    </row>
    <row r="414" ht="15.75" customHeight="1">
      <c r="A414" s="8">
        <v>2021.0</v>
      </c>
      <c r="B414" s="8" t="s">
        <v>52</v>
      </c>
      <c r="C414" s="8">
        <v>4.0</v>
      </c>
      <c r="D414" s="8">
        <v>2.0</v>
      </c>
      <c r="E414" s="8">
        <v>399168.0</v>
      </c>
      <c r="F414" s="8">
        <v>2.8142352E7</v>
      </c>
      <c r="G414" s="8">
        <v>2076.0</v>
      </c>
      <c r="H414" s="8">
        <v>346306.0</v>
      </c>
      <c r="I414" s="8">
        <v>186850.0</v>
      </c>
      <c r="J414" s="8">
        <v>2.485239E7</v>
      </c>
      <c r="K414" s="8">
        <v>3041835.0</v>
      </c>
      <c r="L414" s="8">
        <v>5.45676542E8</v>
      </c>
      <c r="M414" s="8">
        <v>5754007.0</v>
      </c>
      <c r="N414" s="8">
        <v>1.98753405E8</v>
      </c>
      <c r="O414" s="8">
        <v>870809.0</v>
      </c>
      <c r="P414" s="8">
        <v>2.7524772E7</v>
      </c>
    </row>
    <row r="415" ht="15.75" customHeight="1">
      <c r="A415" s="8">
        <v>2021.0</v>
      </c>
      <c r="B415" s="8" t="s">
        <v>52</v>
      </c>
      <c r="C415" s="8">
        <v>4.0</v>
      </c>
      <c r="D415" s="8">
        <v>3.0</v>
      </c>
      <c r="E415" s="8">
        <v>433676.0</v>
      </c>
      <c r="F415" s="8">
        <v>2.8576028E7</v>
      </c>
      <c r="G415" s="8">
        <v>2368.0</v>
      </c>
      <c r="H415" s="8">
        <v>348674.0</v>
      </c>
      <c r="I415" s="8">
        <v>235798.0</v>
      </c>
      <c r="J415" s="8">
        <v>2.5088188E7</v>
      </c>
      <c r="K415" s="8">
        <v>3125623.0</v>
      </c>
      <c r="L415" s="8">
        <v>5.48802165E8</v>
      </c>
      <c r="M415" s="8">
        <v>4333839.0</v>
      </c>
      <c r="N415" s="8">
        <v>2.03087244E8</v>
      </c>
      <c r="O415" s="8">
        <v>1098179.0</v>
      </c>
      <c r="P415" s="8">
        <v>2.8622951E7</v>
      </c>
    </row>
    <row r="416" ht="15.75" customHeight="1">
      <c r="A416" s="8">
        <v>2021.0</v>
      </c>
      <c r="B416" s="8" t="s">
        <v>52</v>
      </c>
      <c r="C416" s="8">
        <v>4.0</v>
      </c>
      <c r="D416" s="8">
        <v>3.0</v>
      </c>
      <c r="E416" s="8">
        <v>468004.0</v>
      </c>
      <c r="F416" s="8">
        <v>2.9044032E7</v>
      </c>
      <c r="G416" s="8">
        <v>2676.0</v>
      </c>
      <c r="H416" s="8">
        <v>351350.0</v>
      </c>
      <c r="I416" s="8">
        <v>245772.0</v>
      </c>
      <c r="J416" s="8">
        <v>2.533396E7</v>
      </c>
      <c r="K416" s="8">
        <v>3290339.0</v>
      </c>
      <c r="L416" s="8">
        <v>5.52092504E8</v>
      </c>
      <c r="M416" s="8">
        <v>4111362.0</v>
      </c>
      <c r="N416" s="8">
        <v>2.07198606E8</v>
      </c>
      <c r="O416" s="8">
        <v>1286206.0</v>
      </c>
      <c r="P416" s="8">
        <v>2.9909157E7</v>
      </c>
    </row>
    <row r="417" ht="15.75" customHeight="1">
      <c r="A417" s="8">
        <v>2021.0</v>
      </c>
      <c r="B417" s="8" t="s">
        <v>52</v>
      </c>
      <c r="C417" s="8">
        <v>4.0</v>
      </c>
      <c r="D417" s="8">
        <v>3.0</v>
      </c>
      <c r="E417" s="8">
        <v>521790.0</v>
      </c>
      <c r="F417" s="8">
        <v>2.9565822E7</v>
      </c>
      <c r="G417" s="8">
        <v>2996.0</v>
      </c>
      <c r="H417" s="8">
        <v>354346.0</v>
      </c>
      <c r="I417" s="8">
        <v>276418.0</v>
      </c>
      <c r="J417" s="8">
        <v>2.5610378E7</v>
      </c>
      <c r="K417" s="8">
        <v>3466244.0</v>
      </c>
      <c r="L417" s="8">
        <v>5.55558748E8</v>
      </c>
      <c r="M417" s="8">
        <v>4039305.0</v>
      </c>
      <c r="N417" s="8">
        <v>2.11237911E8</v>
      </c>
      <c r="O417" s="8">
        <v>1305726.0</v>
      </c>
      <c r="P417" s="8">
        <v>3.1214883E7</v>
      </c>
    </row>
    <row r="418" ht="15.75" customHeight="1">
      <c r="A418" s="8">
        <v>2021.0</v>
      </c>
      <c r="B418" s="8" t="s">
        <v>52</v>
      </c>
      <c r="C418" s="8">
        <v>4.0</v>
      </c>
      <c r="D418" s="8">
        <v>3.0</v>
      </c>
      <c r="E418" s="8">
        <v>550166.0</v>
      </c>
      <c r="F418" s="8">
        <v>3.0115988E7</v>
      </c>
      <c r="G418" s="8">
        <v>3240.0</v>
      </c>
      <c r="H418" s="8">
        <v>357586.0</v>
      </c>
      <c r="I418" s="8">
        <v>287678.0</v>
      </c>
      <c r="J418" s="8">
        <v>2.5898056E7</v>
      </c>
      <c r="K418" s="8">
        <v>3248539.0</v>
      </c>
      <c r="L418" s="8">
        <v>5.58807287E8</v>
      </c>
      <c r="M418" s="8">
        <v>1881012.0</v>
      </c>
      <c r="N418" s="8">
        <v>2.13118923E8</v>
      </c>
      <c r="O418" s="8">
        <v>577746.0</v>
      </c>
      <c r="P418" s="8">
        <v>3.1792629E7</v>
      </c>
    </row>
    <row r="419" ht="15.75" customHeight="1">
      <c r="A419" s="8">
        <v>2021.0</v>
      </c>
      <c r="B419" s="8" t="s">
        <v>52</v>
      </c>
      <c r="C419" s="8">
        <v>4.0</v>
      </c>
      <c r="D419" s="8">
        <v>3.0</v>
      </c>
      <c r="E419" s="8">
        <v>514034.0</v>
      </c>
      <c r="F419" s="8">
        <v>3.0630022E7</v>
      </c>
      <c r="G419" s="8">
        <v>3514.0</v>
      </c>
      <c r="H419" s="8">
        <v>361100.0</v>
      </c>
      <c r="I419" s="8">
        <v>308738.0</v>
      </c>
      <c r="J419" s="8">
        <v>2.6206794E7</v>
      </c>
      <c r="K419" s="8">
        <v>3190904.0</v>
      </c>
      <c r="L419" s="8">
        <v>5.61998191E8</v>
      </c>
      <c r="M419" s="8">
        <v>4570452.0</v>
      </c>
      <c r="N419" s="8">
        <v>2.17689375E8</v>
      </c>
      <c r="O419" s="8">
        <v>1960304.0</v>
      </c>
      <c r="P419" s="8">
        <v>3.3752933E7</v>
      </c>
    </row>
    <row r="420" ht="15.75" customHeight="1">
      <c r="A420" s="8">
        <v>2021.0</v>
      </c>
      <c r="B420" s="8" t="s">
        <v>52</v>
      </c>
      <c r="C420" s="8">
        <v>4.0</v>
      </c>
      <c r="D420" s="8">
        <v>3.0</v>
      </c>
      <c r="E420" s="8">
        <v>588756.0</v>
      </c>
      <c r="F420" s="8">
        <v>3.1218778E7</v>
      </c>
      <c r="G420" s="8">
        <v>4042.0</v>
      </c>
      <c r="H420" s="8">
        <v>365142.0</v>
      </c>
      <c r="I420" s="8">
        <v>333336.0</v>
      </c>
      <c r="J420" s="8">
        <v>2.654013E7</v>
      </c>
      <c r="K420" s="8">
        <v>3562527.0</v>
      </c>
      <c r="L420" s="8">
        <v>5.65560718E8</v>
      </c>
      <c r="M420" s="8">
        <v>3967890.0</v>
      </c>
      <c r="N420" s="8">
        <v>2.21657265E8</v>
      </c>
      <c r="O420" s="8">
        <v>1988084.0</v>
      </c>
      <c r="P420" s="8">
        <v>3.5741017E7</v>
      </c>
    </row>
    <row r="421" ht="15.75" customHeight="1">
      <c r="A421" s="8">
        <v>2021.0</v>
      </c>
      <c r="B421" s="8" t="s">
        <v>52</v>
      </c>
      <c r="C421" s="8">
        <v>4.0</v>
      </c>
      <c r="D421" s="8">
        <v>3.0</v>
      </c>
      <c r="E421" s="8">
        <v>631504.0</v>
      </c>
      <c r="F421" s="8">
        <v>3.1850282E7</v>
      </c>
      <c r="G421" s="8">
        <v>4202.0</v>
      </c>
      <c r="H421" s="8">
        <v>369344.0</v>
      </c>
      <c r="I421" s="8">
        <v>358868.0</v>
      </c>
      <c r="J421" s="8">
        <v>2.6898998E7</v>
      </c>
      <c r="K421" s="8">
        <v>3668570.0</v>
      </c>
      <c r="L421" s="8">
        <v>5.69229288E8</v>
      </c>
      <c r="M421" s="8">
        <v>3002818.0</v>
      </c>
      <c r="N421" s="8">
        <v>2.24660083E8</v>
      </c>
      <c r="O421" s="8">
        <v>1417392.0</v>
      </c>
      <c r="P421" s="8">
        <v>3.7158409E7</v>
      </c>
    </row>
    <row r="422" ht="15.75" customHeight="1">
      <c r="A422" s="8">
        <v>2021.0</v>
      </c>
      <c r="B422" s="8" t="s">
        <v>52</v>
      </c>
      <c r="C422" s="8">
        <v>4.0</v>
      </c>
      <c r="D422" s="8">
        <v>4.0</v>
      </c>
      <c r="E422" s="8">
        <v>665062.0</v>
      </c>
      <c r="F422" s="8">
        <v>3.2515344E7</v>
      </c>
      <c r="G422" s="8">
        <v>4514.0</v>
      </c>
      <c r="H422" s="8">
        <v>373858.0</v>
      </c>
      <c r="I422" s="8">
        <v>384634.0</v>
      </c>
      <c r="J422" s="8">
        <v>2.7283632E7</v>
      </c>
      <c r="K422" s="8">
        <v>3753521.0</v>
      </c>
      <c r="L422" s="8">
        <v>5.72982809E8</v>
      </c>
      <c r="M422" s="8">
        <v>3845289.0</v>
      </c>
      <c r="N422" s="8">
        <v>2.28505372E8</v>
      </c>
      <c r="O422" s="8">
        <v>2425328.0</v>
      </c>
      <c r="P422" s="8">
        <v>3.9583737E7</v>
      </c>
    </row>
    <row r="423" ht="15.75" customHeight="1">
      <c r="A423" s="8">
        <v>2021.0</v>
      </c>
      <c r="B423" s="8" t="s">
        <v>52</v>
      </c>
      <c r="C423" s="8">
        <v>4.0</v>
      </c>
      <c r="D423" s="8">
        <v>4.0</v>
      </c>
      <c r="E423" s="8">
        <v>690592.0</v>
      </c>
      <c r="F423" s="8">
        <v>3.3205936E7</v>
      </c>
      <c r="G423" s="8">
        <v>5240.0</v>
      </c>
      <c r="H423" s="8">
        <v>379098.0</v>
      </c>
      <c r="I423" s="8">
        <v>441090.0</v>
      </c>
      <c r="J423" s="8">
        <v>2.7724722E7</v>
      </c>
      <c r="K423" s="8">
        <v>3925618.0</v>
      </c>
      <c r="L423" s="8">
        <v>5.76908427E8</v>
      </c>
      <c r="M423" s="8">
        <v>3720684.0</v>
      </c>
      <c r="N423" s="8">
        <v>2.32226056E8</v>
      </c>
      <c r="O423" s="8">
        <v>2059881.0</v>
      </c>
      <c r="P423" s="8">
        <v>4.1643618E7</v>
      </c>
    </row>
    <row r="424" ht="15.75" customHeight="1">
      <c r="A424" s="8">
        <v>2021.0</v>
      </c>
      <c r="B424" s="8" t="s">
        <v>52</v>
      </c>
      <c r="C424" s="8">
        <v>4.0</v>
      </c>
      <c r="D424" s="8">
        <v>4.0</v>
      </c>
      <c r="E424" s="8">
        <v>697992.0</v>
      </c>
      <c r="F424" s="8">
        <v>3.3903928E7</v>
      </c>
      <c r="G424" s="8">
        <v>5522.0</v>
      </c>
      <c r="H424" s="8">
        <v>384620.0</v>
      </c>
      <c r="I424" s="8">
        <v>431618.0</v>
      </c>
      <c r="J424" s="8">
        <v>2.815634E7</v>
      </c>
      <c r="K424" s="8">
        <v>3815783.0</v>
      </c>
      <c r="L424" s="8">
        <v>5.8072421E8</v>
      </c>
      <c r="M424" s="8">
        <v>3284028.0</v>
      </c>
      <c r="N424" s="8">
        <v>2.35510084E8</v>
      </c>
      <c r="O424" s="8">
        <v>1775266.0</v>
      </c>
      <c r="P424" s="8">
        <v>4.3418884E7</v>
      </c>
    </row>
    <row r="425" ht="15.75" customHeight="1">
      <c r="A425" s="8">
        <v>2021.0</v>
      </c>
      <c r="B425" s="8" t="s">
        <v>52</v>
      </c>
      <c r="C425" s="8">
        <v>4.0</v>
      </c>
      <c r="D425" s="8">
        <v>4.0</v>
      </c>
      <c r="E425" s="8">
        <v>709316.0</v>
      </c>
      <c r="F425" s="8">
        <v>3.4613244E7</v>
      </c>
      <c r="G425" s="8">
        <v>5616.0</v>
      </c>
      <c r="H425" s="8">
        <v>390236.0</v>
      </c>
      <c r="I425" s="8">
        <v>437252.0</v>
      </c>
      <c r="J425" s="8">
        <v>2.8593592E7</v>
      </c>
      <c r="K425" s="8">
        <v>3446337.0</v>
      </c>
      <c r="L425" s="8">
        <v>5.84170547E8</v>
      </c>
      <c r="M425" s="8">
        <v>1370482.0</v>
      </c>
      <c r="N425" s="8">
        <v>2.36880566E8</v>
      </c>
      <c r="O425" s="8">
        <v>617487.0</v>
      </c>
      <c r="P425" s="8">
        <v>4.4036371E7</v>
      </c>
    </row>
    <row r="426" ht="15.75" customHeight="1">
      <c r="A426" s="8">
        <v>2021.0</v>
      </c>
      <c r="B426" s="8" t="s">
        <v>52</v>
      </c>
      <c r="C426" s="8">
        <v>4.0</v>
      </c>
      <c r="D426" s="8">
        <v>4.0</v>
      </c>
      <c r="E426" s="8">
        <v>638942.0</v>
      </c>
      <c r="F426" s="8">
        <v>3.5252186E7</v>
      </c>
      <c r="G426" s="8">
        <v>5524.0</v>
      </c>
      <c r="H426" s="8">
        <v>395760.0</v>
      </c>
      <c r="I426" s="8">
        <v>498018.0</v>
      </c>
      <c r="J426" s="8">
        <v>2.909161E7</v>
      </c>
      <c r="K426" s="8">
        <v>3442204.0</v>
      </c>
      <c r="L426" s="8">
        <v>5.87612751E8</v>
      </c>
      <c r="M426" s="8">
        <v>4185876.0</v>
      </c>
      <c r="N426" s="8">
        <v>2.41066442E8</v>
      </c>
      <c r="O426" s="8">
        <v>2518085.0</v>
      </c>
      <c r="P426" s="8">
        <v>4.6554456E7</v>
      </c>
    </row>
    <row r="427" ht="15.75" customHeight="1">
      <c r="A427" s="8">
        <v>2021.0</v>
      </c>
      <c r="B427" s="8" t="s">
        <v>52</v>
      </c>
      <c r="C427" s="8">
        <v>4.0</v>
      </c>
      <c r="D427" s="8">
        <v>4.0</v>
      </c>
      <c r="E427" s="8">
        <v>725826.0</v>
      </c>
      <c r="F427" s="8">
        <v>3.5978012E7</v>
      </c>
      <c r="G427" s="8">
        <v>6572.0</v>
      </c>
      <c r="H427" s="8">
        <v>402332.0</v>
      </c>
      <c r="I427" s="8">
        <v>524698.0</v>
      </c>
      <c r="J427" s="8">
        <v>2.9616308E7</v>
      </c>
      <c r="K427" s="8">
        <v>3767411.0</v>
      </c>
      <c r="L427" s="8">
        <v>5.91380162E8</v>
      </c>
      <c r="M427" s="8">
        <v>3133328.0</v>
      </c>
      <c r="N427" s="8">
        <v>2.4419977E8</v>
      </c>
      <c r="O427" s="8">
        <v>1962691.0</v>
      </c>
      <c r="P427" s="8">
        <v>4.8517147E7</v>
      </c>
    </row>
    <row r="428" ht="15.75" customHeight="1">
      <c r="A428" s="8">
        <v>2021.0</v>
      </c>
      <c r="B428" s="8" t="s">
        <v>52</v>
      </c>
      <c r="C428" s="8">
        <v>4.0</v>
      </c>
      <c r="D428" s="8">
        <v>4.0</v>
      </c>
      <c r="E428" s="8">
        <v>758806.0</v>
      </c>
      <c r="F428" s="8">
        <v>3.6736818E7</v>
      </c>
      <c r="G428" s="8">
        <v>7292.0</v>
      </c>
      <c r="H428" s="8">
        <v>409624.0</v>
      </c>
      <c r="I428" s="8">
        <v>548342.0</v>
      </c>
      <c r="J428" s="8">
        <v>3.016465E7</v>
      </c>
      <c r="K428" s="8">
        <v>3863607.0</v>
      </c>
      <c r="L428" s="8">
        <v>5.95243769E8</v>
      </c>
      <c r="M428" s="8">
        <v>2559692.0</v>
      </c>
      <c r="N428" s="8">
        <v>2.46759462E8</v>
      </c>
      <c r="O428" s="8">
        <v>1812093.0</v>
      </c>
      <c r="P428" s="8">
        <v>5.032924E7</v>
      </c>
    </row>
    <row r="429" ht="15.75" customHeight="1">
      <c r="A429" s="8">
        <v>2021.0</v>
      </c>
      <c r="B429" s="8" t="s">
        <v>52</v>
      </c>
      <c r="C429" s="8">
        <v>4.0</v>
      </c>
      <c r="D429" s="8">
        <v>5.0</v>
      </c>
      <c r="E429" s="8">
        <v>773546.0</v>
      </c>
      <c r="F429" s="8">
        <v>3.7510364E7</v>
      </c>
      <c r="G429" s="8">
        <v>7004.0</v>
      </c>
      <c r="H429" s="8">
        <v>416628.0</v>
      </c>
      <c r="I429" s="8">
        <v>583454.0</v>
      </c>
      <c r="J429" s="8">
        <v>3.0748104E7</v>
      </c>
      <c r="K429" s="8">
        <v>4070077.0</v>
      </c>
      <c r="L429" s="8">
        <v>5.99313846E8</v>
      </c>
      <c r="M429" s="8">
        <v>2546354.0</v>
      </c>
      <c r="N429" s="8">
        <v>2.49305816E8</v>
      </c>
      <c r="O429" s="8">
        <v>1889797.0</v>
      </c>
      <c r="P429" s="8">
        <v>5.2219037E7</v>
      </c>
    </row>
    <row r="430" ht="15.75" customHeight="1">
      <c r="A430" s="8">
        <v>2021.0</v>
      </c>
      <c r="B430" s="8" t="s">
        <v>52</v>
      </c>
      <c r="C430" s="8">
        <v>4.0</v>
      </c>
      <c r="D430" s="8">
        <v>5.0</v>
      </c>
      <c r="E430" s="8">
        <v>804028.0</v>
      </c>
      <c r="F430" s="8">
        <v>3.8314392E7</v>
      </c>
      <c r="G430" s="8">
        <v>7050.0</v>
      </c>
      <c r="H430" s="8">
        <v>423678.0</v>
      </c>
      <c r="I430" s="8">
        <v>598396.0</v>
      </c>
      <c r="J430" s="8">
        <v>3.13465E7</v>
      </c>
      <c r="K430" s="8">
        <v>4109487.0</v>
      </c>
      <c r="L430" s="8">
        <v>6.03423333E8</v>
      </c>
      <c r="M430" s="8">
        <v>3136639.0</v>
      </c>
      <c r="N430" s="8">
        <v>2.52442455E8</v>
      </c>
      <c r="O430" s="8">
        <v>2339986.0</v>
      </c>
      <c r="P430" s="8">
        <v>5.4559023E7</v>
      </c>
    </row>
    <row r="431" ht="15.75" customHeight="1">
      <c r="A431" s="8">
        <v>2021.0</v>
      </c>
      <c r="B431" s="8" t="s">
        <v>53</v>
      </c>
      <c r="C431" s="8">
        <v>5.0</v>
      </c>
      <c r="D431" s="8">
        <v>1.0</v>
      </c>
      <c r="E431" s="8">
        <v>785152.0</v>
      </c>
      <c r="F431" s="8">
        <v>3.9099544E7</v>
      </c>
      <c r="G431" s="8">
        <v>7370.0</v>
      </c>
      <c r="H431" s="8">
        <v>431048.0</v>
      </c>
      <c r="I431" s="8">
        <v>617376.0</v>
      </c>
      <c r="J431" s="8">
        <v>3.1963876E7</v>
      </c>
      <c r="K431" s="8">
        <v>3973355.0</v>
      </c>
      <c r="L431" s="8">
        <v>6.07396688E8</v>
      </c>
      <c r="M431" s="8">
        <v>2226100.0</v>
      </c>
      <c r="N431" s="8">
        <v>2.54668555E8</v>
      </c>
      <c r="O431" s="8">
        <v>1415142.0</v>
      </c>
      <c r="P431" s="8">
        <v>5.5974165E7</v>
      </c>
    </row>
    <row r="432" ht="15.75" customHeight="1">
      <c r="A432" s="8">
        <v>2021.0</v>
      </c>
      <c r="B432" s="8" t="s">
        <v>53</v>
      </c>
      <c r="C432" s="8">
        <v>5.0</v>
      </c>
      <c r="D432" s="8">
        <v>1.0</v>
      </c>
      <c r="E432" s="8">
        <v>740180.0</v>
      </c>
      <c r="F432" s="8">
        <v>3.9839724E7</v>
      </c>
      <c r="G432" s="8">
        <v>6846.0</v>
      </c>
      <c r="H432" s="8">
        <v>437894.0</v>
      </c>
      <c r="I432" s="8">
        <v>600008.0</v>
      </c>
      <c r="J432" s="8">
        <v>3.2563884E7</v>
      </c>
      <c r="K432" s="8">
        <v>3517475.0</v>
      </c>
      <c r="L432" s="8">
        <v>6.10914163E8</v>
      </c>
      <c r="M432" s="8">
        <v>405867.0</v>
      </c>
      <c r="N432" s="8">
        <v>2.55074422E8</v>
      </c>
      <c r="O432" s="8">
        <v>357697.0</v>
      </c>
      <c r="P432" s="8">
        <v>5.6331862E7</v>
      </c>
    </row>
    <row r="433" ht="15.75" customHeight="1">
      <c r="A433" s="8">
        <v>2021.0</v>
      </c>
      <c r="B433" s="8" t="s">
        <v>53</v>
      </c>
      <c r="C433" s="8">
        <v>5.0</v>
      </c>
      <c r="D433" s="8">
        <v>1.0</v>
      </c>
      <c r="E433" s="8">
        <v>711538.0</v>
      </c>
      <c r="F433" s="8">
        <v>4.0551262E7</v>
      </c>
      <c r="G433" s="8">
        <v>6878.0</v>
      </c>
      <c r="H433" s="8">
        <v>444772.0</v>
      </c>
      <c r="I433" s="8">
        <v>637820.0</v>
      </c>
      <c r="J433" s="8">
        <v>3.3201704E7</v>
      </c>
      <c r="K433" s="8">
        <v>3491681.0</v>
      </c>
      <c r="L433" s="8">
        <v>6.14405844E8</v>
      </c>
      <c r="M433" s="8">
        <v>1702825.0</v>
      </c>
      <c r="N433" s="8">
        <v>2.56777247E8</v>
      </c>
      <c r="O433" s="8">
        <v>1754998.0</v>
      </c>
      <c r="P433" s="8">
        <v>5.808686E7</v>
      </c>
    </row>
    <row r="434" ht="15.75" customHeight="1">
      <c r="A434" s="8">
        <v>2021.0</v>
      </c>
      <c r="B434" s="8" t="s">
        <v>53</v>
      </c>
      <c r="C434" s="8">
        <v>5.0</v>
      </c>
      <c r="D434" s="8">
        <v>1.0</v>
      </c>
      <c r="E434" s="8">
        <v>765694.0</v>
      </c>
      <c r="F434" s="8">
        <v>4.1316956E7</v>
      </c>
      <c r="G434" s="8">
        <v>7572.0</v>
      </c>
      <c r="H434" s="8">
        <v>452344.0</v>
      </c>
      <c r="I434" s="8">
        <v>675396.0</v>
      </c>
      <c r="J434" s="8">
        <v>3.38771E7</v>
      </c>
      <c r="K434" s="8">
        <v>3595333.0</v>
      </c>
      <c r="L434" s="8">
        <v>6.18001177E8</v>
      </c>
      <c r="M434" s="8">
        <v>1631182.0</v>
      </c>
      <c r="N434" s="8">
        <v>2.58408429E8</v>
      </c>
      <c r="O434" s="8">
        <v>1478007.0</v>
      </c>
      <c r="P434" s="8">
        <v>5.9564867E7</v>
      </c>
    </row>
    <row r="435" ht="15.75" customHeight="1">
      <c r="A435" s="8">
        <v>2021.0</v>
      </c>
      <c r="B435" s="8" t="s">
        <v>53</v>
      </c>
      <c r="C435" s="8">
        <v>5.0</v>
      </c>
      <c r="D435" s="8">
        <v>1.0</v>
      </c>
      <c r="E435" s="8">
        <v>825248.0</v>
      </c>
      <c r="F435" s="8">
        <v>4.2142204E7</v>
      </c>
      <c r="G435" s="8">
        <v>7958.0</v>
      </c>
      <c r="H435" s="8">
        <v>460302.0</v>
      </c>
      <c r="I435" s="8">
        <v>661436.0</v>
      </c>
      <c r="J435" s="8">
        <v>3.4538536E7</v>
      </c>
      <c r="K435" s="8">
        <v>4059014.0</v>
      </c>
      <c r="L435" s="8">
        <v>6.22060191E8</v>
      </c>
      <c r="M435" s="8">
        <v>1857502.0</v>
      </c>
      <c r="N435" s="8">
        <v>2.60265931E8</v>
      </c>
      <c r="O435" s="8">
        <v>2166695.0</v>
      </c>
      <c r="P435" s="8">
        <v>6.1731562E7</v>
      </c>
    </row>
    <row r="436" ht="15.75" customHeight="1">
      <c r="A436" s="8">
        <v>2021.0</v>
      </c>
      <c r="B436" s="8" t="s">
        <v>53</v>
      </c>
      <c r="C436" s="8">
        <v>5.0</v>
      </c>
      <c r="D436" s="8">
        <v>1.0</v>
      </c>
      <c r="E436" s="8">
        <v>828560.0</v>
      </c>
      <c r="F436" s="8">
        <v>4.2970764E7</v>
      </c>
      <c r="G436" s="8">
        <v>7846.0</v>
      </c>
      <c r="H436" s="8">
        <v>468148.0</v>
      </c>
      <c r="I436" s="8">
        <v>656698.0</v>
      </c>
      <c r="J436" s="8">
        <v>3.5195234E7</v>
      </c>
      <c r="K436" s="8">
        <v>4054365.0</v>
      </c>
      <c r="L436" s="8">
        <v>6.26114556E8</v>
      </c>
      <c r="M436" s="8">
        <v>2223041.0</v>
      </c>
      <c r="N436" s="8">
        <v>2.62488972E8</v>
      </c>
      <c r="O436" s="8">
        <v>2684440.0</v>
      </c>
      <c r="P436" s="8">
        <v>6.4416002E7</v>
      </c>
    </row>
    <row r="437" ht="15.75" customHeight="1">
      <c r="A437" s="8">
        <v>2021.0</v>
      </c>
      <c r="B437" s="8" t="s">
        <v>53</v>
      </c>
      <c r="C437" s="8">
        <v>5.0</v>
      </c>
      <c r="D437" s="8">
        <v>1.0</v>
      </c>
      <c r="E437" s="8">
        <v>813802.0</v>
      </c>
      <c r="F437" s="8">
        <v>4.3784566E7</v>
      </c>
      <c r="G437" s="8">
        <v>8466.0</v>
      </c>
      <c r="H437" s="8">
        <v>476614.0</v>
      </c>
      <c r="I437" s="8">
        <v>655350.0</v>
      </c>
      <c r="J437" s="8">
        <v>3.5850584E7</v>
      </c>
      <c r="K437" s="8">
        <v>4046305.0</v>
      </c>
      <c r="L437" s="8">
        <v>6.30160861E8</v>
      </c>
      <c r="M437" s="8">
        <v>2046520.0</v>
      </c>
      <c r="N437" s="8">
        <v>2.64535492E8</v>
      </c>
      <c r="O437" s="8">
        <v>2688936.0</v>
      </c>
      <c r="P437" s="8">
        <v>6.7104938E7</v>
      </c>
    </row>
    <row r="438" ht="15.75" customHeight="1">
      <c r="A438" s="8">
        <v>2021.0</v>
      </c>
      <c r="B438" s="8" t="s">
        <v>53</v>
      </c>
      <c r="C438" s="8">
        <v>5.0</v>
      </c>
      <c r="D438" s="8">
        <v>2.0</v>
      </c>
      <c r="E438" s="8">
        <v>807616.0</v>
      </c>
      <c r="F438" s="8">
        <v>4.4592182E7</v>
      </c>
      <c r="G438" s="8">
        <v>8184.0</v>
      </c>
      <c r="H438" s="8">
        <v>484798.0</v>
      </c>
      <c r="I438" s="8">
        <v>772790.0</v>
      </c>
      <c r="J438" s="8">
        <v>3.6623374E7</v>
      </c>
      <c r="K438" s="8">
        <v>4014568.0</v>
      </c>
      <c r="L438" s="8">
        <v>6.34175429E8</v>
      </c>
      <c r="M438" s="8">
        <v>1734254.0</v>
      </c>
      <c r="N438" s="8">
        <v>2.66269746E8</v>
      </c>
      <c r="O438" s="8">
        <v>2443707.0</v>
      </c>
      <c r="P438" s="8">
        <v>6.9548645E7</v>
      </c>
    </row>
    <row r="439" ht="15.75" customHeight="1">
      <c r="A439" s="8">
        <v>2021.0</v>
      </c>
      <c r="B439" s="8" t="s">
        <v>53</v>
      </c>
      <c r="C439" s="8">
        <v>5.0</v>
      </c>
      <c r="D439" s="8">
        <v>2.0</v>
      </c>
      <c r="E439" s="8">
        <v>732910.0</v>
      </c>
      <c r="F439" s="8">
        <v>4.5325092E7</v>
      </c>
      <c r="G439" s="8">
        <v>7498.0</v>
      </c>
      <c r="H439" s="8">
        <v>492296.0</v>
      </c>
      <c r="I439" s="8">
        <v>707554.0</v>
      </c>
      <c r="J439" s="8">
        <v>3.7330928E7</v>
      </c>
      <c r="K439" s="8">
        <v>3446842.0</v>
      </c>
      <c r="L439" s="8">
        <v>6.37622271E8</v>
      </c>
      <c r="M439" s="8">
        <v>848620.0</v>
      </c>
      <c r="N439" s="8">
        <v>2.67118366E8</v>
      </c>
      <c r="O439" s="8">
        <v>625011.0</v>
      </c>
      <c r="P439" s="8">
        <v>7.0173656E7</v>
      </c>
    </row>
    <row r="440" ht="15.75" customHeight="1">
      <c r="A440" s="8">
        <v>2021.0</v>
      </c>
      <c r="B440" s="8" t="s">
        <v>53</v>
      </c>
      <c r="C440" s="8">
        <v>5.0</v>
      </c>
      <c r="D440" s="8">
        <v>2.0</v>
      </c>
      <c r="E440" s="8">
        <v>658982.0</v>
      </c>
      <c r="F440" s="8">
        <v>4.5984074E7</v>
      </c>
      <c r="G440" s="8">
        <v>7758.0</v>
      </c>
      <c r="H440" s="8">
        <v>500054.0</v>
      </c>
      <c r="I440" s="8">
        <v>711860.0</v>
      </c>
      <c r="J440" s="8">
        <v>3.8042788E7</v>
      </c>
      <c r="K440" s="8">
        <v>3703147.0</v>
      </c>
      <c r="L440" s="8">
        <v>6.41325418E8</v>
      </c>
      <c r="M440" s="8">
        <v>2177063.0</v>
      </c>
      <c r="N440" s="8">
        <v>2.69295429E8</v>
      </c>
      <c r="O440" s="8">
        <v>2880963.0</v>
      </c>
      <c r="P440" s="8">
        <v>7.3054619E7</v>
      </c>
    </row>
    <row r="441" ht="15.75" customHeight="1">
      <c r="A441" s="8">
        <v>2021.0</v>
      </c>
      <c r="B441" s="8" t="s">
        <v>53</v>
      </c>
      <c r="C441" s="8">
        <v>5.0</v>
      </c>
      <c r="D441" s="8">
        <v>2.0</v>
      </c>
      <c r="E441" s="8">
        <v>697110.0</v>
      </c>
      <c r="F441" s="8">
        <v>4.6681184E7</v>
      </c>
      <c r="G441" s="8">
        <v>8396.0</v>
      </c>
      <c r="H441" s="8">
        <v>508450.0</v>
      </c>
      <c r="I441" s="8">
        <v>710796.0</v>
      </c>
      <c r="J441" s="8">
        <v>3.8753584E7</v>
      </c>
      <c r="K441" s="8">
        <v>4041967.0</v>
      </c>
      <c r="L441" s="8">
        <v>6.45367385E8</v>
      </c>
      <c r="M441" s="8">
        <v>2248566.0</v>
      </c>
      <c r="N441" s="8">
        <v>2.71543995E8</v>
      </c>
      <c r="O441" s="8">
        <v>2792673.0</v>
      </c>
      <c r="P441" s="8">
        <v>7.5847292E7</v>
      </c>
    </row>
    <row r="442" ht="15.75" customHeight="1">
      <c r="A442" s="8">
        <v>2021.0</v>
      </c>
      <c r="B442" s="8" t="s">
        <v>53</v>
      </c>
      <c r="C442" s="8">
        <v>5.0</v>
      </c>
      <c r="D442" s="8">
        <v>2.0</v>
      </c>
      <c r="E442" s="8">
        <v>725264.0</v>
      </c>
      <c r="F442" s="8">
        <v>4.7406448E7</v>
      </c>
      <c r="G442" s="8">
        <v>8256.0</v>
      </c>
      <c r="H442" s="8">
        <v>516706.0</v>
      </c>
      <c r="I442" s="8">
        <v>704010.0</v>
      </c>
      <c r="J442" s="8">
        <v>3.9457594E7</v>
      </c>
      <c r="K442" s="8">
        <v>4015673.0</v>
      </c>
      <c r="L442" s="8">
        <v>6.49383058E8</v>
      </c>
      <c r="M442" s="8">
        <v>2075285.0</v>
      </c>
      <c r="N442" s="8">
        <v>2.7361928E8</v>
      </c>
      <c r="O442" s="8">
        <v>1872476.0</v>
      </c>
      <c r="P442" s="8">
        <v>7.7719768E7</v>
      </c>
    </row>
    <row r="443" ht="15.75" customHeight="1">
      <c r="A443" s="8">
        <v>2021.0</v>
      </c>
      <c r="B443" s="8" t="s">
        <v>53</v>
      </c>
      <c r="C443" s="8">
        <v>5.0</v>
      </c>
      <c r="D443" s="8">
        <v>2.0</v>
      </c>
      <c r="E443" s="8">
        <v>686010.0</v>
      </c>
      <c r="F443" s="8">
        <v>4.8092458E7</v>
      </c>
      <c r="G443" s="8">
        <v>8000.0</v>
      </c>
      <c r="H443" s="8">
        <v>524706.0</v>
      </c>
      <c r="I443" s="8">
        <v>689352.0</v>
      </c>
      <c r="J443" s="8">
        <v>4.0146946E7</v>
      </c>
      <c r="K443" s="8">
        <v>3999781.0</v>
      </c>
      <c r="L443" s="8">
        <v>6.53382839E8</v>
      </c>
      <c r="M443" s="8">
        <v>2120299.0</v>
      </c>
      <c r="N443" s="8">
        <v>2.75739579E8</v>
      </c>
      <c r="O443" s="8">
        <v>2041007.0</v>
      </c>
      <c r="P443" s="8">
        <v>7.9760775E7</v>
      </c>
    </row>
    <row r="444" ht="15.75" customHeight="1">
      <c r="A444" s="8">
        <v>2021.0</v>
      </c>
      <c r="B444" s="8" t="s">
        <v>53</v>
      </c>
      <c r="C444" s="8">
        <v>5.0</v>
      </c>
      <c r="D444" s="8">
        <v>2.0</v>
      </c>
      <c r="E444" s="8">
        <v>652512.0</v>
      </c>
      <c r="F444" s="8">
        <v>4.874497E7</v>
      </c>
      <c r="G444" s="8">
        <v>7778.0</v>
      </c>
      <c r="H444" s="8">
        <v>532484.0</v>
      </c>
      <c r="I444" s="8">
        <v>706400.0</v>
      </c>
      <c r="J444" s="8">
        <v>4.0853346E7</v>
      </c>
      <c r="K444" s="8">
        <v>3755437.0</v>
      </c>
      <c r="L444" s="8">
        <v>6.57138276E8</v>
      </c>
      <c r="M444" s="8">
        <v>1312538.0</v>
      </c>
      <c r="N444" s="8">
        <v>2.77052117E8</v>
      </c>
      <c r="O444" s="8">
        <v>1005452.0</v>
      </c>
      <c r="P444" s="8">
        <v>8.0766227E7</v>
      </c>
    </row>
    <row r="445" ht="15.75" customHeight="1">
      <c r="A445" s="8">
        <v>2021.0</v>
      </c>
      <c r="B445" s="8" t="s">
        <v>53</v>
      </c>
      <c r="C445" s="8">
        <v>5.0</v>
      </c>
      <c r="D445" s="8">
        <v>3.0</v>
      </c>
      <c r="E445" s="8">
        <v>621514.0</v>
      </c>
      <c r="F445" s="8">
        <v>4.9366484E7</v>
      </c>
      <c r="G445" s="8">
        <v>8154.0</v>
      </c>
      <c r="H445" s="8">
        <v>540638.0</v>
      </c>
      <c r="I445" s="8">
        <v>725094.0</v>
      </c>
      <c r="J445" s="8">
        <v>4.157844E7</v>
      </c>
      <c r="K445" s="8">
        <v>3837010.0</v>
      </c>
      <c r="L445" s="8">
        <v>6.60975286E8</v>
      </c>
      <c r="M445" s="8">
        <v>2296202.0</v>
      </c>
      <c r="N445" s="8">
        <v>2.79348319E8</v>
      </c>
      <c r="O445" s="8">
        <v>1228968.0</v>
      </c>
      <c r="P445" s="8">
        <v>8.1995195E7</v>
      </c>
    </row>
    <row r="446" ht="15.75" customHeight="1">
      <c r="A446" s="8">
        <v>2021.0</v>
      </c>
      <c r="B446" s="8" t="s">
        <v>53</v>
      </c>
      <c r="C446" s="8">
        <v>5.0</v>
      </c>
      <c r="D446" s="8">
        <v>3.0</v>
      </c>
      <c r="E446" s="8">
        <v>563674.0</v>
      </c>
      <c r="F446" s="8">
        <v>4.9930158E7</v>
      </c>
      <c r="G446" s="8">
        <v>8196.0</v>
      </c>
      <c r="H446" s="8">
        <v>548834.0</v>
      </c>
      <c r="I446" s="8">
        <v>757052.0</v>
      </c>
      <c r="J446" s="8">
        <v>4.2335492E7</v>
      </c>
      <c r="K446" s="8">
        <v>3610532.0</v>
      </c>
      <c r="L446" s="8">
        <v>6.64585818E8</v>
      </c>
      <c r="M446" s="8">
        <v>1246485.0</v>
      </c>
      <c r="N446" s="8">
        <v>2.80594804E8</v>
      </c>
      <c r="O446" s="8">
        <v>159052.0</v>
      </c>
      <c r="P446" s="8">
        <v>8.2154247E7</v>
      </c>
    </row>
    <row r="447" ht="15.75" customHeight="1">
      <c r="A447" s="8">
        <v>2021.0</v>
      </c>
      <c r="B447" s="8" t="s">
        <v>53</v>
      </c>
      <c r="C447" s="8">
        <v>5.0</v>
      </c>
      <c r="D447" s="8">
        <v>3.0</v>
      </c>
      <c r="E447" s="8">
        <v>526042.0</v>
      </c>
      <c r="F447" s="8">
        <v>5.04562E7</v>
      </c>
      <c r="G447" s="8">
        <v>8668.0</v>
      </c>
      <c r="H447" s="8">
        <v>557502.0</v>
      </c>
      <c r="I447" s="8">
        <v>844782.0</v>
      </c>
      <c r="J447" s="8">
        <v>4.3180274E7</v>
      </c>
      <c r="K447" s="8">
        <v>3788477.0</v>
      </c>
      <c r="L447" s="8">
        <v>6.68374295E8</v>
      </c>
      <c r="M447" s="8">
        <v>2559488.0</v>
      </c>
      <c r="N447" s="8">
        <v>2.83154292E8</v>
      </c>
      <c r="O447" s="8">
        <v>486448.0</v>
      </c>
      <c r="P447" s="8">
        <v>8.2640695E7</v>
      </c>
    </row>
    <row r="448" ht="15.75" customHeight="1">
      <c r="A448" s="8">
        <v>2021.0</v>
      </c>
      <c r="B448" s="8" t="s">
        <v>53</v>
      </c>
      <c r="C448" s="8">
        <v>5.0</v>
      </c>
      <c r="D448" s="8">
        <v>3.0</v>
      </c>
      <c r="E448" s="8">
        <v>534492.0</v>
      </c>
      <c r="F448" s="8">
        <v>5.0990692E7</v>
      </c>
      <c r="G448" s="8">
        <v>9058.0</v>
      </c>
      <c r="H448" s="8">
        <v>566560.0</v>
      </c>
      <c r="I448" s="8">
        <v>779516.0</v>
      </c>
      <c r="J448" s="8">
        <v>4.395979E7</v>
      </c>
      <c r="K448" s="8">
        <v>4154311.0</v>
      </c>
      <c r="L448" s="8">
        <v>6.72528606E8</v>
      </c>
      <c r="M448" s="8">
        <v>2309794.0</v>
      </c>
      <c r="N448" s="8">
        <v>2.85464086E8</v>
      </c>
      <c r="O448" s="8">
        <v>394209.0</v>
      </c>
      <c r="P448" s="8">
        <v>8.3034904E7</v>
      </c>
    </row>
    <row r="449" ht="15.75" customHeight="1">
      <c r="A449" s="8">
        <v>2021.0</v>
      </c>
      <c r="B449" s="8" t="s">
        <v>53</v>
      </c>
      <c r="C449" s="8">
        <v>5.0</v>
      </c>
      <c r="D449" s="8">
        <v>3.0</v>
      </c>
      <c r="E449" s="8">
        <v>552374.0</v>
      </c>
      <c r="F449" s="8">
        <v>5.1543066E7</v>
      </c>
      <c r="G449" s="8">
        <v>7754.0</v>
      </c>
      <c r="H449" s="8">
        <v>574314.0</v>
      </c>
      <c r="I449" s="8">
        <v>738010.0</v>
      </c>
      <c r="J449" s="8">
        <v>4.46978E7</v>
      </c>
      <c r="K449" s="8">
        <v>4322959.0</v>
      </c>
      <c r="L449" s="8">
        <v>6.76851565E8</v>
      </c>
      <c r="M449" s="8">
        <v>2078010.0</v>
      </c>
      <c r="N449" s="8">
        <v>2.87542096E8</v>
      </c>
      <c r="O449" s="8">
        <v>316219.0</v>
      </c>
      <c r="P449" s="8">
        <v>8.3351123E7</v>
      </c>
    </row>
    <row r="450" ht="15.75" customHeight="1">
      <c r="A450" s="8">
        <v>2021.0</v>
      </c>
      <c r="B450" s="8" t="s">
        <v>53</v>
      </c>
      <c r="C450" s="8">
        <v>5.0</v>
      </c>
      <c r="D450" s="8">
        <v>3.0</v>
      </c>
      <c r="E450" s="8">
        <v>518484.0</v>
      </c>
      <c r="F450" s="8">
        <v>5.206155E7</v>
      </c>
      <c r="G450" s="8">
        <v>8418.0</v>
      </c>
      <c r="H450" s="8">
        <v>582732.0</v>
      </c>
      <c r="I450" s="8">
        <v>714346.0</v>
      </c>
      <c r="J450" s="8">
        <v>4.5412146E7</v>
      </c>
      <c r="K450" s="8">
        <v>4260832.0</v>
      </c>
      <c r="L450" s="8">
        <v>6.81112397E8</v>
      </c>
      <c r="M450" s="8">
        <v>9153850.0</v>
      </c>
      <c r="N450" s="8">
        <v>2.96695946E8</v>
      </c>
      <c r="O450" s="8">
        <v>579344.0</v>
      </c>
      <c r="P450" s="8">
        <v>8.3930467E7</v>
      </c>
    </row>
    <row r="451" ht="15.75" customHeight="1">
      <c r="A451" s="8">
        <v>2021.0</v>
      </c>
      <c r="B451" s="8" t="s">
        <v>53</v>
      </c>
      <c r="C451" s="8">
        <v>5.0</v>
      </c>
      <c r="D451" s="8">
        <v>3.0</v>
      </c>
      <c r="E451" s="8">
        <v>514598.0</v>
      </c>
      <c r="F451" s="8">
        <v>5.2576148E7</v>
      </c>
      <c r="G451" s="8">
        <v>8388.0</v>
      </c>
      <c r="H451" s="8">
        <v>591120.0</v>
      </c>
      <c r="I451" s="8">
        <v>715250.0</v>
      </c>
      <c r="J451" s="8">
        <v>4.6127396E7</v>
      </c>
      <c r="K451" s="8">
        <v>4311346.0</v>
      </c>
      <c r="L451" s="8">
        <v>6.85423743E8</v>
      </c>
      <c r="M451" s="8">
        <v>2598532.0</v>
      </c>
      <c r="N451" s="8">
        <v>2.99294478E8</v>
      </c>
      <c r="O451" s="8">
        <v>380988.0</v>
      </c>
      <c r="P451" s="8">
        <v>8.4311455E7</v>
      </c>
    </row>
    <row r="452" ht="15.75" customHeight="1">
      <c r="A452" s="8">
        <v>2021.0</v>
      </c>
      <c r="B452" s="8" t="s">
        <v>53</v>
      </c>
      <c r="C452" s="8">
        <v>5.0</v>
      </c>
      <c r="D452" s="8">
        <v>4.0</v>
      </c>
      <c r="E452" s="8">
        <v>481794.0</v>
      </c>
      <c r="F452" s="8">
        <v>5.3057942E7</v>
      </c>
      <c r="G452" s="8">
        <v>7478.0</v>
      </c>
      <c r="H452" s="8">
        <v>598598.0</v>
      </c>
      <c r="I452" s="8">
        <v>710276.0</v>
      </c>
      <c r="J452" s="8">
        <v>4.6837672E7</v>
      </c>
      <c r="K452" s="8">
        <v>4398503.0</v>
      </c>
      <c r="L452" s="8">
        <v>6.89822246E8</v>
      </c>
      <c r="M452" s="8">
        <v>2886307.0</v>
      </c>
      <c r="N452" s="8">
        <v>3.02180785E8</v>
      </c>
      <c r="O452" s="8">
        <v>371108.0</v>
      </c>
      <c r="P452" s="8">
        <v>8.4682563E7</v>
      </c>
    </row>
    <row r="453" ht="15.75" customHeight="1">
      <c r="A453" s="8">
        <v>2021.0</v>
      </c>
      <c r="B453" s="8" t="s">
        <v>53</v>
      </c>
      <c r="C453" s="8">
        <v>5.0</v>
      </c>
      <c r="D453" s="8">
        <v>4.0</v>
      </c>
      <c r="E453" s="8">
        <v>445668.0</v>
      </c>
      <c r="F453" s="8">
        <v>5.350361E7</v>
      </c>
      <c r="G453" s="8">
        <v>8908.0</v>
      </c>
      <c r="H453" s="8">
        <v>607506.0</v>
      </c>
      <c r="I453" s="8">
        <v>604506.0</v>
      </c>
      <c r="J453" s="8">
        <v>4.7442178E7</v>
      </c>
      <c r="K453" s="8">
        <v>4099410.0</v>
      </c>
      <c r="L453" s="8">
        <v>6.93921656E8</v>
      </c>
      <c r="M453" s="8">
        <v>1969945.0</v>
      </c>
      <c r="N453" s="8">
        <v>3.0415073E8</v>
      </c>
      <c r="O453" s="8">
        <v>125435.0</v>
      </c>
      <c r="P453" s="8">
        <v>8.4807998E7</v>
      </c>
    </row>
    <row r="454" ht="15.75" customHeight="1">
      <c r="A454" s="8">
        <v>2021.0</v>
      </c>
      <c r="B454" s="8" t="s">
        <v>53</v>
      </c>
      <c r="C454" s="8">
        <v>5.0</v>
      </c>
      <c r="D454" s="8">
        <v>4.0</v>
      </c>
      <c r="E454" s="8">
        <v>391714.0</v>
      </c>
      <c r="F454" s="8">
        <v>5.3895324E7</v>
      </c>
      <c r="G454" s="8">
        <v>7018.0</v>
      </c>
      <c r="H454" s="8">
        <v>614524.0</v>
      </c>
      <c r="I454" s="8">
        <v>653474.0</v>
      </c>
      <c r="J454" s="8">
        <v>4.8095652E7</v>
      </c>
      <c r="K454" s="8">
        <v>4119267.0</v>
      </c>
      <c r="L454" s="8">
        <v>6.98040923E8</v>
      </c>
      <c r="M454" s="8">
        <v>4608838.0</v>
      </c>
      <c r="N454" s="8">
        <v>3.08759568E8</v>
      </c>
      <c r="O454" s="8">
        <v>359317.0</v>
      </c>
      <c r="P454" s="8">
        <v>8.5167315E7</v>
      </c>
    </row>
    <row r="455" ht="15.75" customHeight="1">
      <c r="A455" s="8">
        <v>2021.0</v>
      </c>
      <c r="B455" s="8" t="s">
        <v>53</v>
      </c>
      <c r="C455" s="8">
        <v>5.0</v>
      </c>
      <c r="D455" s="8">
        <v>4.0</v>
      </c>
      <c r="E455" s="8">
        <v>417984.0</v>
      </c>
      <c r="F455" s="8">
        <v>5.4313308E7</v>
      </c>
      <c r="G455" s="8">
        <v>8320.0</v>
      </c>
      <c r="H455" s="8">
        <v>622844.0</v>
      </c>
      <c r="I455" s="8">
        <v>590528.0</v>
      </c>
      <c r="J455" s="8">
        <v>4.868618E7</v>
      </c>
      <c r="K455" s="8">
        <v>4445761.0</v>
      </c>
      <c r="L455" s="8">
        <v>7.02486684E8</v>
      </c>
      <c r="M455" s="8">
        <v>3825744.0</v>
      </c>
      <c r="N455" s="8">
        <v>3.12585312E8</v>
      </c>
      <c r="O455" s="8">
        <v>412912.0</v>
      </c>
      <c r="P455" s="8">
        <v>8.5580227E7</v>
      </c>
    </row>
    <row r="456" ht="15.75" customHeight="1">
      <c r="A456" s="8">
        <v>2021.0</v>
      </c>
      <c r="B456" s="8" t="s">
        <v>53</v>
      </c>
      <c r="C456" s="8">
        <v>5.0</v>
      </c>
      <c r="D456" s="8">
        <v>4.0</v>
      </c>
      <c r="E456" s="8">
        <v>423020.0</v>
      </c>
      <c r="F456" s="8">
        <v>5.4736328E7</v>
      </c>
      <c r="G456" s="8">
        <v>7686.0</v>
      </c>
      <c r="H456" s="8">
        <v>630530.0</v>
      </c>
      <c r="I456" s="8">
        <v>566108.0</v>
      </c>
      <c r="J456" s="8">
        <v>4.9252288E7</v>
      </c>
      <c r="K456" s="8">
        <v>4498943.0</v>
      </c>
      <c r="L456" s="8">
        <v>7.06985627E8</v>
      </c>
      <c r="M456" s="8">
        <v>3751219.0</v>
      </c>
      <c r="N456" s="8">
        <v>3.16336531E8</v>
      </c>
      <c r="O456" s="8">
        <v>314586.0</v>
      </c>
      <c r="P456" s="8">
        <v>8.5894813E7</v>
      </c>
    </row>
    <row r="457" ht="15.75" customHeight="1">
      <c r="A457" s="8">
        <v>2021.0</v>
      </c>
      <c r="B457" s="8" t="s">
        <v>53</v>
      </c>
      <c r="C457" s="8">
        <v>5.0</v>
      </c>
      <c r="D457" s="8">
        <v>4.0</v>
      </c>
      <c r="E457" s="8">
        <v>372150.0</v>
      </c>
      <c r="F457" s="8">
        <v>5.5108478E7</v>
      </c>
      <c r="G457" s="8">
        <v>7318.0</v>
      </c>
      <c r="H457" s="8">
        <v>637848.0</v>
      </c>
      <c r="I457" s="8">
        <v>542004.0</v>
      </c>
      <c r="J457" s="8">
        <v>4.9794292E7</v>
      </c>
      <c r="K457" s="8">
        <v>4300755.0</v>
      </c>
      <c r="L457" s="8">
        <v>7.11286382E8</v>
      </c>
      <c r="M457" s="8">
        <v>5647523.0</v>
      </c>
      <c r="N457" s="8">
        <v>3.21984054E8</v>
      </c>
      <c r="O457" s="8">
        <v>395068.0</v>
      </c>
      <c r="P457" s="8">
        <v>8.6289881E7</v>
      </c>
    </row>
    <row r="458" ht="15.75" customHeight="1">
      <c r="A458" s="8">
        <v>2021.0</v>
      </c>
      <c r="B458" s="8" t="s">
        <v>53</v>
      </c>
      <c r="C458" s="8">
        <v>5.0</v>
      </c>
      <c r="D458" s="8">
        <v>4.0</v>
      </c>
      <c r="E458" s="8">
        <v>348166.0</v>
      </c>
      <c r="F458" s="8">
        <v>5.5456644E7</v>
      </c>
      <c r="G458" s="8">
        <v>7222.0</v>
      </c>
      <c r="H458" s="8">
        <v>645070.0</v>
      </c>
      <c r="I458" s="8">
        <v>570664.0</v>
      </c>
      <c r="J458" s="8">
        <v>5.0364956E7</v>
      </c>
      <c r="K458" s="8">
        <v>4342179.0</v>
      </c>
      <c r="L458" s="8">
        <v>7.15628561E8</v>
      </c>
      <c r="M458" s="8">
        <v>5856736.0</v>
      </c>
      <c r="N458" s="8">
        <v>3.2784079E8</v>
      </c>
      <c r="O458" s="8">
        <v>500363.0</v>
      </c>
      <c r="P458" s="8">
        <v>8.6790244E7</v>
      </c>
    </row>
    <row r="459" ht="15.75" customHeight="1">
      <c r="A459" s="8">
        <v>2021.0</v>
      </c>
      <c r="B459" s="8" t="s">
        <v>53</v>
      </c>
      <c r="C459" s="8">
        <v>5.0</v>
      </c>
      <c r="D459" s="8">
        <v>5.0</v>
      </c>
      <c r="E459" s="8">
        <v>330564.0</v>
      </c>
      <c r="F459" s="8">
        <v>5.5787208E7</v>
      </c>
      <c r="G459" s="8">
        <v>6926.0</v>
      </c>
      <c r="H459" s="8">
        <v>651996.0</v>
      </c>
      <c r="I459" s="8">
        <v>528966.0</v>
      </c>
      <c r="J459" s="8">
        <v>5.0893922E7</v>
      </c>
      <c r="K459" s="8">
        <v>4288249.0</v>
      </c>
      <c r="L459" s="8">
        <v>7.1991681E8</v>
      </c>
      <c r="M459" s="8">
        <v>5676448.0</v>
      </c>
      <c r="N459" s="8">
        <v>3.33517238E8</v>
      </c>
      <c r="O459" s="8">
        <v>651890.0</v>
      </c>
      <c r="P459" s="8">
        <v>8.7442134E7</v>
      </c>
    </row>
    <row r="460" ht="15.75" customHeight="1">
      <c r="A460" s="8">
        <v>2021.0</v>
      </c>
      <c r="B460" s="8" t="s">
        <v>53</v>
      </c>
      <c r="C460" s="8">
        <v>5.0</v>
      </c>
      <c r="D460" s="8">
        <v>5.0</v>
      </c>
      <c r="E460" s="8">
        <v>306792.0</v>
      </c>
      <c r="F460" s="8">
        <v>5.6094E7</v>
      </c>
      <c r="G460" s="8">
        <v>6260.0</v>
      </c>
      <c r="H460" s="8">
        <v>658256.0</v>
      </c>
      <c r="I460" s="8">
        <v>475328.0</v>
      </c>
      <c r="J460" s="8">
        <v>5.136925E7</v>
      </c>
      <c r="K460" s="8">
        <v>3795611.0</v>
      </c>
      <c r="L460" s="8">
        <v>7.23712421E8</v>
      </c>
      <c r="M460" s="8">
        <v>1991788.0</v>
      </c>
      <c r="N460" s="8">
        <v>3.35509026E8</v>
      </c>
      <c r="O460" s="8">
        <v>183242.0</v>
      </c>
      <c r="P460" s="8">
        <v>8.7625376E7</v>
      </c>
    </row>
    <row r="461" ht="15.75" customHeight="1">
      <c r="A461" s="8">
        <v>2021.0</v>
      </c>
      <c r="B461" s="8" t="s">
        <v>53</v>
      </c>
      <c r="C461" s="8">
        <v>5.0</v>
      </c>
      <c r="D461" s="8">
        <v>5.0</v>
      </c>
      <c r="E461" s="8">
        <v>253766.0</v>
      </c>
      <c r="F461" s="8">
        <v>5.6347766E7</v>
      </c>
      <c r="G461" s="8">
        <v>5566.0</v>
      </c>
      <c r="H461" s="8">
        <v>663822.0</v>
      </c>
      <c r="I461" s="8">
        <v>510250.0</v>
      </c>
      <c r="J461" s="8">
        <v>5.18795E7</v>
      </c>
      <c r="K461" s="8">
        <v>3874858.0</v>
      </c>
      <c r="L461" s="8">
        <v>7.27587279E8</v>
      </c>
      <c r="M461" s="8">
        <v>5170282.0</v>
      </c>
      <c r="N461" s="8">
        <v>3.40679308E8</v>
      </c>
      <c r="O461" s="8">
        <v>605257.0</v>
      </c>
      <c r="P461" s="8">
        <v>8.8230633E7</v>
      </c>
    </row>
    <row r="462" ht="15.75" customHeight="1">
      <c r="A462" s="8">
        <v>2021.0</v>
      </c>
      <c r="B462" s="8" t="s">
        <v>54</v>
      </c>
      <c r="C462" s="8">
        <v>6.0</v>
      </c>
      <c r="D462" s="8">
        <v>1.0</v>
      </c>
      <c r="E462" s="8">
        <v>266304.0</v>
      </c>
      <c r="F462" s="8">
        <v>5.661407E7</v>
      </c>
      <c r="G462" s="8">
        <v>6410.0</v>
      </c>
      <c r="H462" s="8">
        <v>670232.0</v>
      </c>
      <c r="I462" s="8">
        <v>462794.0</v>
      </c>
      <c r="J462" s="8">
        <v>5.2342294E7</v>
      </c>
      <c r="K462" s="8">
        <v>5407769.0</v>
      </c>
      <c r="L462" s="8">
        <v>7.32995048E8</v>
      </c>
      <c r="M462" s="8">
        <v>4422660.0</v>
      </c>
      <c r="N462" s="8">
        <v>3.45101968E8</v>
      </c>
      <c r="O462" s="8">
        <v>577398.0</v>
      </c>
      <c r="P462" s="8">
        <v>8.8808031E7</v>
      </c>
    </row>
    <row r="463" ht="15.75" customHeight="1">
      <c r="A463" s="8">
        <v>2021.0</v>
      </c>
      <c r="B463" s="8" t="s">
        <v>54</v>
      </c>
      <c r="C463" s="8">
        <v>6.0</v>
      </c>
      <c r="D463" s="8">
        <v>1.0</v>
      </c>
      <c r="E463" s="8">
        <v>268088.0</v>
      </c>
      <c r="F463" s="8">
        <v>5.6882158E7</v>
      </c>
      <c r="G463" s="8">
        <v>5796.0</v>
      </c>
      <c r="H463" s="8">
        <v>676028.0</v>
      </c>
      <c r="I463" s="8">
        <v>423780.0</v>
      </c>
      <c r="J463" s="8">
        <v>5.2766074E7</v>
      </c>
      <c r="K463" s="8">
        <v>5964622.0</v>
      </c>
      <c r="L463" s="8">
        <v>7.3895967E8</v>
      </c>
      <c r="M463" s="8">
        <v>4505892.0</v>
      </c>
      <c r="N463" s="8">
        <v>3.4960786E8</v>
      </c>
      <c r="O463" s="8">
        <v>480507.0</v>
      </c>
      <c r="P463" s="8">
        <v>8.9288538E7</v>
      </c>
    </row>
    <row r="464" ht="15.75" customHeight="1">
      <c r="A464" s="8">
        <v>2021.0</v>
      </c>
      <c r="B464" s="8" t="s">
        <v>54</v>
      </c>
      <c r="C464" s="8">
        <v>6.0</v>
      </c>
      <c r="D464" s="8">
        <v>1.0</v>
      </c>
      <c r="E464" s="8">
        <v>264848.0</v>
      </c>
      <c r="F464" s="8">
        <v>5.7147006E7</v>
      </c>
      <c r="G464" s="8">
        <v>5434.0</v>
      </c>
      <c r="H464" s="8">
        <v>681462.0</v>
      </c>
      <c r="I464" s="8">
        <v>413444.0</v>
      </c>
      <c r="J464" s="8">
        <v>5.3179518E7</v>
      </c>
      <c r="K464" s="8">
        <v>5928849.0</v>
      </c>
      <c r="L464" s="8">
        <v>7.44888519E8</v>
      </c>
      <c r="M464" s="8">
        <v>5640657.0</v>
      </c>
      <c r="N464" s="8">
        <v>3.55248517E8</v>
      </c>
      <c r="O464" s="8">
        <v>485793.0</v>
      </c>
      <c r="P464" s="8">
        <v>8.9774331E7</v>
      </c>
    </row>
    <row r="465" ht="15.75" customHeight="1">
      <c r="A465" s="8">
        <v>2021.0</v>
      </c>
      <c r="B465" s="8" t="s">
        <v>54</v>
      </c>
      <c r="C465" s="8">
        <v>6.0</v>
      </c>
      <c r="D465" s="8">
        <v>1.0</v>
      </c>
      <c r="E465" s="8">
        <v>240908.0</v>
      </c>
      <c r="F465" s="8">
        <v>5.7387914E7</v>
      </c>
      <c r="G465" s="8">
        <v>6744.0</v>
      </c>
      <c r="H465" s="8">
        <v>688206.0</v>
      </c>
      <c r="I465" s="8">
        <v>395526.0</v>
      </c>
      <c r="J465" s="8">
        <v>5.3575044E7</v>
      </c>
      <c r="K465" s="8">
        <v>6021572.0</v>
      </c>
      <c r="L465" s="8">
        <v>7.50910091E8</v>
      </c>
      <c r="M465" s="8">
        <v>6931718.0</v>
      </c>
      <c r="N465" s="8">
        <v>3.62180235E8</v>
      </c>
      <c r="O465" s="8">
        <v>566598.0</v>
      </c>
      <c r="P465" s="8">
        <v>9.0340929E7</v>
      </c>
    </row>
    <row r="466" ht="15.75" customHeight="1">
      <c r="A466" s="8">
        <v>2021.0</v>
      </c>
      <c r="B466" s="8" t="s">
        <v>54</v>
      </c>
      <c r="C466" s="8">
        <v>6.0</v>
      </c>
      <c r="D466" s="8">
        <v>1.0</v>
      </c>
      <c r="E466" s="8">
        <v>228976.0</v>
      </c>
      <c r="F466" s="8">
        <v>5.761689E7</v>
      </c>
      <c r="G466" s="8">
        <v>5364.0</v>
      </c>
      <c r="H466" s="8">
        <v>693570.0</v>
      </c>
      <c r="I466" s="8">
        <v>378748.0</v>
      </c>
      <c r="J466" s="8">
        <v>5.3953792E7</v>
      </c>
      <c r="K466" s="8">
        <v>5832629.0</v>
      </c>
      <c r="L466" s="8">
        <v>7.5674272E8</v>
      </c>
      <c r="M466" s="8">
        <v>6371484.0</v>
      </c>
      <c r="N466" s="8">
        <v>3.68551719E8</v>
      </c>
      <c r="O466" s="8">
        <v>549591.0</v>
      </c>
      <c r="P466" s="8">
        <v>9.089052E7</v>
      </c>
    </row>
    <row r="467" ht="15.75" customHeight="1">
      <c r="A467" s="8">
        <v>2021.0</v>
      </c>
      <c r="B467" s="8" t="s">
        <v>54</v>
      </c>
      <c r="C467" s="8">
        <v>6.0</v>
      </c>
      <c r="D467" s="8">
        <v>1.0</v>
      </c>
      <c r="E467" s="8">
        <v>202418.0</v>
      </c>
      <c r="F467" s="8">
        <v>5.7819308E7</v>
      </c>
      <c r="G467" s="8">
        <v>4888.0</v>
      </c>
      <c r="H467" s="8">
        <v>698458.0</v>
      </c>
      <c r="I467" s="8">
        <v>348312.0</v>
      </c>
      <c r="J467" s="8">
        <v>5.4302104E7</v>
      </c>
      <c r="K467" s="8">
        <v>3680521.0</v>
      </c>
      <c r="L467" s="8">
        <v>7.60423241E8</v>
      </c>
      <c r="M467" s="8">
        <v>2752427.0</v>
      </c>
      <c r="N467" s="8">
        <v>3.71304146E8</v>
      </c>
      <c r="O467" s="8">
        <v>175300.0</v>
      </c>
      <c r="P467" s="8">
        <v>9.106582E7</v>
      </c>
    </row>
    <row r="468" ht="15.75" customHeight="1">
      <c r="A468" s="8">
        <v>2021.0</v>
      </c>
      <c r="B468" s="8" t="s">
        <v>54</v>
      </c>
      <c r="C468" s="8">
        <v>6.0</v>
      </c>
      <c r="D468" s="8">
        <v>1.0</v>
      </c>
      <c r="E468" s="8">
        <v>171608.0</v>
      </c>
      <c r="F468" s="8">
        <v>5.7990916E7</v>
      </c>
      <c r="G468" s="8">
        <v>4214.0</v>
      </c>
      <c r="H468" s="8">
        <v>702672.0</v>
      </c>
      <c r="I468" s="8">
        <v>365732.0</v>
      </c>
      <c r="J468" s="8">
        <v>5.4667836E7</v>
      </c>
      <c r="K468" s="8">
        <v>3770797.0</v>
      </c>
      <c r="L468" s="8">
        <v>7.64194038E8</v>
      </c>
      <c r="M468" s="8">
        <v>6161352.0</v>
      </c>
      <c r="N468" s="8">
        <v>3.77465498E8</v>
      </c>
      <c r="O468" s="8">
        <v>660271.0</v>
      </c>
      <c r="P468" s="8">
        <v>9.1726091E7</v>
      </c>
    </row>
    <row r="469" ht="15.75" customHeight="1">
      <c r="A469" s="8">
        <v>2021.0</v>
      </c>
      <c r="B469" s="8" t="s">
        <v>54</v>
      </c>
      <c r="C469" s="8">
        <v>6.0</v>
      </c>
      <c r="D469" s="8">
        <v>2.0</v>
      </c>
      <c r="E469" s="8">
        <v>185574.0</v>
      </c>
      <c r="F469" s="8">
        <v>5.817649E7</v>
      </c>
      <c r="G469" s="8">
        <v>4444.0</v>
      </c>
      <c r="H469" s="8">
        <v>707116.0</v>
      </c>
      <c r="I469" s="8">
        <v>324712.0</v>
      </c>
      <c r="J469" s="8">
        <v>5.4992548E7</v>
      </c>
      <c r="K469" s="8">
        <v>4091789.0</v>
      </c>
      <c r="L469" s="8">
        <v>7.68285827E8</v>
      </c>
      <c r="M469" s="8">
        <v>5082772.0</v>
      </c>
      <c r="N469" s="8">
        <v>3.8254827E8</v>
      </c>
      <c r="O469" s="8">
        <v>636496.0</v>
      </c>
      <c r="P469" s="8">
        <v>9.2362587E7</v>
      </c>
    </row>
    <row r="470" ht="15.75" customHeight="1">
      <c r="A470" s="8">
        <v>2021.0</v>
      </c>
      <c r="B470" s="8" t="s">
        <v>54</v>
      </c>
      <c r="C470" s="8">
        <v>6.0</v>
      </c>
      <c r="D470" s="8">
        <v>2.0</v>
      </c>
      <c r="E470" s="8">
        <v>187766.0</v>
      </c>
      <c r="F470" s="8">
        <v>5.8364256E7</v>
      </c>
      <c r="G470" s="8">
        <v>12278.0</v>
      </c>
      <c r="H470" s="8">
        <v>719394.0</v>
      </c>
      <c r="I470" s="8">
        <v>298044.0</v>
      </c>
      <c r="J470" s="8">
        <v>5.5290592E7</v>
      </c>
      <c r="K470" s="8">
        <v>4164126.0</v>
      </c>
      <c r="L470" s="8">
        <v>7.72449953E8</v>
      </c>
      <c r="M470" s="8">
        <v>6690794.0</v>
      </c>
      <c r="N470" s="8">
        <v>3.89239064E8</v>
      </c>
      <c r="O470" s="8">
        <v>642489.0</v>
      </c>
      <c r="P470" s="8">
        <v>9.3005076E7</v>
      </c>
    </row>
    <row r="471" ht="15.75" customHeight="1">
      <c r="A471" s="8">
        <v>2021.0</v>
      </c>
      <c r="B471" s="8" t="s">
        <v>54</v>
      </c>
      <c r="C471" s="8">
        <v>6.0</v>
      </c>
      <c r="D471" s="8">
        <v>2.0</v>
      </c>
      <c r="E471" s="8">
        <v>183698.0</v>
      </c>
      <c r="F471" s="8">
        <v>5.8547954E7</v>
      </c>
      <c r="G471" s="8">
        <v>6828.0</v>
      </c>
      <c r="H471" s="8">
        <v>726222.0</v>
      </c>
      <c r="I471" s="8">
        <v>270658.0</v>
      </c>
      <c r="J471" s="8">
        <v>5.556125E7</v>
      </c>
      <c r="K471" s="8">
        <v>4242558.0</v>
      </c>
      <c r="L471" s="8">
        <v>7.76692511E8</v>
      </c>
      <c r="M471" s="8">
        <v>6056427.0</v>
      </c>
      <c r="N471" s="8">
        <v>3.95295491E8</v>
      </c>
      <c r="O471" s="8">
        <v>658154.0</v>
      </c>
      <c r="P471" s="8">
        <v>9.366323E7</v>
      </c>
    </row>
    <row r="472" ht="15.75" customHeight="1">
      <c r="A472" s="8">
        <v>2021.0</v>
      </c>
      <c r="B472" s="8" t="s">
        <v>54</v>
      </c>
      <c r="C472" s="8">
        <v>6.0</v>
      </c>
      <c r="D472" s="8">
        <v>2.0</v>
      </c>
      <c r="E472" s="8">
        <v>169148.0</v>
      </c>
      <c r="F472" s="8">
        <v>5.8717102E7</v>
      </c>
      <c r="G472" s="8">
        <v>7992.0</v>
      </c>
      <c r="H472" s="8">
        <v>734214.0</v>
      </c>
      <c r="I472" s="8">
        <v>245370.0</v>
      </c>
      <c r="J472" s="8">
        <v>5.580662E7</v>
      </c>
      <c r="K472" s="8">
        <v>4218543.0</v>
      </c>
      <c r="L472" s="8">
        <v>7.80911054E8</v>
      </c>
      <c r="M472" s="8">
        <v>6356327.0</v>
      </c>
      <c r="N472" s="8">
        <v>4.01651818E8</v>
      </c>
      <c r="O472" s="8">
        <v>669385.0</v>
      </c>
      <c r="P472" s="8">
        <v>9.4332615E7</v>
      </c>
    </row>
    <row r="473" ht="15.75" customHeight="1">
      <c r="A473" s="8">
        <v>2021.0</v>
      </c>
      <c r="B473" s="8" t="s">
        <v>54</v>
      </c>
      <c r="C473" s="8">
        <v>6.0</v>
      </c>
      <c r="D473" s="8">
        <v>2.0</v>
      </c>
      <c r="E473" s="8">
        <v>161050.0</v>
      </c>
      <c r="F473" s="8">
        <v>5.8878152E7</v>
      </c>
      <c r="G473" s="8">
        <v>6600.0</v>
      </c>
      <c r="H473" s="8">
        <v>740814.0</v>
      </c>
      <c r="I473" s="8">
        <v>265328.0</v>
      </c>
      <c r="J473" s="8">
        <v>5.6071948E7</v>
      </c>
      <c r="K473" s="8">
        <v>4068055.0</v>
      </c>
      <c r="L473" s="8">
        <v>7.84979109E8</v>
      </c>
      <c r="M473" s="8">
        <v>6406018.0</v>
      </c>
      <c r="N473" s="8">
        <v>4.08057836E8</v>
      </c>
      <c r="O473" s="8">
        <v>780122.0</v>
      </c>
      <c r="P473" s="8">
        <v>9.5112737E7</v>
      </c>
    </row>
    <row r="474" ht="15.75" customHeight="1">
      <c r="A474" s="8">
        <v>2021.0</v>
      </c>
      <c r="B474" s="8" t="s">
        <v>54</v>
      </c>
      <c r="C474" s="8">
        <v>6.0</v>
      </c>
      <c r="D474" s="8">
        <v>2.0</v>
      </c>
      <c r="E474" s="8">
        <v>142002.0</v>
      </c>
      <c r="F474" s="8">
        <v>5.9020154E7</v>
      </c>
      <c r="G474" s="8">
        <v>7844.0</v>
      </c>
      <c r="H474" s="8">
        <v>748658.0</v>
      </c>
      <c r="I474" s="8">
        <v>239148.0</v>
      </c>
      <c r="J474" s="8">
        <v>5.6311096E7</v>
      </c>
      <c r="K474" s="8">
        <v>3471615.0</v>
      </c>
      <c r="L474" s="8">
        <v>7.88450724E8</v>
      </c>
      <c r="M474" s="8">
        <v>2952420.0</v>
      </c>
      <c r="N474" s="8">
        <v>4.11010256E8</v>
      </c>
      <c r="O474" s="8">
        <v>354979.0</v>
      </c>
      <c r="P474" s="8">
        <v>9.5467716E7</v>
      </c>
    </row>
    <row r="475" ht="15.75" customHeight="1">
      <c r="A475" s="8">
        <v>2021.0</v>
      </c>
      <c r="B475" s="8" t="s">
        <v>54</v>
      </c>
      <c r="C475" s="8">
        <v>6.0</v>
      </c>
      <c r="D475" s="8">
        <v>2.0</v>
      </c>
      <c r="E475" s="8">
        <v>120016.0</v>
      </c>
      <c r="F475" s="8">
        <v>5.914017E7</v>
      </c>
      <c r="G475" s="8">
        <v>5466.0</v>
      </c>
      <c r="H475" s="8">
        <v>754124.0</v>
      </c>
      <c r="I475" s="8">
        <v>234752.0</v>
      </c>
      <c r="J475" s="8">
        <v>5.6545848E7</v>
      </c>
      <c r="K475" s="8">
        <v>3598312.0</v>
      </c>
      <c r="L475" s="8">
        <v>7.92049036E8</v>
      </c>
      <c r="M475" s="8">
        <v>7593554.0</v>
      </c>
      <c r="N475" s="8">
        <v>4.1860381E8</v>
      </c>
      <c r="O475" s="8">
        <v>792214.0</v>
      </c>
      <c r="P475" s="8">
        <v>9.625993E7</v>
      </c>
    </row>
    <row r="476" ht="15.75" customHeight="1">
      <c r="A476" s="8">
        <v>2021.0</v>
      </c>
      <c r="B476" s="8" t="s">
        <v>54</v>
      </c>
      <c r="C476" s="8">
        <v>6.0</v>
      </c>
      <c r="D476" s="8">
        <v>3.0</v>
      </c>
      <c r="E476" s="8">
        <v>124434.0</v>
      </c>
      <c r="F476" s="8">
        <v>5.9264604E7</v>
      </c>
      <c r="G476" s="8">
        <v>5080.0</v>
      </c>
      <c r="H476" s="8">
        <v>759204.0</v>
      </c>
      <c r="I476" s="8">
        <v>215552.0</v>
      </c>
      <c r="J476" s="8">
        <v>5.67614E7</v>
      </c>
      <c r="K476" s="8">
        <v>3922458.0</v>
      </c>
      <c r="L476" s="8">
        <v>7.95971494E8</v>
      </c>
      <c r="M476" s="8">
        <v>5029767.0</v>
      </c>
      <c r="N476" s="8">
        <v>4.23633577E8</v>
      </c>
      <c r="O476" s="8">
        <v>822375.0</v>
      </c>
      <c r="P476" s="8">
        <v>9.7082305E7</v>
      </c>
    </row>
    <row r="477" ht="15.75" customHeight="1">
      <c r="A477" s="8">
        <v>2021.0</v>
      </c>
      <c r="B477" s="8" t="s">
        <v>54</v>
      </c>
      <c r="C477" s="8">
        <v>6.0</v>
      </c>
      <c r="D477" s="8">
        <v>3.0</v>
      </c>
      <c r="E477" s="8">
        <v>134578.0</v>
      </c>
      <c r="F477" s="8">
        <v>5.9399182E7</v>
      </c>
      <c r="G477" s="8">
        <v>4658.0</v>
      </c>
      <c r="H477" s="8">
        <v>763862.0</v>
      </c>
      <c r="I477" s="8">
        <v>207800.0</v>
      </c>
      <c r="J477" s="8">
        <v>5.69692E7</v>
      </c>
      <c r="K477" s="8">
        <v>4042924.0</v>
      </c>
      <c r="L477" s="8">
        <v>8.00014418E8</v>
      </c>
      <c r="M477" s="8">
        <v>6332313.0</v>
      </c>
      <c r="N477" s="8">
        <v>4.2996589E8</v>
      </c>
      <c r="O477" s="8">
        <v>762156.0</v>
      </c>
      <c r="P477" s="8">
        <v>9.7844461E7</v>
      </c>
    </row>
    <row r="478" ht="15.75" customHeight="1">
      <c r="A478" s="8">
        <v>2021.0</v>
      </c>
      <c r="B478" s="8" t="s">
        <v>54</v>
      </c>
      <c r="C478" s="8">
        <v>6.0</v>
      </c>
      <c r="D478" s="8">
        <v>3.0</v>
      </c>
      <c r="E478" s="8">
        <v>124872.0</v>
      </c>
      <c r="F478" s="8">
        <v>5.9524054E7</v>
      </c>
      <c r="G478" s="8">
        <v>3182.0</v>
      </c>
      <c r="H478" s="8">
        <v>767044.0</v>
      </c>
      <c r="I478" s="8">
        <v>177000.0</v>
      </c>
      <c r="J478" s="8">
        <v>5.71462E7</v>
      </c>
      <c r="K478" s="8">
        <v>4082534.0</v>
      </c>
      <c r="L478" s="8">
        <v>8.04096952E8</v>
      </c>
      <c r="M478" s="8">
        <v>6051072.0</v>
      </c>
      <c r="N478" s="8">
        <v>4.36016962E8</v>
      </c>
      <c r="O478" s="8">
        <v>831224.0</v>
      </c>
      <c r="P478" s="8">
        <v>9.8675685E7</v>
      </c>
    </row>
    <row r="479" ht="15.75" customHeight="1">
      <c r="A479" s="8">
        <v>2021.0</v>
      </c>
      <c r="B479" s="8" t="s">
        <v>54</v>
      </c>
      <c r="C479" s="8">
        <v>6.0</v>
      </c>
      <c r="D479" s="8">
        <v>3.0</v>
      </c>
      <c r="E479" s="8">
        <v>121530.0</v>
      </c>
      <c r="F479" s="8">
        <v>5.9645584E7</v>
      </c>
      <c r="G479" s="8">
        <v>3290.0</v>
      </c>
      <c r="H479" s="8">
        <v>770334.0</v>
      </c>
      <c r="I479" s="8">
        <v>195708.0</v>
      </c>
      <c r="J479" s="8">
        <v>5.7341908E7</v>
      </c>
      <c r="K479" s="8">
        <v>4194766.0</v>
      </c>
      <c r="L479" s="8">
        <v>8.08291718E8</v>
      </c>
      <c r="M479" s="8">
        <v>6054572.0</v>
      </c>
      <c r="N479" s="8">
        <v>4.42071534E8</v>
      </c>
      <c r="O479" s="8">
        <v>798818.0</v>
      </c>
      <c r="P479" s="8">
        <v>9.9474503E7</v>
      </c>
    </row>
    <row r="480" ht="15.75" customHeight="1">
      <c r="A480" s="8">
        <v>2021.0</v>
      </c>
      <c r="B480" s="8" t="s">
        <v>54</v>
      </c>
      <c r="C480" s="8">
        <v>6.0</v>
      </c>
      <c r="D480" s="8">
        <v>3.0</v>
      </c>
      <c r="E480" s="8">
        <v>117230.0</v>
      </c>
      <c r="F480" s="8">
        <v>5.9762814E7</v>
      </c>
      <c r="G480" s="8">
        <v>3148.0</v>
      </c>
      <c r="H480" s="8">
        <v>773482.0</v>
      </c>
      <c r="I480" s="8">
        <v>175096.0</v>
      </c>
      <c r="J480" s="8">
        <v>5.7517004E7</v>
      </c>
      <c r="K480" s="8">
        <v>3968178.0</v>
      </c>
      <c r="L480" s="8">
        <v>8.12259896E8</v>
      </c>
      <c r="M480" s="8">
        <v>7571130.0</v>
      </c>
      <c r="N480" s="8">
        <v>4.49642664E8</v>
      </c>
      <c r="O480" s="8">
        <v>1035236.0</v>
      </c>
      <c r="P480" s="8">
        <v>1.00509739E8</v>
      </c>
    </row>
    <row r="481" ht="15.75" customHeight="1">
      <c r="A481" s="8">
        <v>2021.0</v>
      </c>
      <c r="B481" s="8" t="s">
        <v>54</v>
      </c>
      <c r="C481" s="8">
        <v>6.0</v>
      </c>
      <c r="D481" s="8">
        <v>3.0</v>
      </c>
      <c r="E481" s="8">
        <v>105956.0</v>
      </c>
      <c r="F481" s="8">
        <v>5.986877E7</v>
      </c>
      <c r="G481" s="8">
        <v>2848.0</v>
      </c>
      <c r="H481" s="8">
        <v>776330.0</v>
      </c>
      <c r="I481" s="8">
        <v>156378.0</v>
      </c>
      <c r="J481" s="8">
        <v>5.7673382E7</v>
      </c>
      <c r="K481" s="8">
        <v>3308601.0</v>
      </c>
      <c r="L481" s="8">
        <v>8.15568497E8</v>
      </c>
      <c r="M481" s="8">
        <v>6109338.0</v>
      </c>
      <c r="N481" s="8">
        <v>4.55752002E8</v>
      </c>
      <c r="O481" s="8">
        <v>576498.0</v>
      </c>
      <c r="P481" s="8">
        <v>1.01086237E8</v>
      </c>
    </row>
    <row r="482" ht="15.75" customHeight="1">
      <c r="A482" s="8">
        <v>2021.0</v>
      </c>
      <c r="B482" s="8" t="s">
        <v>54</v>
      </c>
      <c r="C482" s="8">
        <v>6.0</v>
      </c>
      <c r="D482" s="8">
        <v>3.0</v>
      </c>
      <c r="E482" s="8">
        <v>85366.0</v>
      </c>
      <c r="F482" s="8">
        <v>5.9954136E7</v>
      </c>
      <c r="G482" s="8">
        <v>2334.0</v>
      </c>
      <c r="H482" s="8">
        <v>778664.0</v>
      </c>
      <c r="I482" s="8">
        <v>164062.0</v>
      </c>
      <c r="J482" s="8">
        <v>5.7837444E7</v>
      </c>
      <c r="K482" s="8">
        <v>3421963.0</v>
      </c>
      <c r="L482" s="8">
        <v>8.1899046E8</v>
      </c>
      <c r="M482" s="8">
        <v>1.5878841E7</v>
      </c>
      <c r="N482" s="8">
        <v>4.71630843E8</v>
      </c>
      <c r="O482" s="8">
        <v>1576527.0</v>
      </c>
      <c r="P482" s="8">
        <v>1.02662764E8</v>
      </c>
    </row>
    <row r="483" ht="15.75" customHeight="1">
      <c r="A483" s="8">
        <v>2021.0</v>
      </c>
      <c r="B483" s="8" t="s">
        <v>54</v>
      </c>
      <c r="C483" s="8">
        <v>6.0</v>
      </c>
      <c r="D483" s="8">
        <v>4.0</v>
      </c>
      <c r="E483" s="8">
        <v>101634.0</v>
      </c>
      <c r="F483" s="8">
        <v>6.005577E7</v>
      </c>
      <c r="G483" s="8">
        <v>2718.0</v>
      </c>
      <c r="H483" s="8">
        <v>781382.0</v>
      </c>
      <c r="I483" s="8">
        <v>137394.0</v>
      </c>
      <c r="J483" s="8">
        <v>5.7974838E7</v>
      </c>
      <c r="K483" s="8">
        <v>3967422.0</v>
      </c>
      <c r="L483" s="8">
        <v>8.22957882E8</v>
      </c>
      <c r="M483" s="8">
        <v>1.0426032E7</v>
      </c>
      <c r="N483" s="8">
        <v>4.82056875E8</v>
      </c>
      <c r="O483" s="8">
        <v>1320588.0</v>
      </c>
      <c r="P483" s="8">
        <v>1.03983352E8</v>
      </c>
    </row>
    <row r="484" ht="15.75" customHeight="1">
      <c r="A484" s="8">
        <v>2021.0</v>
      </c>
      <c r="B484" s="8" t="s">
        <v>54</v>
      </c>
      <c r="C484" s="8">
        <v>6.0</v>
      </c>
      <c r="D484" s="8">
        <v>4.0</v>
      </c>
      <c r="E484" s="8">
        <v>108618.0</v>
      </c>
      <c r="F484" s="8">
        <v>6.0164388E7</v>
      </c>
      <c r="G484" s="8">
        <v>2646.0</v>
      </c>
      <c r="H484" s="8">
        <v>784028.0</v>
      </c>
      <c r="I484" s="8">
        <v>138374.0</v>
      </c>
      <c r="J484" s="8">
        <v>5.8113212E7</v>
      </c>
      <c r="K484" s="8">
        <v>3993308.0</v>
      </c>
      <c r="L484" s="8">
        <v>8.2695119E8</v>
      </c>
      <c r="M484" s="8">
        <v>1.265956E7</v>
      </c>
      <c r="N484" s="8">
        <v>4.94716435E8</v>
      </c>
      <c r="O484" s="8">
        <v>1307058.0</v>
      </c>
      <c r="P484" s="8">
        <v>1.0529041E8</v>
      </c>
    </row>
    <row r="485" ht="15.75" customHeight="1">
      <c r="A485" s="8">
        <v>2021.0</v>
      </c>
      <c r="B485" s="8" t="s">
        <v>54</v>
      </c>
      <c r="C485" s="8">
        <v>6.0</v>
      </c>
      <c r="D485" s="8">
        <v>4.0</v>
      </c>
      <c r="E485" s="8">
        <v>103318.0</v>
      </c>
      <c r="F485" s="8">
        <v>6.0267706E7</v>
      </c>
      <c r="G485" s="8">
        <v>2656.0</v>
      </c>
      <c r="H485" s="8">
        <v>786684.0</v>
      </c>
      <c r="I485" s="8">
        <v>128738.0</v>
      </c>
      <c r="J485" s="8">
        <v>5.824195E7</v>
      </c>
      <c r="K485" s="8">
        <v>3795957.0</v>
      </c>
      <c r="L485" s="8">
        <v>8.30747147E8</v>
      </c>
      <c r="M485" s="8">
        <v>1.1025566E7</v>
      </c>
      <c r="N485" s="8">
        <v>5.05742001E8</v>
      </c>
      <c r="O485" s="8">
        <v>1617451.0</v>
      </c>
      <c r="P485" s="8">
        <v>1.06907861E8</v>
      </c>
    </row>
    <row r="486" ht="15.75" customHeight="1">
      <c r="A486" s="8">
        <v>2021.0</v>
      </c>
      <c r="B486" s="8" t="s">
        <v>54</v>
      </c>
      <c r="C486" s="8">
        <v>6.0</v>
      </c>
      <c r="D486" s="8">
        <v>4.0</v>
      </c>
      <c r="E486" s="8">
        <v>97536.0</v>
      </c>
      <c r="F486" s="8">
        <v>6.0365242E7</v>
      </c>
      <c r="G486" s="8">
        <v>2366.0</v>
      </c>
      <c r="H486" s="8">
        <v>789050.0</v>
      </c>
      <c r="I486" s="8">
        <v>129638.0</v>
      </c>
      <c r="J486" s="8">
        <v>5.8371588E7</v>
      </c>
      <c r="K486" s="8">
        <v>4296515.0</v>
      </c>
      <c r="L486" s="8">
        <v>8.35043662E8</v>
      </c>
      <c r="M486" s="8">
        <v>1.2193802E7</v>
      </c>
      <c r="N486" s="8">
        <v>5.17935803E8</v>
      </c>
      <c r="O486" s="8">
        <v>2000562.0</v>
      </c>
      <c r="P486" s="8">
        <v>1.08908423E8</v>
      </c>
    </row>
    <row r="487" ht="15.75" customHeight="1">
      <c r="A487" s="8">
        <v>2021.0</v>
      </c>
      <c r="B487" s="8" t="s">
        <v>54</v>
      </c>
      <c r="C487" s="8">
        <v>6.0</v>
      </c>
      <c r="D487" s="8">
        <v>4.0</v>
      </c>
      <c r="E487" s="8">
        <v>99688.0</v>
      </c>
      <c r="F487" s="8">
        <v>6.046493E7</v>
      </c>
      <c r="G487" s="8">
        <v>2516.0</v>
      </c>
      <c r="H487" s="8">
        <v>791566.0</v>
      </c>
      <c r="I487" s="8">
        <v>115732.0</v>
      </c>
      <c r="J487" s="8">
        <v>5.848732E7</v>
      </c>
      <c r="K487" s="8">
        <v>4520693.0</v>
      </c>
      <c r="L487" s="8">
        <v>8.39564355E8</v>
      </c>
      <c r="M487" s="8">
        <v>1.1098783E7</v>
      </c>
      <c r="N487" s="8">
        <v>5.29034586E8</v>
      </c>
      <c r="O487" s="8">
        <v>2326886.0</v>
      </c>
      <c r="P487" s="8">
        <v>1.11235309E8</v>
      </c>
    </row>
    <row r="488" ht="15.75" customHeight="1">
      <c r="A488" s="8">
        <v>2021.0</v>
      </c>
      <c r="B488" s="8" t="s">
        <v>54</v>
      </c>
      <c r="C488" s="8">
        <v>6.0</v>
      </c>
      <c r="D488" s="8">
        <v>4.0</v>
      </c>
      <c r="E488" s="8">
        <v>93046.0</v>
      </c>
      <c r="F488" s="8">
        <v>6.0557976E7</v>
      </c>
      <c r="G488" s="8">
        <v>1956.0</v>
      </c>
      <c r="H488" s="8">
        <v>793522.0</v>
      </c>
      <c r="I488" s="8">
        <v>117126.0</v>
      </c>
      <c r="J488" s="8">
        <v>5.8604446E7</v>
      </c>
      <c r="K488" s="8">
        <v>3987272.0</v>
      </c>
      <c r="L488" s="8">
        <v>8.43551627E8</v>
      </c>
      <c r="M488" s="8">
        <v>3097785.0</v>
      </c>
      <c r="N488" s="8">
        <v>5.32132371E8</v>
      </c>
      <c r="O488" s="8">
        <v>705863.0</v>
      </c>
      <c r="P488" s="8">
        <v>1.11941172E8</v>
      </c>
    </row>
    <row r="489" ht="15.75" customHeight="1">
      <c r="A489" s="8">
        <v>2021.0</v>
      </c>
      <c r="B489" s="8" t="s">
        <v>54</v>
      </c>
      <c r="C489" s="8">
        <v>6.0</v>
      </c>
      <c r="D489" s="8">
        <v>4.0</v>
      </c>
      <c r="E489" s="8">
        <v>74140.0</v>
      </c>
      <c r="F489" s="8">
        <v>6.0632116E7</v>
      </c>
      <c r="G489" s="8">
        <v>1814.0</v>
      </c>
      <c r="H489" s="8">
        <v>795336.0</v>
      </c>
      <c r="I489" s="8">
        <v>114032.0</v>
      </c>
      <c r="J489" s="8">
        <v>5.8718478E7</v>
      </c>
      <c r="K489" s="8">
        <v>3536589.0</v>
      </c>
      <c r="L489" s="8">
        <v>8.47088216E8</v>
      </c>
      <c r="M489" s="8">
        <v>8394918.0</v>
      </c>
      <c r="N489" s="8">
        <v>5.40527289E8</v>
      </c>
      <c r="O489" s="8">
        <v>2337508.0</v>
      </c>
      <c r="P489" s="8">
        <v>1.1427868E8</v>
      </c>
    </row>
    <row r="490" ht="15.75" customHeight="1">
      <c r="A490" s="8">
        <v>2021.0</v>
      </c>
      <c r="B490" s="8" t="s">
        <v>54</v>
      </c>
      <c r="C490" s="8">
        <v>6.0</v>
      </c>
      <c r="D490" s="8">
        <v>5.0</v>
      </c>
      <c r="E490" s="8">
        <v>92208.0</v>
      </c>
      <c r="F490" s="8">
        <v>6.0724324E7</v>
      </c>
      <c r="G490" s="8">
        <v>1638.0</v>
      </c>
      <c r="H490" s="8">
        <v>796974.0</v>
      </c>
      <c r="I490" s="8">
        <v>121578.0</v>
      </c>
      <c r="J490" s="8">
        <v>5.8840056E7</v>
      </c>
      <c r="K490" s="8">
        <v>3874686.0</v>
      </c>
      <c r="L490" s="8">
        <v>8.50962902E8</v>
      </c>
      <c r="M490" s="8">
        <v>5764052.0</v>
      </c>
      <c r="N490" s="8">
        <v>5.46291341E8</v>
      </c>
      <c r="O490" s="8">
        <v>1884006.0</v>
      </c>
      <c r="P490" s="8">
        <v>1.16162686E8</v>
      </c>
    </row>
    <row r="491" ht="15.75" customHeight="1">
      <c r="A491" s="8">
        <v>2021.0</v>
      </c>
      <c r="B491" s="8" t="s">
        <v>54</v>
      </c>
      <c r="C491" s="8">
        <v>6.0</v>
      </c>
      <c r="D491" s="8">
        <v>5.0</v>
      </c>
      <c r="E491" s="8">
        <v>97212.0</v>
      </c>
      <c r="F491" s="8">
        <v>6.0821536E7</v>
      </c>
      <c r="G491" s="8">
        <v>2004.0</v>
      </c>
      <c r="H491" s="8">
        <v>798978.0</v>
      </c>
      <c r="I491" s="8">
        <v>123626.0</v>
      </c>
      <c r="J491" s="8">
        <v>5.8963682E7</v>
      </c>
      <c r="K491" s="8">
        <v>4081276.0</v>
      </c>
      <c r="L491" s="8">
        <v>8.55044178E8</v>
      </c>
      <c r="M491" s="8">
        <v>4172138.0</v>
      </c>
      <c r="N491" s="8">
        <v>5.50463479E8</v>
      </c>
      <c r="O491" s="8">
        <v>1548168.0</v>
      </c>
      <c r="P491" s="8">
        <v>1.17710854E8</v>
      </c>
    </row>
    <row r="492" ht="15.75" customHeight="1">
      <c r="A492" s="8">
        <v>2021.0</v>
      </c>
      <c r="B492" s="8" t="s">
        <v>55</v>
      </c>
      <c r="C492" s="8">
        <v>7.0</v>
      </c>
      <c r="D492" s="8">
        <v>1.0</v>
      </c>
      <c r="E492" s="8">
        <v>93562.0</v>
      </c>
      <c r="F492" s="8">
        <v>6.0915098E7</v>
      </c>
      <c r="G492" s="8">
        <v>1714.0</v>
      </c>
      <c r="H492" s="8">
        <v>800692.0</v>
      </c>
      <c r="I492" s="8">
        <v>118108.0</v>
      </c>
      <c r="J492" s="8">
        <v>5.908179E7</v>
      </c>
      <c r="K492" s="8">
        <v>4348225.0</v>
      </c>
      <c r="L492" s="8">
        <v>8.59392403E8</v>
      </c>
      <c r="M492" s="8">
        <v>6708200.0</v>
      </c>
      <c r="N492" s="8">
        <v>5.57171679E8</v>
      </c>
      <c r="O492" s="8">
        <v>2010877.0</v>
      </c>
      <c r="P492" s="8">
        <v>1.19721731E8</v>
      </c>
    </row>
    <row r="493" ht="15.75" customHeight="1">
      <c r="A493" s="8">
        <v>2021.0</v>
      </c>
      <c r="B493" s="8" t="s">
        <v>55</v>
      </c>
      <c r="C493" s="8">
        <v>7.0</v>
      </c>
      <c r="D493" s="8">
        <v>1.0</v>
      </c>
      <c r="E493" s="8">
        <v>88374.0</v>
      </c>
      <c r="F493" s="8">
        <v>6.1003472E7</v>
      </c>
      <c r="G493" s="8">
        <v>1474.0</v>
      </c>
      <c r="H493" s="8">
        <v>802166.0</v>
      </c>
      <c r="I493" s="8">
        <v>114994.0</v>
      </c>
      <c r="J493" s="8">
        <v>5.9196784E7</v>
      </c>
      <c r="K493" s="8">
        <v>4240059.0</v>
      </c>
      <c r="L493" s="8">
        <v>8.63632462E8</v>
      </c>
      <c r="M493" s="8">
        <v>6578518.0</v>
      </c>
      <c r="N493" s="8">
        <v>5.63750197E8</v>
      </c>
      <c r="O493" s="8">
        <v>2490232.0</v>
      </c>
      <c r="P493" s="8">
        <v>1.22211963E8</v>
      </c>
    </row>
    <row r="494" ht="15.75" customHeight="1">
      <c r="A494" s="8">
        <v>2021.0</v>
      </c>
      <c r="B494" s="8" t="s">
        <v>55</v>
      </c>
      <c r="C494" s="8">
        <v>7.0</v>
      </c>
      <c r="D494" s="8">
        <v>1.0</v>
      </c>
      <c r="E494" s="8">
        <v>86054.0</v>
      </c>
      <c r="F494" s="8">
        <v>6.1089526E7</v>
      </c>
      <c r="G494" s="8">
        <v>1900.0</v>
      </c>
      <c r="H494" s="8">
        <v>804066.0</v>
      </c>
      <c r="I494" s="8">
        <v>104540.0</v>
      </c>
      <c r="J494" s="8">
        <v>5.9301324E7</v>
      </c>
      <c r="K494" s="8">
        <v>3862184.0</v>
      </c>
      <c r="L494" s="8">
        <v>8.67494646E8</v>
      </c>
      <c r="M494" s="8">
        <v>8787316.0</v>
      </c>
      <c r="N494" s="8">
        <v>5.72537513E8</v>
      </c>
      <c r="O494" s="8">
        <v>4431770.0</v>
      </c>
      <c r="P494" s="8">
        <v>1.26643733E8</v>
      </c>
    </row>
    <row r="495" ht="15.75" customHeight="1">
      <c r="A495" s="8">
        <v>2021.0</v>
      </c>
      <c r="B495" s="8" t="s">
        <v>55</v>
      </c>
      <c r="C495" s="8">
        <v>7.0</v>
      </c>
      <c r="D495" s="8">
        <v>1.0</v>
      </c>
      <c r="E495" s="8">
        <v>80300.0</v>
      </c>
      <c r="F495" s="8">
        <v>6.1169826E7</v>
      </c>
      <c r="G495" s="8">
        <v>1450.0</v>
      </c>
      <c r="H495" s="8">
        <v>805516.0</v>
      </c>
      <c r="I495" s="8">
        <v>84684.0</v>
      </c>
      <c r="J495" s="8">
        <v>5.9386008E7</v>
      </c>
      <c r="K495" s="8">
        <v>3402495.0</v>
      </c>
      <c r="L495" s="8">
        <v>8.70897141E8</v>
      </c>
      <c r="M495" s="8">
        <v>2373042.0</v>
      </c>
      <c r="N495" s="8">
        <v>5.74910555E8</v>
      </c>
      <c r="O495" s="8">
        <v>968438.0</v>
      </c>
      <c r="P495" s="8">
        <v>1.27612171E8</v>
      </c>
    </row>
    <row r="496" ht="15.75" customHeight="1">
      <c r="A496" s="8">
        <v>2021.0</v>
      </c>
      <c r="B496" s="8" t="s">
        <v>55</v>
      </c>
      <c r="C496" s="8">
        <v>7.0</v>
      </c>
      <c r="D496" s="8">
        <v>1.0</v>
      </c>
      <c r="E496" s="8">
        <v>68052.0</v>
      </c>
      <c r="F496" s="8">
        <v>6.1237878E7</v>
      </c>
      <c r="G496" s="8">
        <v>1104.0</v>
      </c>
      <c r="H496" s="8">
        <v>806620.0</v>
      </c>
      <c r="I496" s="8">
        <v>103866.0</v>
      </c>
      <c r="J496" s="8">
        <v>5.9489874E7</v>
      </c>
      <c r="K496" s="8">
        <v>3375225.0</v>
      </c>
      <c r="L496" s="8">
        <v>8.74272366E8</v>
      </c>
      <c r="M496" s="8">
        <v>5697126.0</v>
      </c>
      <c r="N496" s="8">
        <v>5.80607681E8</v>
      </c>
      <c r="O496" s="8">
        <v>3624344.0</v>
      </c>
      <c r="P496" s="8">
        <v>1.31236515E8</v>
      </c>
    </row>
    <row r="497" ht="15.75" customHeight="1">
      <c r="A497" s="8">
        <v>2021.0</v>
      </c>
      <c r="B497" s="8" t="s">
        <v>55</v>
      </c>
      <c r="C497" s="8">
        <v>7.0</v>
      </c>
      <c r="D497" s="8">
        <v>1.0</v>
      </c>
      <c r="E497" s="8">
        <v>87928.0</v>
      </c>
      <c r="F497" s="8">
        <v>6.1325806E7</v>
      </c>
      <c r="G497" s="8">
        <v>1860.0</v>
      </c>
      <c r="H497" s="8">
        <v>808480.0</v>
      </c>
      <c r="I497" s="8">
        <v>94108.0</v>
      </c>
      <c r="J497" s="8">
        <v>5.9583982E7</v>
      </c>
      <c r="K497" s="8">
        <v>3821861.0</v>
      </c>
      <c r="L497" s="8">
        <v>8.78094227E8</v>
      </c>
      <c r="M497" s="8">
        <v>5068678.0</v>
      </c>
      <c r="N497" s="8">
        <v>5.85676359E8</v>
      </c>
      <c r="O497" s="8">
        <v>2469658.0</v>
      </c>
      <c r="P497" s="8">
        <v>1.33706173E8</v>
      </c>
    </row>
    <row r="498" ht="15.75" customHeight="1">
      <c r="A498" s="8">
        <v>2021.0</v>
      </c>
      <c r="B498" s="8" t="s">
        <v>55</v>
      </c>
      <c r="C498" s="8">
        <v>7.0</v>
      </c>
      <c r="D498" s="8">
        <v>1.0</v>
      </c>
      <c r="E498" s="8">
        <v>91402.0</v>
      </c>
      <c r="F498" s="8">
        <v>6.1417208E7</v>
      </c>
      <c r="G498" s="8">
        <v>1638.0</v>
      </c>
      <c r="H498" s="8">
        <v>810118.0</v>
      </c>
      <c r="I498" s="8">
        <v>89058.0</v>
      </c>
      <c r="J498" s="8">
        <v>5.967304E7</v>
      </c>
      <c r="K498" s="8">
        <v>4013338.0</v>
      </c>
      <c r="L498" s="8">
        <v>8.82107565E8</v>
      </c>
      <c r="M498" s="8">
        <v>4366076.0</v>
      </c>
      <c r="N498" s="8">
        <v>5.90042435E8</v>
      </c>
      <c r="O498" s="8">
        <v>2681926.0</v>
      </c>
      <c r="P498" s="8">
        <v>1.36388099E8</v>
      </c>
    </row>
    <row r="499" ht="15.75" customHeight="1">
      <c r="A499" s="8">
        <v>2021.0</v>
      </c>
      <c r="B499" s="8" t="s">
        <v>55</v>
      </c>
      <c r="C499" s="8">
        <v>7.0</v>
      </c>
      <c r="D499" s="8">
        <v>2.0</v>
      </c>
      <c r="E499" s="8">
        <v>87008.0</v>
      </c>
      <c r="F499" s="8">
        <v>6.1504216E7</v>
      </c>
      <c r="G499" s="8">
        <v>1816.0</v>
      </c>
      <c r="H499" s="8">
        <v>811934.0</v>
      </c>
      <c r="I499" s="8">
        <v>88408.0</v>
      </c>
      <c r="J499" s="8">
        <v>5.9761448E7</v>
      </c>
      <c r="K499" s="8">
        <v>3823846.0</v>
      </c>
      <c r="L499" s="8">
        <v>8.85931411E8</v>
      </c>
      <c r="M499" s="8">
        <v>5576981.0</v>
      </c>
      <c r="N499" s="8">
        <v>5.95619416E8</v>
      </c>
      <c r="O499" s="8">
        <v>2707095.0</v>
      </c>
      <c r="P499" s="8">
        <v>1.39095194E8</v>
      </c>
    </row>
    <row r="500" ht="15.75" customHeight="1">
      <c r="A500" s="8">
        <v>2021.0</v>
      </c>
      <c r="B500" s="8" t="s">
        <v>55</v>
      </c>
      <c r="C500" s="8">
        <v>7.0</v>
      </c>
      <c r="D500" s="8">
        <v>2.0</v>
      </c>
      <c r="E500" s="8">
        <v>85320.0</v>
      </c>
      <c r="F500" s="8">
        <v>6.1589536E7</v>
      </c>
      <c r="G500" s="8">
        <v>2414.0</v>
      </c>
      <c r="H500" s="8">
        <v>814348.0</v>
      </c>
      <c r="I500" s="8">
        <v>90582.0</v>
      </c>
      <c r="J500" s="8">
        <v>5.985203E7</v>
      </c>
      <c r="K500" s="8">
        <v>4057619.0</v>
      </c>
      <c r="L500" s="8">
        <v>8.8998903E8</v>
      </c>
      <c r="M500" s="8">
        <v>4127158.0</v>
      </c>
      <c r="N500" s="8">
        <v>5.99746574E8</v>
      </c>
      <c r="O500" s="8">
        <v>2281335.0</v>
      </c>
      <c r="P500" s="8">
        <v>1.41376529E8</v>
      </c>
    </row>
    <row r="501" ht="15.75" customHeight="1">
      <c r="A501" s="8">
        <v>2021.0</v>
      </c>
      <c r="B501" s="8" t="s">
        <v>55</v>
      </c>
      <c r="C501" s="8">
        <v>7.0</v>
      </c>
      <c r="D501" s="8">
        <v>2.0</v>
      </c>
      <c r="E501" s="8">
        <v>82988.0</v>
      </c>
      <c r="F501" s="8">
        <v>6.1672524E7</v>
      </c>
      <c r="G501" s="8">
        <v>1796.0</v>
      </c>
      <c r="H501" s="8">
        <v>816144.0</v>
      </c>
      <c r="I501" s="8">
        <v>83022.0</v>
      </c>
      <c r="J501" s="8">
        <v>5.9935052E7</v>
      </c>
      <c r="K501" s="8">
        <v>3947034.0</v>
      </c>
      <c r="L501" s="8">
        <v>8.93936064E8</v>
      </c>
      <c r="M501" s="8">
        <v>4856704.0</v>
      </c>
      <c r="N501" s="8">
        <v>6.04603278E8</v>
      </c>
      <c r="O501" s="8">
        <v>2814183.0</v>
      </c>
      <c r="P501" s="8">
        <v>1.44190712E8</v>
      </c>
    </row>
    <row r="502" ht="15.75" customHeight="1">
      <c r="A502" s="8">
        <v>2021.0</v>
      </c>
      <c r="B502" s="8" t="s">
        <v>55</v>
      </c>
      <c r="C502" s="8">
        <v>7.0</v>
      </c>
      <c r="D502" s="8">
        <v>2.0</v>
      </c>
      <c r="E502" s="8">
        <v>75308.0</v>
      </c>
      <c r="F502" s="8">
        <v>6.1747832E7</v>
      </c>
      <c r="G502" s="8">
        <v>1440.0</v>
      </c>
      <c r="H502" s="8">
        <v>817584.0</v>
      </c>
      <c r="I502" s="8">
        <v>79376.0</v>
      </c>
      <c r="J502" s="8">
        <v>6.0014428E7</v>
      </c>
      <c r="K502" s="8">
        <v>3314264.0</v>
      </c>
      <c r="L502" s="8">
        <v>8.97250328E8</v>
      </c>
      <c r="M502" s="8">
        <v>1694579.0</v>
      </c>
      <c r="N502" s="8">
        <v>6.06297857E8</v>
      </c>
      <c r="O502" s="8">
        <v>944712.0</v>
      </c>
      <c r="P502" s="8">
        <v>1.45135424E8</v>
      </c>
    </row>
    <row r="503" ht="15.75" customHeight="1">
      <c r="A503" s="8">
        <v>2021.0</v>
      </c>
      <c r="B503" s="8" t="s">
        <v>55</v>
      </c>
      <c r="C503" s="8">
        <v>7.0</v>
      </c>
      <c r="D503" s="8">
        <v>2.0</v>
      </c>
      <c r="E503" s="8">
        <v>61636.0</v>
      </c>
      <c r="F503" s="8">
        <v>6.1809468E7</v>
      </c>
      <c r="G503" s="8">
        <v>4048.0</v>
      </c>
      <c r="H503" s="8">
        <v>821632.0</v>
      </c>
      <c r="I503" s="8">
        <v>95088.0</v>
      </c>
      <c r="J503" s="8">
        <v>6.0109516E7</v>
      </c>
      <c r="K503" s="8">
        <v>3471009.0</v>
      </c>
      <c r="L503" s="8">
        <v>9.00721337E8</v>
      </c>
      <c r="M503" s="8">
        <v>5187498.0</v>
      </c>
      <c r="N503" s="8">
        <v>6.11485355E8</v>
      </c>
      <c r="O503" s="8">
        <v>3041588.0</v>
      </c>
      <c r="P503" s="8">
        <v>1.48177012E8</v>
      </c>
    </row>
    <row r="504" ht="15.75" customHeight="1">
      <c r="A504" s="8">
        <v>2021.0</v>
      </c>
      <c r="B504" s="8" t="s">
        <v>55</v>
      </c>
      <c r="C504" s="8">
        <v>7.0</v>
      </c>
      <c r="D504" s="8">
        <v>2.0</v>
      </c>
      <c r="E504" s="8">
        <v>80628.0</v>
      </c>
      <c r="F504" s="8">
        <v>6.1890096E7</v>
      </c>
      <c r="G504" s="8">
        <v>1250.0</v>
      </c>
      <c r="H504" s="8">
        <v>822882.0</v>
      </c>
      <c r="I504" s="8">
        <v>84872.0</v>
      </c>
      <c r="J504" s="8">
        <v>6.0194388E7</v>
      </c>
      <c r="K504" s="8">
        <v>3857138.0</v>
      </c>
      <c r="L504" s="8">
        <v>9.04578475E8</v>
      </c>
      <c r="M504" s="8">
        <v>9549170.0</v>
      </c>
      <c r="N504" s="8">
        <v>6.21034525E8</v>
      </c>
      <c r="O504" s="8">
        <v>2910173.0</v>
      </c>
      <c r="P504" s="8">
        <v>1.51087185E8</v>
      </c>
    </row>
    <row r="505" ht="15.75" customHeight="1">
      <c r="A505" s="8">
        <v>2021.0</v>
      </c>
      <c r="B505" s="8" t="s">
        <v>55</v>
      </c>
      <c r="C505" s="8">
        <v>7.0</v>
      </c>
      <c r="D505" s="8">
        <v>2.0</v>
      </c>
      <c r="E505" s="8">
        <v>83518.0</v>
      </c>
      <c r="F505" s="8">
        <v>6.1973614E7</v>
      </c>
      <c r="G505" s="8">
        <v>1156.0</v>
      </c>
      <c r="H505" s="8">
        <v>824038.0</v>
      </c>
      <c r="I505" s="8">
        <v>78586.0</v>
      </c>
      <c r="J505" s="8">
        <v>6.0272974E7</v>
      </c>
      <c r="K505" s="8">
        <v>4090585.0</v>
      </c>
      <c r="L505" s="8">
        <v>9.0866906E8</v>
      </c>
      <c r="M505" s="8">
        <v>4283333.0</v>
      </c>
      <c r="N505" s="8">
        <v>6.25317858E8</v>
      </c>
      <c r="O505" s="8">
        <v>3000321.0</v>
      </c>
      <c r="P505" s="8">
        <v>1.54087506E8</v>
      </c>
    </row>
    <row r="506" ht="15.75" customHeight="1">
      <c r="A506" s="8">
        <v>2021.0</v>
      </c>
      <c r="B506" s="8" t="s">
        <v>55</v>
      </c>
      <c r="C506" s="8">
        <v>7.0</v>
      </c>
      <c r="D506" s="8">
        <v>3.0</v>
      </c>
      <c r="E506" s="8">
        <v>78142.0</v>
      </c>
      <c r="F506" s="8">
        <v>6.2051756E7</v>
      </c>
      <c r="G506" s="8">
        <v>1088.0</v>
      </c>
      <c r="H506" s="8">
        <v>825126.0</v>
      </c>
      <c r="I506" s="8">
        <v>79654.0</v>
      </c>
      <c r="J506" s="8">
        <v>6.0352628E7</v>
      </c>
      <c r="K506" s="8">
        <v>4013927.0</v>
      </c>
      <c r="L506" s="8">
        <v>9.12682987E8</v>
      </c>
      <c r="M506" s="8">
        <v>5172905.0</v>
      </c>
      <c r="N506" s="8">
        <v>6.30490763E8</v>
      </c>
      <c r="O506" s="8">
        <v>2831982.0</v>
      </c>
      <c r="P506" s="8">
        <v>1.56919488E8</v>
      </c>
    </row>
    <row r="507" ht="15.75" customHeight="1">
      <c r="A507" s="8">
        <v>2021.0</v>
      </c>
      <c r="B507" s="8" t="s">
        <v>55</v>
      </c>
      <c r="C507" s="8">
        <v>7.0</v>
      </c>
      <c r="D507" s="8">
        <v>3.0</v>
      </c>
      <c r="E507" s="8">
        <v>76234.0</v>
      </c>
      <c r="F507" s="8">
        <v>6.212799E7</v>
      </c>
      <c r="G507" s="8">
        <v>1120.0</v>
      </c>
      <c r="H507" s="8">
        <v>826246.0</v>
      </c>
      <c r="I507" s="8">
        <v>87756.0</v>
      </c>
      <c r="J507" s="8">
        <v>6.0440384E7</v>
      </c>
      <c r="K507" s="8">
        <v>4058036.0</v>
      </c>
      <c r="L507" s="8">
        <v>9.16741023E8</v>
      </c>
      <c r="M507" s="8">
        <v>5097464.0</v>
      </c>
      <c r="N507" s="8">
        <v>6.35588227E8</v>
      </c>
      <c r="O507" s="8">
        <v>3604734.0</v>
      </c>
      <c r="P507" s="8">
        <v>1.60524222E8</v>
      </c>
    </row>
    <row r="508" ht="15.75" customHeight="1">
      <c r="A508" s="8">
        <v>2021.0</v>
      </c>
      <c r="B508" s="8" t="s">
        <v>55</v>
      </c>
      <c r="C508" s="8">
        <v>7.0</v>
      </c>
      <c r="D508" s="8">
        <v>3.0</v>
      </c>
      <c r="E508" s="8">
        <v>82566.0</v>
      </c>
      <c r="F508" s="8">
        <v>6.2210556E7</v>
      </c>
      <c r="G508" s="8">
        <v>1034.0</v>
      </c>
      <c r="H508" s="8">
        <v>827280.0</v>
      </c>
      <c r="I508" s="8">
        <v>84102.0</v>
      </c>
      <c r="J508" s="8">
        <v>6.0524486E7</v>
      </c>
      <c r="K508" s="8">
        <v>4044420.0</v>
      </c>
      <c r="L508" s="8">
        <v>9.20785443E8</v>
      </c>
      <c r="M508" s="8">
        <v>6456962.0</v>
      </c>
      <c r="N508" s="8">
        <v>6.42045189E8</v>
      </c>
      <c r="O508" s="8">
        <v>4014062.0</v>
      </c>
      <c r="P508" s="8">
        <v>1.64538284E8</v>
      </c>
    </row>
    <row r="509" ht="15.75" customHeight="1">
      <c r="A509" s="8">
        <v>2021.0</v>
      </c>
      <c r="B509" s="8" t="s">
        <v>55</v>
      </c>
      <c r="C509" s="8">
        <v>7.0</v>
      </c>
      <c r="D509" s="8">
        <v>3.0</v>
      </c>
      <c r="E509" s="8">
        <v>76660.0</v>
      </c>
      <c r="F509" s="8">
        <v>6.2287216E7</v>
      </c>
      <c r="G509" s="8">
        <v>1002.0</v>
      </c>
      <c r="H509" s="8">
        <v>828282.0</v>
      </c>
      <c r="I509" s="8">
        <v>77090.0</v>
      </c>
      <c r="J509" s="8">
        <v>6.0601576E7</v>
      </c>
      <c r="K509" s="8">
        <v>3452508.0</v>
      </c>
      <c r="L509" s="8">
        <v>9.24237951E8</v>
      </c>
      <c r="M509" s="8">
        <v>2101348.0</v>
      </c>
      <c r="N509" s="8">
        <v>6.44146537E8</v>
      </c>
      <c r="O509" s="8">
        <v>998208.0</v>
      </c>
      <c r="P509" s="8">
        <v>1.65536492E8</v>
      </c>
    </row>
    <row r="510" ht="15.75" customHeight="1">
      <c r="A510" s="8">
        <v>2021.0</v>
      </c>
      <c r="B510" s="8" t="s">
        <v>55</v>
      </c>
      <c r="C510" s="8">
        <v>7.0</v>
      </c>
      <c r="D510" s="8">
        <v>3.0</v>
      </c>
      <c r="E510" s="8">
        <v>58840.0</v>
      </c>
      <c r="F510" s="8">
        <v>6.2346056E7</v>
      </c>
      <c r="G510" s="8">
        <v>744.0</v>
      </c>
      <c r="H510" s="8">
        <v>829026.0</v>
      </c>
      <c r="I510" s="8">
        <v>90712.0</v>
      </c>
      <c r="J510" s="8">
        <v>6.0692288E7</v>
      </c>
      <c r="K510" s="8">
        <v>3677387.0</v>
      </c>
      <c r="L510" s="8">
        <v>9.27915338E8</v>
      </c>
      <c r="M510" s="8">
        <v>6896365.0</v>
      </c>
      <c r="N510" s="8">
        <v>6.51042902E8</v>
      </c>
      <c r="O510" s="8">
        <v>3831947.0</v>
      </c>
      <c r="P510" s="8">
        <v>1.69368439E8</v>
      </c>
    </row>
    <row r="511" ht="15.75" customHeight="1">
      <c r="A511" s="8">
        <v>2021.0</v>
      </c>
      <c r="B511" s="8" t="s">
        <v>55</v>
      </c>
      <c r="C511" s="8">
        <v>7.0</v>
      </c>
      <c r="D511" s="8">
        <v>3.0</v>
      </c>
      <c r="E511" s="8">
        <v>84256.0</v>
      </c>
      <c r="F511" s="8">
        <v>6.2430312E7</v>
      </c>
      <c r="G511" s="8">
        <v>7996.0</v>
      </c>
      <c r="H511" s="8">
        <v>837022.0</v>
      </c>
      <c r="I511" s="8">
        <v>73752.0</v>
      </c>
      <c r="J511" s="8">
        <v>6.076604E7</v>
      </c>
      <c r="K511" s="8">
        <v>3815560.0</v>
      </c>
      <c r="L511" s="8">
        <v>9.31730898E8</v>
      </c>
      <c r="M511" s="8">
        <v>4646499.0</v>
      </c>
      <c r="N511" s="8">
        <v>6.55689401E8</v>
      </c>
      <c r="O511" s="8">
        <v>2604527.0</v>
      </c>
      <c r="P511" s="8">
        <v>1.71972966E8</v>
      </c>
    </row>
    <row r="512" ht="15.75" customHeight="1">
      <c r="A512" s="8">
        <v>2021.0</v>
      </c>
      <c r="B512" s="8" t="s">
        <v>55</v>
      </c>
      <c r="C512" s="8">
        <v>7.0</v>
      </c>
      <c r="D512" s="8">
        <v>3.0</v>
      </c>
      <c r="E512" s="8">
        <v>83374.0</v>
      </c>
      <c r="F512" s="8">
        <v>6.2513686E7</v>
      </c>
      <c r="G512" s="8">
        <v>1020.0</v>
      </c>
      <c r="H512" s="8">
        <v>838042.0</v>
      </c>
      <c r="I512" s="8">
        <v>77782.0</v>
      </c>
      <c r="J512" s="8">
        <v>6.0843822E7</v>
      </c>
      <c r="K512" s="8">
        <v>3694941.0</v>
      </c>
      <c r="L512" s="8">
        <v>9.35425839E8</v>
      </c>
      <c r="M512" s="8">
        <v>3085928.0</v>
      </c>
      <c r="N512" s="8">
        <v>6.58775329E8</v>
      </c>
      <c r="O512" s="8">
        <v>1671343.0</v>
      </c>
      <c r="P512" s="8">
        <v>1.73644309E8</v>
      </c>
    </row>
    <row r="513" ht="15.75" customHeight="1">
      <c r="A513" s="8">
        <v>2021.0</v>
      </c>
      <c r="B513" s="8" t="s">
        <v>55</v>
      </c>
      <c r="C513" s="8">
        <v>7.0</v>
      </c>
      <c r="D513" s="8">
        <v>4.0</v>
      </c>
      <c r="E513" s="8">
        <v>69726.0</v>
      </c>
      <c r="F513" s="8">
        <v>6.2583412E7</v>
      </c>
      <c r="G513" s="8">
        <v>960.0</v>
      </c>
      <c r="H513" s="8">
        <v>839002.0</v>
      </c>
      <c r="I513" s="8">
        <v>76806.0</v>
      </c>
      <c r="J513" s="8">
        <v>6.0920628E7</v>
      </c>
      <c r="K513" s="8">
        <v>3964949.0</v>
      </c>
      <c r="L513" s="8">
        <v>9.39390788E8</v>
      </c>
      <c r="M513" s="8">
        <v>7371723.0</v>
      </c>
      <c r="N513" s="8">
        <v>6.66147052E8</v>
      </c>
      <c r="O513" s="8">
        <v>3759205.0</v>
      </c>
      <c r="P513" s="8">
        <v>1.77403514E8</v>
      </c>
    </row>
    <row r="514" ht="15.75" customHeight="1">
      <c r="A514" s="8">
        <v>2021.0</v>
      </c>
      <c r="B514" s="8" t="s">
        <v>55</v>
      </c>
      <c r="C514" s="8">
        <v>7.0</v>
      </c>
      <c r="D514" s="8">
        <v>4.0</v>
      </c>
      <c r="E514" s="8">
        <v>79002.0</v>
      </c>
      <c r="F514" s="8">
        <v>6.2662414E7</v>
      </c>
      <c r="G514" s="8">
        <v>1084.0</v>
      </c>
      <c r="H514" s="8">
        <v>840086.0</v>
      </c>
      <c r="I514" s="8">
        <v>70290.0</v>
      </c>
      <c r="J514" s="8">
        <v>6.0990918E7</v>
      </c>
      <c r="K514" s="8">
        <v>3614713.0</v>
      </c>
      <c r="L514" s="8">
        <v>9.43005501E8</v>
      </c>
      <c r="M514" s="8">
        <v>5749205.0</v>
      </c>
      <c r="N514" s="8">
        <v>6.71896257E8</v>
      </c>
      <c r="O514" s="8">
        <v>3180255.0</v>
      </c>
      <c r="P514" s="8">
        <v>1.80583769E8</v>
      </c>
    </row>
    <row r="515" ht="15.75" customHeight="1">
      <c r="A515" s="8">
        <v>2021.0</v>
      </c>
      <c r="B515" s="8" t="s">
        <v>55</v>
      </c>
      <c r="C515" s="8">
        <v>7.0</v>
      </c>
      <c r="D515" s="8">
        <v>4.0</v>
      </c>
      <c r="E515" s="8">
        <v>80572.0</v>
      </c>
      <c r="F515" s="8">
        <v>6.2742986E7</v>
      </c>
      <c r="G515" s="8">
        <v>1082.0</v>
      </c>
      <c r="H515" s="8">
        <v>841168.0</v>
      </c>
      <c r="I515" s="8">
        <v>80076.0</v>
      </c>
      <c r="J515" s="8">
        <v>6.1070994E7</v>
      </c>
      <c r="K515" s="8">
        <v>3800758.0</v>
      </c>
      <c r="L515" s="8">
        <v>9.46806259E8</v>
      </c>
      <c r="M515" s="8">
        <v>7135709.0</v>
      </c>
      <c r="N515" s="8">
        <v>6.79031966E8</v>
      </c>
      <c r="O515" s="8">
        <v>3401096.0</v>
      </c>
      <c r="P515" s="8">
        <v>1.83984865E8</v>
      </c>
    </row>
    <row r="516" ht="15.75" customHeight="1">
      <c r="A516" s="8">
        <v>2021.0</v>
      </c>
      <c r="B516" s="8" t="s">
        <v>55</v>
      </c>
      <c r="C516" s="8">
        <v>7.0</v>
      </c>
      <c r="D516" s="8">
        <v>4.0</v>
      </c>
      <c r="E516" s="8">
        <v>76358.0</v>
      </c>
      <c r="F516" s="8">
        <v>6.2819344E7</v>
      </c>
      <c r="G516" s="8">
        <v>822.0</v>
      </c>
      <c r="H516" s="8">
        <v>841990.0</v>
      </c>
      <c r="I516" s="8">
        <v>71890.0</v>
      </c>
      <c r="J516" s="8">
        <v>6.1142884E7</v>
      </c>
      <c r="K516" s="8">
        <v>3090208.0</v>
      </c>
      <c r="L516" s="8">
        <v>9.49896467E8</v>
      </c>
      <c r="M516" s="8">
        <v>2829993.0</v>
      </c>
      <c r="N516" s="8">
        <v>6.81861959E8</v>
      </c>
      <c r="O516" s="8">
        <v>1260112.0</v>
      </c>
      <c r="P516" s="8">
        <v>1.85244977E8</v>
      </c>
    </row>
    <row r="517" ht="15.75" customHeight="1">
      <c r="A517" s="8">
        <v>2021.0</v>
      </c>
      <c r="B517" s="8" t="s">
        <v>55</v>
      </c>
      <c r="C517" s="8">
        <v>7.0</v>
      </c>
      <c r="D517" s="8">
        <v>4.0</v>
      </c>
      <c r="E517" s="8">
        <v>61640.0</v>
      </c>
      <c r="F517" s="8">
        <v>6.2880984E7</v>
      </c>
      <c r="G517" s="8">
        <v>836.0</v>
      </c>
      <c r="H517" s="8">
        <v>842826.0</v>
      </c>
      <c r="I517" s="8">
        <v>85006.0</v>
      </c>
      <c r="J517" s="8">
        <v>6.122789E7</v>
      </c>
      <c r="K517" s="8">
        <v>3479613.0</v>
      </c>
      <c r="L517" s="8">
        <v>9.5337608E8</v>
      </c>
      <c r="M517" s="8">
        <v>9426641.0</v>
      </c>
      <c r="N517" s="8">
        <v>6.912886E8</v>
      </c>
      <c r="O517" s="8">
        <v>4005227.0</v>
      </c>
      <c r="P517" s="8">
        <v>1.89250204E8</v>
      </c>
    </row>
    <row r="518" ht="15.75" customHeight="1">
      <c r="A518" s="8">
        <v>2021.0</v>
      </c>
      <c r="B518" s="8" t="s">
        <v>55</v>
      </c>
      <c r="C518" s="8">
        <v>7.0</v>
      </c>
      <c r="D518" s="8">
        <v>4.0</v>
      </c>
      <c r="E518" s="8">
        <v>85942.0</v>
      </c>
      <c r="F518" s="8">
        <v>6.2966926E7</v>
      </c>
      <c r="G518" s="8">
        <v>1282.0</v>
      </c>
      <c r="H518" s="8">
        <v>844108.0</v>
      </c>
      <c r="I518" s="8">
        <v>83306.0</v>
      </c>
      <c r="J518" s="8">
        <v>6.1311196E7</v>
      </c>
      <c r="K518" s="8">
        <v>3734105.0</v>
      </c>
      <c r="L518" s="8">
        <v>9.57110185E8</v>
      </c>
      <c r="M518" s="8">
        <v>5615636.0</v>
      </c>
      <c r="N518" s="8">
        <v>6.96904236E8</v>
      </c>
      <c r="O518" s="8">
        <v>2871802.0</v>
      </c>
      <c r="P518" s="8">
        <v>1.92122006E8</v>
      </c>
    </row>
    <row r="519" ht="15.75" customHeight="1">
      <c r="A519" s="8">
        <v>2021.0</v>
      </c>
      <c r="B519" s="8" t="s">
        <v>55</v>
      </c>
      <c r="C519" s="8">
        <v>7.0</v>
      </c>
      <c r="D519" s="8">
        <v>4.0</v>
      </c>
      <c r="E519" s="8">
        <v>86330.0</v>
      </c>
      <c r="F519" s="8">
        <v>6.3053256E7</v>
      </c>
      <c r="G519" s="8">
        <v>1280.0</v>
      </c>
      <c r="H519" s="8">
        <v>845388.0</v>
      </c>
      <c r="I519" s="8">
        <v>77074.0</v>
      </c>
      <c r="J519" s="8">
        <v>6.138827E7</v>
      </c>
      <c r="K519" s="8">
        <v>3820728.0</v>
      </c>
      <c r="L519" s="8">
        <v>9.60930913E8</v>
      </c>
      <c r="M519" s="8">
        <v>6442352.0</v>
      </c>
      <c r="N519" s="8">
        <v>7.03346588E8</v>
      </c>
      <c r="O519" s="8">
        <v>2656142.0</v>
      </c>
      <c r="P519" s="8">
        <v>1.94778148E8</v>
      </c>
    </row>
    <row r="520" ht="15.75" customHeight="1">
      <c r="A520" s="8">
        <v>2021.0</v>
      </c>
      <c r="B520" s="8" t="s">
        <v>55</v>
      </c>
      <c r="C520" s="8">
        <v>7.0</v>
      </c>
      <c r="D520" s="8">
        <v>5.0</v>
      </c>
      <c r="E520" s="8">
        <v>89342.0</v>
      </c>
      <c r="F520" s="8">
        <v>6.3142598E7</v>
      </c>
      <c r="G520" s="8">
        <v>1098.0</v>
      </c>
      <c r="H520" s="8">
        <v>846486.0</v>
      </c>
      <c r="I520" s="8">
        <v>84230.0</v>
      </c>
      <c r="J520" s="8">
        <v>6.14725E7</v>
      </c>
      <c r="K520" s="8">
        <v>4069461.0</v>
      </c>
      <c r="L520" s="8">
        <v>9.65000374E8</v>
      </c>
      <c r="M520" s="8">
        <v>7190818.0</v>
      </c>
      <c r="N520" s="8">
        <v>7.10537406E8</v>
      </c>
      <c r="O520" s="8">
        <v>3463252.0</v>
      </c>
      <c r="P520" s="8">
        <v>1.982414E8</v>
      </c>
    </row>
    <row r="521" ht="15.75" customHeight="1">
      <c r="A521" s="8">
        <v>2021.0</v>
      </c>
      <c r="B521" s="8" t="s">
        <v>55</v>
      </c>
      <c r="C521" s="8">
        <v>7.0</v>
      </c>
      <c r="D521" s="8">
        <v>5.0</v>
      </c>
      <c r="E521" s="8">
        <v>82998.0</v>
      </c>
      <c r="F521" s="8">
        <v>6.3225596E7</v>
      </c>
      <c r="G521" s="8">
        <v>1196.0</v>
      </c>
      <c r="H521" s="8">
        <v>847682.0</v>
      </c>
      <c r="I521" s="8">
        <v>74640.0</v>
      </c>
      <c r="J521" s="8">
        <v>6.154714E7</v>
      </c>
      <c r="K521" s="8">
        <v>3807728.0</v>
      </c>
      <c r="L521" s="8">
        <v>9.68808102E8</v>
      </c>
      <c r="M521" s="8">
        <v>7358844.0</v>
      </c>
      <c r="N521" s="8">
        <v>7.1789625E8</v>
      </c>
      <c r="O521" s="8">
        <v>3609736.0</v>
      </c>
      <c r="P521" s="8">
        <v>2.01851136E8</v>
      </c>
    </row>
    <row r="522" ht="15.75" customHeight="1">
      <c r="A522" s="8">
        <v>2021.0</v>
      </c>
      <c r="B522" s="8" t="s">
        <v>55</v>
      </c>
      <c r="C522" s="8">
        <v>7.0</v>
      </c>
      <c r="D522" s="8">
        <v>5.0</v>
      </c>
      <c r="E522" s="8">
        <v>83886.0</v>
      </c>
      <c r="F522" s="8">
        <v>6.3309482E7</v>
      </c>
      <c r="G522" s="8">
        <v>1084.0</v>
      </c>
      <c r="H522" s="8">
        <v>848766.0</v>
      </c>
      <c r="I522" s="8">
        <v>78974.0</v>
      </c>
      <c r="J522" s="8">
        <v>6.1626114E7</v>
      </c>
      <c r="K522" s="8">
        <v>3842299.0</v>
      </c>
      <c r="L522" s="8">
        <v>9.72650401E8</v>
      </c>
      <c r="M522" s="8">
        <v>1.3971694E7</v>
      </c>
      <c r="N522" s="8">
        <v>7.31867944E8</v>
      </c>
      <c r="O522" s="8">
        <v>3588540.0</v>
      </c>
      <c r="P522" s="8">
        <v>2.05439676E8</v>
      </c>
    </row>
    <row r="523" ht="15.75" customHeight="1">
      <c r="A523" s="8">
        <v>2021.0</v>
      </c>
      <c r="B523" s="8" t="s">
        <v>19</v>
      </c>
      <c r="C523" s="8">
        <v>8.0</v>
      </c>
      <c r="D523" s="8">
        <v>1.0</v>
      </c>
      <c r="E523" s="8">
        <v>81258.0</v>
      </c>
      <c r="F523" s="8">
        <v>6.339074E7</v>
      </c>
      <c r="G523" s="8">
        <v>848.0</v>
      </c>
      <c r="H523" s="8">
        <v>849614.0</v>
      </c>
      <c r="I523" s="8">
        <v>73256.0</v>
      </c>
      <c r="J523" s="8">
        <v>6.169937E7</v>
      </c>
      <c r="K523" s="8">
        <v>3408960.0</v>
      </c>
      <c r="L523" s="8">
        <v>9.76059361E8</v>
      </c>
      <c r="M523" s="8">
        <v>2376852.0</v>
      </c>
      <c r="N523" s="8">
        <v>7.34244796E8</v>
      </c>
      <c r="O523" s="8">
        <v>1473234.0</v>
      </c>
      <c r="P523" s="8">
        <v>2.0691291E8</v>
      </c>
    </row>
    <row r="524" ht="15.75" customHeight="1">
      <c r="A524" s="8">
        <v>2021.0</v>
      </c>
      <c r="B524" s="8" t="s">
        <v>19</v>
      </c>
      <c r="C524" s="8">
        <v>8.0</v>
      </c>
      <c r="D524" s="8">
        <v>1.0</v>
      </c>
      <c r="E524" s="8">
        <v>60170.0</v>
      </c>
      <c r="F524" s="8">
        <v>6.345091E7</v>
      </c>
      <c r="G524" s="8">
        <v>840.0</v>
      </c>
      <c r="H524" s="8">
        <v>850454.0</v>
      </c>
      <c r="I524" s="8">
        <v>78240.0</v>
      </c>
      <c r="J524" s="8">
        <v>6.177761E7</v>
      </c>
      <c r="K524" s="8">
        <v>3432737.0</v>
      </c>
      <c r="L524" s="8">
        <v>9.79492098E8</v>
      </c>
      <c r="M524" s="8">
        <v>9264424.0</v>
      </c>
      <c r="N524" s="8">
        <v>7.4350922E8</v>
      </c>
      <c r="O524" s="8">
        <v>3375437.0</v>
      </c>
      <c r="P524" s="8">
        <v>2.10288347E8</v>
      </c>
    </row>
    <row r="525" ht="15.75" customHeight="1">
      <c r="A525" s="8">
        <v>2021.0</v>
      </c>
      <c r="B525" s="8" t="s">
        <v>19</v>
      </c>
      <c r="C525" s="8">
        <v>8.0</v>
      </c>
      <c r="D525" s="8">
        <v>1.0</v>
      </c>
      <c r="E525" s="8">
        <v>85060.0</v>
      </c>
      <c r="F525" s="8">
        <v>6.353597E7</v>
      </c>
      <c r="G525" s="8">
        <v>1122.0</v>
      </c>
      <c r="H525" s="8">
        <v>851576.0</v>
      </c>
      <c r="I525" s="8">
        <v>73104.0</v>
      </c>
      <c r="J525" s="8">
        <v>6.1850714E7</v>
      </c>
      <c r="K525" s="8">
        <v>3863000.0</v>
      </c>
      <c r="L525" s="8">
        <v>9.83355098E8</v>
      </c>
      <c r="M525" s="8">
        <v>1.0927214E7</v>
      </c>
      <c r="N525" s="8">
        <v>7.54436434E8</v>
      </c>
      <c r="O525" s="8">
        <v>2557106.0</v>
      </c>
      <c r="P525" s="8">
        <v>2.12845453E8</v>
      </c>
    </row>
    <row r="526" ht="15.75" customHeight="1">
      <c r="A526" s="8">
        <v>2021.0</v>
      </c>
      <c r="B526" s="8" t="s">
        <v>19</v>
      </c>
      <c r="C526" s="8">
        <v>8.0</v>
      </c>
      <c r="D526" s="8">
        <v>1.0</v>
      </c>
      <c r="E526" s="8">
        <v>85594.0</v>
      </c>
      <c r="F526" s="8">
        <v>6.3621564E7</v>
      </c>
      <c r="G526" s="8">
        <v>1064.0</v>
      </c>
      <c r="H526" s="8">
        <v>852640.0</v>
      </c>
      <c r="I526" s="8">
        <v>83746.0</v>
      </c>
      <c r="J526" s="8">
        <v>6.193446E7</v>
      </c>
      <c r="K526" s="8">
        <v>3903184.0</v>
      </c>
      <c r="L526" s="8">
        <v>9.87258282E8</v>
      </c>
      <c r="M526" s="8">
        <v>6071142.0</v>
      </c>
      <c r="N526" s="8">
        <v>7.60507576E8</v>
      </c>
      <c r="O526" s="8">
        <v>2039449.0</v>
      </c>
      <c r="P526" s="8">
        <v>2.14884902E8</v>
      </c>
    </row>
    <row r="527" ht="15.75" customHeight="1">
      <c r="A527" s="8">
        <v>2021.0</v>
      </c>
      <c r="B527" s="8" t="s">
        <v>19</v>
      </c>
      <c r="C527" s="8">
        <v>8.0</v>
      </c>
      <c r="D527" s="8">
        <v>1.0</v>
      </c>
      <c r="E527" s="8">
        <v>90010.0</v>
      </c>
      <c r="F527" s="8">
        <v>6.3711574E7</v>
      </c>
      <c r="G527" s="8">
        <v>930.0</v>
      </c>
      <c r="H527" s="8">
        <v>853570.0</v>
      </c>
      <c r="I527" s="8">
        <v>81812.0</v>
      </c>
      <c r="J527" s="8">
        <v>6.2016272E7</v>
      </c>
      <c r="K527" s="8">
        <v>3780900.0</v>
      </c>
      <c r="L527" s="8">
        <v>9.91039182E8</v>
      </c>
      <c r="M527" s="8">
        <v>9009424.0</v>
      </c>
      <c r="N527" s="8">
        <v>7.69517E8</v>
      </c>
      <c r="O527" s="8">
        <v>2960503.0</v>
      </c>
      <c r="P527" s="8">
        <v>2.17845405E8</v>
      </c>
    </row>
    <row r="528" ht="15.75" customHeight="1">
      <c r="A528" s="8">
        <v>2021.0</v>
      </c>
      <c r="B528" s="8" t="s">
        <v>19</v>
      </c>
      <c r="C528" s="8">
        <v>8.0</v>
      </c>
      <c r="D528" s="8">
        <v>1.0</v>
      </c>
      <c r="E528" s="8">
        <v>77410.0</v>
      </c>
      <c r="F528" s="8">
        <v>6.3788984E7</v>
      </c>
      <c r="G528" s="8">
        <v>1232.0</v>
      </c>
      <c r="H528" s="8">
        <v>854802.0</v>
      </c>
      <c r="I528" s="8">
        <v>80052.0</v>
      </c>
      <c r="J528" s="8">
        <v>6.2096324E7</v>
      </c>
      <c r="K528" s="8">
        <v>3841005.0</v>
      </c>
      <c r="L528" s="8">
        <v>9.94880187E8</v>
      </c>
      <c r="M528" s="8">
        <v>8666299.0</v>
      </c>
      <c r="N528" s="8">
        <v>7.78183299E8</v>
      </c>
      <c r="O528" s="8">
        <v>2542620.0</v>
      </c>
      <c r="P528" s="8">
        <v>2.20388025E8</v>
      </c>
    </row>
    <row r="529" ht="15.75" customHeight="1">
      <c r="A529" s="8">
        <v>2021.0</v>
      </c>
      <c r="B529" s="8" t="s">
        <v>19</v>
      </c>
      <c r="C529" s="8">
        <v>8.0</v>
      </c>
      <c r="D529" s="8">
        <v>1.0</v>
      </c>
      <c r="E529" s="8">
        <v>78136.0</v>
      </c>
      <c r="F529" s="8">
        <v>6.386712E7</v>
      </c>
      <c r="G529" s="8">
        <v>982.0</v>
      </c>
      <c r="H529" s="8">
        <v>855784.0</v>
      </c>
      <c r="I529" s="8">
        <v>87870.0</v>
      </c>
      <c r="J529" s="8">
        <v>6.2184194E7</v>
      </c>
      <c r="K529" s="8">
        <v>3775701.0</v>
      </c>
      <c r="L529" s="8">
        <v>9.98655888E8</v>
      </c>
      <c r="M529" s="8">
        <v>8673018.0</v>
      </c>
      <c r="N529" s="8">
        <v>7.86856317E8</v>
      </c>
      <c r="O529" s="8">
        <v>2928082.0</v>
      </c>
      <c r="P529" s="8">
        <v>2.23316107E8</v>
      </c>
    </row>
    <row r="530" ht="15.75" customHeight="1">
      <c r="A530" s="8">
        <v>2021.0</v>
      </c>
      <c r="B530" s="8" t="s">
        <v>19</v>
      </c>
      <c r="C530" s="8">
        <v>8.0</v>
      </c>
      <c r="D530" s="8">
        <v>2.0</v>
      </c>
      <c r="E530" s="8">
        <v>72072.0</v>
      </c>
      <c r="F530" s="8">
        <v>6.3939192E7</v>
      </c>
      <c r="G530" s="8">
        <v>894.0</v>
      </c>
      <c r="H530" s="8">
        <v>856678.0</v>
      </c>
      <c r="I530" s="8">
        <v>79664.0</v>
      </c>
      <c r="J530" s="8">
        <v>6.2263858E7</v>
      </c>
      <c r="K530" s="8">
        <v>3608835.0</v>
      </c>
      <c r="L530" s="8">
        <v>1.002264723E9</v>
      </c>
      <c r="M530" s="8">
        <v>2578884.0</v>
      </c>
      <c r="N530" s="8">
        <v>7.89435201E8</v>
      </c>
      <c r="O530" s="8">
        <v>1129650.0</v>
      </c>
      <c r="P530" s="8">
        <v>2.24445757E8</v>
      </c>
    </row>
    <row r="531" ht="15.75" customHeight="1">
      <c r="A531" s="8">
        <v>2021.0</v>
      </c>
      <c r="B531" s="8" t="s">
        <v>19</v>
      </c>
      <c r="C531" s="8">
        <v>8.0</v>
      </c>
      <c r="D531" s="8">
        <v>2.0</v>
      </c>
      <c r="E531" s="8">
        <v>54856.0</v>
      </c>
      <c r="F531" s="8">
        <v>6.3994048E7</v>
      </c>
      <c r="G531" s="8">
        <v>752.0</v>
      </c>
      <c r="H531" s="8">
        <v>857430.0</v>
      </c>
      <c r="I531" s="8">
        <v>82922.0</v>
      </c>
      <c r="J531" s="8">
        <v>6.234678E7</v>
      </c>
      <c r="K531" s="8">
        <v>3190265.0</v>
      </c>
      <c r="L531" s="8">
        <v>1.005454988E9</v>
      </c>
      <c r="M531" s="8">
        <v>8980740.0</v>
      </c>
      <c r="N531" s="8">
        <v>7.98415941E8</v>
      </c>
      <c r="O531" s="8">
        <v>2689623.0</v>
      </c>
      <c r="P531" s="8">
        <v>2.2713538E8</v>
      </c>
    </row>
    <row r="532" ht="15.75" customHeight="1">
      <c r="A532" s="8">
        <v>2021.0</v>
      </c>
      <c r="B532" s="8" t="s">
        <v>19</v>
      </c>
      <c r="C532" s="8">
        <v>8.0</v>
      </c>
      <c r="D532" s="8">
        <v>2.0</v>
      </c>
      <c r="E532" s="8">
        <v>76760.0</v>
      </c>
      <c r="F532" s="8">
        <v>6.4070808E7</v>
      </c>
      <c r="G532" s="8">
        <v>992.0</v>
      </c>
      <c r="H532" s="8">
        <v>858422.0</v>
      </c>
      <c r="I532" s="8">
        <v>80194.0</v>
      </c>
      <c r="J532" s="8">
        <v>6.2426974E7</v>
      </c>
      <c r="K532" s="8">
        <v>3617770.0</v>
      </c>
      <c r="L532" s="8">
        <v>1.009072758E9</v>
      </c>
      <c r="M532" s="8">
        <v>6875869.0</v>
      </c>
      <c r="N532" s="8">
        <v>8.0529181E8</v>
      </c>
      <c r="O532" s="8">
        <v>2283790.0</v>
      </c>
      <c r="P532" s="8">
        <v>2.2941917E8</v>
      </c>
    </row>
    <row r="533" ht="15.75" customHeight="1">
      <c r="A533" s="8">
        <v>2021.0</v>
      </c>
      <c r="B533" s="8" t="s">
        <v>19</v>
      </c>
      <c r="C533" s="8">
        <v>8.0</v>
      </c>
      <c r="D533" s="8">
        <v>2.0</v>
      </c>
      <c r="E533" s="8">
        <v>83172.0</v>
      </c>
      <c r="F533" s="8">
        <v>6.415398E7</v>
      </c>
      <c r="G533" s="8">
        <v>982.0</v>
      </c>
      <c r="H533" s="8">
        <v>859404.0</v>
      </c>
      <c r="I533" s="8">
        <v>78254.0</v>
      </c>
      <c r="J533" s="8">
        <v>6.2505228E7</v>
      </c>
      <c r="K533" s="8">
        <v>4365442.0</v>
      </c>
      <c r="L533" s="8">
        <v>1.0134382E9</v>
      </c>
      <c r="M533" s="8">
        <v>6768357.0</v>
      </c>
      <c r="N533" s="8">
        <v>8.12060167E8</v>
      </c>
      <c r="O533" s="8">
        <v>2411829.0</v>
      </c>
      <c r="P533" s="8">
        <v>2.31830999E8</v>
      </c>
    </row>
    <row r="534" ht="15.75" customHeight="1">
      <c r="A534" s="8">
        <v>2021.0</v>
      </c>
      <c r="B534" s="8" t="s">
        <v>19</v>
      </c>
      <c r="C534" s="8">
        <v>8.0</v>
      </c>
      <c r="D534" s="8">
        <v>2.0</v>
      </c>
      <c r="E534" s="8">
        <v>80162.0</v>
      </c>
      <c r="F534" s="8">
        <v>6.4234142E7</v>
      </c>
      <c r="G534" s="8">
        <v>1166.0</v>
      </c>
      <c r="H534" s="8">
        <v>860570.0</v>
      </c>
      <c r="I534" s="8">
        <v>84312.0</v>
      </c>
      <c r="J534" s="8">
        <v>6.258954E7</v>
      </c>
      <c r="K534" s="8">
        <v>4115837.0</v>
      </c>
      <c r="L534" s="8">
        <v>1.017554037E9</v>
      </c>
      <c r="M534" s="8">
        <v>9297809.0</v>
      </c>
      <c r="N534" s="8">
        <v>8.21357976E8</v>
      </c>
      <c r="O534" s="8">
        <v>2525291.0</v>
      </c>
      <c r="P534" s="8">
        <v>2.3435629E8</v>
      </c>
    </row>
    <row r="535" ht="15.75" customHeight="1">
      <c r="A535" s="8">
        <v>2021.0</v>
      </c>
      <c r="B535" s="8" t="s">
        <v>19</v>
      </c>
      <c r="C535" s="8">
        <v>8.0</v>
      </c>
      <c r="D535" s="8">
        <v>2.0</v>
      </c>
      <c r="E535" s="8">
        <v>77522.0</v>
      </c>
      <c r="F535" s="8">
        <v>6.4311664E7</v>
      </c>
      <c r="G535" s="8">
        <v>954.0</v>
      </c>
      <c r="H535" s="8">
        <v>861524.0</v>
      </c>
      <c r="I535" s="8">
        <v>71518.0</v>
      </c>
      <c r="J535" s="8">
        <v>6.2661058E7</v>
      </c>
      <c r="K535" s="8">
        <v>4256111.0</v>
      </c>
      <c r="L535" s="8">
        <v>1.021810148E9</v>
      </c>
      <c r="M535" s="8">
        <v>1.0433518E7</v>
      </c>
      <c r="N535" s="8">
        <v>8.31791494E8</v>
      </c>
      <c r="O535" s="8">
        <v>2780376.0</v>
      </c>
      <c r="P535" s="8">
        <v>2.37136666E8</v>
      </c>
    </row>
    <row r="536" ht="15.75" customHeight="1">
      <c r="A536" s="8">
        <v>2021.0</v>
      </c>
      <c r="B536" s="8" t="s">
        <v>19</v>
      </c>
      <c r="C536" s="8">
        <v>8.0</v>
      </c>
      <c r="D536" s="8">
        <v>2.0</v>
      </c>
      <c r="E536" s="8">
        <v>72270.0</v>
      </c>
      <c r="F536" s="8">
        <v>6.4383934E7</v>
      </c>
      <c r="G536" s="8">
        <v>982.0</v>
      </c>
      <c r="H536" s="8">
        <v>862506.0</v>
      </c>
      <c r="I536" s="8">
        <v>75872.0</v>
      </c>
      <c r="J536" s="8">
        <v>6.273693E7</v>
      </c>
      <c r="K536" s="8">
        <v>3904840.0</v>
      </c>
      <c r="L536" s="8">
        <v>1.025714988E9</v>
      </c>
      <c r="M536" s="8">
        <v>1.1458501E7</v>
      </c>
      <c r="N536" s="8">
        <v>8.43249995E8</v>
      </c>
      <c r="O536" s="8">
        <v>3853860.0</v>
      </c>
      <c r="P536" s="8">
        <v>2.40990526E8</v>
      </c>
    </row>
    <row r="537" ht="15.75" customHeight="1">
      <c r="A537" s="8">
        <v>2021.0</v>
      </c>
      <c r="B537" s="8" t="s">
        <v>19</v>
      </c>
      <c r="C537" s="8">
        <v>8.0</v>
      </c>
      <c r="D537" s="8">
        <v>3.0</v>
      </c>
      <c r="E537" s="8">
        <v>66490.0</v>
      </c>
      <c r="F537" s="8">
        <v>6.4450424E7</v>
      </c>
      <c r="G537" s="8">
        <v>842.0</v>
      </c>
      <c r="H537" s="8">
        <v>863348.0</v>
      </c>
      <c r="I537" s="8">
        <v>71872.0</v>
      </c>
      <c r="J537" s="8">
        <v>6.2808802E7</v>
      </c>
      <c r="K537" s="8">
        <v>2729239.0</v>
      </c>
      <c r="L537" s="8">
        <v>1.028444227E9</v>
      </c>
      <c r="M537" s="8">
        <v>2994698.0</v>
      </c>
      <c r="N537" s="8">
        <v>8.46244693E8</v>
      </c>
      <c r="O537" s="8">
        <v>1027023.0</v>
      </c>
      <c r="P537" s="8">
        <v>2.42017549E8</v>
      </c>
    </row>
    <row r="538" ht="15.75" customHeight="1">
      <c r="A538" s="8">
        <v>2021.0</v>
      </c>
      <c r="B538" s="8" t="s">
        <v>19</v>
      </c>
      <c r="C538" s="8">
        <v>8.0</v>
      </c>
      <c r="D538" s="8">
        <v>3.0</v>
      </c>
      <c r="E538" s="8">
        <v>49392.0</v>
      </c>
      <c r="F538" s="8">
        <v>6.4499816E7</v>
      </c>
      <c r="G538" s="8">
        <v>876.0</v>
      </c>
      <c r="H538" s="8">
        <v>864224.0</v>
      </c>
      <c r="I538" s="8">
        <v>73742.0</v>
      </c>
      <c r="J538" s="8">
        <v>6.2882544E7</v>
      </c>
      <c r="K538" s="8">
        <v>3542025.0</v>
      </c>
      <c r="L538" s="8">
        <v>1.031986252E9</v>
      </c>
      <c r="M538" s="8">
        <v>1.4244118E7</v>
      </c>
      <c r="N538" s="8">
        <v>8.60488811E8</v>
      </c>
      <c r="O538" s="8">
        <v>3502704.0</v>
      </c>
      <c r="P538" s="8">
        <v>2.45520253E8</v>
      </c>
    </row>
    <row r="539" ht="15.75" customHeight="1">
      <c r="A539" s="8">
        <v>2021.0</v>
      </c>
      <c r="B539" s="8" t="s">
        <v>19</v>
      </c>
      <c r="C539" s="8">
        <v>8.0</v>
      </c>
      <c r="D539" s="8">
        <v>3.0</v>
      </c>
      <c r="E539" s="8">
        <v>70416.0</v>
      </c>
      <c r="F539" s="8">
        <v>6.4570232E7</v>
      </c>
      <c r="G539" s="8">
        <v>880.0</v>
      </c>
      <c r="H539" s="8">
        <v>865104.0</v>
      </c>
      <c r="I539" s="8">
        <v>74286.0</v>
      </c>
      <c r="J539" s="8">
        <v>6.295683E7</v>
      </c>
      <c r="K539" s="8">
        <v>3555548.0</v>
      </c>
      <c r="L539" s="8">
        <v>1.0355418E9</v>
      </c>
      <c r="M539" s="8">
        <v>9050379.0</v>
      </c>
      <c r="N539" s="8">
        <v>8.6953919E8</v>
      </c>
      <c r="O539" s="8">
        <v>2791962.0</v>
      </c>
      <c r="P539" s="8">
        <v>2.48312215E8</v>
      </c>
    </row>
    <row r="540" ht="15.75" customHeight="1">
      <c r="A540" s="8">
        <v>2021.0</v>
      </c>
      <c r="B540" s="8" t="s">
        <v>19</v>
      </c>
      <c r="C540" s="8">
        <v>8.0</v>
      </c>
      <c r="D540" s="8">
        <v>3.0</v>
      </c>
      <c r="E540" s="8">
        <v>73004.0</v>
      </c>
      <c r="F540" s="8">
        <v>6.4643236E7</v>
      </c>
      <c r="G540" s="8">
        <v>1054.0</v>
      </c>
      <c r="H540" s="8">
        <v>866158.0</v>
      </c>
      <c r="I540" s="8">
        <v>78538.0</v>
      </c>
      <c r="J540" s="8">
        <v>6.3035368E7</v>
      </c>
      <c r="K540" s="8">
        <v>3798743.0</v>
      </c>
      <c r="L540" s="8">
        <v>1.039340543E9</v>
      </c>
      <c r="M540" s="8">
        <v>8764226.0</v>
      </c>
      <c r="N540" s="8">
        <v>8.78303416E8</v>
      </c>
      <c r="O540" s="8">
        <v>2908580.0</v>
      </c>
      <c r="P540" s="8">
        <v>2.51220795E8</v>
      </c>
    </row>
    <row r="541" ht="15.75" customHeight="1">
      <c r="A541" s="8">
        <v>2021.0</v>
      </c>
      <c r="B541" s="8" t="s">
        <v>19</v>
      </c>
      <c r="C541" s="8">
        <v>8.0</v>
      </c>
      <c r="D541" s="8">
        <v>3.0</v>
      </c>
      <c r="E541" s="8">
        <v>73200.0</v>
      </c>
      <c r="F541" s="8">
        <v>6.4716436E7</v>
      </c>
      <c r="G541" s="8">
        <v>1086.0</v>
      </c>
      <c r="H541" s="8">
        <v>867244.0</v>
      </c>
      <c r="I541" s="8">
        <v>72914.0</v>
      </c>
      <c r="J541" s="8">
        <v>6.3108282E7</v>
      </c>
      <c r="K541" s="8">
        <v>4365700.0</v>
      </c>
      <c r="L541" s="8">
        <v>1.043706243E9</v>
      </c>
      <c r="M541" s="8">
        <v>8767540.0</v>
      </c>
      <c r="N541" s="8">
        <v>8.87070956E8</v>
      </c>
      <c r="O541" s="8">
        <v>2817730.0</v>
      </c>
      <c r="P541" s="8">
        <v>2.54038525E8</v>
      </c>
    </row>
    <row r="542" ht="15.75" customHeight="1">
      <c r="A542" s="8">
        <v>2021.0</v>
      </c>
      <c r="B542" s="8" t="s">
        <v>19</v>
      </c>
      <c r="C542" s="8">
        <v>8.0</v>
      </c>
      <c r="D542" s="8">
        <v>3.0</v>
      </c>
      <c r="E542" s="8">
        <v>68616.0</v>
      </c>
      <c r="F542" s="8">
        <v>6.4785052E7</v>
      </c>
      <c r="G542" s="8">
        <v>752.0</v>
      </c>
      <c r="H542" s="8">
        <v>867996.0</v>
      </c>
      <c r="I542" s="8">
        <v>72570.0</v>
      </c>
      <c r="J542" s="8">
        <v>6.3180852E7</v>
      </c>
      <c r="K542" s="8">
        <v>3783582.0</v>
      </c>
      <c r="L542" s="8">
        <v>1.047489825E9</v>
      </c>
      <c r="M542" s="8">
        <v>5634862.0</v>
      </c>
      <c r="N542" s="8">
        <v>8.92705818E8</v>
      </c>
      <c r="O542" s="8">
        <v>2036862.0</v>
      </c>
      <c r="P542" s="8">
        <v>2.56075387E8</v>
      </c>
    </row>
    <row r="543" ht="15.75" customHeight="1">
      <c r="A543" s="8">
        <v>2021.0</v>
      </c>
      <c r="B543" s="8" t="s">
        <v>19</v>
      </c>
      <c r="C543" s="8">
        <v>8.0</v>
      </c>
      <c r="D543" s="8">
        <v>3.0</v>
      </c>
      <c r="E543" s="8">
        <v>62046.0</v>
      </c>
      <c r="F543" s="8">
        <v>6.4847098E7</v>
      </c>
      <c r="G543" s="8">
        <v>802.0</v>
      </c>
      <c r="H543" s="8">
        <v>868798.0</v>
      </c>
      <c r="I543" s="8">
        <v>77154.0</v>
      </c>
      <c r="J543" s="8">
        <v>6.3258006E7</v>
      </c>
      <c r="K543" s="8">
        <v>3450149.0</v>
      </c>
      <c r="L543" s="8">
        <v>1.050939974E9</v>
      </c>
      <c r="M543" s="8">
        <v>6904225.0</v>
      </c>
      <c r="N543" s="8">
        <v>8.99610043E8</v>
      </c>
      <c r="O543" s="8">
        <v>3838993.0</v>
      </c>
      <c r="P543" s="8">
        <v>2.5991438E8</v>
      </c>
    </row>
    <row r="544" ht="15.75" customHeight="1">
      <c r="A544" s="8">
        <v>2021.0</v>
      </c>
      <c r="B544" s="8" t="s">
        <v>19</v>
      </c>
      <c r="C544" s="8">
        <v>8.0</v>
      </c>
      <c r="D544" s="8">
        <v>4.0</v>
      </c>
      <c r="E544" s="8">
        <v>50840.0</v>
      </c>
      <c r="F544" s="8">
        <v>6.4897938E7</v>
      </c>
      <c r="G544" s="8">
        <v>770.0</v>
      </c>
      <c r="H544" s="8">
        <v>869568.0</v>
      </c>
      <c r="I544" s="8">
        <v>88206.0</v>
      </c>
      <c r="J544" s="8">
        <v>6.3346212E7</v>
      </c>
      <c r="K544" s="8">
        <v>2806035.0</v>
      </c>
      <c r="L544" s="8">
        <v>1.053746009E9</v>
      </c>
      <c r="M544" s="8">
        <v>1515768.0</v>
      </c>
      <c r="N544" s="8">
        <v>9.01125811E8</v>
      </c>
      <c r="O544" s="8">
        <v>604668.0</v>
      </c>
      <c r="P544" s="8">
        <v>2.60519048E8</v>
      </c>
    </row>
    <row r="545" ht="15.75" customHeight="1">
      <c r="A545" s="8">
        <v>2021.0</v>
      </c>
      <c r="B545" s="8" t="s">
        <v>19</v>
      </c>
      <c r="C545" s="8">
        <v>8.0</v>
      </c>
      <c r="D545" s="8">
        <v>4.0</v>
      </c>
      <c r="E545" s="8">
        <v>49588.0</v>
      </c>
      <c r="F545" s="8">
        <v>6.4947526E7</v>
      </c>
      <c r="G545" s="8">
        <v>714.0</v>
      </c>
      <c r="H545" s="8">
        <v>870282.0</v>
      </c>
      <c r="I545" s="8">
        <v>79106.0</v>
      </c>
      <c r="J545" s="8">
        <v>6.3425318E7</v>
      </c>
      <c r="K545" s="8">
        <v>3196873.0</v>
      </c>
      <c r="L545" s="8">
        <v>1.056942882E9</v>
      </c>
      <c r="M545" s="8">
        <v>9275310.0</v>
      </c>
      <c r="N545" s="8">
        <v>9.10401121E8</v>
      </c>
      <c r="O545" s="8">
        <v>3620806.0</v>
      </c>
      <c r="P545" s="8">
        <v>2.64139854E8</v>
      </c>
    </row>
    <row r="546" ht="15.75" customHeight="1">
      <c r="A546" s="8">
        <v>2021.0</v>
      </c>
      <c r="B546" s="8" t="s">
        <v>19</v>
      </c>
      <c r="C546" s="8">
        <v>8.0</v>
      </c>
      <c r="D546" s="8">
        <v>4.0</v>
      </c>
      <c r="E546" s="8">
        <v>75478.0</v>
      </c>
      <c r="F546" s="8">
        <v>6.5023004E7</v>
      </c>
      <c r="G546" s="8">
        <v>1300.0</v>
      </c>
      <c r="H546" s="8">
        <v>871582.0</v>
      </c>
      <c r="I546" s="8">
        <v>68296.0</v>
      </c>
      <c r="J546" s="8">
        <v>6.3493614E7</v>
      </c>
      <c r="K546" s="8">
        <v>3591357.0</v>
      </c>
      <c r="L546" s="8">
        <v>1.060534239E9</v>
      </c>
      <c r="M546" s="8">
        <v>9302930.0</v>
      </c>
      <c r="N546" s="8">
        <v>9.19704051E8</v>
      </c>
      <c r="O546" s="8">
        <v>3709859.0</v>
      </c>
      <c r="P546" s="8">
        <v>2.67849713E8</v>
      </c>
    </row>
    <row r="547" ht="15.75" customHeight="1">
      <c r="A547" s="8">
        <v>2021.0</v>
      </c>
      <c r="B547" s="8" t="s">
        <v>19</v>
      </c>
      <c r="C547" s="8">
        <v>8.0</v>
      </c>
      <c r="D547" s="8">
        <v>4.0</v>
      </c>
      <c r="E547" s="8">
        <v>92258.0</v>
      </c>
      <c r="F547" s="8">
        <v>6.5115262E7</v>
      </c>
      <c r="G547" s="8">
        <v>1210.0</v>
      </c>
      <c r="H547" s="8">
        <v>872792.0</v>
      </c>
      <c r="I547" s="8">
        <v>68496.0</v>
      </c>
      <c r="J547" s="8">
        <v>6.356211E7</v>
      </c>
      <c r="K547" s="8">
        <v>3927607.0</v>
      </c>
      <c r="L547" s="8">
        <v>1.064461846E9</v>
      </c>
      <c r="M547" s="8">
        <v>1.215608E7</v>
      </c>
      <c r="N547" s="8">
        <v>9.31860131E8</v>
      </c>
      <c r="O547" s="8">
        <v>4527383.0</v>
      </c>
      <c r="P547" s="8">
        <v>2.72377096E8</v>
      </c>
    </row>
    <row r="548" ht="15.75" customHeight="1">
      <c r="A548" s="8">
        <v>2021.0</v>
      </c>
      <c r="B548" s="8" t="s">
        <v>19</v>
      </c>
      <c r="C548" s="8">
        <v>8.0</v>
      </c>
      <c r="D548" s="8">
        <v>4.0</v>
      </c>
      <c r="E548" s="8">
        <v>89100.0</v>
      </c>
      <c r="F548" s="8">
        <v>6.5204362E7</v>
      </c>
      <c r="G548" s="8">
        <v>986.0</v>
      </c>
      <c r="H548" s="8">
        <v>873778.0</v>
      </c>
      <c r="I548" s="8">
        <v>65850.0</v>
      </c>
      <c r="J548" s="8">
        <v>6.362796E7</v>
      </c>
      <c r="K548" s="8">
        <v>3808968.0</v>
      </c>
      <c r="L548" s="8">
        <v>1.068270814E9</v>
      </c>
      <c r="M548" s="8">
        <v>1.1915742E7</v>
      </c>
      <c r="N548" s="8">
        <v>9.43775873E8</v>
      </c>
      <c r="O548" s="8">
        <v>4808040.0</v>
      </c>
      <c r="P548" s="8">
        <v>2.77185136E8</v>
      </c>
    </row>
    <row r="549" ht="15.75" customHeight="1">
      <c r="A549" s="8">
        <v>2021.0</v>
      </c>
      <c r="B549" s="8" t="s">
        <v>19</v>
      </c>
      <c r="C549" s="8">
        <v>8.0</v>
      </c>
      <c r="D549" s="8">
        <v>4.0</v>
      </c>
      <c r="E549" s="8">
        <v>93612.0</v>
      </c>
      <c r="F549" s="8">
        <v>6.5297974E7</v>
      </c>
      <c r="G549" s="8">
        <v>1028.0</v>
      </c>
      <c r="H549" s="8">
        <v>874806.0</v>
      </c>
      <c r="I549" s="8">
        <v>62686.0</v>
      </c>
      <c r="J549" s="8">
        <v>6.3690646E7</v>
      </c>
      <c r="K549" s="8">
        <v>3963597.0</v>
      </c>
      <c r="L549" s="8">
        <v>1.072234411E9</v>
      </c>
      <c r="M549" s="8">
        <v>1.6075852E7</v>
      </c>
      <c r="N549" s="8">
        <v>9.59851725E8</v>
      </c>
      <c r="O549" s="8">
        <v>5485332.0</v>
      </c>
      <c r="P549" s="8">
        <v>2.82670468E8</v>
      </c>
    </row>
    <row r="550" ht="15.75" customHeight="1">
      <c r="A550" s="8">
        <v>2021.0</v>
      </c>
      <c r="B550" s="8" t="s">
        <v>19</v>
      </c>
      <c r="C550" s="8">
        <v>8.0</v>
      </c>
      <c r="D550" s="8">
        <v>4.0</v>
      </c>
      <c r="E550" s="8">
        <v>90128.0</v>
      </c>
      <c r="F550" s="8">
        <v>6.5388102E7</v>
      </c>
      <c r="G550" s="8">
        <v>914.0</v>
      </c>
      <c r="H550" s="8">
        <v>875720.0</v>
      </c>
      <c r="I550" s="8">
        <v>71622.0</v>
      </c>
      <c r="J550" s="8">
        <v>6.3762268E7</v>
      </c>
      <c r="K550" s="8">
        <v>3723666.0</v>
      </c>
      <c r="L550" s="8">
        <v>1.075958077E9</v>
      </c>
      <c r="M550" s="8">
        <v>5152003.0</v>
      </c>
      <c r="N550" s="8">
        <v>9.65003728E8</v>
      </c>
      <c r="O550" s="8">
        <v>2776790.0</v>
      </c>
      <c r="P550" s="8">
        <v>2.85447258E8</v>
      </c>
    </row>
    <row r="551" ht="15.75" customHeight="1">
      <c r="A551" s="8">
        <v>2021.0</v>
      </c>
      <c r="B551" s="8" t="s">
        <v>19</v>
      </c>
      <c r="C551" s="8">
        <v>8.0</v>
      </c>
      <c r="D551" s="8">
        <v>5.0</v>
      </c>
      <c r="E551" s="8">
        <v>86748.0</v>
      </c>
      <c r="F551" s="8">
        <v>6.547485E7</v>
      </c>
      <c r="G551" s="8">
        <v>1054.0</v>
      </c>
      <c r="H551" s="8">
        <v>876774.0</v>
      </c>
      <c r="I551" s="8">
        <v>69686.0</v>
      </c>
      <c r="J551" s="8">
        <v>6.3831954E7</v>
      </c>
      <c r="K551" s="8">
        <v>3348969.0</v>
      </c>
      <c r="L551" s="8">
        <v>1.079307046E9</v>
      </c>
      <c r="M551" s="8">
        <v>1.010707E7</v>
      </c>
      <c r="N551" s="8">
        <v>9.75110798E8</v>
      </c>
      <c r="O551" s="8">
        <v>4748291.0</v>
      </c>
      <c r="P551" s="8">
        <v>2.90195549E8</v>
      </c>
    </row>
    <row r="552" ht="15.75" customHeight="1">
      <c r="A552" s="8">
        <v>2021.0</v>
      </c>
      <c r="B552" s="8" t="s">
        <v>19</v>
      </c>
      <c r="C552" s="8">
        <v>8.0</v>
      </c>
      <c r="D552" s="8">
        <v>5.0</v>
      </c>
      <c r="E552" s="8">
        <v>60496.0</v>
      </c>
      <c r="F552" s="8">
        <v>6.5535346E7</v>
      </c>
      <c r="G552" s="8">
        <v>410.0</v>
      </c>
      <c r="H552" s="8">
        <v>877184.0</v>
      </c>
      <c r="I552" s="8">
        <v>72480.0</v>
      </c>
      <c r="J552" s="8">
        <v>6.3904434E7</v>
      </c>
      <c r="K552" s="8">
        <v>2954785.0</v>
      </c>
      <c r="L552" s="8">
        <v>1.082261831E9</v>
      </c>
      <c r="M552" s="8">
        <v>9028954.0</v>
      </c>
      <c r="N552" s="8">
        <v>9.84139752E8</v>
      </c>
      <c r="O552" s="8">
        <v>3265618.0</v>
      </c>
      <c r="P552" s="8">
        <v>2.93461167E8</v>
      </c>
    </row>
    <row r="553" ht="15.75" customHeight="1">
      <c r="A553" s="8">
        <v>2021.0</v>
      </c>
      <c r="B553" s="8" t="s">
        <v>19</v>
      </c>
      <c r="C553" s="8">
        <v>8.0</v>
      </c>
      <c r="D553" s="8">
        <v>5.0</v>
      </c>
      <c r="E553" s="8">
        <v>86146.0</v>
      </c>
      <c r="F553" s="8">
        <v>6.5621492E7</v>
      </c>
      <c r="G553" s="8">
        <v>924.0</v>
      </c>
      <c r="H553" s="8">
        <v>878108.0</v>
      </c>
      <c r="I553" s="8">
        <v>68224.0</v>
      </c>
      <c r="J553" s="8">
        <v>6.3972658E7</v>
      </c>
      <c r="K553" s="8">
        <v>3309792.0</v>
      </c>
      <c r="L553" s="8">
        <v>1.085571623E9</v>
      </c>
      <c r="M553" s="8">
        <v>2.0621396E7</v>
      </c>
      <c r="N553" s="8">
        <v>1.004761148E9</v>
      </c>
      <c r="O553" s="8">
        <v>6547844.0</v>
      </c>
      <c r="P553" s="8">
        <v>3.00009011E8</v>
      </c>
    </row>
    <row r="554" ht="15.75" customHeight="1">
      <c r="A554" s="8">
        <v>2021.0</v>
      </c>
      <c r="B554" s="8" t="s">
        <v>56</v>
      </c>
      <c r="C554" s="8">
        <v>9.0</v>
      </c>
      <c r="D554" s="8">
        <v>1.0</v>
      </c>
      <c r="E554" s="8">
        <v>91950.0</v>
      </c>
      <c r="F554" s="8">
        <v>6.5713442E7</v>
      </c>
      <c r="G554" s="8">
        <v>1014.0</v>
      </c>
      <c r="H554" s="8">
        <v>879122.0</v>
      </c>
      <c r="I554" s="8">
        <v>70182.0</v>
      </c>
      <c r="J554" s="8">
        <v>6.404284E7</v>
      </c>
      <c r="K554" s="8">
        <v>3503773.0</v>
      </c>
      <c r="L554" s="8">
        <v>1.089075396E9</v>
      </c>
      <c r="M554" s="8">
        <v>1.2936198E7</v>
      </c>
      <c r="N554" s="8">
        <v>1.017697346E9</v>
      </c>
      <c r="O554" s="8">
        <v>4911454.0</v>
      </c>
      <c r="P554" s="8">
        <v>3.04920465E8</v>
      </c>
    </row>
    <row r="555" ht="15.75" customHeight="1">
      <c r="A555" s="8">
        <v>2021.0</v>
      </c>
      <c r="B555" s="8" t="s">
        <v>56</v>
      </c>
      <c r="C555" s="8">
        <v>9.0</v>
      </c>
      <c r="D555" s="8">
        <v>1.0</v>
      </c>
      <c r="E555" s="8">
        <v>91248.0</v>
      </c>
      <c r="F555" s="8">
        <v>6.580469E7</v>
      </c>
      <c r="G555" s="8">
        <v>710.0</v>
      </c>
      <c r="H555" s="8">
        <v>879832.0</v>
      </c>
      <c r="I555" s="8">
        <v>69330.0</v>
      </c>
      <c r="J555" s="8">
        <v>6.411217E7</v>
      </c>
      <c r="K555" s="8">
        <v>3536849.0</v>
      </c>
      <c r="L555" s="8">
        <v>1.092612245E9</v>
      </c>
      <c r="M555" s="8">
        <v>1.1463292E7</v>
      </c>
      <c r="N555" s="8">
        <v>1.029160638E9</v>
      </c>
      <c r="O555" s="8">
        <v>4381681.0</v>
      </c>
      <c r="P555" s="8">
        <v>3.09302146E8</v>
      </c>
    </row>
    <row r="556" ht="15.75" customHeight="1">
      <c r="A556" s="8">
        <v>2021.0</v>
      </c>
      <c r="B556" s="8" t="s">
        <v>56</v>
      </c>
      <c r="C556" s="8">
        <v>9.0</v>
      </c>
      <c r="D556" s="8">
        <v>1.0</v>
      </c>
      <c r="E556" s="8">
        <v>85334.0</v>
      </c>
      <c r="F556" s="8">
        <v>6.5890024E7</v>
      </c>
      <c r="G556" s="8">
        <v>684.0</v>
      </c>
      <c r="H556" s="8">
        <v>880516.0</v>
      </c>
      <c r="I556" s="8">
        <v>72844.0</v>
      </c>
      <c r="J556" s="8">
        <v>6.4185014E7</v>
      </c>
      <c r="K556" s="8">
        <v>3641603.0</v>
      </c>
      <c r="L556" s="8">
        <v>1.096253848E9</v>
      </c>
      <c r="M556" s="8">
        <v>8669706.0</v>
      </c>
      <c r="N556" s="8">
        <v>1.037830344E9</v>
      </c>
      <c r="O556" s="8">
        <v>3832525.0</v>
      </c>
      <c r="P556" s="8">
        <v>3.13134671E8</v>
      </c>
    </row>
    <row r="557" ht="15.75" customHeight="1">
      <c r="A557" s="8">
        <v>2021.0</v>
      </c>
      <c r="B557" s="8" t="s">
        <v>56</v>
      </c>
      <c r="C557" s="8">
        <v>9.0</v>
      </c>
      <c r="D557" s="8">
        <v>1.0</v>
      </c>
      <c r="E557" s="8">
        <v>85214.0</v>
      </c>
      <c r="F557" s="8">
        <v>6.5975238E7</v>
      </c>
      <c r="G557" s="8">
        <v>618.0</v>
      </c>
      <c r="H557" s="8">
        <v>881134.0</v>
      </c>
      <c r="I557" s="8">
        <v>76174.0</v>
      </c>
      <c r="J557" s="8">
        <v>6.4261188E7</v>
      </c>
      <c r="K557" s="8">
        <v>3723523.0</v>
      </c>
      <c r="L557" s="8">
        <v>1.099977371E9</v>
      </c>
      <c r="M557" s="8">
        <v>9361434.0</v>
      </c>
      <c r="N557" s="8">
        <v>1.047191778E9</v>
      </c>
      <c r="O557" s="8">
        <v>5555198.0</v>
      </c>
      <c r="P557" s="8">
        <v>3.18689869E8</v>
      </c>
    </row>
    <row r="558" ht="15.75" customHeight="1">
      <c r="A558" s="8">
        <v>2021.0</v>
      </c>
      <c r="B558" s="8" t="s">
        <v>56</v>
      </c>
      <c r="C558" s="8">
        <v>9.0</v>
      </c>
      <c r="D558" s="8">
        <v>1.0</v>
      </c>
      <c r="E558" s="8">
        <v>79074.0</v>
      </c>
      <c r="F558" s="8">
        <v>6.6054312E7</v>
      </c>
      <c r="G558" s="8">
        <v>436.0</v>
      </c>
      <c r="H558" s="8">
        <v>881570.0</v>
      </c>
      <c r="I558" s="8">
        <v>87844.0</v>
      </c>
      <c r="J558" s="8">
        <v>6.4349032E7</v>
      </c>
      <c r="K558" s="8">
        <v>3207693.0</v>
      </c>
      <c r="L558" s="8">
        <v>1.103185064E9</v>
      </c>
      <c r="M558" s="8">
        <v>3669699.0</v>
      </c>
      <c r="N558" s="8">
        <v>1.050861477E9</v>
      </c>
      <c r="O558" s="8">
        <v>2074538.0</v>
      </c>
      <c r="P558" s="8">
        <v>3.20764407E8</v>
      </c>
    </row>
    <row r="559" ht="15.75" customHeight="1">
      <c r="A559" s="8">
        <v>2021.0</v>
      </c>
      <c r="B559" s="8" t="s">
        <v>56</v>
      </c>
      <c r="C559" s="8">
        <v>9.0</v>
      </c>
      <c r="D559" s="8">
        <v>1.0</v>
      </c>
      <c r="E559" s="8">
        <v>60328.0</v>
      </c>
      <c r="F559" s="8">
        <v>6.611464E7</v>
      </c>
      <c r="G559" s="8">
        <v>580.0</v>
      </c>
      <c r="H559" s="8">
        <v>882150.0</v>
      </c>
      <c r="I559" s="8">
        <v>85892.0</v>
      </c>
      <c r="J559" s="8">
        <v>6.4434924E7</v>
      </c>
      <c r="K559" s="8">
        <v>3288020.0</v>
      </c>
      <c r="L559" s="8">
        <v>1.106473084E9</v>
      </c>
      <c r="M559" s="8">
        <v>1.6668017E7</v>
      </c>
      <c r="N559" s="8">
        <v>1.067529494E9</v>
      </c>
      <c r="O559" s="8">
        <v>6373769.0</v>
      </c>
      <c r="P559" s="8">
        <v>3.27138176E8</v>
      </c>
    </row>
    <row r="560" ht="15.75" customHeight="1">
      <c r="A560" s="8">
        <v>2021.0</v>
      </c>
      <c r="B560" s="8" t="s">
        <v>56</v>
      </c>
      <c r="C560" s="8">
        <v>9.0</v>
      </c>
      <c r="D560" s="8">
        <v>1.0</v>
      </c>
      <c r="E560" s="8">
        <v>76270.0</v>
      </c>
      <c r="F560" s="8">
        <v>6.619091E7</v>
      </c>
      <c r="G560" s="8">
        <v>736.0</v>
      </c>
      <c r="H560" s="8">
        <v>882886.0</v>
      </c>
      <c r="I560" s="8">
        <v>78202.0</v>
      </c>
      <c r="J560" s="8">
        <v>6.4513126E7</v>
      </c>
      <c r="K560" s="8">
        <v>3488486.0</v>
      </c>
      <c r="L560" s="8">
        <v>1.10996157E9</v>
      </c>
      <c r="M560" s="8">
        <v>1.1683958E7</v>
      </c>
      <c r="N560" s="8">
        <v>1.079213452E9</v>
      </c>
      <c r="O560" s="8">
        <v>5276223.0</v>
      </c>
      <c r="P560" s="8">
        <v>3.32414399E8</v>
      </c>
    </row>
    <row r="561" ht="15.75" customHeight="1">
      <c r="A561" s="8">
        <v>2021.0</v>
      </c>
      <c r="B561" s="8" t="s">
        <v>56</v>
      </c>
      <c r="C561" s="8">
        <v>9.0</v>
      </c>
      <c r="D561" s="8">
        <v>2.0</v>
      </c>
      <c r="E561" s="8">
        <v>86802.0</v>
      </c>
      <c r="F561" s="8">
        <v>6.6277712E7</v>
      </c>
      <c r="G561" s="8">
        <v>678.0</v>
      </c>
      <c r="H561" s="8">
        <v>883564.0</v>
      </c>
      <c r="I561" s="8">
        <v>81240.0</v>
      </c>
      <c r="J561" s="8">
        <v>6.4594366E7</v>
      </c>
      <c r="K561" s="8">
        <v>3747053.0</v>
      </c>
      <c r="L561" s="8">
        <v>1.113708623E9</v>
      </c>
      <c r="M561" s="8">
        <v>1.267836E7</v>
      </c>
      <c r="N561" s="8">
        <v>1.091891812E9</v>
      </c>
      <c r="O561" s="8">
        <v>5430460.0</v>
      </c>
      <c r="P561" s="8">
        <v>3.37844859E8</v>
      </c>
    </row>
    <row r="562" ht="15.75" customHeight="1">
      <c r="A562" s="8">
        <v>2021.0</v>
      </c>
      <c r="B562" s="8" t="s">
        <v>56</v>
      </c>
      <c r="C562" s="8">
        <v>9.0</v>
      </c>
      <c r="D562" s="8">
        <v>2.0</v>
      </c>
      <c r="E562" s="8">
        <v>48302.0</v>
      </c>
      <c r="F562" s="8">
        <v>6.6326014E7</v>
      </c>
      <c r="G562" s="8">
        <v>516.0</v>
      </c>
      <c r="H562" s="8">
        <v>884080.0</v>
      </c>
      <c r="I562" s="8">
        <v>48794.0</v>
      </c>
      <c r="J562" s="8">
        <v>6.464316E7</v>
      </c>
      <c r="K562" s="8">
        <v>3679974.0</v>
      </c>
      <c r="L562" s="8">
        <v>1.117388597E9</v>
      </c>
      <c r="M562" s="8">
        <v>9892106.0</v>
      </c>
      <c r="N562" s="8">
        <v>1.101783918E9</v>
      </c>
      <c r="O562" s="8">
        <v>4481604.0</v>
      </c>
      <c r="P562" s="8">
        <v>3.42326463E8</v>
      </c>
    </row>
    <row r="563" ht="15.75" customHeight="1">
      <c r="A563" s="8">
        <v>2021.0</v>
      </c>
      <c r="B563" s="8" t="s">
        <v>56</v>
      </c>
      <c r="C563" s="8">
        <v>9.0</v>
      </c>
      <c r="D563" s="8">
        <v>2.0</v>
      </c>
      <c r="E563" s="8">
        <v>75750.0</v>
      </c>
      <c r="F563" s="8">
        <v>6.6401764E7</v>
      </c>
      <c r="G563" s="8">
        <v>620.0</v>
      </c>
      <c r="H563" s="8">
        <v>884700.0</v>
      </c>
      <c r="I563" s="8">
        <v>73342.0</v>
      </c>
      <c r="J563" s="8">
        <v>6.4716502E7</v>
      </c>
      <c r="K563" s="8">
        <v>3447892.0</v>
      </c>
      <c r="L563" s="8">
        <v>1.120836489E9</v>
      </c>
      <c r="M563" s="8">
        <v>9396614.0</v>
      </c>
      <c r="N563" s="8">
        <v>1.111180532E9</v>
      </c>
      <c r="O563" s="8">
        <v>4213590.0</v>
      </c>
      <c r="P563" s="8">
        <v>3.46540053E8</v>
      </c>
    </row>
    <row r="564" ht="15.75" customHeight="1">
      <c r="A564" s="8">
        <v>2021.0</v>
      </c>
      <c r="B564" s="8" t="s">
        <v>56</v>
      </c>
      <c r="C564" s="8">
        <v>9.0</v>
      </c>
      <c r="D564" s="8">
        <v>2.0</v>
      </c>
      <c r="E564" s="8">
        <v>62576.0</v>
      </c>
      <c r="F564" s="8">
        <v>6.646434E7</v>
      </c>
      <c r="G564" s="8">
        <v>676.0</v>
      </c>
      <c r="H564" s="8">
        <v>885376.0</v>
      </c>
      <c r="I564" s="8">
        <v>75772.0</v>
      </c>
      <c r="J564" s="8">
        <v>6.4792274E7</v>
      </c>
      <c r="K564" s="8">
        <v>3304831.0</v>
      </c>
      <c r="L564" s="8">
        <v>1.12414132E9</v>
      </c>
      <c r="M564" s="8">
        <v>9121076.0</v>
      </c>
      <c r="N564" s="8">
        <v>1.120301608E9</v>
      </c>
      <c r="O564" s="8">
        <v>6114304.0</v>
      </c>
      <c r="P564" s="8">
        <v>3.52654357E8</v>
      </c>
    </row>
    <row r="565" ht="15.75" customHeight="1">
      <c r="A565" s="8">
        <v>2021.0</v>
      </c>
      <c r="B565" s="8" t="s">
        <v>56</v>
      </c>
      <c r="C565" s="8">
        <v>9.0</v>
      </c>
      <c r="D565" s="8">
        <v>2.0</v>
      </c>
      <c r="E565" s="8">
        <v>62882.0</v>
      </c>
      <c r="F565" s="8">
        <v>6.6527222E7</v>
      </c>
      <c r="G565" s="8">
        <v>438.0</v>
      </c>
      <c r="H565" s="8">
        <v>885814.0</v>
      </c>
      <c r="I565" s="8">
        <v>81398.0</v>
      </c>
      <c r="J565" s="8">
        <v>6.4873672E7</v>
      </c>
      <c r="K565" s="8">
        <v>2782864.0</v>
      </c>
      <c r="L565" s="8">
        <v>1.126924184E9</v>
      </c>
      <c r="M565" s="8">
        <v>7465485.0</v>
      </c>
      <c r="N565" s="8">
        <v>1.127767093E9</v>
      </c>
      <c r="O565" s="8">
        <v>3794657.0</v>
      </c>
      <c r="P565" s="8">
        <v>3.56449014E8</v>
      </c>
    </row>
    <row r="566" ht="15.75" customHeight="1">
      <c r="A566" s="8">
        <v>2021.0</v>
      </c>
      <c r="B566" s="8" t="s">
        <v>56</v>
      </c>
      <c r="C566" s="8">
        <v>9.0</v>
      </c>
      <c r="D566" s="8">
        <v>2.0</v>
      </c>
      <c r="E566" s="8">
        <v>48828.0</v>
      </c>
      <c r="F566" s="8">
        <v>6.657605E7</v>
      </c>
      <c r="G566" s="8">
        <v>680.0</v>
      </c>
      <c r="H566" s="8">
        <v>886494.0</v>
      </c>
      <c r="I566" s="8">
        <v>79630.0</v>
      </c>
      <c r="J566" s="8">
        <v>6.4953302E7</v>
      </c>
      <c r="K566" s="8">
        <v>2847110.0</v>
      </c>
      <c r="L566" s="8">
        <v>1.129771294E9</v>
      </c>
      <c r="M566" s="8">
        <v>1.135294E7</v>
      </c>
      <c r="N566" s="8">
        <v>1.139120033E9</v>
      </c>
      <c r="O566" s="8">
        <v>5448177.0</v>
      </c>
      <c r="P566" s="8">
        <v>3.61897191E8</v>
      </c>
    </row>
    <row r="567" ht="15.75" customHeight="1">
      <c r="A567" s="8">
        <v>2021.0</v>
      </c>
      <c r="B567" s="8" t="s">
        <v>56</v>
      </c>
      <c r="C567" s="8">
        <v>9.0</v>
      </c>
      <c r="D567" s="8">
        <v>2.0</v>
      </c>
      <c r="E567" s="8">
        <v>55004.0</v>
      </c>
      <c r="F567" s="8">
        <v>6.6631054E7</v>
      </c>
      <c r="G567" s="8">
        <v>562.0</v>
      </c>
      <c r="H567" s="8">
        <v>887056.0</v>
      </c>
      <c r="I567" s="8">
        <v>75986.0</v>
      </c>
      <c r="J567" s="8">
        <v>6.5029288E7</v>
      </c>
      <c r="K567" s="8">
        <v>3247893.0</v>
      </c>
      <c r="L567" s="8">
        <v>1.133019187E9</v>
      </c>
      <c r="M567" s="8">
        <v>8291975.0</v>
      </c>
      <c r="N567" s="8">
        <v>1.147412008E9</v>
      </c>
      <c r="O567" s="8">
        <v>5055608.0</v>
      </c>
      <c r="P567" s="8">
        <v>3.66952799E8</v>
      </c>
    </row>
    <row r="568" ht="15.75" customHeight="1">
      <c r="A568" s="8">
        <v>2021.0</v>
      </c>
      <c r="B568" s="8" t="s">
        <v>56</v>
      </c>
      <c r="C568" s="8">
        <v>9.0</v>
      </c>
      <c r="D568" s="8">
        <v>3.0</v>
      </c>
      <c r="E568" s="8">
        <v>60710.0</v>
      </c>
      <c r="F568" s="8">
        <v>6.6691764E7</v>
      </c>
      <c r="G568" s="8">
        <v>864.0</v>
      </c>
      <c r="H568" s="8">
        <v>887920.0</v>
      </c>
      <c r="I568" s="8">
        <v>76706.0</v>
      </c>
      <c r="J568" s="8">
        <v>6.5105994E7</v>
      </c>
      <c r="K568" s="8">
        <v>3337229.0</v>
      </c>
      <c r="L568" s="8">
        <v>1.136356416E9</v>
      </c>
      <c r="M568" s="8">
        <v>7978954.0</v>
      </c>
      <c r="N568" s="8">
        <v>1.155390962E9</v>
      </c>
      <c r="O568" s="8">
        <v>5630402.0</v>
      </c>
      <c r="P568" s="8">
        <v>3.72583201E8</v>
      </c>
    </row>
    <row r="569" ht="15.75" customHeight="1">
      <c r="A569" s="8">
        <v>2021.0</v>
      </c>
      <c r="B569" s="8" t="s">
        <v>56</v>
      </c>
      <c r="C569" s="8">
        <v>9.0</v>
      </c>
      <c r="D569" s="8">
        <v>3.0</v>
      </c>
      <c r="E569" s="8">
        <v>69306.0</v>
      </c>
      <c r="F569" s="8">
        <v>6.676107E7</v>
      </c>
      <c r="G569" s="8">
        <v>636.0</v>
      </c>
      <c r="H569" s="8">
        <v>888556.0</v>
      </c>
      <c r="I569" s="8">
        <v>75776.0</v>
      </c>
      <c r="J569" s="8">
        <v>6.518177E7</v>
      </c>
      <c r="K569" s="8">
        <v>3293626.0</v>
      </c>
      <c r="L569" s="8">
        <v>1.139650042E9</v>
      </c>
      <c r="M569" s="8">
        <v>7920308.0</v>
      </c>
      <c r="N569" s="8">
        <v>1.16331127E9</v>
      </c>
      <c r="O569" s="8">
        <v>5496906.0</v>
      </c>
      <c r="P569" s="8">
        <v>3.78080107E8</v>
      </c>
    </row>
    <row r="570" ht="15.75" customHeight="1">
      <c r="A570" s="8">
        <v>2021.0</v>
      </c>
      <c r="B570" s="8" t="s">
        <v>56</v>
      </c>
      <c r="C570" s="8">
        <v>9.0</v>
      </c>
      <c r="D570" s="8">
        <v>3.0</v>
      </c>
      <c r="E570" s="8">
        <v>70708.0</v>
      </c>
      <c r="F570" s="8">
        <v>6.6831778E7</v>
      </c>
      <c r="G570" s="8">
        <v>570.0</v>
      </c>
      <c r="H570" s="8">
        <v>889126.0</v>
      </c>
      <c r="I570" s="8">
        <v>67666.0</v>
      </c>
      <c r="J570" s="8">
        <v>6.5249436E7</v>
      </c>
      <c r="K570" s="8">
        <v>3267782.0</v>
      </c>
      <c r="L570" s="8">
        <v>1.142917824E9</v>
      </c>
      <c r="M570" s="8">
        <v>2.6969834E7</v>
      </c>
      <c r="N570" s="8">
        <v>1.190281104E9</v>
      </c>
      <c r="O570" s="8">
        <v>1.8796422E7</v>
      </c>
      <c r="P570" s="8">
        <v>3.96876529E8</v>
      </c>
    </row>
    <row r="571" ht="15.75" customHeight="1">
      <c r="A571" s="8">
        <v>2021.0</v>
      </c>
      <c r="B571" s="8" t="s">
        <v>56</v>
      </c>
      <c r="C571" s="8">
        <v>9.0</v>
      </c>
      <c r="D571" s="8">
        <v>3.0</v>
      </c>
      <c r="E571" s="8">
        <v>62260.0</v>
      </c>
      <c r="F571" s="8">
        <v>6.6894038E7</v>
      </c>
      <c r="G571" s="8">
        <v>612.0</v>
      </c>
      <c r="H571" s="8">
        <v>889738.0</v>
      </c>
      <c r="I571" s="8">
        <v>79304.0</v>
      </c>
      <c r="J571" s="8">
        <v>6.532874E7</v>
      </c>
      <c r="K571" s="8">
        <v>2806054.0</v>
      </c>
      <c r="L571" s="8">
        <v>1.145723878E9</v>
      </c>
      <c r="M571" s="8">
        <v>9909123.0</v>
      </c>
      <c r="N571" s="8">
        <v>1.200190227E9</v>
      </c>
      <c r="O571" s="8">
        <v>8216932.0</v>
      </c>
      <c r="P571" s="8">
        <v>4.05093461E8</v>
      </c>
    </row>
    <row r="572" ht="15.75" customHeight="1">
      <c r="A572" s="8">
        <v>2021.0</v>
      </c>
      <c r="B572" s="8" t="s">
        <v>56</v>
      </c>
      <c r="C572" s="8">
        <v>9.0</v>
      </c>
      <c r="D572" s="8">
        <v>3.0</v>
      </c>
      <c r="E572" s="8">
        <v>61656.0</v>
      </c>
      <c r="F572" s="8">
        <v>6.6955694E7</v>
      </c>
      <c r="G572" s="8">
        <v>592.0</v>
      </c>
      <c r="H572" s="8">
        <v>890330.0</v>
      </c>
      <c r="I572" s="8">
        <v>86434.0</v>
      </c>
      <c r="J572" s="8">
        <v>6.5415174E7</v>
      </c>
      <c r="K572" s="8">
        <v>2949386.0</v>
      </c>
      <c r="L572" s="8">
        <v>1.148673264E9</v>
      </c>
      <c r="M572" s="8">
        <v>5240646.0</v>
      </c>
      <c r="N572" s="8">
        <v>1.205430873E9</v>
      </c>
      <c r="O572" s="8">
        <v>3150980.0</v>
      </c>
      <c r="P572" s="8">
        <v>4.08244441E8</v>
      </c>
    </row>
    <row r="573" ht="15.75" customHeight="1">
      <c r="A573" s="8">
        <v>2021.0</v>
      </c>
      <c r="B573" s="8" t="s">
        <v>56</v>
      </c>
      <c r="C573" s="8">
        <v>9.0</v>
      </c>
      <c r="D573" s="8">
        <v>3.0</v>
      </c>
      <c r="E573" s="8">
        <v>49814.0</v>
      </c>
      <c r="F573" s="8">
        <v>6.7005508E7</v>
      </c>
      <c r="G573" s="8">
        <v>502.0</v>
      </c>
      <c r="H573" s="8">
        <v>890832.0</v>
      </c>
      <c r="I573" s="8">
        <v>68940.0</v>
      </c>
      <c r="J573" s="8">
        <v>6.5484114E7</v>
      </c>
      <c r="K573" s="8">
        <v>2826251.0</v>
      </c>
      <c r="L573" s="8">
        <v>1.151499515E9</v>
      </c>
      <c r="M573" s="8">
        <v>1.1802774E7</v>
      </c>
      <c r="N573" s="8">
        <v>1.217233647E9</v>
      </c>
      <c r="O573" s="8">
        <v>8088592.0</v>
      </c>
      <c r="P573" s="8">
        <v>4.16333033E8</v>
      </c>
    </row>
    <row r="574" ht="15.75" customHeight="1">
      <c r="A574" s="8">
        <v>2021.0</v>
      </c>
      <c r="B574" s="8" t="s">
        <v>56</v>
      </c>
      <c r="C574" s="8">
        <v>9.0</v>
      </c>
      <c r="D574" s="8">
        <v>3.0</v>
      </c>
      <c r="E574" s="8">
        <v>54676.0</v>
      </c>
      <c r="F574" s="8">
        <v>6.7060184E7</v>
      </c>
      <c r="G574" s="8">
        <v>770.0</v>
      </c>
      <c r="H574" s="8">
        <v>891602.0</v>
      </c>
      <c r="I574" s="8">
        <v>68320.0</v>
      </c>
      <c r="J574" s="8">
        <v>6.5552434E7</v>
      </c>
      <c r="K574" s="8">
        <v>3520005.0</v>
      </c>
      <c r="L574" s="8">
        <v>1.15501952E9</v>
      </c>
      <c r="M574" s="8">
        <v>9644090.0</v>
      </c>
      <c r="N574" s="8">
        <v>1.226877737E9</v>
      </c>
      <c r="O574" s="8">
        <v>6359582.0</v>
      </c>
      <c r="P574" s="8">
        <v>4.22692615E8</v>
      </c>
    </row>
    <row r="575" ht="15.75" customHeight="1">
      <c r="A575" s="8">
        <v>2021.0</v>
      </c>
      <c r="B575" s="8" t="s">
        <v>56</v>
      </c>
      <c r="C575" s="8">
        <v>9.0</v>
      </c>
      <c r="D575" s="8">
        <v>4.0</v>
      </c>
      <c r="E575" s="8">
        <v>64020.0</v>
      </c>
      <c r="F575" s="8">
        <v>6.7124204E7</v>
      </c>
      <c r="G575" s="8">
        <v>560.0</v>
      </c>
      <c r="H575" s="8">
        <v>892162.0</v>
      </c>
      <c r="I575" s="8">
        <v>63994.0</v>
      </c>
      <c r="J575" s="8">
        <v>6.5616428E7</v>
      </c>
      <c r="K575" s="8">
        <v>3332293.0</v>
      </c>
      <c r="L575" s="8">
        <v>1.158351813E9</v>
      </c>
      <c r="M575" s="8">
        <v>8245513.0</v>
      </c>
      <c r="N575" s="8">
        <v>1.23512325E9</v>
      </c>
      <c r="O575" s="8">
        <v>6702826.0</v>
      </c>
      <c r="P575" s="8">
        <v>4.29395441E8</v>
      </c>
    </row>
    <row r="576" ht="15.75" customHeight="1">
      <c r="A576" s="8">
        <v>2021.0</v>
      </c>
      <c r="B576" s="8" t="s">
        <v>56</v>
      </c>
      <c r="C576" s="8">
        <v>9.0</v>
      </c>
      <c r="D576" s="8">
        <v>4.0</v>
      </c>
      <c r="E576" s="8">
        <v>62822.0</v>
      </c>
      <c r="F576" s="8">
        <v>6.7187026E7</v>
      </c>
      <c r="G576" s="8">
        <v>636.0</v>
      </c>
      <c r="H576" s="8">
        <v>892798.0</v>
      </c>
      <c r="I576" s="8">
        <v>65020.0</v>
      </c>
      <c r="J576" s="8">
        <v>6.5681448E7</v>
      </c>
      <c r="K576" s="8">
        <v>3321215.0</v>
      </c>
      <c r="L576" s="8">
        <v>1.161673028E9</v>
      </c>
      <c r="M576" s="8">
        <v>8778741.0</v>
      </c>
      <c r="N576" s="8">
        <v>1.243901991E9</v>
      </c>
      <c r="O576" s="8">
        <v>6276990.0</v>
      </c>
      <c r="P576" s="8">
        <v>4.35672431E8</v>
      </c>
    </row>
    <row r="577" ht="15.75" customHeight="1">
      <c r="A577" s="8">
        <v>2021.0</v>
      </c>
      <c r="B577" s="8" t="s">
        <v>56</v>
      </c>
      <c r="C577" s="8">
        <v>9.0</v>
      </c>
      <c r="D577" s="8">
        <v>4.0</v>
      </c>
      <c r="E577" s="8">
        <v>59130.0</v>
      </c>
      <c r="F577" s="8">
        <v>6.7246156E7</v>
      </c>
      <c r="G577" s="8">
        <v>582.0</v>
      </c>
      <c r="H577" s="8">
        <v>893380.0</v>
      </c>
      <c r="I577" s="8">
        <v>56098.0</v>
      </c>
      <c r="J577" s="8">
        <v>6.5737546E7</v>
      </c>
      <c r="K577" s="8">
        <v>3447289.0</v>
      </c>
      <c r="L577" s="8">
        <v>1.165120317E9</v>
      </c>
      <c r="M577" s="8">
        <v>8544962.0</v>
      </c>
      <c r="N577" s="8">
        <v>1.252446953E9</v>
      </c>
      <c r="O577" s="8">
        <v>6277306.0</v>
      </c>
      <c r="P577" s="8">
        <v>4.41949737E8</v>
      </c>
    </row>
    <row r="578" ht="15.75" customHeight="1">
      <c r="A578" s="8">
        <v>2021.0</v>
      </c>
      <c r="B578" s="8" t="s">
        <v>56</v>
      </c>
      <c r="C578" s="8">
        <v>9.0</v>
      </c>
      <c r="D578" s="8">
        <v>4.0</v>
      </c>
      <c r="E578" s="8">
        <v>56338.0</v>
      </c>
      <c r="F578" s="8">
        <v>6.7302494E7</v>
      </c>
      <c r="G578" s="8">
        <v>518.0</v>
      </c>
      <c r="H578" s="8">
        <v>893898.0</v>
      </c>
      <c r="I578" s="8">
        <v>52042.0</v>
      </c>
      <c r="J578" s="8">
        <v>6.5789588E7</v>
      </c>
      <c r="K578" s="8">
        <v>3298574.0</v>
      </c>
      <c r="L578" s="8">
        <v>1.168418891E9</v>
      </c>
      <c r="M578" s="8">
        <v>7312411.0</v>
      </c>
      <c r="N578" s="8">
        <v>1.259759364E9</v>
      </c>
      <c r="O578" s="8">
        <v>6992096.0</v>
      </c>
      <c r="P578" s="8">
        <v>4.48941833E8</v>
      </c>
    </row>
    <row r="579" ht="15.75" customHeight="1">
      <c r="A579" s="8">
        <v>2021.0</v>
      </c>
      <c r="B579" s="8" t="s">
        <v>56</v>
      </c>
      <c r="C579" s="8">
        <v>9.0</v>
      </c>
      <c r="D579" s="8">
        <v>4.0</v>
      </c>
      <c r="E579" s="8">
        <v>53998.0</v>
      </c>
      <c r="F579" s="8">
        <v>6.7356492E7</v>
      </c>
      <c r="G579" s="8">
        <v>552.0</v>
      </c>
      <c r="H579" s="8">
        <v>894450.0</v>
      </c>
      <c r="I579" s="8">
        <v>59250.0</v>
      </c>
      <c r="J579" s="8">
        <v>6.5848838E7</v>
      </c>
      <c r="K579" s="8">
        <v>2753145.0</v>
      </c>
      <c r="L579" s="8">
        <v>1.171172036E9</v>
      </c>
      <c r="M579" s="8">
        <v>4770374.0</v>
      </c>
      <c r="N579" s="8">
        <v>1.264529738E9</v>
      </c>
      <c r="O579" s="8">
        <v>3384398.0</v>
      </c>
      <c r="P579" s="8">
        <v>4.52326231E8</v>
      </c>
    </row>
    <row r="580" ht="15.75" customHeight="1">
      <c r="A580" s="8">
        <v>2021.0</v>
      </c>
      <c r="B580" s="8" t="s">
        <v>56</v>
      </c>
      <c r="C580" s="8">
        <v>9.0</v>
      </c>
      <c r="D580" s="8">
        <v>4.0</v>
      </c>
      <c r="E580" s="8">
        <v>29814.0</v>
      </c>
      <c r="F580" s="8">
        <v>6.7386306E7</v>
      </c>
      <c r="G580" s="8">
        <v>362.0</v>
      </c>
      <c r="H580" s="8">
        <v>894812.0</v>
      </c>
      <c r="I580" s="8">
        <v>48502.0</v>
      </c>
      <c r="J580" s="8">
        <v>6.589734E7</v>
      </c>
      <c r="K580" s="8">
        <v>2642048.0</v>
      </c>
      <c r="L580" s="8">
        <v>1.173814084E9</v>
      </c>
      <c r="M580" s="8">
        <v>1.2796717E7</v>
      </c>
      <c r="N580" s="8">
        <v>1.277326455E9</v>
      </c>
      <c r="O580" s="8">
        <v>8302359.0</v>
      </c>
      <c r="P580" s="8">
        <v>4.6062859E8</v>
      </c>
    </row>
    <row r="581" ht="15.75" customHeight="1">
      <c r="A581" s="8">
        <v>2021.0</v>
      </c>
      <c r="B581" s="8" t="s">
        <v>56</v>
      </c>
      <c r="C581" s="8">
        <v>9.0</v>
      </c>
      <c r="D581" s="8">
        <v>4.0</v>
      </c>
      <c r="E581" s="8">
        <v>43796.0</v>
      </c>
      <c r="F581" s="8">
        <v>6.7430102E7</v>
      </c>
      <c r="G581" s="8">
        <v>750.0</v>
      </c>
      <c r="H581" s="8">
        <v>895562.0</v>
      </c>
      <c r="I581" s="8">
        <v>59888.0</v>
      </c>
      <c r="J581" s="8">
        <v>6.5957228E7</v>
      </c>
      <c r="K581" s="8">
        <v>3145340.0</v>
      </c>
      <c r="L581" s="8">
        <v>1.176959424E9</v>
      </c>
      <c r="M581" s="8">
        <v>6497788.0</v>
      </c>
      <c r="N581" s="8">
        <v>1.283824243E9</v>
      </c>
      <c r="O581" s="8">
        <v>5411813.0</v>
      </c>
      <c r="P581" s="8">
        <v>4.66040403E8</v>
      </c>
    </row>
    <row r="582" ht="15.75" customHeight="1">
      <c r="A582" s="8">
        <v>2021.0</v>
      </c>
      <c r="B582" s="8" t="s">
        <v>56</v>
      </c>
      <c r="C582" s="8">
        <v>9.0</v>
      </c>
      <c r="D582" s="8">
        <v>5.0</v>
      </c>
      <c r="E582" s="8">
        <v>46332.0</v>
      </c>
      <c r="F582" s="8">
        <v>6.7476434E7</v>
      </c>
      <c r="G582" s="8">
        <v>626.0</v>
      </c>
      <c r="H582" s="8">
        <v>896188.0</v>
      </c>
      <c r="I582" s="8">
        <v>57452.0</v>
      </c>
      <c r="J582" s="8">
        <v>6.601468E7</v>
      </c>
      <c r="K582" s="8">
        <v>3442035.0</v>
      </c>
      <c r="L582" s="8">
        <v>1.180401459E9</v>
      </c>
      <c r="M582" s="8">
        <v>7220336.0</v>
      </c>
      <c r="N582" s="8">
        <v>1.291044579E9</v>
      </c>
      <c r="O582" s="8">
        <v>6393690.0</v>
      </c>
      <c r="P582" s="8">
        <v>4.72434093E8</v>
      </c>
    </row>
    <row r="583" ht="15.75" customHeight="1">
      <c r="A583" s="8">
        <v>2021.0</v>
      </c>
      <c r="B583" s="8" t="s">
        <v>56</v>
      </c>
      <c r="C583" s="8">
        <v>9.0</v>
      </c>
      <c r="D583" s="8">
        <v>5.0</v>
      </c>
      <c r="E583" s="8">
        <v>54570.0</v>
      </c>
      <c r="F583" s="8">
        <v>6.7531004E7</v>
      </c>
      <c r="G583" s="8">
        <v>556.0</v>
      </c>
      <c r="H583" s="8">
        <v>896744.0</v>
      </c>
      <c r="I583" s="8">
        <v>56408.0</v>
      </c>
      <c r="J583" s="8">
        <v>6.6071088E7</v>
      </c>
      <c r="K583" s="8">
        <v>2833663.0</v>
      </c>
      <c r="L583" s="8">
        <v>1.183235122E9</v>
      </c>
      <c r="M583" s="8">
        <v>7510608.0</v>
      </c>
      <c r="N583" s="8">
        <v>1.298555187E9</v>
      </c>
      <c r="O583" s="8">
        <v>5964250.0</v>
      </c>
      <c r="P583" s="8">
        <v>4.78398343E8</v>
      </c>
    </row>
    <row r="584" ht="15.75" customHeight="1">
      <c r="A584" s="8">
        <v>2021.0</v>
      </c>
      <c r="B584" s="8" t="s">
        <v>57</v>
      </c>
      <c r="C584" s="8">
        <v>10.0</v>
      </c>
      <c r="D584" s="8">
        <v>1.0</v>
      </c>
      <c r="E584" s="8">
        <v>47836.0</v>
      </c>
      <c r="F584" s="8">
        <v>6.757884E7</v>
      </c>
      <c r="G584" s="8">
        <v>466.0</v>
      </c>
      <c r="H584" s="8">
        <v>897210.0</v>
      </c>
      <c r="I584" s="8">
        <v>50920.0</v>
      </c>
      <c r="J584" s="8">
        <v>6.6122008E7</v>
      </c>
      <c r="K584" s="8">
        <v>3148139.0</v>
      </c>
      <c r="L584" s="8">
        <v>1.186383261E9</v>
      </c>
      <c r="M584" s="8">
        <v>8205354.0</v>
      </c>
      <c r="N584" s="8">
        <v>1.306760541E9</v>
      </c>
      <c r="O584" s="8">
        <v>6341455.0</v>
      </c>
      <c r="P584" s="8">
        <v>4.84739798E8</v>
      </c>
    </row>
    <row r="585" ht="15.75" customHeight="1">
      <c r="A585" s="8">
        <v>2021.0</v>
      </c>
      <c r="B585" s="8" t="s">
        <v>57</v>
      </c>
      <c r="C585" s="8">
        <v>10.0</v>
      </c>
      <c r="D585" s="8">
        <v>1.0</v>
      </c>
      <c r="E585" s="8">
        <v>46378.0</v>
      </c>
      <c r="F585" s="8">
        <v>6.7625218E7</v>
      </c>
      <c r="G585" s="8">
        <v>484.0</v>
      </c>
      <c r="H585" s="8">
        <v>897694.0</v>
      </c>
      <c r="I585" s="8">
        <v>51876.0</v>
      </c>
      <c r="J585" s="8">
        <v>6.6173884E7</v>
      </c>
      <c r="K585" s="8">
        <v>2888316.0</v>
      </c>
      <c r="L585" s="8">
        <v>1.189271577E9</v>
      </c>
      <c r="M585" s="8">
        <v>7892009.0</v>
      </c>
      <c r="N585" s="8">
        <v>1.31465255E9</v>
      </c>
      <c r="O585" s="8">
        <v>7495389.0</v>
      </c>
      <c r="P585" s="8">
        <v>4.92235187E8</v>
      </c>
    </row>
    <row r="586" ht="15.75" customHeight="1">
      <c r="A586" s="8">
        <v>2021.0</v>
      </c>
      <c r="B586" s="8" t="s">
        <v>57</v>
      </c>
      <c r="C586" s="8">
        <v>10.0</v>
      </c>
      <c r="D586" s="8">
        <v>1.0</v>
      </c>
      <c r="E586" s="8">
        <v>43288.0</v>
      </c>
      <c r="F586" s="8">
        <v>6.7668506E7</v>
      </c>
      <c r="G586" s="8">
        <v>364.0</v>
      </c>
      <c r="H586" s="8">
        <v>898058.0</v>
      </c>
      <c r="I586" s="8">
        <v>53448.0</v>
      </c>
      <c r="J586" s="8">
        <v>6.6227332E7</v>
      </c>
      <c r="K586" s="8">
        <v>2294823.0</v>
      </c>
      <c r="L586" s="8">
        <v>1.1915664E9</v>
      </c>
      <c r="M586" s="8">
        <v>3074736.0</v>
      </c>
      <c r="N586" s="8">
        <v>1.317727286E9</v>
      </c>
      <c r="O586" s="8">
        <v>2440290.0</v>
      </c>
      <c r="P586" s="8">
        <v>4.94675477E8</v>
      </c>
    </row>
    <row r="587" ht="15.75" customHeight="1">
      <c r="A587" s="8">
        <v>2021.0</v>
      </c>
      <c r="B587" s="8" t="s">
        <v>57</v>
      </c>
      <c r="C587" s="8">
        <v>10.0</v>
      </c>
      <c r="D587" s="8">
        <v>1.0</v>
      </c>
      <c r="E587" s="8">
        <v>34202.0</v>
      </c>
      <c r="F587" s="8">
        <v>6.7702708E7</v>
      </c>
      <c r="G587" s="8">
        <v>526.0</v>
      </c>
      <c r="H587" s="8">
        <v>898584.0</v>
      </c>
      <c r="I587" s="8">
        <v>59290.0</v>
      </c>
      <c r="J587" s="8">
        <v>6.6286622E7</v>
      </c>
      <c r="K587" s="8">
        <v>2269914.0</v>
      </c>
      <c r="L587" s="8">
        <v>1.193836314E9</v>
      </c>
      <c r="M587" s="8">
        <v>7984520.0</v>
      </c>
      <c r="N587" s="8">
        <v>1.325711806E9</v>
      </c>
      <c r="O587" s="8">
        <v>7081410.0</v>
      </c>
      <c r="P587" s="8">
        <v>5.01756887E8</v>
      </c>
    </row>
    <row r="588" ht="15.75" customHeight="1">
      <c r="A588" s="8">
        <v>2021.0</v>
      </c>
      <c r="B588" s="8" t="s">
        <v>57</v>
      </c>
      <c r="C588" s="8">
        <v>10.0</v>
      </c>
      <c r="D588" s="8">
        <v>1.0</v>
      </c>
      <c r="E588" s="8">
        <v>38088.0</v>
      </c>
      <c r="F588" s="8">
        <v>6.7740796E7</v>
      </c>
      <c r="G588" s="8">
        <v>552.0</v>
      </c>
      <c r="H588" s="8">
        <v>899136.0</v>
      </c>
      <c r="I588" s="8">
        <v>49522.0</v>
      </c>
      <c r="J588" s="8">
        <v>6.6336144E7</v>
      </c>
      <c r="K588" s="8">
        <v>3006726.0</v>
      </c>
      <c r="L588" s="8">
        <v>1.19684304E9</v>
      </c>
      <c r="M588" s="8">
        <v>6878150.0</v>
      </c>
      <c r="N588" s="8">
        <v>1.332589956E9</v>
      </c>
      <c r="O588" s="8">
        <v>5720620.0</v>
      </c>
      <c r="P588" s="8">
        <v>5.07477507E8</v>
      </c>
    </row>
    <row r="589" ht="15.75" customHeight="1">
      <c r="A589" s="8">
        <v>2021.0</v>
      </c>
      <c r="B589" s="8" t="s">
        <v>57</v>
      </c>
      <c r="C589" s="8">
        <v>10.0</v>
      </c>
      <c r="D589" s="8">
        <v>1.0</v>
      </c>
      <c r="E589" s="8">
        <v>45210.0</v>
      </c>
      <c r="F589" s="8">
        <v>6.7786006E7</v>
      </c>
      <c r="G589" s="8">
        <v>632.0</v>
      </c>
      <c r="H589" s="8">
        <v>899768.0</v>
      </c>
      <c r="I589" s="8">
        <v>49220.0</v>
      </c>
      <c r="J589" s="8">
        <v>6.6385364E7</v>
      </c>
      <c r="K589" s="8">
        <v>3180440.0</v>
      </c>
      <c r="L589" s="8">
        <v>1.20002348E9</v>
      </c>
      <c r="M589" s="8">
        <v>4605602.0</v>
      </c>
      <c r="N589" s="8">
        <v>1.337195558E9</v>
      </c>
      <c r="O589" s="8">
        <v>4600804.0</v>
      </c>
      <c r="P589" s="8">
        <v>5.12078311E8</v>
      </c>
    </row>
    <row r="590" ht="15.75" customHeight="1">
      <c r="A590" s="8">
        <v>2021.0</v>
      </c>
      <c r="B590" s="8" t="s">
        <v>57</v>
      </c>
      <c r="C590" s="8">
        <v>10.0</v>
      </c>
      <c r="D590" s="8">
        <v>1.0</v>
      </c>
      <c r="E590" s="8">
        <v>42948.0</v>
      </c>
      <c r="F590" s="8">
        <v>6.7828954E7</v>
      </c>
      <c r="G590" s="8">
        <v>554.0</v>
      </c>
      <c r="H590" s="8">
        <v>900322.0</v>
      </c>
      <c r="I590" s="8">
        <v>49918.0</v>
      </c>
      <c r="J590" s="8">
        <v>6.6435282E7</v>
      </c>
      <c r="K590" s="8">
        <v>2880449.0</v>
      </c>
      <c r="L590" s="8">
        <v>1.202903929E9</v>
      </c>
      <c r="M590" s="8">
        <v>5960334.0</v>
      </c>
      <c r="N590" s="8">
        <v>1.343155892E9</v>
      </c>
      <c r="O590" s="8">
        <v>4736529.0</v>
      </c>
      <c r="P590" s="8">
        <v>5.1681484E8</v>
      </c>
    </row>
    <row r="591" ht="15.75" customHeight="1">
      <c r="A591" s="8">
        <v>2021.0</v>
      </c>
      <c r="B591" s="8" t="s">
        <v>57</v>
      </c>
      <c r="C591" s="8">
        <v>10.0</v>
      </c>
      <c r="D591" s="8">
        <v>2.0</v>
      </c>
      <c r="E591" s="8">
        <v>39736.0</v>
      </c>
      <c r="F591" s="8">
        <v>6.786869E7</v>
      </c>
      <c r="G591" s="8">
        <v>494.0</v>
      </c>
      <c r="H591" s="8">
        <v>900816.0</v>
      </c>
      <c r="I591" s="8">
        <v>46132.0</v>
      </c>
      <c r="J591" s="8">
        <v>6.6481414E7</v>
      </c>
      <c r="K591" s="8">
        <v>2728544.0</v>
      </c>
      <c r="L591" s="8">
        <v>1.205632473E9</v>
      </c>
      <c r="M591" s="8">
        <v>8616950.0</v>
      </c>
      <c r="N591" s="8">
        <v>1.351772842E9</v>
      </c>
      <c r="O591" s="8">
        <v>7778968.0</v>
      </c>
      <c r="P591" s="8">
        <v>5.24593808E8</v>
      </c>
    </row>
    <row r="592" ht="15.75" customHeight="1">
      <c r="A592" s="8">
        <v>2021.0</v>
      </c>
      <c r="B592" s="8" t="s">
        <v>57</v>
      </c>
      <c r="C592" s="8">
        <v>10.0</v>
      </c>
      <c r="D592" s="8">
        <v>2.0</v>
      </c>
      <c r="E592" s="8">
        <v>35862.0</v>
      </c>
      <c r="F592" s="8">
        <v>6.7904552E7</v>
      </c>
      <c r="G592" s="8">
        <v>426.0</v>
      </c>
      <c r="H592" s="8">
        <v>901242.0</v>
      </c>
      <c r="I592" s="8">
        <v>47190.0</v>
      </c>
      <c r="J592" s="8">
        <v>6.6528604E7</v>
      </c>
      <c r="K592" s="8">
        <v>2740441.0</v>
      </c>
      <c r="L592" s="8">
        <v>1.208372914E9</v>
      </c>
      <c r="M592" s="8">
        <v>7356422.0</v>
      </c>
      <c r="N592" s="8">
        <v>1.359129264E9</v>
      </c>
      <c r="O592" s="8">
        <v>6833091.0</v>
      </c>
      <c r="P592" s="8">
        <v>5.31426899E8</v>
      </c>
    </row>
    <row r="593" ht="15.75" customHeight="1">
      <c r="A593" s="8">
        <v>2021.0</v>
      </c>
      <c r="B593" s="8" t="s">
        <v>57</v>
      </c>
      <c r="C593" s="8">
        <v>10.0</v>
      </c>
      <c r="D593" s="8">
        <v>2.0</v>
      </c>
      <c r="E593" s="8">
        <v>38040.0</v>
      </c>
      <c r="F593" s="8">
        <v>6.7942592E7</v>
      </c>
      <c r="G593" s="8">
        <v>386.0</v>
      </c>
      <c r="H593" s="8">
        <v>901628.0</v>
      </c>
      <c r="I593" s="8">
        <v>43166.0</v>
      </c>
      <c r="J593" s="8">
        <v>6.657177E7</v>
      </c>
      <c r="K593" s="8">
        <v>2389677.0</v>
      </c>
      <c r="L593" s="8">
        <v>1.210762591E9</v>
      </c>
      <c r="M593" s="8">
        <v>4987268.0</v>
      </c>
      <c r="N593" s="8">
        <v>1.364116532E9</v>
      </c>
      <c r="O593" s="8">
        <v>4961128.0</v>
      </c>
      <c r="P593" s="8">
        <v>5.36388027E8</v>
      </c>
    </row>
    <row r="594" ht="15.75" customHeight="1">
      <c r="A594" s="8">
        <v>2021.0</v>
      </c>
      <c r="B594" s="8" t="s">
        <v>57</v>
      </c>
      <c r="C594" s="8">
        <v>10.0</v>
      </c>
      <c r="D594" s="8">
        <v>2.0</v>
      </c>
      <c r="E594" s="8">
        <v>26368.0</v>
      </c>
      <c r="F594" s="8">
        <v>6.796896E7</v>
      </c>
      <c r="G594" s="8">
        <v>354.0</v>
      </c>
      <c r="H594" s="8">
        <v>901982.0</v>
      </c>
      <c r="I594" s="8">
        <v>53146.0</v>
      </c>
      <c r="J594" s="8">
        <v>6.6624916E7</v>
      </c>
      <c r="K594" s="8">
        <v>2427573.0</v>
      </c>
      <c r="L594" s="8">
        <v>1.213190164E9</v>
      </c>
      <c r="M594" s="8">
        <v>7141547.0</v>
      </c>
      <c r="N594" s="8">
        <v>1.371258079E9</v>
      </c>
      <c r="O594" s="8">
        <v>6845539.0</v>
      </c>
      <c r="P594" s="8">
        <v>5.43233566E8</v>
      </c>
    </row>
    <row r="595" ht="15.75" customHeight="1">
      <c r="A595" s="8">
        <v>2021.0</v>
      </c>
      <c r="B595" s="8" t="s">
        <v>57</v>
      </c>
      <c r="C595" s="8">
        <v>10.0</v>
      </c>
      <c r="D595" s="8">
        <v>2.0</v>
      </c>
      <c r="E595" s="8">
        <v>32046.0</v>
      </c>
      <c r="F595" s="8">
        <v>6.8001006E7</v>
      </c>
      <c r="G595" s="8">
        <v>458.0</v>
      </c>
      <c r="H595" s="8">
        <v>902440.0</v>
      </c>
      <c r="I595" s="8">
        <v>45692.0</v>
      </c>
      <c r="J595" s="8">
        <v>6.6670608E7</v>
      </c>
      <c r="K595" s="8">
        <v>1854771.0</v>
      </c>
      <c r="L595" s="8">
        <v>1.215044935E9</v>
      </c>
      <c r="M595" s="8">
        <v>5593628.0</v>
      </c>
      <c r="N595" s="8">
        <v>1.376851707E9</v>
      </c>
      <c r="O595" s="8">
        <v>5208698.0</v>
      </c>
      <c r="P595" s="8">
        <v>5.48442264E8</v>
      </c>
    </row>
    <row r="596" ht="15.75" customHeight="1">
      <c r="A596" s="8">
        <v>2021.0</v>
      </c>
      <c r="B596" s="8" t="s">
        <v>57</v>
      </c>
      <c r="C596" s="8">
        <v>10.0</v>
      </c>
      <c r="D596" s="8">
        <v>2.0</v>
      </c>
      <c r="E596" s="8">
        <v>38386.0</v>
      </c>
      <c r="F596" s="8">
        <v>6.8039392E7</v>
      </c>
      <c r="G596" s="8">
        <v>498.0</v>
      </c>
      <c r="H596" s="8">
        <v>902938.0</v>
      </c>
      <c r="I596" s="8">
        <v>39622.0</v>
      </c>
      <c r="J596" s="8">
        <v>6.671023E7</v>
      </c>
      <c r="K596" s="8">
        <v>3594484.0</v>
      </c>
      <c r="L596" s="8">
        <v>1.218639419E9</v>
      </c>
      <c r="M596" s="8">
        <v>3567181.0</v>
      </c>
      <c r="N596" s="8">
        <v>1.380418888E9</v>
      </c>
      <c r="O596" s="8">
        <v>4116139.0</v>
      </c>
      <c r="P596" s="8">
        <v>5.52558403E8</v>
      </c>
    </row>
    <row r="597" ht="15.75" customHeight="1">
      <c r="A597" s="8">
        <v>2021.0</v>
      </c>
      <c r="B597" s="8" t="s">
        <v>57</v>
      </c>
      <c r="C597" s="8">
        <v>10.0</v>
      </c>
      <c r="D597" s="8">
        <v>2.0</v>
      </c>
      <c r="E597" s="8">
        <v>33976.0</v>
      </c>
      <c r="F597" s="8">
        <v>6.8073368E7</v>
      </c>
      <c r="G597" s="8">
        <v>756.0</v>
      </c>
      <c r="H597" s="8">
        <v>903694.0</v>
      </c>
      <c r="I597" s="8">
        <v>38740.0</v>
      </c>
      <c r="J597" s="8">
        <v>6.674897E7</v>
      </c>
      <c r="K597" s="8">
        <v>2469867.0</v>
      </c>
      <c r="L597" s="8">
        <v>1.221109286E9</v>
      </c>
      <c r="M597" s="8">
        <v>2924482.0</v>
      </c>
      <c r="N597" s="8">
        <v>1.38334337E9</v>
      </c>
      <c r="O597" s="8">
        <v>3510075.0</v>
      </c>
      <c r="P597" s="8">
        <v>5.56068478E8</v>
      </c>
    </row>
    <row r="598" ht="15.75" customHeight="1">
      <c r="A598" s="8">
        <v>2021.0</v>
      </c>
      <c r="B598" s="8" t="s">
        <v>57</v>
      </c>
      <c r="C598" s="8">
        <v>10.0</v>
      </c>
      <c r="D598" s="8">
        <v>3.0</v>
      </c>
      <c r="E598" s="8">
        <v>32006.0</v>
      </c>
      <c r="F598" s="8">
        <v>6.8105374E7</v>
      </c>
      <c r="G598" s="8">
        <v>326.0</v>
      </c>
      <c r="H598" s="8">
        <v>904020.0</v>
      </c>
      <c r="I598" s="8">
        <v>35736.0</v>
      </c>
      <c r="J598" s="8">
        <v>6.6784706E7</v>
      </c>
      <c r="K598" s="8">
        <v>2060564.0</v>
      </c>
      <c r="L598" s="8">
        <v>1.22316985E9</v>
      </c>
      <c r="M598" s="8">
        <v>781769.0</v>
      </c>
      <c r="N598" s="8">
        <v>1.384125139E9</v>
      </c>
      <c r="O598" s="8">
        <v>1094915.0</v>
      </c>
      <c r="P598" s="8">
        <v>5.57163393E8</v>
      </c>
    </row>
    <row r="599" ht="15.75" customHeight="1">
      <c r="A599" s="8">
        <v>2021.0</v>
      </c>
      <c r="B599" s="8" t="s">
        <v>57</v>
      </c>
      <c r="C599" s="8">
        <v>10.0</v>
      </c>
      <c r="D599" s="8">
        <v>3.0</v>
      </c>
      <c r="E599" s="8">
        <v>28156.0</v>
      </c>
      <c r="F599" s="8">
        <v>6.813353E7</v>
      </c>
      <c r="G599" s="8">
        <v>292.0</v>
      </c>
      <c r="H599" s="8">
        <v>904312.0</v>
      </c>
      <c r="I599" s="8">
        <v>39572.0</v>
      </c>
      <c r="J599" s="8">
        <v>6.6824278E7</v>
      </c>
      <c r="K599" s="8">
        <v>2264906.0</v>
      </c>
      <c r="L599" s="8">
        <v>1.225434756E9</v>
      </c>
      <c r="M599" s="8">
        <v>3439578.0</v>
      </c>
      <c r="N599" s="8">
        <v>1.387564717E9</v>
      </c>
      <c r="O599" s="8">
        <v>4985412.0</v>
      </c>
      <c r="P599" s="8">
        <v>5.62148805E8</v>
      </c>
    </row>
    <row r="600" ht="15.75" customHeight="1">
      <c r="A600" s="8">
        <v>2021.0</v>
      </c>
      <c r="B600" s="8" t="s">
        <v>57</v>
      </c>
      <c r="C600" s="8">
        <v>10.0</v>
      </c>
      <c r="D600" s="8">
        <v>3.0</v>
      </c>
      <c r="E600" s="8">
        <v>28572.0</v>
      </c>
      <c r="F600" s="8">
        <v>6.8162102E7</v>
      </c>
      <c r="G600" s="8">
        <v>330.0</v>
      </c>
      <c r="H600" s="8">
        <v>904642.0</v>
      </c>
      <c r="I600" s="8">
        <v>39158.0</v>
      </c>
      <c r="J600" s="8">
        <v>6.6863436E7</v>
      </c>
      <c r="K600" s="8">
        <v>2181147.0</v>
      </c>
      <c r="L600" s="8">
        <v>1.227615903E9</v>
      </c>
      <c r="M600" s="8">
        <v>1314565.0</v>
      </c>
      <c r="N600" s="8">
        <v>1.388879282E9</v>
      </c>
      <c r="O600" s="8">
        <v>1401752.0</v>
      </c>
      <c r="P600" s="8">
        <v>5.63550557E8</v>
      </c>
    </row>
    <row r="601" ht="15.75" customHeight="1">
      <c r="A601" s="8">
        <v>2021.0</v>
      </c>
      <c r="B601" s="8" t="s">
        <v>57</v>
      </c>
      <c r="C601" s="8">
        <v>10.0</v>
      </c>
      <c r="D601" s="8">
        <v>3.0</v>
      </c>
      <c r="E601" s="8">
        <v>24678.0</v>
      </c>
      <c r="F601" s="8">
        <v>6.818678E7</v>
      </c>
      <c r="G601" s="8">
        <v>328.0</v>
      </c>
      <c r="H601" s="8">
        <v>904970.0</v>
      </c>
      <c r="I601" s="8">
        <v>38920.0</v>
      </c>
      <c r="J601" s="8">
        <v>6.6902356E7</v>
      </c>
      <c r="K601" s="8">
        <v>2285216.0</v>
      </c>
      <c r="L601" s="8">
        <v>1.229901119E9</v>
      </c>
      <c r="M601" s="8">
        <v>7451454.0</v>
      </c>
      <c r="N601" s="8">
        <v>1.396330736E9</v>
      </c>
      <c r="O601" s="8">
        <v>1.0191575E7</v>
      </c>
      <c r="P601" s="8">
        <v>5.73742132E8</v>
      </c>
    </row>
    <row r="602" ht="15.75" customHeight="1">
      <c r="A602" s="8">
        <v>2021.0</v>
      </c>
      <c r="B602" s="8" t="s">
        <v>57</v>
      </c>
      <c r="C602" s="8">
        <v>10.0</v>
      </c>
      <c r="D602" s="8">
        <v>3.0</v>
      </c>
      <c r="E602" s="8">
        <v>29870.0</v>
      </c>
      <c r="F602" s="8">
        <v>6.821665E7</v>
      </c>
      <c r="G602" s="8">
        <v>398.0</v>
      </c>
      <c r="H602" s="8">
        <v>905368.0</v>
      </c>
      <c r="I602" s="8">
        <v>38890.0</v>
      </c>
      <c r="J602" s="8">
        <v>6.6941246E7</v>
      </c>
      <c r="K602" s="8">
        <v>2582964.0</v>
      </c>
      <c r="L602" s="8">
        <v>1.232484083E9</v>
      </c>
      <c r="M602" s="8">
        <v>4055382.0</v>
      </c>
      <c r="N602" s="8">
        <v>1.400386118E9</v>
      </c>
      <c r="O602" s="8">
        <v>4970362.0</v>
      </c>
      <c r="P602" s="8">
        <v>5.78712494E8</v>
      </c>
    </row>
    <row r="603" ht="15.75" customHeight="1">
      <c r="A603" s="8">
        <v>2021.0</v>
      </c>
      <c r="B603" s="8" t="s">
        <v>57</v>
      </c>
      <c r="C603" s="8">
        <v>10.0</v>
      </c>
      <c r="D603" s="8">
        <v>3.0</v>
      </c>
      <c r="E603" s="8">
        <v>36764.0</v>
      </c>
      <c r="F603" s="8">
        <v>6.8253414E7</v>
      </c>
      <c r="G603" s="8">
        <v>320.0</v>
      </c>
      <c r="H603" s="8">
        <v>905688.0</v>
      </c>
      <c r="I603" s="8">
        <v>35136.0</v>
      </c>
      <c r="J603" s="8">
        <v>6.6976382E7</v>
      </c>
      <c r="K603" s="8">
        <v>2451039.0</v>
      </c>
      <c r="L603" s="8">
        <v>1.234935122E9</v>
      </c>
      <c r="M603" s="8">
        <v>8714541.0</v>
      </c>
      <c r="N603" s="8">
        <v>1.409100659E9</v>
      </c>
      <c r="O603" s="8">
        <v>5462576.0</v>
      </c>
      <c r="P603" s="8">
        <v>5.8417507E8</v>
      </c>
    </row>
    <row r="604" ht="15.75" customHeight="1">
      <c r="A604" s="8">
        <v>2021.0</v>
      </c>
      <c r="B604" s="8" t="s">
        <v>57</v>
      </c>
      <c r="C604" s="8">
        <v>10.0</v>
      </c>
      <c r="D604" s="8">
        <v>3.0</v>
      </c>
      <c r="E604" s="8">
        <v>31548.0</v>
      </c>
      <c r="F604" s="8">
        <v>6.8284962E7</v>
      </c>
      <c r="G604" s="8">
        <v>464.0</v>
      </c>
      <c r="H604" s="8">
        <v>906152.0</v>
      </c>
      <c r="I604" s="8">
        <v>37284.0</v>
      </c>
      <c r="J604" s="8">
        <v>6.7013666E7</v>
      </c>
      <c r="K604" s="8">
        <v>2805081.0</v>
      </c>
      <c r="L604" s="8">
        <v>1.237740203E9</v>
      </c>
      <c r="M604" s="8">
        <v>7435560.0</v>
      </c>
      <c r="N604" s="8">
        <v>1.416536219E9</v>
      </c>
      <c r="O604" s="8">
        <v>7297450.0</v>
      </c>
      <c r="P604" s="8">
        <v>5.9147252E8</v>
      </c>
    </row>
    <row r="605" ht="15.75" customHeight="1">
      <c r="A605" s="8">
        <v>2021.0</v>
      </c>
      <c r="B605" s="8" t="s">
        <v>57</v>
      </c>
      <c r="C605" s="8">
        <v>10.0</v>
      </c>
      <c r="D605" s="8">
        <v>4.0</v>
      </c>
      <c r="E605" s="8">
        <v>32654.0</v>
      </c>
      <c r="F605" s="8">
        <v>6.8317616E7</v>
      </c>
      <c r="G605" s="8">
        <v>1332.0</v>
      </c>
      <c r="H605" s="8">
        <v>907484.0</v>
      </c>
      <c r="I605" s="8">
        <v>35272.0</v>
      </c>
      <c r="J605" s="8">
        <v>6.7048938E7</v>
      </c>
      <c r="K605" s="8">
        <v>2718416.0</v>
      </c>
      <c r="L605" s="8">
        <v>1.240458619E9</v>
      </c>
      <c r="M605" s="8">
        <v>6053088.0</v>
      </c>
      <c r="N605" s="8">
        <v>1.422589307E9</v>
      </c>
      <c r="O605" s="8">
        <v>8194311.0</v>
      </c>
      <c r="P605" s="8">
        <v>5.99666831E8</v>
      </c>
    </row>
    <row r="606" ht="15.75" customHeight="1">
      <c r="A606" s="8">
        <v>2021.0</v>
      </c>
      <c r="B606" s="8" t="s">
        <v>57</v>
      </c>
      <c r="C606" s="8">
        <v>10.0</v>
      </c>
      <c r="D606" s="8">
        <v>4.0</v>
      </c>
      <c r="E606" s="8">
        <v>32158.0</v>
      </c>
      <c r="F606" s="8">
        <v>6.8349774E7</v>
      </c>
      <c r="G606" s="8">
        <v>1118.0</v>
      </c>
      <c r="H606" s="8">
        <v>908602.0</v>
      </c>
      <c r="I606" s="8">
        <v>33018.0</v>
      </c>
      <c r="J606" s="8">
        <v>6.7081956E7</v>
      </c>
      <c r="K606" s="8">
        <v>2652062.0</v>
      </c>
      <c r="L606" s="8">
        <v>1.243110681E9</v>
      </c>
      <c r="M606" s="8">
        <v>6639902.0</v>
      </c>
      <c r="N606" s="8">
        <v>1.429229209E9</v>
      </c>
      <c r="O606" s="8">
        <v>9389611.0</v>
      </c>
      <c r="P606" s="8">
        <v>6.09056442E8</v>
      </c>
    </row>
    <row r="607" ht="15.75" customHeight="1">
      <c r="A607" s="8">
        <v>2021.0</v>
      </c>
      <c r="B607" s="8" t="s">
        <v>57</v>
      </c>
      <c r="C607" s="8">
        <v>10.0</v>
      </c>
      <c r="D607" s="8">
        <v>4.0</v>
      </c>
      <c r="E607" s="8">
        <v>29308.0</v>
      </c>
      <c r="F607" s="8">
        <v>6.8379082E7</v>
      </c>
      <c r="G607" s="8">
        <v>884.0</v>
      </c>
      <c r="H607" s="8">
        <v>909486.0</v>
      </c>
      <c r="I607" s="8">
        <v>37216.0</v>
      </c>
      <c r="J607" s="8">
        <v>6.7119172E7</v>
      </c>
      <c r="K607" s="8">
        <v>2327902.0</v>
      </c>
      <c r="L607" s="8">
        <v>1.245438583E9</v>
      </c>
      <c r="M607" s="8">
        <v>1508838.0</v>
      </c>
      <c r="N607" s="8">
        <v>1.430738047E9</v>
      </c>
      <c r="O607" s="8">
        <v>1830436.0</v>
      </c>
      <c r="P607" s="8">
        <v>6.10886878E8</v>
      </c>
    </row>
    <row r="608" ht="15.75" customHeight="1">
      <c r="A608" s="8">
        <v>2021.0</v>
      </c>
      <c r="B608" s="8" t="s">
        <v>57</v>
      </c>
      <c r="C608" s="8">
        <v>10.0</v>
      </c>
      <c r="D608" s="8">
        <v>4.0</v>
      </c>
      <c r="E608" s="8">
        <v>23704.0</v>
      </c>
      <c r="F608" s="8">
        <v>6.8402786E7</v>
      </c>
      <c r="G608" s="8">
        <v>714.0</v>
      </c>
      <c r="H608" s="8">
        <v>910200.0</v>
      </c>
      <c r="I608" s="8">
        <v>32204.0</v>
      </c>
      <c r="J608" s="8">
        <v>6.7151376E7</v>
      </c>
      <c r="K608" s="8">
        <v>2212648.0</v>
      </c>
      <c r="L608" s="8">
        <v>1.247651231E9</v>
      </c>
      <c r="M608" s="8">
        <v>5396694.0</v>
      </c>
      <c r="N608" s="8">
        <v>1.436134741E9</v>
      </c>
      <c r="O608" s="8">
        <v>7979754.0</v>
      </c>
      <c r="P608" s="8">
        <v>6.18866632E8</v>
      </c>
    </row>
    <row r="609" ht="15.75" customHeight="1">
      <c r="A609" s="8">
        <v>2021.0</v>
      </c>
      <c r="B609" s="8" t="s">
        <v>57</v>
      </c>
      <c r="C609" s="8">
        <v>10.0</v>
      </c>
      <c r="D609" s="8">
        <v>4.0</v>
      </c>
      <c r="E609" s="8">
        <v>26998.0</v>
      </c>
      <c r="F609" s="8">
        <v>6.8429784E7</v>
      </c>
      <c r="G609" s="8">
        <v>1168.0</v>
      </c>
      <c r="H609" s="8">
        <v>911368.0</v>
      </c>
      <c r="I609" s="8">
        <v>28024.0</v>
      </c>
      <c r="J609" s="8">
        <v>6.71794E7</v>
      </c>
      <c r="K609" s="8">
        <v>2575335.0</v>
      </c>
      <c r="L609" s="8">
        <v>1.250226566E9</v>
      </c>
      <c r="M609" s="8">
        <v>4743300.0</v>
      </c>
      <c r="N609" s="8">
        <v>1.440878041E9</v>
      </c>
      <c r="O609" s="8">
        <v>7105616.0</v>
      </c>
      <c r="P609" s="8">
        <v>6.25972248E8</v>
      </c>
    </row>
    <row r="610" ht="15.75" customHeight="1">
      <c r="A610" s="8">
        <v>2021.0</v>
      </c>
      <c r="B610" s="8" t="s">
        <v>57</v>
      </c>
      <c r="C610" s="8">
        <v>10.0</v>
      </c>
      <c r="D610" s="8">
        <v>4.0</v>
      </c>
      <c r="E610" s="8">
        <v>32702.0</v>
      </c>
      <c r="F610" s="8">
        <v>6.8462486E7</v>
      </c>
      <c r="G610" s="8">
        <v>1468.0</v>
      </c>
      <c r="H610" s="8">
        <v>912836.0</v>
      </c>
      <c r="I610" s="8">
        <v>34154.0</v>
      </c>
      <c r="J610" s="8">
        <v>6.7213554E7</v>
      </c>
      <c r="K610" s="8">
        <v>2702866.0</v>
      </c>
      <c r="L610" s="8">
        <v>1.252929432E9</v>
      </c>
      <c r="M610" s="8">
        <v>3878852.0</v>
      </c>
      <c r="N610" s="8">
        <v>1.444756893E9</v>
      </c>
      <c r="O610" s="8">
        <v>6469740.0</v>
      </c>
      <c r="P610" s="8">
        <v>6.32441988E8</v>
      </c>
    </row>
    <row r="611" ht="15.75" customHeight="1">
      <c r="A611" s="8">
        <v>2021.0</v>
      </c>
      <c r="B611" s="8" t="s">
        <v>57</v>
      </c>
      <c r="C611" s="8">
        <v>10.0</v>
      </c>
      <c r="D611" s="8">
        <v>4.0</v>
      </c>
      <c r="E611" s="8">
        <v>28614.0</v>
      </c>
      <c r="F611" s="8">
        <v>6.84911E7</v>
      </c>
      <c r="G611" s="8">
        <v>1610.0</v>
      </c>
      <c r="H611" s="8">
        <v>914446.0</v>
      </c>
      <c r="I611" s="8">
        <v>26378.0</v>
      </c>
      <c r="J611" s="8">
        <v>6.7239932E7</v>
      </c>
      <c r="K611" s="8">
        <v>2791293.0</v>
      </c>
      <c r="L611" s="8">
        <v>1.255720725E9</v>
      </c>
      <c r="M611" s="8">
        <v>5897177.0</v>
      </c>
      <c r="N611" s="8">
        <v>1.45065407E9</v>
      </c>
      <c r="O611" s="8">
        <v>9504570.0</v>
      </c>
      <c r="P611" s="8">
        <v>6.41946558E8</v>
      </c>
    </row>
    <row r="612" ht="15.75" customHeight="1">
      <c r="A612" s="8">
        <v>2021.0</v>
      </c>
      <c r="B612" s="8" t="s">
        <v>57</v>
      </c>
      <c r="C612" s="8">
        <v>10.0</v>
      </c>
      <c r="D612" s="8">
        <v>5.0</v>
      </c>
      <c r="E612" s="8">
        <v>28430.0</v>
      </c>
      <c r="F612" s="8">
        <v>6.851953E7</v>
      </c>
      <c r="G612" s="8">
        <v>1102.0</v>
      </c>
      <c r="H612" s="8">
        <v>915548.0</v>
      </c>
      <c r="I612" s="8">
        <v>27098.0</v>
      </c>
      <c r="J612" s="8">
        <v>6.726703E7</v>
      </c>
      <c r="K612" s="8">
        <v>2973320.0</v>
      </c>
      <c r="L612" s="8">
        <v>1.258694045E9</v>
      </c>
      <c r="M612" s="8">
        <v>4988700.0</v>
      </c>
      <c r="N612" s="8">
        <v>1.45564277E9</v>
      </c>
      <c r="O612" s="8">
        <v>7236807.0</v>
      </c>
      <c r="P612" s="8">
        <v>6.49183365E8</v>
      </c>
    </row>
    <row r="613" ht="15.75" customHeight="1">
      <c r="A613" s="8">
        <v>2021.0</v>
      </c>
      <c r="B613" s="8" t="s">
        <v>57</v>
      </c>
      <c r="C613" s="8">
        <v>10.0</v>
      </c>
      <c r="D613" s="8">
        <v>5.0</v>
      </c>
      <c r="E613" s="8">
        <v>25880.0</v>
      </c>
      <c r="F613" s="8">
        <v>6.854541E7</v>
      </c>
      <c r="G613" s="8">
        <v>890.0</v>
      </c>
      <c r="H613" s="8">
        <v>916438.0</v>
      </c>
      <c r="I613" s="8">
        <v>29344.0</v>
      </c>
      <c r="J613" s="8">
        <v>6.7296374E7</v>
      </c>
      <c r="K613" s="8">
        <v>2678107.0</v>
      </c>
      <c r="L613" s="8">
        <v>1.261372152E9</v>
      </c>
      <c r="M613" s="8">
        <v>5361980.0</v>
      </c>
      <c r="N613" s="8">
        <v>1.46100475E9</v>
      </c>
      <c r="O613" s="8">
        <v>8890486.0</v>
      </c>
      <c r="P613" s="8">
        <v>6.58073851E8</v>
      </c>
    </row>
    <row r="614" ht="15.75" customHeight="1">
      <c r="A614" s="8">
        <v>2021.0</v>
      </c>
      <c r="B614" s="8" t="s">
        <v>57</v>
      </c>
      <c r="C614" s="8">
        <v>10.0</v>
      </c>
      <c r="D614" s="8">
        <v>5.0</v>
      </c>
      <c r="E614" s="8">
        <v>25814.0</v>
      </c>
      <c r="F614" s="8">
        <v>6.8571224E7</v>
      </c>
      <c r="G614" s="8">
        <v>502.0</v>
      </c>
      <c r="H614" s="8">
        <v>916940.0</v>
      </c>
      <c r="I614" s="8">
        <v>26304.0</v>
      </c>
      <c r="J614" s="8">
        <v>6.7322678E7</v>
      </c>
      <c r="K614" s="8">
        <v>2201999.0</v>
      </c>
      <c r="L614" s="8">
        <v>1.263574151E9</v>
      </c>
      <c r="M614" s="8">
        <v>1500820.0</v>
      </c>
      <c r="N614" s="8">
        <v>1.46250557E9</v>
      </c>
      <c r="O614" s="8">
        <v>1866920.0</v>
      </c>
      <c r="P614" s="8">
        <v>6.59940771E8</v>
      </c>
    </row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15:R16"/>
    <mergeCell ref="R17:R18"/>
    <mergeCell ref="R19:R20"/>
    <mergeCell ref="V1:AA3"/>
    <mergeCell ref="S8:T8"/>
    <mergeCell ref="X8:Y8"/>
    <mergeCell ref="AA8:AB8"/>
    <mergeCell ref="R9:R10"/>
    <mergeCell ref="R11:R12"/>
    <mergeCell ref="R13:R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3" width="14.43"/>
    <col customWidth="1" min="4" max="4" width="18.0"/>
    <col customWidth="1" min="5" max="5" width="17.86"/>
    <col customWidth="1" min="6" max="6" width="17.14"/>
    <col customWidth="1" min="7" max="7" width="17.71"/>
    <col customWidth="1" min="8" max="8" width="14.29"/>
    <col customWidth="1" min="9" max="10" width="19.14"/>
    <col customWidth="1" min="11" max="12" width="8.71"/>
    <col customWidth="1" min="13" max="13" width="16.57"/>
    <col customWidth="1" min="14" max="14" width="20.14"/>
    <col customWidth="1" min="15" max="16" width="21.71"/>
    <col customWidth="1" min="17" max="17" width="19.86"/>
    <col customWidth="1" min="18" max="18" width="19.29"/>
    <col customWidth="1" min="19" max="26" width="8.7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8</v>
      </c>
      <c r="H1" s="8" t="s">
        <v>10</v>
      </c>
      <c r="I1" s="8" t="s">
        <v>12</v>
      </c>
      <c r="J1" s="8" t="s">
        <v>14</v>
      </c>
      <c r="M1" s="29"/>
      <c r="N1" s="30"/>
    </row>
    <row r="2">
      <c r="A2" s="8">
        <v>2020.0</v>
      </c>
      <c r="B2" s="8" t="s">
        <v>17</v>
      </c>
      <c r="C2" s="8">
        <v>1.0</v>
      </c>
      <c r="D2" s="8">
        <v>5.0</v>
      </c>
      <c r="E2" s="8">
        <v>2.0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M2" s="29"/>
    </row>
    <row r="3">
      <c r="A3" s="8">
        <v>2020.0</v>
      </c>
      <c r="B3" s="8" t="s">
        <v>18</v>
      </c>
      <c r="C3" s="8">
        <v>2.0</v>
      </c>
      <c r="D3" s="8">
        <v>1.0</v>
      </c>
      <c r="E3" s="8">
        <v>2.0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M3" s="29"/>
      <c r="N3" s="30"/>
    </row>
    <row r="4">
      <c r="A4" s="8">
        <v>2020.0</v>
      </c>
      <c r="B4" s="8" t="s">
        <v>18</v>
      </c>
      <c r="C4" s="8">
        <v>2.0</v>
      </c>
      <c r="D4" s="8">
        <v>1.0</v>
      </c>
      <c r="E4" s="8">
        <v>2.0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</row>
    <row r="5">
      <c r="A5" s="8">
        <v>2020.0</v>
      </c>
      <c r="B5" s="8" t="s">
        <v>18</v>
      </c>
      <c r="C5" s="8">
        <v>2.0</v>
      </c>
      <c r="D5" s="8">
        <v>2.0</v>
      </c>
      <c r="E5" s="8">
        <v>0.0</v>
      </c>
      <c r="F5" s="8">
        <v>0.0</v>
      </c>
      <c r="G5" s="8">
        <v>6.0</v>
      </c>
      <c r="H5" s="8">
        <v>0.0</v>
      </c>
      <c r="I5" s="8">
        <v>0.0</v>
      </c>
      <c r="J5" s="8">
        <v>0.0</v>
      </c>
    </row>
    <row r="6">
      <c r="A6" s="8">
        <v>2020.0</v>
      </c>
      <c r="B6" s="8" t="s">
        <v>32</v>
      </c>
      <c r="C6" s="8">
        <v>3.0</v>
      </c>
      <c r="D6" s="8">
        <v>1.0</v>
      </c>
      <c r="E6" s="8">
        <v>4.0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</row>
    <row r="7">
      <c r="A7" s="8">
        <v>2020.0</v>
      </c>
      <c r="B7" s="8" t="s">
        <v>32</v>
      </c>
      <c r="C7" s="8">
        <v>3.0</v>
      </c>
      <c r="D7" s="8">
        <v>1.0</v>
      </c>
      <c r="E7" s="8">
        <v>2.0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</row>
    <row r="8">
      <c r="A8" s="8">
        <v>2020.0</v>
      </c>
      <c r="B8" s="8" t="s">
        <v>32</v>
      </c>
      <c r="C8" s="8">
        <v>3.0</v>
      </c>
      <c r="D8" s="8">
        <v>1.0</v>
      </c>
      <c r="E8" s="8">
        <v>44.0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</row>
    <row r="9">
      <c r="A9" s="8">
        <v>2020.0</v>
      </c>
      <c r="B9" s="8" t="s">
        <v>32</v>
      </c>
      <c r="C9" s="8">
        <v>3.0</v>
      </c>
      <c r="D9" s="8">
        <v>1.0</v>
      </c>
      <c r="E9" s="8">
        <v>4.0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</row>
    <row r="10">
      <c r="A10" s="8">
        <v>2020.0</v>
      </c>
      <c r="B10" s="8" t="s">
        <v>32</v>
      </c>
      <c r="C10" s="8">
        <v>3.0</v>
      </c>
      <c r="D10" s="8">
        <v>1.0</v>
      </c>
      <c r="E10" s="8">
        <v>2.0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</row>
    <row r="11">
      <c r="A11" s="8">
        <v>2020.0</v>
      </c>
      <c r="B11" s="8" t="s">
        <v>32</v>
      </c>
      <c r="C11" s="8">
        <v>3.0</v>
      </c>
      <c r="D11" s="8">
        <v>1.0</v>
      </c>
      <c r="E11" s="8">
        <v>6.0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</row>
    <row r="12">
      <c r="A12" s="8">
        <v>2020.0</v>
      </c>
      <c r="B12" s="8" t="s">
        <v>32</v>
      </c>
      <c r="C12" s="8">
        <v>3.0</v>
      </c>
      <c r="D12" s="8">
        <v>2.0</v>
      </c>
      <c r="E12" s="8">
        <v>10.0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</row>
    <row r="13">
      <c r="A13" s="8">
        <v>2020.0</v>
      </c>
      <c r="B13" s="8" t="s">
        <v>32</v>
      </c>
      <c r="C13" s="8">
        <v>3.0</v>
      </c>
      <c r="D13" s="8">
        <v>2.0</v>
      </c>
      <c r="E13" s="8">
        <v>18.0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M13" s="29"/>
      <c r="N13" s="30"/>
    </row>
    <row r="14">
      <c r="A14" s="8">
        <v>2020.0</v>
      </c>
      <c r="B14" s="8" t="s">
        <v>32</v>
      </c>
      <c r="C14" s="8">
        <v>3.0</v>
      </c>
      <c r="D14" s="8">
        <v>2.0</v>
      </c>
      <c r="E14" s="8">
        <v>30.0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M14" s="29"/>
    </row>
    <row r="15">
      <c r="A15" s="8">
        <v>2020.0</v>
      </c>
      <c r="B15" s="8" t="s">
        <v>32</v>
      </c>
      <c r="C15" s="8">
        <v>3.0</v>
      </c>
      <c r="D15" s="8">
        <v>2.0</v>
      </c>
      <c r="E15" s="8">
        <v>16.0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M15" s="29"/>
      <c r="N15" s="30"/>
    </row>
    <row r="16">
      <c r="A16" s="8">
        <v>2020.0</v>
      </c>
      <c r="B16" s="8" t="s">
        <v>32</v>
      </c>
      <c r="C16" s="8">
        <v>3.0</v>
      </c>
      <c r="D16" s="8">
        <v>2.0</v>
      </c>
      <c r="E16" s="8">
        <v>20.0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</row>
    <row r="17">
      <c r="A17" s="8">
        <v>2020.0</v>
      </c>
      <c r="B17" s="8" t="s">
        <v>32</v>
      </c>
      <c r="C17" s="8">
        <v>3.0</v>
      </c>
      <c r="D17" s="8">
        <v>2.0</v>
      </c>
      <c r="E17" s="8">
        <v>20.0</v>
      </c>
      <c r="F17" s="8">
        <v>2.0</v>
      </c>
      <c r="G17" s="8">
        <v>0.0</v>
      </c>
      <c r="H17" s="8">
        <v>6500.0</v>
      </c>
      <c r="I17" s="8">
        <v>0.0</v>
      </c>
      <c r="J17" s="8">
        <v>0.0</v>
      </c>
    </row>
    <row r="18">
      <c r="A18" s="8">
        <v>2020.0</v>
      </c>
      <c r="B18" s="8" t="s">
        <v>32</v>
      </c>
      <c r="C18" s="8">
        <v>3.0</v>
      </c>
      <c r="D18" s="8">
        <v>2.0</v>
      </c>
      <c r="E18" s="8">
        <v>22.0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</row>
    <row r="19">
      <c r="A19" s="8">
        <v>2020.0</v>
      </c>
      <c r="B19" s="8" t="s">
        <v>32</v>
      </c>
      <c r="C19" s="8">
        <v>3.0</v>
      </c>
      <c r="D19" s="8">
        <v>3.0</v>
      </c>
      <c r="E19" s="8">
        <v>20.0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</row>
    <row r="20">
      <c r="A20" s="8">
        <v>2020.0</v>
      </c>
      <c r="B20" s="8" t="s">
        <v>32</v>
      </c>
      <c r="C20" s="8">
        <v>3.0</v>
      </c>
      <c r="D20" s="8">
        <v>3.0</v>
      </c>
      <c r="E20" s="8">
        <v>28.0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</row>
    <row r="21" ht="15.75" customHeight="1">
      <c r="A21" s="8">
        <v>2020.0</v>
      </c>
      <c r="B21" s="8" t="s">
        <v>32</v>
      </c>
      <c r="C21" s="8">
        <v>3.0</v>
      </c>
      <c r="D21" s="8">
        <v>3.0</v>
      </c>
      <c r="E21" s="8">
        <v>40.0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</row>
    <row r="22" ht="15.75" customHeight="1">
      <c r="A22" s="8">
        <v>2020.0</v>
      </c>
      <c r="B22" s="8" t="s">
        <v>32</v>
      </c>
      <c r="C22" s="8">
        <v>3.0</v>
      </c>
      <c r="D22" s="8">
        <v>3.0</v>
      </c>
      <c r="E22" s="8">
        <v>50.0</v>
      </c>
      <c r="F22" s="8">
        <v>0.0</v>
      </c>
      <c r="G22" s="8">
        <v>0.0</v>
      </c>
      <c r="H22" s="8">
        <v>6625.0</v>
      </c>
      <c r="I22" s="8">
        <v>0.0</v>
      </c>
      <c r="J22" s="8">
        <v>0.0</v>
      </c>
      <c r="N22" s="23"/>
      <c r="O22" s="23" t="s">
        <v>60</v>
      </c>
      <c r="P22" s="23" t="s">
        <v>61</v>
      </c>
    </row>
    <row r="23" ht="15.75" customHeight="1">
      <c r="A23" s="8">
        <v>2020.0</v>
      </c>
      <c r="B23" s="8" t="s">
        <v>32</v>
      </c>
      <c r="C23" s="8">
        <v>3.0</v>
      </c>
      <c r="D23" s="8">
        <v>3.0</v>
      </c>
      <c r="E23" s="8">
        <v>54.0</v>
      </c>
      <c r="F23" s="8">
        <v>0.0</v>
      </c>
      <c r="G23" s="8">
        <v>0.0</v>
      </c>
      <c r="H23" s="8">
        <v>1050.0</v>
      </c>
      <c r="I23" s="8">
        <v>0.0</v>
      </c>
      <c r="J23" s="8">
        <v>0.0</v>
      </c>
      <c r="N23" s="23" t="s">
        <v>36</v>
      </c>
      <c r="O23" s="23">
        <f>GETPIVOTDATA("Sum of daily_tested",$M$5)</f>
        <v>27854998</v>
      </c>
      <c r="P23" s="23">
        <f>GETPIVOTDATA("Sum of daily_tested",$M$17)</f>
        <v>21939904</v>
      </c>
    </row>
    <row r="24" ht="15.75" customHeight="1">
      <c r="A24" s="8">
        <v>2020.0</v>
      </c>
      <c r="B24" s="8" t="s">
        <v>32</v>
      </c>
      <c r="C24" s="8">
        <v>3.0</v>
      </c>
      <c r="D24" s="8">
        <v>3.0</v>
      </c>
      <c r="E24" s="8">
        <v>116.0</v>
      </c>
      <c r="F24" s="8">
        <v>0.0</v>
      </c>
      <c r="G24" s="8">
        <v>2.0</v>
      </c>
      <c r="H24" s="8">
        <v>1229.0</v>
      </c>
      <c r="I24" s="8">
        <v>0.0</v>
      </c>
      <c r="J24" s="8">
        <v>0.0</v>
      </c>
      <c r="N24" s="23" t="s">
        <v>38</v>
      </c>
      <c r="O24" s="23">
        <f>GETPIVOTDATA("Sum of daily_confirmed",$M$5)</f>
        <v>1149254</v>
      </c>
      <c r="P24" s="23">
        <f>GETPIVOTDATA("Sum of daily_confirmed",$M$17)</f>
        <v>369918</v>
      </c>
    </row>
    <row r="25" ht="15.75" customHeight="1">
      <c r="A25" s="8">
        <v>2020.0</v>
      </c>
      <c r="B25" s="8" t="s">
        <v>32</v>
      </c>
      <c r="C25" s="8">
        <v>3.0</v>
      </c>
      <c r="D25" s="8">
        <v>3.0</v>
      </c>
      <c r="E25" s="8">
        <v>156.0</v>
      </c>
      <c r="F25" s="8">
        <v>0.0</v>
      </c>
      <c r="G25" s="8">
        <v>0.0</v>
      </c>
      <c r="H25" s="8">
        <v>1507.0</v>
      </c>
      <c r="I25" s="8">
        <v>0.0</v>
      </c>
      <c r="J25" s="8">
        <v>0.0</v>
      </c>
      <c r="N25" s="23" t="s">
        <v>62</v>
      </c>
      <c r="O25" s="23">
        <f>GETPIVOTDATA("Sum of daily_vaccinated1",$M$5)</f>
        <v>41138312</v>
      </c>
      <c r="P25" s="23">
        <f>GETPIVOTDATA("Sum of daily_vaccinated1",$M$17)</f>
        <v>56946506</v>
      </c>
    </row>
    <row r="26" ht="15.75" customHeight="1">
      <c r="A26" s="8">
        <v>2020.0</v>
      </c>
      <c r="B26" s="8" t="s">
        <v>32</v>
      </c>
      <c r="C26" s="8">
        <v>3.0</v>
      </c>
      <c r="D26" s="8">
        <v>4.0</v>
      </c>
      <c r="E26" s="8">
        <v>138.0</v>
      </c>
      <c r="F26" s="8">
        <v>0.0</v>
      </c>
      <c r="G26" s="8">
        <v>0.0</v>
      </c>
      <c r="H26" s="8">
        <v>1216.0</v>
      </c>
      <c r="I26" s="8">
        <v>0.0</v>
      </c>
      <c r="J26" s="8">
        <v>0.0</v>
      </c>
      <c r="N26" s="23" t="s">
        <v>63</v>
      </c>
      <c r="O26" s="23">
        <f>GETPIVOTDATA("Sum of daily_vaccinated2",$M$5)</f>
        <v>4533839</v>
      </c>
      <c r="P26" s="23">
        <f>GETPIVOTDATA("Sum of daily_vaccinated2",$M$17)</f>
        <v>43347788</v>
      </c>
    </row>
    <row r="27" ht="15.75" customHeight="1">
      <c r="A27" s="8">
        <v>2020.0</v>
      </c>
      <c r="B27" s="8" t="s">
        <v>32</v>
      </c>
      <c r="C27" s="8">
        <v>3.0</v>
      </c>
      <c r="D27" s="8">
        <v>4.0</v>
      </c>
      <c r="E27" s="8">
        <v>188.0</v>
      </c>
      <c r="F27" s="8">
        <v>0.0</v>
      </c>
      <c r="G27" s="8">
        <v>0.0</v>
      </c>
      <c r="H27" s="8">
        <v>2580.0</v>
      </c>
      <c r="I27" s="8">
        <v>0.0</v>
      </c>
      <c r="J27" s="8">
        <v>0.0</v>
      </c>
      <c r="N27" s="23" t="s">
        <v>42</v>
      </c>
      <c r="O27" s="23">
        <f>GETPIVOTDATA("Sum of daily_recovered",$M$5)</f>
        <v>1878012</v>
      </c>
      <c r="P27" s="23">
        <f>GETPIVOTDATA("Sum of daily_recovered",$M$17)</f>
        <v>404794</v>
      </c>
    </row>
    <row r="28" ht="15.75" customHeight="1">
      <c r="A28" s="8">
        <v>2020.0</v>
      </c>
      <c r="B28" s="8" t="s">
        <v>32</v>
      </c>
      <c r="C28" s="8">
        <v>3.0</v>
      </c>
      <c r="D28" s="8">
        <v>4.0</v>
      </c>
      <c r="E28" s="8">
        <v>148.0</v>
      </c>
      <c r="F28" s="8">
        <v>0.0</v>
      </c>
      <c r="G28" s="8">
        <v>4.0</v>
      </c>
      <c r="H28" s="8">
        <v>1987.0</v>
      </c>
      <c r="I28" s="8">
        <v>0.0</v>
      </c>
      <c r="J28" s="8">
        <v>0.0</v>
      </c>
      <c r="N28" s="23" t="s">
        <v>44</v>
      </c>
      <c r="O28" s="23">
        <f>GETPIVOTDATA("Sum of daily_deceased",$M$5)</f>
        <v>51452</v>
      </c>
      <c r="P28" s="23">
        <f>GETPIVOTDATA("Sum of daily_deceased",$M$17)</f>
        <v>3960</v>
      </c>
    </row>
    <row r="29" ht="15.75" customHeight="1">
      <c r="A29" s="8">
        <v>2020.0</v>
      </c>
      <c r="B29" s="8" t="s">
        <v>32</v>
      </c>
      <c r="C29" s="8">
        <v>3.0</v>
      </c>
      <c r="D29" s="8">
        <v>4.0</v>
      </c>
      <c r="E29" s="8">
        <v>172.0</v>
      </c>
      <c r="F29" s="8">
        <v>0.0</v>
      </c>
      <c r="G29" s="8">
        <v>0.0</v>
      </c>
      <c r="H29" s="8">
        <v>2450.0</v>
      </c>
      <c r="I29" s="8">
        <v>0.0</v>
      </c>
      <c r="J29" s="8">
        <v>0.0</v>
      </c>
    </row>
    <row r="30" ht="15.75" customHeight="1">
      <c r="A30" s="8">
        <v>2020.0</v>
      </c>
      <c r="B30" s="8" t="s">
        <v>32</v>
      </c>
      <c r="C30" s="8">
        <v>3.0</v>
      </c>
      <c r="D30" s="8">
        <v>4.0</v>
      </c>
      <c r="E30" s="8">
        <v>146.0</v>
      </c>
      <c r="F30" s="8">
        <v>2.0</v>
      </c>
      <c r="G30" s="8">
        <v>0.0</v>
      </c>
      <c r="H30" s="8">
        <v>2544.0</v>
      </c>
      <c r="I30" s="8">
        <v>0.0</v>
      </c>
      <c r="J30" s="8">
        <v>0.0</v>
      </c>
    </row>
    <row r="31" ht="15.75" customHeight="1">
      <c r="A31" s="8">
        <v>2020.0</v>
      </c>
      <c r="B31" s="8" t="s">
        <v>32</v>
      </c>
      <c r="C31" s="8">
        <v>3.0</v>
      </c>
      <c r="D31" s="8">
        <v>4.0</v>
      </c>
      <c r="E31" s="8">
        <v>306.0</v>
      </c>
      <c r="F31" s="8">
        <v>2.0</v>
      </c>
      <c r="G31" s="8">
        <v>4.0</v>
      </c>
      <c r="H31" s="8">
        <v>0.0</v>
      </c>
      <c r="I31" s="8">
        <v>0.0</v>
      </c>
      <c r="J31" s="8">
        <v>0.0</v>
      </c>
    </row>
    <row r="32" ht="15.75" customHeight="1">
      <c r="A32" s="8">
        <v>2020.0</v>
      </c>
      <c r="B32" s="8" t="s">
        <v>32</v>
      </c>
      <c r="C32" s="8">
        <v>3.0</v>
      </c>
      <c r="D32" s="8">
        <v>4.0</v>
      </c>
      <c r="E32" s="8">
        <v>272.0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</row>
    <row r="33" ht="15.75" customHeight="1">
      <c r="A33" s="8">
        <v>2020.0</v>
      </c>
      <c r="B33" s="8" t="s">
        <v>32</v>
      </c>
      <c r="C33" s="8">
        <v>3.0</v>
      </c>
      <c r="D33" s="8">
        <v>5.0</v>
      </c>
      <c r="E33" s="8">
        <v>240.0</v>
      </c>
      <c r="F33" s="8">
        <v>50.0</v>
      </c>
      <c r="G33" s="8">
        <v>182.0</v>
      </c>
      <c r="H33" s="8">
        <v>0.0</v>
      </c>
      <c r="I33" s="8">
        <v>0.0</v>
      </c>
      <c r="J33" s="8">
        <v>0.0</v>
      </c>
    </row>
    <row r="34" ht="15.75" customHeight="1">
      <c r="A34" s="8">
        <v>2020.0</v>
      </c>
      <c r="B34" s="8" t="s">
        <v>32</v>
      </c>
      <c r="C34" s="8">
        <v>3.0</v>
      </c>
      <c r="D34" s="8">
        <v>5.0</v>
      </c>
      <c r="E34" s="8">
        <v>374.0</v>
      </c>
      <c r="F34" s="8">
        <v>26.0</v>
      </c>
      <c r="G34" s="8">
        <v>84.0</v>
      </c>
      <c r="H34" s="8">
        <v>10754.0</v>
      </c>
      <c r="I34" s="8">
        <v>0.0</v>
      </c>
      <c r="J34" s="8">
        <v>0.0</v>
      </c>
    </row>
    <row r="35" ht="15.75" customHeight="1">
      <c r="A35" s="8">
        <v>2020.0</v>
      </c>
      <c r="B35" s="8" t="s">
        <v>32</v>
      </c>
      <c r="C35" s="8">
        <v>3.0</v>
      </c>
      <c r="D35" s="8">
        <v>5.0</v>
      </c>
      <c r="E35" s="8">
        <v>618.0</v>
      </c>
      <c r="F35" s="8">
        <v>12.0</v>
      </c>
      <c r="G35" s="8">
        <v>38.0</v>
      </c>
      <c r="H35" s="8">
        <v>4346.0</v>
      </c>
      <c r="I35" s="8">
        <v>0.0</v>
      </c>
      <c r="J35" s="8">
        <v>0.0</v>
      </c>
    </row>
    <row r="36" ht="15.75" customHeight="1">
      <c r="A36" s="8">
        <v>2020.0</v>
      </c>
      <c r="B36" s="8" t="s">
        <v>52</v>
      </c>
      <c r="C36" s="8">
        <v>4.0</v>
      </c>
      <c r="D36" s="8">
        <v>1.0</v>
      </c>
      <c r="E36" s="8">
        <v>848.0</v>
      </c>
      <c r="F36" s="8">
        <v>22.0</v>
      </c>
      <c r="G36" s="8">
        <v>18.0</v>
      </c>
      <c r="H36" s="8">
        <v>16408.0</v>
      </c>
      <c r="I36" s="8">
        <v>0.0</v>
      </c>
      <c r="J36" s="8">
        <v>0.0</v>
      </c>
    </row>
    <row r="37" ht="15.75" customHeight="1">
      <c r="A37" s="8">
        <v>2020.0</v>
      </c>
      <c r="B37" s="8" t="s">
        <v>52</v>
      </c>
      <c r="C37" s="8">
        <v>4.0</v>
      </c>
      <c r="D37" s="8">
        <v>1.0</v>
      </c>
      <c r="E37" s="8">
        <v>972.0</v>
      </c>
      <c r="F37" s="8">
        <v>22.0</v>
      </c>
      <c r="G37" s="8">
        <v>44.0</v>
      </c>
      <c r="H37" s="8">
        <v>14841.0</v>
      </c>
      <c r="I37" s="8">
        <v>0.0</v>
      </c>
      <c r="J37" s="8">
        <v>0.0</v>
      </c>
    </row>
    <row r="38" ht="15.75" customHeight="1">
      <c r="A38" s="8">
        <v>2020.0</v>
      </c>
      <c r="B38" s="8" t="s">
        <v>52</v>
      </c>
      <c r="C38" s="8">
        <v>4.0</v>
      </c>
      <c r="D38" s="8">
        <v>1.0</v>
      </c>
      <c r="E38" s="8">
        <v>1120.0</v>
      </c>
      <c r="F38" s="8">
        <v>28.0</v>
      </c>
      <c r="G38" s="8">
        <v>78.0</v>
      </c>
      <c r="H38" s="8">
        <v>25068.0</v>
      </c>
      <c r="I38" s="8">
        <v>0.0</v>
      </c>
      <c r="J38" s="8">
        <v>0.0</v>
      </c>
    </row>
    <row r="39" ht="15.75" customHeight="1">
      <c r="A39" s="8">
        <v>2020.0</v>
      </c>
      <c r="B39" s="8" t="s">
        <v>52</v>
      </c>
      <c r="C39" s="8">
        <v>4.0</v>
      </c>
      <c r="D39" s="8">
        <v>1.0</v>
      </c>
      <c r="E39" s="8">
        <v>1158.0</v>
      </c>
      <c r="F39" s="8">
        <v>26.0</v>
      </c>
      <c r="G39" s="8">
        <v>112.0</v>
      </c>
      <c r="H39" s="8">
        <v>11693.0</v>
      </c>
      <c r="I39" s="8">
        <v>0.0</v>
      </c>
      <c r="J39" s="8">
        <v>0.0</v>
      </c>
    </row>
    <row r="40" ht="15.75" customHeight="1">
      <c r="A40" s="8">
        <v>2020.0</v>
      </c>
      <c r="B40" s="8" t="s">
        <v>52</v>
      </c>
      <c r="C40" s="8">
        <v>4.0</v>
      </c>
      <c r="D40" s="8">
        <v>1.0</v>
      </c>
      <c r="E40" s="8">
        <v>1218.0</v>
      </c>
      <c r="F40" s="8">
        <v>44.0</v>
      </c>
      <c r="G40" s="8">
        <v>86.0</v>
      </c>
      <c r="H40" s="8">
        <v>37173.0</v>
      </c>
      <c r="I40" s="8">
        <v>0.0</v>
      </c>
      <c r="J40" s="8">
        <v>0.0</v>
      </c>
    </row>
    <row r="41" ht="15.75" customHeight="1">
      <c r="A41" s="8">
        <v>2020.0</v>
      </c>
      <c r="B41" s="8" t="s">
        <v>52</v>
      </c>
      <c r="C41" s="8">
        <v>4.0</v>
      </c>
      <c r="D41" s="8">
        <v>1.0</v>
      </c>
      <c r="E41" s="8">
        <v>968.0</v>
      </c>
      <c r="F41" s="8">
        <v>32.0</v>
      </c>
      <c r="G41" s="8">
        <v>130.0</v>
      </c>
      <c r="H41" s="8">
        <v>13961.0</v>
      </c>
      <c r="I41" s="8">
        <v>0.0</v>
      </c>
      <c r="J41" s="8">
        <v>0.0</v>
      </c>
    </row>
    <row r="42" ht="15.75" customHeight="1">
      <c r="A42" s="8">
        <v>2020.0</v>
      </c>
      <c r="B42" s="8" t="s">
        <v>52</v>
      </c>
      <c r="C42" s="8">
        <v>4.0</v>
      </c>
      <c r="D42" s="8">
        <v>1.0</v>
      </c>
      <c r="E42" s="8">
        <v>1146.0</v>
      </c>
      <c r="F42" s="8">
        <v>54.0</v>
      </c>
      <c r="G42" s="8">
        <v>150.0</v>
      </c>
      <c r="H42" s="8">
        <v>46824.0</v>
      </c>
      <c r="I42" s="8">
        <v>0.0</v>
      </c>
      <c r="J42" s="8">
        <v>0.0</v>
      </c>
    </row>
    <row r="43" ht="15.75" customHeight="1">
      <c r="A43" s="8">
        <v>2020.0</v>
      </c>
      <c r="B43" s="8" t="s">
        <v>52</v>
      </c>
      <c r="C43" s="8">
        <v>4.0</v>
      </c>
      <c r="D43" s="8">
        <v>2.0</v>
      </c>
      <c r="E43" s="8">
        <v>1130.0</v>
      </c>
      <c r="F43" s="8">
        <v>40.0</v>
      </c>
      <c r="G43" s="8">
        <v>192.0</v>
      </c>
      <c r="H43" s="8">
        <v>24444.0</v>
      </c>
      <c r="I43" s="8">
        <v>0.0</v>
      </c>
      <c r="J43" s="8">
        <v>0.0</v>
      </c>
    </row>
    <row r="44" ht="15.75" customHeight="1">
      <c r="A44" s="8">
        <v>2020.0</v>
      </c>
      <c r="B44" s="8" t="s">
        <v>52</v>
      </c>
      <c r="C44" s="8">
        <v>4.0</v>
      </c>
      <c r="D44" s="8">
        <v>2.0</v>
      </c>
      <c r="E44" s="8">
        <v>1626.0</v>
      </c>
      <c r="F44" s="8">
        <v>92.0</v>
      </c>
      <c r="G44" s="8">
        <v>140.0</v>
      </c>
      <c r="H44" s="8">
        <v>29575.0</v>
      </c>
      <c r="I44" s="8">
        <v>0.0</v>
      </c>
      <c r="J44" s="8">
        <v>0.0</v>
      </c>
    </row>
    <row r="45" ht="15.75" customHeight="1">
      <c r="A45" s="8">
        <v>2020.0</v>
      </c>
      <c r="B45" s="8" t="s">
        <v>52</v>
      </c>
      <c r="C45" s="8">
        <v>4.0</v>
      </c>
      <c r="D45" s="8">
        <v>2.0</v>
      </c>
      <c r="E45" s="8">
        <v>1742.0</v>
      </c>
      <c r="F45" s="8">
        <v>44.0</v>
      </c>
      <c r="G45" s="8">
        <v>302.0</v>
      </c>
      <c r="H45" s="8">
        <v>54335.0</v>
      </c>
      <c r="I45" s="8">
        <v>0.0</v>
      </c>
      <c r="J45" s="8">
        <v>0.0</v>
      </c>
    </row>
    <row r="46" ht="15.75" customHeight="1">
      <c r="A46" s="8">
        <v>2020.0</v>
      </c>
      <c r="B46" s="8" t="s">
        <v>52</v>
      </c>
      <c r="C46" s="8">
        <v>4.0</v>
      </c>
      <c r="D46" s="8">
        <v>2.0</v>
      </c>
      <c r="E46" s="8">
        <v>1708.0</v>
      </c>
      <c r="F46" s="8">
        <v>82.0</v>
      </c>
      <c r="G46" s="8">
        <v>372.0</v>
      </c>
      <c r="H46" s="8">
        <v>34273.0</v>
      </c>
      <c r="I46" s="8">
        <v>0.0</v>
      </c>
      <c r="J46" s="8">
        <v>0.0</v>
      </c>
    </row>
    <row r="47" ht="15.75" customHeight="1">
      <c r="A47" s="8">
        <v>2020.0</v>
      </c>
      <c r="B47" s="8" t="s">
        <v>52</v>
      </c>
      <c r="C47" s="8">
        <v>4.0</v>
      </c>
      <c r="D47" s="8">
        <v>2.0</v>
      </c>
      <c r="E47" s="8">
        <v>1516.0</v>
      </c>
      <c r="F47" s="8">
        <v>84.0</v>
      </c>
      <c r="G47" s="8">
        <v>228.0</v>
      </c>
      <c r="H47" s="8">
        <v>36443.0</v>
      </c>
      <c r="I47" s="8">
        <v>0.0</v>
      </c>
      <c r="J47" s="8">
        <v>0.0</v>
      </c>
    </row>
    <row r="48" ht="15.75" customHeight="1">
      <c r="A48" s="8">
        <v>2020.0</v>
      </c>
      <c r="B48" s="8" t="s">
        <v>52</v>
      </c>
      <c r="C48" s="8">
        <v>4.0</v>
      </c>
      <c r="D48" s="8">
        <v>2.0</v>
      </c>
      <c r="E48" s="8">
        <v>2486.0</v>
      </c>
      <c r="F48" s="8">
        <v>54.0</v>
      </c>
      <c r="G48" s="8">
        <v>224.0</v>
      </c>
      <c r="H48" s="8">
        <v>43745.0</v>
      </c>
      <c r="I48" s="8">
        <v>0.0</v>
      </c>
      <c r="J48" s="8">
        <v>0.0</v>
      </c>
    </row>
    <row r="49" ht="15.75" customHeight="1">
      <c r="A49" s="8">
        <v>2020.0</v>
      </c>
      <c r="B49" s="8" t="s">
        <v>52</v>
      </c>
      <c r="C49" s="8">
        <v>4.0</v>
      </c>
      <c r="D49" s="8">
        <v>2.0</v>
      </c>
      <c r="E49" s="8">
        <v>2062.0</v>
      </c>
      <c r="F49" s="8">
        <v>74.0</v>
      </c>
      <c r="G49" s="8">
        <v>334.0</v>
      </c>
      <c r="H49" s="8">
        <v>48958.0</v>
      </c>
      <c r="I49" s="8">
        <v>0.0</v>
      </c>
      <c r="J49" s="8">
        <v>0.0</v>
      </c>
    </row>
    <row r="50" ht="15.75" customHeight="1">
      <c r="A50" s="8">
        <v>2020.0</v>
      </c>
      <c r="B50" s="8" t="s">
        <v>52</v>
      </c>
      <c r="C50" s="8">
        <v>4.0</v>
      </c>
      <c r="D50" s="8">
        <v>3.0</v>
      </c>
      <c r="E50" s="8">
        <v>1772.0</v>
      </c>
      <c r="F50" s="8">
        <v>54.0</v>
      </c>
      <c r="G50" s="8">
        <v>288.0</v>
      </c>
      <c r="H50" s="8">
        <v>58092.0</v>
      </c>
      <c r="I50" s="8">
        <v>0.0</v>
      </c>
      <c r="J50" s="8">
        <v>0.0</v>
      </c>
    </row>
    <row r="51" ht="15.75" customHeight="1">
      <c r="A51" s="8">
        <v>2020.0</v>
      </c>
      <c r="B51" s="8" t="s">
        <v>52</v>
      </c>
      <c r="C51" s="8">
        <v>4.0</v>
      </c>
      <c r="D51" s="8">
        <v>3.0</v>
      </c>
      <c r="E51" s="8">
        <v>2122.0</v>
      </c>
      <c r="F51" s="8">
        <v>52.0</v>
      </c>
      <c r="G51" s="8">
        <v>516.0</v>
      </c>
      <c r="H51" s="8">
        <v>67134.0</v>
      </c>
      <c r="I51" s="8">
        <v>0.0</v>
      </c>
      <c r="J51" s="8">
        <v>0.0</v>
      </c>
    </row>
    <row r="52" ht="15.75" customHeight="1">
      <c r="A52" s="8">
        <v>2020.0</v>
      </c>
      <c r="B52" s="8" t="s">
        <v>52</v>
      </c>
      <c r="C52" s="8">
        <v>4.0</v>
      </c>
      <c r="D52" s="8">
        <v>3.0</v>
      </c>
      <c r="E52" s="8">
        <v>1844.0</v>
      </c>
      <c r="F52" s="8">
        <v>76.0</v>
      </c>
      <c r="G52" s="8">
        <v>546.0</v>
      </c>
      <c r="H52" s="8">
        <v>64978.0</v>
      </c>
      <c r="I52" s="8">
        <v>0.0</v>
      </c>
      <c r="J52" s="8">
        <v>0.0</v>
      </c>
    </row>
    <row r="53" ht="15.75" customHeight="1">
      <c r="A53" s="8">
        <v>2020.0</v>
      </c>
      <c r="B53" s="8" t="s">
        <v>52</v>
      </c>
      <c r="C53" s="8">
        <v>4.0</v>
      </c>
      <c r="D53" s="8">
        <v>3.0</v>
      </c>
      <c r="E53" s="8">
        <v>2742.0</v>
      </c>
      <c r="F53" s="8">
        <v>70.0</v>
      </c>
      <c r="G53" s="8">
        <v>852.0</v>
      </c>
      <c r="H53" s="8">
        <v>68697.0</v>
      </c>
      <c r="I53" s="8">
        <v>0.0</v>
      </c>
      <c r="J53" s="8">
        <v>0.0</v>
      </c>
    </row>
    <row r="54" ht="15.75" customHeight="1">
      <c r="A54" s="8">
        <v>2020.0</v>
      </c>
      <c r="B54" s="8" t="s">
        <v>52</v>
      </c>
      <c r="C54" s="8">
        <v>4.0</v>
      </c>
      <c r="D54" s="8">
        <v>3.0</v>
      </c>
      <c r="E54" s="8">
        <v>3160.0</v>
      </c>
      <c r="F54" s="8">
        <v>76.0</v>
      </c>
      <c r="G54" s="8">
        <v>776.0</v>
      </c>
      <c r="H54" s="8">
        <v>88950.0</v>
      </c>
      <c r="I54" s="8">
        <v>0.0</v>
      </c>
      <c r="J54" s="8">
        <v>0.0</v>
      </c>
    </row>
    <row r="55" ht="15.75" customHeight="1">
      <c r="A55" s="8">
        <v>2020.0</v>
      </c>
      <c r="B55" s="8" t="s">
        <v>52</v>
      </c>
      <c r="C55" s="8">
        <v>4.0</v>
      </c>
      <c r="D55" s="8">
        <v>3.0</v>
      </c>
      <c r="E55" s="8">
        <v>2478.0</v>
      </c>
      <c r="F55" s="8">
        <v>66.0</v>
      </c>
      <c r="G55" s="8">
        <v>838.0</v>
      </c>
      <c r="H55" s="8">
        <v>38964.0</v>
      </c>
      <c r="I55" s="8">
        <v>0.0</v>
      </c>
      <c r="J55" s="8">
        <v>0.0</v>
      </c>
    </row>
    <row r="56" ht="15.75" customHeight="1">
      <c r="A56" s="8">
        <v>2020.0</v>
      </c>
      <c r="B56" s="8" t="s">
        <v>52</v>
      </c>
      <c r="C56" s="8">
        <v>4.0</v>
      </c>
      <c r="D56" s="8">
        <v>3.0</v>
      </c>
      <c r="E56" s="8">
        <v>3074.0</v>
      </c>
      <c r="F56" s="8">
        <v>106.0</v>
      </c>
      <c r="G56" s="8">
        <v>1406.0</v>
      </c>
      <c r="H56" s="8">
        <v>102445.0</v>
      </c>
      <c r="I56" s="8">
        <v>0.0</v>
      </c>
      <c r="J56" s="8">
        <v>0.0</v>
      </c>
    </row>
    <row r="57" ht="15.75" customHeight="1">
      <c r="A57" s="8">
        <v>2020.0</v>
      </c>
      <c r="B57" s="8" t="s">
        <v>52</v>
      </c>
      <c r="C57" s="8">
        <v>4.0</v>
      </c>
      <c r="D57" s="8">
        <v>4.0</v>
      </c>
      <c r="E57" s="8">
        <v>2584.0</v>
      </c>
      <c r="F57" s="8">
        <v>72.0</v>
      </c>
      <c r="G57" s="8">
        <v>788.0</v>
      </c>
      <c r="H57" s="8">
        <v>84970.0</v>
      </c>
      <c r="I57" s="8">
        <v>0.0</v>
      </c>
      <c r="J57" s="8">
        <v>0.0</v>
      </c>
    </row>
    <row r="58" ht="15.75" customHeight="1">
      <c r="A58" s="8">
        <v>2020.0</v>
      </c>
      <c r="B58" s="8" t="s">
        <v>52</v>
      </c>
      <c r="C58" s="8">
        <v>4.0</v>
      </c>
      <c r="D58" s="8">
        <v>4.0</v>
      </c>
      <c r="E58" s="8">
        <v>3334.0</v>
      </c>
      <c r="F58" s="8">
        <v>80.0</v>
      </c>
      <c r="G58" s="8">
        <v>1284.0</v>
      </c>
      <c r="H58" s="8">
        <v>88882.0</v>
      </c>
      <c r="I58" s="8">
        <v>0.0</v>
      </c>
      <c r="J58" s="8">
        <v>0.0</v>
      </c>
    </row>
    <row r="59" ht="15.75" customHeight="1">
      <c r="A59" s="8">
        <v>2020.0</v>
      </c>
      <c r="B59" s="8" t="s">
        <v>52</v>
      </c>
      <c r="C59" s="8">
        <v>4.0</v>
      </c>
      <c r="D59" s="8">
        <v>4.0</v>
      </c>
      <c r="E59" s="8">
        <v>2816.0</v>
      </c>
      <c r="F59" s="8">
        <v>118.0</v>
      </c>
      <c r="G59" s="8">
        <v>968.0</v>
      </c>
      <c r="H59" s="8">
        <v>96577.0</v>
      </c>
      <c r="I59" s="8">
        <v>0.0</v>
      </c>
      <c r="J59" s="8">
        <v>0.0</v>
      </c>
    </row>
    <row r="60" ht="15.75" customHeight="1">
      <c r="A60" s="8">
        <v>2020.0</v>
      </c>
      <c r="B60" s="8" t="s">
        <v>52</v>
      </c>
      <c r="C60" s="8">
        <v>4.0</v>
      </c>
      <c r="D60" s="8">
        <v>4.0</v>
      </c>
      <c r="E60" s="8">
        <v>3670.0</v>
      </c>
      <c r="F60" s="8">
        <v>88.0</v>
      </c>
      <c r="G60" s="8">
        <v>884.0</v>
      </c>
      <c r="H60" s="8">
        <v>95691.0</v>
      </c>
      <c r="I60" s="8">
        <v>0.0</v>
      </c>
      <c r="J60" s="8">
        <v>0.0</v>
      </c>
    </row>
    <row r="61" ht="15.75" customHeight="1">
      <c r="A61" s="8">
        <v>2020.0</v>
      </c>
      <c r="B61" s="8" t="s">
        <v>52</v>
      </c>
      <c r="C61" s="8">
        <v>4.0</v>
      </c>
      <c r="D61" s="8">
        <v>4.0</v>
      </c>
      <c r="E61" s="8">
        <v>3214.0</v>
      </c>
      <c r="F61" s="8">
        <v>112.0</v>
      </c>
      <c r="G61" s="8">
        <v>1170.0</v>
      </c>
      <c r="H61" s="8">
        <v>88954.0</v>
      </c>
      <c r="I61" s="8">
        <v>0.0</v>
      </c>
      <c r="J61" s="8">
        <v>0.0</v>
      </c>
    </row>
    <row r="62" ht="15.75" customHeight="1">
      <c r="A62" s="8">
        <v>2020.0</v>
      </c>
      <c r="B62" s="8" t="s">
        <v>52</v>
      </c>
      <c r="C62" s="8">
        <v>4.0</v>
      </c>
      <c r="D62" s="8">
        <v>4.0</v>
      </c>
      <c r="E62" s="8">
        <v>3136.0</v>
      </c>
      <c r="F62" s="8">
        <v>116.0</v>
      </c>
      <c r="G62" s="8">
        <v>1160.0</v>
      </c>
      <c r="H62" s="8">
        <v>104817.0</v>
      </c>
      <c r="I62" s="8">
        <v>0.0</v>
      </c>
      <c r="J62" s="8">
        <v>0.0</v>
      </c>
    </row>
    <row r="63" ht="15.75" customHeight="1">
      <c r="A63" s="8">
        <v>2020.0</v>
      </c>
      <c r="B63" s="8" t="s">
        <v>52</v>
      </c>
      <c r="C63" s="8">
        <v>4.0</v>
      </c>
      <c r="D63" s="8">
        <v>4.0</v>
      </c>
      <c r="E63" s="8">
        <v>3804.0</v>
      </c>
      <c r="F63" s="8">
        <v>138.0</v>
      </c>
      <c r="G63" s="8">
        <v>1272.0</v>
      </c>
      <c r="H63" s="8">
        <v>111884.0</v>
      </c>
      <c r="I63" s="8">
        <v>0.0</v>
      </c>
      <c r="J63" s="8">
        <v>0.0</v>
      </c>
    </row>
    <row r="64" ht="15.75" customHeight="1">
      <c r="A64" s="8">
        <v>2020.0</v>
      </c>
      <c r="B64" s="8" t="s">
        <v>52</v>
      </c>
      <c r="C64" s="8">
        <v>4.0</v>
      </c>
      <c r="D64" s="8">
        <v>5.0</v>
      </c>
      <c r="E64" s="8">
        <v>3410.0</v>
      </c>
      <c r="F64" s="8">
        <v>142.0</v>
      </c>
      <c r="G64" s="8">
        <v>1380.0</v>
      </c>
      <c r="H64" s="8">
        <v>123620.0</v>
      </c>
      <c r="I64" s="8">
        <v>0.0</v>
      </c>
      <c r="J64" s="8">
        <v>0.0</v>
      </c>
    </row>
    <row r="65" ht="15.75" customHeight="1">
      <c r="A65" s="8">
        <v>2020.0</v>
      </c>
      <c r="B65" s="8" t="s">
        <v>52</v>
      </c>
      <c r="C65" s="8">
        <v>4.0</v>
      </c>
      <c r="D65" s="8">
        <v>5.0</v>
      </c>
      <c r="E65" s="8">
        <v>3604.0</v>
      </c>
      <c r="F65" s="8">
        <v>150.0</v>
      </c>
      <c r="G65" s="8">
        <v>1260.0</v>
      </c>
      <c r="H65" s="8">
        <v>140722.0</v>
      </c>
      <c r="I65" s="8">
        <v>0.0</v>
      </c>
      <c r="J65" s="8">
        <v>0.0</v>
      </c>
    </row>
    <row r="66" ht="15.75" customHeight="1">
      <c r="A66" s="8">
        <v>2020.0</v>
      </c>
      <c r="B66" s="8" t="s">
        <v>53</v>
      </c>
      <c r="C66" s="8">
        <v>5.0</v>
      </c>
      <c r="D66" s="8">
        <v>1.0</v>
      </c>
      <c r="E66" s="8">
        <v>4792.0</v>
      </c>
      <c r="F66" s="8">
        <v>154.0</v>
      </c>
      <c r="G66" s="8">
        <v>1924.0</v>
      </c>
      <c r="H66" s="8">
        <v>140237.0</v>
      </c>
      <c r="I66" s="8">
        <v>0.0</v>
      </c>
      <c r="J66" s="8">
        <v>0.0</v>
      </c>
    </row>
    <row r="67" ht="15.75" customHeight="1">
      <c r="A67" s="8">
        <v>2020.0</v>
      </c>
      <c r="B67" s="8" t="s">
        <v>53</v>
      </c>
      <c r="C67" s="8">
        <v>5.0</v>
      </c>
      <c r="D67" s="8">
        <v>1.0</v>
      </c>
      <c r="E67" s="8">
        <v>5128.0</v>
      </c>
      <c r="F67" s="8">
        <v>184.0</v>
      </c>
      <c r="G67" s="8">
        <v>1662.0</v>
      </c>
      <c r="H67" s="8">
        <v>144889.0</v>
      </c>
      <c r="I67" s="8">
        <v>0.0</v>
      </c>
      <c r="J67" s="8">
        <v>0.0</v>
      </c>
    </row>
    <row r="68" ht="15.75" customHeight="1">
      <c r="A68" s="8">
        <v>2020.0</v>
      </c>
      <c r="B68" s="8" t="s">
        <v>53</v>
      </c>
      <c r="C68" s="8">
        <v>5.0</v>
      </c>
      <c r="D68" s="8">
        <v>1.0</v>
      </c>
      <c r="E68" s="8">
        <v>5904.0</v>
      </c>
      <c r="F68" s="8">
        <v>280.0</v>
      </c>
      <c r="G68" s="8">
        <v>1822.0</v>
      </c>
      <c r="H68" s="8">
        <v>137827.0</v>
      </c>
      <c r="I68" s="8">
        <v>0.0</v>
      </c>
      <c r="J68" s="8">
        <v>0.0</v>
      </c>
    </row>
    <row r="69" ht="15.75" customHeight="1">
      <c r="A69" s="8">
        <v>2020.0</v>
      </c>
      <c r="B69" s="8" t="s">
        <v>53</v>
      </c>
      <c r="C69" s="8">
        <v>5.0</v>
      </c>
      <c r="D69" s="8">
        <v>1.0</v>
      </c>
      <c r="E69" s="8">
        <v>7312.0</v>
      </c>
      <c r="F69" s="8">
        <v>206.0</v>
      </c>
      <c r="G69" s="8">
        <v>2164.0</v>
      </c>
      <c r="H69" s="8">
        <v>161706.0</v>
      </c>
      <c r="I69" s="8">
        <v>0.0</v>
      </c>
      <c r="J69" s="8">
        <v>0.0</v>
      </c>
    </row>
    <row r="70" ht="15.75" customHeight="1">
      <c r="A70" s="8">
        <v>2020.0</v>
      </c>
      <c r="B70" s="8" t="s">
        <v>53</v>
      </c>
      <c r="C70" s="8">
        <v>5.0</v>
      </c>
      <c r="D70" s="8">
        <v>1.0</v>
      </c>
      <c r="E70" s="8">
        <v>5942.0</v>
      </c>
      <c r="F70" s="8">
        <v>256.0</v>
      </c>
      <c r="G70" s="8">
        <v>2590.0</v>
      </c>
      <c r="H70" s="8">
        <v>160826.0</v>
      </c>
      <c r="I70" s="8">
        <v>0.0</v>
      </c>
      <c r="J70" s="8">
        <v>0.0</v>
      </c>
    </row>
    <row r="71" ht="15.75" customHeight="1">
      <c r="A71" s="8">
        <v>2020.0</v>
      </c>
      <c r="B71" s="8" t="s">
        <v>53</v>
      </c>
      <c r="C71" s="8">
        <v>5.0</v>
      </c>
      <c r="D71" s="8">
        <v>1.0</v>
      </c>
      <c r="E71" s="8">
        <v>7204.0</v>
      </c>
      <c r="F71" s="8">
        <v>182.0</v>
      </c>
      <c r="G71" s="8">
        <v>2322.0</v>
      </c>
      <c r="H71" s="8">
        <v>150112.0</v>
      </c>
      <c r="I71" s="8">
        <v>0.0</v>
      </c>
      <c r="J71" s="8">
        <v>0.0</v>
      </c>
    </row>
    <row r="72" ht="15.75" customHeight="1">
      <c r="A72" s="8">
        <v>2020.0</v>
      </c>
      <c r="B72" s="8" t="s">
        <v>53</v>
      </c>
      <c r="C72" s="8">
        <v>5.0</v>
      </c>
      <c r="D72" s="8">
        <v>1.0</v>
      </c>
      <c r="E72" s="8">
        <v>6688.0</v>
      </c>
      <c r="F72" s="8">
        <v>208.0</v>
      </c>
      <c r="G72" s="8">
        <v>2950.0</v>
      </c>
      <c r="H72" s="8">
        <v>161621.0</v>
      </c>
      <c r="I72" s="8">
        <v>0.0</v>
      </c>
      <c r="J72" s="8">
        <v>0.0</v>
      </c>
    </row>
    <row r="73" ht="15.75" customHeight="1">
      <c r="A73" s="8">
        <v>2020.0</v>
      </c>
      <c r="B73" s="8" t="s">
        <v>53</v>
      </c>
      <c r="C73" s="8">
        <v>5.0</v>
      </c>
      <c r="D73" s="8">
        <v>2.0</v>
      </c>
      <c r="E73" s="8">
        <v>6678.0</v>
      </c>
      <c r="F73" s="8">
        <v>194.0</v>
      </c>
      <c r="G73" s="8">
        <v>2222.0</v>
      </c>
      <c r="H73" s="8">
        <v>169610.0</v>
      </c>
      <c r="I73" s="8">
        <v>0.0</v>
      </c>
      <c r="J73" s="8">
        <v>0.0</v>
      </c>
    </row>
    <row r="74" ht="15.75" customHeight="1">
      <c r="A74" s="8">
        <v>2020.0</v>
      </c>
      <c r="B74" s="8" t="s">
        <v>53</v>
      </c>
      <c r="C74" s="8">
        <v>5.0</v>
      </c>
      <c r="D74" s="8">
        <v>2.0</v>
      </c>
      <c r="E74" s="8">
        <v>6350.0</v>
      </c>
      <c r="F74" s="8">
        <v>232.0</v>
      </c>
      <c r="G74" s="8">
        <v>2828.0</v>
      </c>
      <c r="H74" s="8">
        <v>171076.0</v>
      </c>
      <c r="I74" s="8">
        <v>0.0</v>
      </c>
      <c r="J74" s="8">
        <v>0.0</v>
      </c>
    </row>
    <row r="75" ht="15.75" customHeight="1">
      <c r="A75" s="8">
        <v>2020.0</v>
      </c>
      <c r="B75" s="8" t="s">
        <v>53</v>
      </c>
      <c r="C75" s="8">
        <v>5.0</v>
      </c>
      <c r="D75" s="8">
        <v>2.0</v>
      </c>
      <c r="E75" s="8">
        <v>8622.0</v>
      </c>
      <c r="F75" s="8">
        <v>224.0</v>
      </c>
      <c r="G75" s="8">
        <v>3338.0</v>
      </c>
      <c r="H75" s="8">
        <v>161028.0</v>
      </c>
      <c r="I75" s="8">
        <v>0.0</v>
      </c>
      <c r="J75" s="8">
        <v>0.0</v>
      </c>
    </row>
    <row r="76" ht="15.75" customHeight="1">
      <c r="A76" s="8">
        <v>2020.0</v>
      </c>
      <c r="B76" s="8" t="s">
        <v>53</v>
      </c>
      <c r="C76" s="8">
        <v>5.0</v>
      </c>
      <c r="D76" s="8">
        <v>2.0</v>
      </c>
      <c r="E76" s="8">
        <v>7184.0</v>
      </c>
      <c r="F76" s="8">
        <v>162.0</v>
      </c>
      <c r="G76" s="8">
        <v>3158.0</v>
      </c>
      <c r="H76" s="8">
        <v>152513.0</v>
      </c>
      <c r="I76" s="8">
        <v>0.0</v>
      </c>
      <c r="J76" s="8">
        <v>0.0</v>
      </c>
    </row>
    <row r="77" ht="15.75" customHeight="1">
      <c r="A77" s="8">
        <v>2020.0</v>
      </c>
      <c r="B77" s="8" t="s">
        <v>53</v>
      </c>
      <c r="C77" s="8">
        <v>5.0</v>
      </c>
      <c r="D77" s="8">
        <v>2.0</v>
      </c>
      <c r="E77" s="8">
        <v>7124.0</v>
      </c>
      <c r="F77" s="8">
        <v>240.0</v>
      </c>
      <c r="G77" s="8">
        <v>3810.0</v>
      </c>
      <c r="H77" s="8">
        <v>184348.0</v>
      </c>
      <c r="I77" s="8">
        <v>0.0</v>
      </c>
      <c r="J77" s="8">
        <v>0.0</v>
      </c>
    </row>
    <row r="78" ht="15.75" customHeight="1">
      <c r="A78" s="8">
        <v>2020.0</v>
      </c>
      <c r="B78" s="8" t="s">
        <v>53</v>
      </c>
      <c r="C78" s="8">
        <v>5.0</v>
      </c>
      <c r="D78" s="8">
        <v>2.0</v>
      </c>
      <c r="E78" s="8">
        <v>7452.0</v>
      </c>
      <c r="F78" s="8">
        <v>274.0</v>
      </c>
      <c r="G78" s="8">
        <v>3926.0</v>
      </c>
      <c r="H78" s="8">
        <v>187617.0</v>
      </c>
      <c r="I78" s="8">
        <v>0.0</v>
      </c>
      <c r="J78" s="8">
        <v>0.0</v>
      </c>
    </row>
    <row r="79" ht="15.75" customHeight="1">
      <c r="A79" s="8">
        <v>2020.0</v>
      </c>
      <c r="B79" s="8" t="s">
        <v>53</v>
      </c>
      <c r="C79" s="8">
        <v>5.0</v>
      </c>
      <c r="D79" s="8">
        <v>2.0</v>
      </c>
      <c r="E79" s="8">
        <v>7982.0</v>
      </c>
      <c r="F79" s="8">
        <v>194.0</v>
      </c>
      <c r="G79" s="8">
        <v>3188.0</v>
      </c>
      <c r="H79" s="8">
        <v>195775.0</v>
      </c>
      <c r="I79" s="8">
        <v>0.0</v>
      </c>
      <c r="J79" s="8">
        <v>0.0</v>
      </c>
    </row>
    <row r="80" ht="15.75" customHeight="1">
      <c r="A80" s="8">
        <v>2020.0</v>
      </c>
      <c r="B80" s="8" t="s">
        <v>53</v>
      </c>
      <c r="C80" s="8">
        <v>5.0</v>
      </c>
      <c r="D80" s="8">
        <v>3.0</v>
      </c>
      <c r="E80" s="8">
        <v>7616.0</v>
      </c>
      <c r="F80" s="8">
        <v>208.0</v>
      </c>
      <c r="G80" s="8">
        <v>4468.0</v>
      </c>
      <c r="H80" s="8">
        <v>194504.0</v>
      </c>
      <c r="I80" s="8">
        <v>0.0</v>
      </c>
      <c r="J80" s="8">
        <v>0.0</v>
      </c>
    </row>
    <row r="81" ht="15.75" customHeight="1">
      <c r="A81" s="8">
        <v>2020.0</v>
      </c>
      <c r="B81" s="8" t="s">
        <v>53</v>
      </c>
      <c r="C81" s="8">
        <v>5.0</v>
      </c>
      <c r="D81" s="8">
        <v>3.0</v>
      </c>
      <c r="E81" s="8">
        <v>9588.0</v>
      </c>
      <c r="F81" s="8">
        <v>240.0</v>
      </c>
      <c r="G81" s="8">
        <v>8024.0</v>
      </c>
      <c r="H81" s="8">
        <v>198953.0</v>
      </c>
      <c r="I81" s="8">
        <v>0.0</v>
      </c>
      <c r="J81" s="8">
        <v>0.0</v>
      </c>
    </row>
    <row r="82" ht="15.75" customHeight="1">
      <c r="A82" s="8">
        <v>2020.0</v>
      </c>
      <c r="B82" s="8" t="s">
        <v>53</v>
      </c>
      <c r="C82" s="8">
        <v>5.0</v>
      </c>
      <c r="D82" s="8">
        <v>3.0</v>
      </c>
      <c r="E82" s="8">
        <v>10098.0</v>
      </c>
      <c r="F82" s="8">
        <v>304.0</v>
      </c>
      <c r="G82" s="8">
        <v>5076.0</v>
      </c>
      <c r="H82" s="8">
        <v>193873.0</v>
      </c>
      <c r="I82" s="8">
        <v>0.0</v>
      </c>
      <c r="J82" s="8">
        <v>0.0</v>
      </c>
    </row>
    <row r="83" ht="15.75" customHeight="1">
      <c r="A83" s="8">
        <v>2020.0</v>
      </c>
      <c r="B83" s="8" t="s">
        <v>53</v>
      </c>
      <c r="C83" s="8">
        <v>5.0</v>
      </c>
      <c r="D83" s="8">
        <v>3.0</v>
      </c>
      <c r="E83" s="8">
        <v>9256.0</v>
      </c>
      <c r="F83" s="8">
        <v>262.0</v>
      </c>
      <c r="G83" s="8">
        <v>4964.0</v>
      </c>
      <c r="H83" s="8">
        <v>209796.0</v>
      </c>
      <c r="I83" s="8">
        <v>0.0</v>
      </c>
      <c r="J83" s="8">
        <v>0.0</v>
      </c>
    </row>
    <row r="84" ht="15.75" customHeight="1">
      <c r="A84" s="8">
        <v>2020.0</v>
      </c>
      <c r="B84" s="8" t="s">
        <v>53</v>
      </c>
      <c r="C84" s="8">
        <v>5.0</v>
      </c>
      <c r="D84" s="8">
        <v>3.0</v>
      </c>
      <c r="E84" s="8">
        <v>12308.0</v>
      </c>
      <c r="F84" s="8">
        <v>292.0</v>
      </c>
      <c r="G84" s="8">
        <v>6064.0</v>
      </c>
      <c r="H84" s="8">
        <v>224601.0</v>
      </c>
      <c r="I84" s="8">
        <v>0.0</v>
      </c>
      <c r="J84" s="8">
        <v>0.0</v>
      </c>
    </row>
    <row r="85" ht="15.75" customHeight="1">
      <c r="A85" s="8">
        <v>2020.0</v>
      </c>
      <c r="B85" s="8" t="s">
        <v>53</v>
      </c>
      <c r="C85" s="8">
        <v>5.0</v>
      </c>
      <c r="D85" s="8">
        <v>3.0</v>
      </c>
      <c r="E85" s="8">
        <v>11440.0</v>
      </c>
      <c r="F85" s="8">
        <v>268.0</v>
      </c>
      <c r="G85" s="8">
        <v>6226.0</v>
      </c>
      <c r="H85" s="8">
        <v>221886.0</v>
      </c>
      <c r="I85" s="8">
        <v>0.0</v>
      </c>
      <c r="J85" s="8">
        <v>0.0</v>
      </c>
    </row>
    <row r="86" ht="15.75" customHeight="1">
      <c r="A86" s="8">
        <v>2020.0</v>
      </c>
      <c r="B86" s="8" t="s">
        <v>53</v>
      </c>
      <c r="C86" s="8">
        <v>5.0</v>
      </c>
      <c r="D86" s="8">
        <v>3.0</v>
      </c>
      <c r="E86" s="8">
        <v>12046.0</v>
      </c>
      <c r="F86" s="8">
        <v>296.0</v>
      </c>
      <c r="G86" s="8">
        <v>6262.0</v>
      </c>
      <c r="H86" s="8">
        <v>226192.0</v>
      </c>
      <c r="I86" s="8">
        <v>0.0</v>
      </c>
      <c r="J86" s="8">
        <v>0.0</v>
      </c>
    </row>
    <row r="87" ht="15.75" customHeight="1">
      <c r="A87" s="8">
        <v>2020.0</v>
      </c>
      <c r="B87" s="8" t="s">
        <v>53</v>
      </c>
      <c r="C87" s="8">
        <v>5.0</v>
      </c>
      <c r="D87" s="8">
        <v>4.0</v>
      </c>
      <c r="E87" s="8">
        <v>13072.0</v>
      </c>
      <c r="F87" s="8">
        <v>284.0</v>
      </c>
      <c r="G87" s="8">
        <v>6560.0</v>
      </c>
      <c r="H87" s="8">
        <v>240570.0</v>
      </c>
      <c r="I87" s="8">
        <v>0.0</v>
      </c>
      <c r="J87" s="8">
        <v>0.0</v>
      </c>
    </row>
    <row r="88" ht="15.75" customHeight="1">
      <c r="A88" s="8">
        <v>2020.0</v>
      </c>
      <c r="B88" s="8" t="s">
        <v>53</v>
      </c>
      <c r="C88" s="8">
        <v>5.0</v>
      </c>
      <c r="D88" s="8">
        <v>4.0</v>
      </c>
      <c r="E88" s="8">
        <v>13330.0</v>
      </c>
      <c r="F88" s="8">
        <v>284.0</v>
      </c>
      <c r="G88" s="8">
        <v>5152.0</v>
      </c>
      <c r="H88" s="8">
        <v>236187.0</v>
      </c>
      <c r="I88" s="8">
        <v>0.0</v>
      </c>
      <c r="J88" s="8">
        <v>0.0</v>
      </c>
    </row>
    <row r="89" ht="15.75" customHeight="1">
      <c r="A89" s="8">
        <v>2020.0</v>
      </c>
      <c r="B89" s="8" t="s">
        <v>53</v>
      </c>
      <c r="C89" s="8">
        <v>5.0</v>
      </c>
      <c r="D89" s="8">
        <v>4.0</v>
      </c>
      <c r="E89" s="8">
        <v>14222.0</v>
      </c>
      <c r="F89" s="8">
        <v>312.0</v>
      </c>
      <c r="G89" s="8">
        <v>6570.0</v>
      </c>
      <c r="H89" s="8">
        <v>220803.0</v>
      </c>
      <c r="I89" s="8">
        <v>0.0</v>
      </c>
      <c r="J89" s="8">
        <v>0.0</v>
      </c>
    </row>
    <row r="90" ht="15.75" customHeight="1">
      <c r="A90" s="8">
        <v>2020.0</v>
      </c>
      <c r="B90" s="8" t="s">
        <v>53</v>
      </c>
      <c r="C90" s="8">
        <v>5.0</v>
      </c>
      <c r="D90" s="8">
        <v>4.0</v>
      </c>
      <c r="E90" s="8">
        <v>12828.0</v>
      </c>
      <c r="F90" s="8">
        <v>298.0</v>
      </c>
      <c r="G90" s="8">
        <v>6024.0</v>
      </c>
      <c r="H90" s="8">
        <v>211522.0</v>
      </c>
      <c r="I90" s="8">
        <v>0.0</v>
      </c>
      <c r="J90" s="8">
        <v>0.0</v>
      </c>
    </row>
    <row r="91" ht="15.75" customHeight="1">
      <c r="A91" s="8">
        <v>2020.0</v>
      </c>
      <c r="B91" s="8" t="s">
        <v>53</v>
      </c>
      <c r="C91" s="8">
        <v>5.0</v>
      </c>
      <c r="D91" s="8">
        <v>4.0</v>
      </c>
      <c r="E91" s="8">
        <v>11814.0</v>
      </c>
      <c r="F91" s="8">
        <v>346.0</v>
      </c>
      <c r="G91" s="8">
        <v>7170.0</v>
      </c>
      <c r="H91" s="8">
        <v>222584.0</v>
      </c>
      <c r="I91" s="8">
        <v>0.0</v>
      </c>
      <c r="J91" s="8">
        <v>0.0</v>
      </c>
    </row>
    <row r="92" ht="15.75" customHeight="1">
      <c r="A92" s="8">
        <v>2020.0</v>
      </c>
      <c r="B92" s="8" t="s">
        <v>53</v>
      </c>
      <c r="C92" s="8">
        <v>5.0</v>
      </c>
      <c r="D92" s="8">
        <v>4.0</v>
      </c>
      <c r="E92" s="8">
        <v>14492.0</v>
      </c>
      <c r="F92" s="8">
        <v>376.0</v>
      </c>
      <c r="G92" s="8">
        <v>6868.0</v>
      </c>
      <c r="H92" s="8">
        <v>237058.0</v>
      </c>
      <c r="I92" s="8">
        <v>0.0</v>
      </c>
      <c r="J92" s="8">
        <v>0.0</v>
      </c>
    </row>
    <row r="93" ht="15.75" customHeight="1">
      <c r="A93" s="8">
        <v>2020.0</v>
      </c>
      <c r="B93" s="8" t="s">
        <v>53</v>
      </c>
      <c r="C93" s="8">
        <v>5.0</v>
      </c>
      <c r="D93" s="8">
        <v>4.0</v>
      </c>
      <c r="E93" s="8">
        <v>14508.0</v>
      </c>
      <c r="F93" s="8">
        <v>352.0</v>
      </c>
      <c r="G93" s="8">
        <v>6342.0</v>
      </c>
      <c r="H93" s="8">
        <v>257359.0</v>
      </c>
      <c r="I93" s="8">
        <v>0.0</v>
      </c>
      <c r="J93" s="8">
        <v>0.0</v>
      </c>
    </row>
    <row r="94" ht="15.75" customHeight="1">
      <c r="A94" s="8">
        <v>2020.0</v>
      </c>
      <c r="B94" s="8" t="s">
        <v>53</v>
      </c>
      <c r="C94" s="8">
        <v>5.0</v>
      </c>
      <c r="D94" s="8">
        <v>5.0</v>
      </c>
      <c r="E94" s="8">
        <v>16276.0</v>
      </c>
      <c r="F94" s="8">
        <v>536.0</v>
      </c>
      <c r="G94" s="8">
        <v>23470.0</v>
      </c>
      <c r="H94" s="8">
        <v>288933.0</v>
      </c>
      <c r="I94" s="8">
        <v>0.0</v>
      </c>
      <c r="J94" s="8">
        <v>0.0</v>
      </c>
    </row>
    <row r="95" ht="15.75" customHeight="1">
      <c r="A95" s="8">
        <v>2020.0</v>
      </c>
      <c r="B95" s="8" t="s">
        <v>53</v>
      </c>
      <c r="C95" s="8">
        <v>5.0</v>
      </c>
      <c r="D95" s="8">
        <v>5.0</v>
      </c>
      <c r="E95" s="8">
        <v>16728.0</v>
      </c>
      <c r="F95" s="8">
        <v>410.0</v>
      </c>
      <c r="G95" s="8">
        <v>8606.0</v>
      </c>
      <c r="H95" s="8">
        <v>273774.0</v>
      </c>
      <c r="I95" s="8">
        <v>0.0</v>
      </c>
      <c r="J95" s="8">
        <v>0.0</v>
      </c>
    </row>
    <row r="96" ht="15.75" customHeight="1">
      <c r="A96" s="8">
        <v>2020.0</v>
      </c>
      <c r="B96" s="8" t="s">
        <v>53</v>
      </c>
      <c r="C96" s="8">
        <v>5.0</v>
      </c>
      <c r="D96" s="8">
        <v>5.0</v>
      </c>
      <c r="E96" s="8">
        <v>17578.0</v>
      </c>
      <c r="F96" s="8">
        <v>444.0</v>
      </c>
      <c r="G96" s="8">
        <v>9856.0</v>
      </c>
      <c r="H96" s="8">
        <v>244946.0</v>
      </c>
      <c r="I96" s="8">
        <v>0.0</v>
      </c>
      <c r="J96" s="8">
        <v>0.0</v>
      </c>
    </row>
    <row r="97" ht="15.75" customHeight="1">
      <c r="A97" s="8">
        <v>2020.0</v>
      </c>
      <c r="B97" s="8" t="s">
        <v>54</v>
      </c>
      <c r="C97" s="8">
        <v>6.0</v>
      </c>
      <c r="D97" s="8">
        <v>1.0</v>
      </c>
      <c r="E97" s="8">
        <v>15448.0</v>
      </c>
      <c r="F97" s="8">
        <v>402.0</v>
      </c>
      <c r="G97" s="8">
        <v>7764.0</v>
      </c>
      <c r="H97" s="8">
        <v>251761.0</v>
      </c>
      <c r="I97" s="8">
        <v>0.0</v>
      </c>
      <c r="J97" s="8">
        <v>0.0</v>
      </c>
    </row>
    <row r="98" ht="15.75" customHeight="1">
      <c r="A98" s="8">
        <v>2020.0</v>
      </c>
      <c r="B98" s="8" t="s">
        <v>54</v>
      </c>
      <c r="C98" s="8">
        <v>6.0</v>
      </c>
      <c r="D98" s="8">
        <v>1.0</v>
      </c>
      <c r="E98" s="8">
        <v>17624.0</v>
      </c>
      <c r="F98" s="8">
        <v>444.0</v>
      </c>
      <c r="G98" s="8">
        <v>9062.0</v>
      </c>
      <c r="H98" s="8">
        <v>289612.0</v>
      </c>
      <c r="I98" s="8">
        <v>0.0</v>
      </c>
      <c r="J98" s="8">
        <v>0.0</v>
      </c>
    </row>
    <row r="99" ht="15.75" customHeight="1">
      <c r="A99" s="8">
        <v>2020.0</v>
      </c>
      <c r="B99" s="8" t="s">
        <v>54</v>
      </c>
      <c r="C99" s="8">
        <v>6.0</v>
      </c>
      <c r="D99" s="8">
        <v>1.0</v>
      </c>
      <c r="E99" s="8">
        <v>19376.0</v>
      </c>
      <c r="F99" s="8">
        <v>518.0</v>
      </c>
      <c r="G99" s="8">
        <v>7578.0</v>
      </c>
      <c r="H99" s="8">
        <v>298140.0</v>
      </c>
      <c r="I99" s="8">
        <v>0.0</v>
      </c>
      <c r="J99" s="8">
        <v>0.0</v>
      </c>
    </row>
    <row r="100" ht="15.75" customHeight="1">
      <c r="A100" s="8">
        <v>2020.0</v>
      </c>
      <c r="B100" s="8" t="s">
        <v>54</v>
      </c>
      <c r="C100" s="8">
        <v>6.0</v>
      </c>
      <c r="D100" s="8">
        <v>1.0</v>
      </c>
      <c r="E100" s="8">
        <v>19694.0</v>
      </c>
      <c r="F100" s="8">
        <v>548.0</v>
      </c>
      <c r="G100" s="8">
        <v>8780.0</v>
      </c>
      <c r="H100" s="8">
        <v>294048.0</v>
      </c>
      <c r="I100" s="8">
        <v>0.0</v>
      </c>
      <c r="J100" s="8">
        <v>0.0</v>
      </c>
    </row>
    <row r="101" ht="15.75" customHeight="1">
      <c r="A101" s="8">
        <v>2020.0</v>
      </c>
      <c r="B101" s="8" t="s">
        <v>54</v>
      </c>
      <c r="C101" s="8">
        <v>6.0</v>
      </c>
      <c r="D101" s="8">
        <v>1.0</v>
      </c>
      <c r="E101" s="8">
        <v>18944.0</v>
      </c>
      <c r="F101" s="8">
        <v>572.0</v>
      </c>
      <c r="G101" s="8">
        <v>9542.0</v>
      </c>
      <c r="H101" s="8">
        <v>290371.0</v>
      </c>
      <c r="I101" s="8">
        <v>0.0</v>
      </c>
      <c r="J101" s="8">
        <v>0.0</v>
      </c>
    </row>
    <row r="102" ht="15.75" customHeight="1">
      <c r="A102" s="8">
        <v>2020.0</v>
      </c>
      <c r="B102" s="8" t="s">
        <v>54</v>
      </c>
      <c r="C102" s="8">
        <v>6.0</v>
      </c>
      <c r="D102" s="8">
        <v>1.0</v>
      </c>
      <c r="E102" s="8">
        <v>20816.0</v>
      </c>
      <c r="F102" s="8">
        <v>594.0</v>
      </c>
      <c r="G102" s="8">
        <v>10866.0</v>
      </c>
      <c r="H102" s="8">
        <v>303109.0</v>
      </c>
      <c r="I102" s="8">
        <v>0.0</v>
      </c>
      <c r="J102" s="8">
        <v>0.0</v>
      </c>
    </row>
    <row r="103" ht="15.75" customHeight="1">
      <c r="A103" s="8">
        <v>2020.0</v>
      </c>
      <c r="B103" s="8" t="s">
        <v>54</v>
      </c>
      <c r="C103" s="8">
        <v>6.0</v>
      </c>
      <c r="D103" s="8">
        <v>1.0</v>
      </c>
      <c r="E103" s="8">
        <v>21764.0</v>
      </c>
      <c r="F103" s="8">
        <v>522.0</v>
      </c>
      <c r="G103" s="8">
        <v>10382.0</v>
      </c>
      <c r="H103" s="8">
        <v>269265.0</v>
      </c>
      <c r="I103" s="8">
        <v>0.0</v>
      </c>
      <c r="J103" s="8">
        <v>0.0</v>
      </c>
    </row>
    <row r="104" ht="15.75" customHeight="1">
      <c r="A104" s="8">
        <v>2020.0</v>
      </c>
      <c r="B104" s="8" t="s">
        <v>54</v>
      </c>
      <c r="C104" s="8">
        <v>6.0</v>
      </c>
      <c r="D104" s="8">
        <v>2.0</v>
      </c>
      <c r="E104" s="8">
        <v>17072.0</v>
      </c>
      <c r="F104" s="8">
        <v>542.0</v>
      </c>
      <c r="G104" s="8">
        <v>10342.0</v>
      </c>
      <c r="H104" s="8">
        <v>294113.0</v>
      </c>
      <c r="I104" s="8">
        <v>0.0</v>
      </c>
      <c r="J104" s="8">
        <v>0.0</v>
      </c>
    </row>
    <row r="105" ht="15.75" customHeight="1">
      <c r="A105" s="8">
        <v>2020.0</v>
      </c>
      <c r="B105" s="8" t="s">
        <v>54</v>
      </c>
      <c r="C105" s="8">
        <v>6.0</v>
      </c>
      <c r="D105" s="8">
        <v>2.0</v>
      </c>
      <c r="E105" s="8">
        <v>19962.0</v>
      </c>
      <c r="F105" s="8">
        <v>544.0</v>
      </c>
      <c r="G105" s="8">
        <v>11268.0</v>
      </c>
      <c r="H105" s="8">
        <v>305461.0</v>
      </c>
      <c r="I105" s="8">
        <v>0.0</v>
      </c>
      <c r="J105" s="8">
        <v>0.0</v>
      </c>
    </row>
    <row r="106" ht="15.75" customHeight="1">
      <c r="A106" s="8">
        <v>2020.0</v>
      </c>
      <c r="B106" s="8" t="s">
        <v>54</v>
      </c>
      <c r="C106" s="8">
        <v>6.0</v>
      </c>
      <c r="D106" s="8">
        <v>2.0</v>
      </c>
      <c r="E106" s="8">
        <v>22312.0</v>
      </c>
      <c r="F106" s="8">
        <v>716.0</v>
      </c>
      <c r="G106" s="8">
        <v>12550.0</v>
      </c>
      <c r="H106" s="8">
        <v>305473.0</v>
      </c>
      <c r="I106" s="8">
        <v>0.0</v>
      </c>
      <c r="J106" s="8">
        <v>0.0</v>
      </c>
    </row>
    <row r="107" ht="15.75" customHeight="1">
      <c r="A107" s="8">
        <v>2020.0</v>
      </c>
      <c r="B107" s="8" t="s">
        <v>54</v>
      </c>
      <c r="C107" s="8">
        <v>6.0</v>
      </c>
      <c r="D107" s="8">
        <v>2.0</v>
      </c>
      <c r="E107" s="8">
        <v>22270.0</v>
      </c>
      <c r="F107" s="8">
        <v>788.0</v>
      </c>
      <c r="G107" s="8">
        <v>12088.0</v>
      </c>
      <c r="H107" s="8">
        <v>319844.0</v>
      </c>
      <c r="I107" s="8">
        <v>0.0</v>
      </c>
      <c r="J107" s="8">
        <v>0.0</v>
      </c>
    </row>
    <row r="108" ht="15.75" customHeight="1">
      <c r="A108" s="8">
        <v>2020.0</v>
      </c>
      <c r="B108" s="8" t="s">
        <v>54</v>
      </c>
      <c r="C108" s="8">
        <v>6.0</v>
      </c>
      <c r="D108" s="8">
        <v>2.0</v>
      </c>
      <c r="E108" s="8">
        <v>22612.0</v>
      </c>
      <c r="F108" s="8">
        <v>776.0</v>
      </c>
      <c r="G108" s="8">
        <v>14526.0</v>
      </c>
      <c r="H108" s="8">
        <v>304876.0</v>
      </c>
      <c r="I108" s="8">
        <v>0.0</v>
      </c>
      <c r="J108" s="8">
        <v>0.0</v>
      </c>
    </row>
    <row r="109" ht="15.75" customHeight="1">
      <c r="A109" s="8">
        <v>2020.0</v>
      </c>
      <c r="B109" s="8" t="s">
        <v>54</v>
      </c>
      <c r="C109" s="8">
        <v>6.0</v>
      </c>
      <c r="D109" s="8">
        <v>2.0</v>
      </c>
      <c r="E109" s="8">
        <v>24078.0</v>
      </c>
      <c r="F109" s="8">
        <v>618.0</v>
      </c>
      <c r="G109" s="8">
        <v>16182.0</v>
      </c>
      <c r="H109" s="8">
        <v>315247.0</v>
      </c>
      <c r="I109" s="8">
        <v>0.0</v>
      </c>
      <c r="J109" s="8">
        <v>0.0</v>
      </c>
    </row>
    <row r="110" ht="15.75" customHeight="1">
      <c r="A110" s="8">
        <v>2020.0</v>
      </c>
      <c r="B110" s="8" t="s">
        <v>54</v>
      </c>
      <c r="C110" s="8">
        <v>6.0</v>
      </c>
      <c r="D110" s="8">
        <v>2.0</v>
      </c>
      <c r="E110" s="8">
        <v>22808.0</v>
      </c>
      <c r="F110" s="8">
        <v>648.0</v>
      </c>
      <c r="G110" s="8">
        <v>14716.0</v>
      </c>
      <c r="H110" s="8">
        <v>284207.0</v>
      </c>
      <c r="I110" s="8">
        <v>0.0</v>
      </c>
      <c r="J110" s="8">
        <v>0.0</v>
      </c>
    </row>
    <row r="111" ht="15.75" customHeight="1">
      <c r="A111" s="8">
        <v>2020.0</v>
      </c>
      <c r="B111" s="8" t="s">
        <v>54</v>
      </c>
      <c r="C111" s="8">
        <v>6.0</v>
      </c>
      <c r="D111" s="8">
        <v>3.0</v>
      </c>
      <c r="E111" s="8">
        <v>20064.0</v>
      </c>
      <c r="F111" s="8">
        <v>792.0</v>
      </c>
      <c r="G111" s="8">
        <v>21280.0</v>
      </c>
      <c r="H111" s="8">
        <v>305455.0</v>
      </c>
      <c r="I111" s="8">
        <v>0.0</v>
      </c>
      <c r="J111" s="8">
        <v>0.0</v>
      </c>
    </row>
    <row r="112" ht="15.75" customHeight="1">
      <c r="A112" s="8">
        <v>2020.0</v>
      </c>
      <c r="B112" s="8" t="s">
        <v>54</v>
      </c>
      <c r="C112" s="8">
        <v>6.0</v>
      </c>
      <c r="D112" s="8">
        <v>3.0</v>
      </c>
      <c r="E112" s="8">
        <v>22170.0</v>
      </c>
      <c r="F112" s="8">
        <v>4008.0</v>
      </c>
      <c r="G112" s="8">
        <v>14452.0</v>
      </c>
      <c r="H112" s="8">
        <v>350974.0</v>
      </c>
      <c r="I112" s="8">
        <v>0.0</v>
      </c>
      <c r="J112" s="8">
        <v>0.0</v>
      </c>
    </row>
    <row r="113" ht="15.75" customHeight="1">
      <c r="A113" s="8">
        <v>2020.0</v>
      </c>
      <c r="B113" s="8" t="s">
        <v>54</v>
      </c>
      <c r="C113" s="8">
        <v>6.0</v>
      </c>
      <c r="D113" s="8">
        <v>3.0</v>
      </c>
      <c r="E113" s="8">
        <v>26216.0</v>
      </c>
      <c r="F113" s="8">
        <v>682.0</v>
      </c>
      <c r="G113" s="8">
        <v>13780.0</v>
      </c>
      <c r="H113" s="8">
        <v>337447.0</v>
      </c>
      <c r="I113" s="8">
        <v>0.0</v>
      </c>
      <c r="J113" s="8">
        <v>0.0</v>
      </c>
    </row>
    <row r="114" ht="15.75" customHeight="1">
      <c r="A114" s="8">
        <v>2020.0</v>
      </c>
      <c r="B114" s="8" t="s">
        <v>54</v>
      </c>
      <c r="C114" s="8">
        <v>6.0</v>
      </c>
      <c r="D114" s="8">
        <v>3.0</v>
      </c>
      <c r="E114" s="8">
        <v>27658.0</v>
      </c>
      <c r="F114" s="8">
        <v>686.0</v>
      </c>
      <c r="G114" s="8">
        <v>21482.0</v>
      </c>
      <c r="H114" s="8">
        <v>390435.0</v>
      </c>
      <c r="I114" s="8">
        <v>0.0</v>
      </c>
      <c r="J114" s="8">
        <v>0.0</v>
      </c>
    </row>
    <row r="115" ht="15.75" customHeight="1">
      <c r="A115" s="8">
        <v>2020.0</v>
      </c>
      <c r="B115" s="8" t="s">
        <v>54</v>
      </c>
      <c r="C115" s="8">
        <v>6.0</v>
      </c>
      <c r="D115" s="8">
        <v>3.0</v>
      </c>
      <c r="E115" s="8">
        <v>29480.0</v>
      </c>
      <c r="F115" s="8">
        <v>728.0</v>
      </c>
      <c r="G115" s="8">
        <v>18058.0</v>
      </c>
      <c r="H115" s="8">
        <v>399777.0</v>
      </c>
      <c r="I115" s="8">
        <v>0.0</v>
      </c>
      <c r="J115" s="8">
        <v>0.0</v>
      </c>
    </row>
    <row r="116" ht="15.75" customHeight="1">
      <c r="A116" s="8">
        <v>2020.0</v>
      </c>
      <c r="B116" s="8" t="s">
        <v>54</v>
      </c>
      <c r="C116" s="8">
        <v>6.0</v>
      </c>
      <c r="D116" s="8">
        <v>3.0</v>
      </c>
      <c r="E116" s="8">
        <v>31836.0</v>
      </c>
      <c r="F116" s="8">
        <v>616.0</v>
      </c>
      <c r="G116" s="8">
        <v>27948.0</v>
      </c>
      <c r="H116" s="8">
        <v>408571.0</v>
      </c>
      <c r="I116" s="8">
        <v>0.0</v>
      </c>
      <c r="J116" s="8">
        <v>0.0</v>
      </c>
    </row>
    <row r="117" ht="15.75" customHeight="1">
      <c r="A117" s="8">
        <v>2020.0</v>
      </c>
      <c r="B117" s="8" t="s">
        <v>54</v>
      </c>
      <c r="C117" s="8">
        <v>6.0</v>
      </c>
      <c r="D117" s="8">
        <v>3.0</v>
      </c>
      <c r="E117" s="8">
        <v>30302.0</v>
      </c>
      <c r="F117" s="8">
        <v>852.0</v>
      </c>
      <c r="G117" s="8">
        <v>18150.0</v>
      </c>
      <c r="H117" s="8">
        <v>372622.0</v>
      </c>
      <c r="I117" s="8">
        <v>0.0</v>
      </c>
      <c r="J117" s="8">
        <v>0.0</v>
      </c>
    </row>
    <row r="118" ht="15.75" customHeight="1">
      <c r="A118" s="8">
        <v>2020.0</v>
      </c>
      <c r="B118" s="8" t="s">
        <v>54</v>
      </c>
      <c r="C118" s="8">
        <v>6.0</v>
      </c>
      <c r="D118" s="8">
        <v>4.0</v>
      </c>
      <c r="E118" s="8">
        <v>27120.0</v>
      </c>
      <c r="F118" s="8">
        <v>624.0</v>
      </c>
      <c r="G118" s="8">
        <v>21758.0</v>
      </c>
      <c r="H118" s="8">
        <v>373027.0</v>
      </c>
      <c r="I118" s="8">
        <v>0.0</v>
      </c>
      <c r="J118" s="8">
        <v>0.0</v>
      </c>
    </row>
    <row r="119" ht="15.75" customHeight="1">
      <c r="A119" s="8">
        <v>2020.0</v>
      </c>
      <c r="B119" s="8" t="s">
        <v>54</v>
      </c>
      <c r="C119" s="8">
        <v>6.0</v>
      </c>
      <c r="D119" s="8">
        <v>4.0</v>
      </c>
      <c r="E119" s="8">
        <v>31312.0</v>
      </c>
      <c r="F119" s="8">
        <v>936.0</v>
      </c>
      <c r="G119" s="8">
        <v>20924.0</v>
      </c>
      <c r="H119" s="8">
        <v>431350.0</v>
      </c>
      <c r="I119" s="8">
        <v>0.0</v>
      </c>
      <c r="J119" s="8">
        <v>0.0</v>
      </c>
    </row>
    <row r="120" ht="15.75" customHeight="1">
      <c r="A120" s="8">
        <v>2020.0</v>
      </c>
      <c r="B120" s="8" t="s">
        <v>54</v>
      </c>
      <c r="C120" s="8">
        <v>6.0</v>
      </c>
      <c r="D120" s="8">
        <v>4.0</v>
      </c>
      <c r="E120" s="8">
        <v>33736.0</v>
      </c>
      <c r="F120" s="8">
        <v>848.0</v>
      </c>
      <c r="G120" s="8">
        <v>26178.0</v>
      </c>
      <c r="H120" s="8">
        <v>449549.0</v>
      </c>
      <c r="I120" s="8">
        <v>0.0</v>
      </c>
      <c r="J120" s="8">
        <v>0.0</v>
      </c>
    </row>
    <row r="121" ht="15.75" customHeight="1">
      <c r="A121" s="8">
        <v>2020.0</v>
      </c>
      <c r="B121" s="8" t="s">
        <v>54</v>
      </c>
      <c r="C121" s="8">
        <v>6.0</v>
      </c>
      <c r="D121" s="8">
        <v>4.0</v>
      </c>
      <c r="E121" s="8">
        <v>36410.0</v>
      </c>
      <c r="F121" s="8">
        <v>802.0</v>
      </c>
      <c r="G121" s="8">
        <v>27966.0</v>
      </c>
      <c r="H121" s="8">
        <v>454114.0</v>
      </c>
      <c r="I121" s="8">
        <v>0.0</v>
      </c>
      <c r="J121" s="8">
        <v>0.0</v>
      </c>
    </row>
    <row r="122" ht="15.75" customHeight="1">
      <c r="A122" s="8">
        <v>2020.0</v>
      </c>
      <c r="B122" s="8" t="s">
        <v>54</v>
      </c>
      <c r="C122" s="8">
        <v>6.0</v>
      </c>
      <c r="D122" s="8">
        <v>4.0</v>
      </c>
      <c r="E122" s="8">
        <v>36510.0</v>
      </c>
      <c r="F122" s="8">
        <v>762.0</v>
      </c>
      <c r="G122" s="8">
        <v>20492.0</v>
      </c>
      <c r="H122" s="8">
        <v>461469.0</v>
      </c>
      <c r="I122" s="8">
        <v>0.0</v>
      </c>
      <c r="J122" s="8">
        <v>0.0</v>
      </c>
    </row>
    <row r="123" ht="15.75" customHeight="1">
      <c r="A123" s="8">
        <v>2020.0</v>
      </c>
      <c r="B123" s="8" t="s">
        <v>54</v>
      </c>
      <c r="C123" s="8">
        <v>6.0</v>
      </c>
      <c r="D123" s="8">
        <v>4.0</v>
      </c>
      <c r="E123" s="8">
        <v>40284.0</v>
      </c>
      <c r="F123" s="8">
        <v>828.0</v>
      </c>
      <c r="G123" s="8">
        <v>28458.0</v>
      </c>
      <c r="H123" s="8">
        <v>485808.0</v>
      </c>
      <c r="I123" s="8">
        <v>0.0</v>
      </c>
      <c r="J123" s="8">
        <v>0.0</v>
      </c>
    </row>
    <row r="124" ht="15.75" customHeight="1">
      <c r="A124" s="8">
        <v>2020.0</v>
      </c>
      <c r="B124" s="8" t="s">
        <v>54</v>
      </c>
      <c r="C124" s="8">
        <v>6.0</v>
      </c>
      <c r="D124" s="8">
        <v>4.0</v>
      </c>
      <c r="E124" s="8">
        <v>39220.0</v>
      </c>
      <c r="F124" s="8">
        <v>768.0</v>
      </c>
      <c r="G124" s="8">
        <v>23262.0</v>
      </c>
      <c r="H124" s="8">
        <v>413102.0</v>
      </c>
      <c r="I124" s="8">
        <v>0.0</v>
      </c>
      <c r="J124" s="8">
        <v>0.0</v>
      </c>
    </row>
    <row r="125" ht="15.75" customHeight="1">
      <c r="A125" s="8">
        <v>2020.0</v>
      </c>
      <c r="B125" s="8" t="s">
        <v>54</v>
      </c>
      <c r="C125" s="8">
        <v>6.0</v>
      </c>
      <c r="D125" s="8">
        <v>5.0</v>
      </c>
      <c r="E125" s="8">
        <v>36678.0</v>
      </c>
      <c r="F125" s="8">
        <v>834.0</v>
      </c>
      <c r="G125" s="8">
        <v>26994.0</v>
      </c>
      <c r="H125" s="8">
        <v>437042.0</v>
      </c>
      <c r="I125" s="8">
        <v>0.0</v>
      </c>
      <c r="J125" s="8">
        <v>0.0</v>
      </c>
    </row>
    <row r="126" ht="15.75" customHeight="1">
      <c r="A126" s="8">
        <v>2020.0</v>
      </c>
      <c r="B126" s="8" t="s">
        <v>54</v>
      </c>
      <c r="C126" s="8">
        <v>6.0</v>
      </c>
      <c r="D126" s="8">
        <v>5.0</v>
      </c>
      <c r="E126" s="8">
        <v>36510.0</v>
      </c>
      <c r="F126" s="8">
        <v>1012.0</v>
      </c>
      <c r="G126" s="8">
        <v>25130.0</v>
      </c>
      <c r="H126" s="8">
        <v>457736.0</v>
      </c>
      <c r="I126" s="8">
        <v>0.0</v>
      </c>
      <c r="J126" s="8">
        <v>0.0</v>
      </c>
    </row>
    <row r="127" ht="15.75" customHeight="1">
      <c r="A127" s="8">
        <v>2020.0</v>
      </c>
      <c r="B127" s="8" t="s">
        <v>55</v>
      </c>
      <c r="C127" s="8">
        <v>7.0</v>
      </c>
      <c r="D127" s="8">
        <v>1.0</v>
      </c>
      <c r="E127" s="8">
        <v>38860.0</v>
      </c>
      <c r="F127" s="8">
        <v>876.0</v>
      </c>
      <c r="G127" s="8">
        <v>24128.0</v>
      </c>
      <c r="H127" s="8">
        <v>487906.0</v>
      </c>
      <c r="I127" s="8">
        <v>0.0</v>
      </c>
      <c r="J127" s="8">
        <v>0.0</v>
      </c>
    </row>
    <row r="128" ht="15.75" customHeight="1">
      <c r="A128" s="8">
        <v>2020.0</v>
      </c>
      <c r="B128" s="8" t="s">
        <v>55</v>
      </c>
      <c r="C128" s="8">
        <v>7.0</v>
      </c>
      <c r="D128" s="8">
        <v>1.0</v>
      </c>
      <c r="E128" s="8">
        <v>43894.0</v>
      </c>
      <c r="F128" s="8">
        <v>756.0</v>
      </c>
      <c r="G128" s="8">
        <v>39998.0</v>
      </c>
      <c r="H128" s="8">
        <v>494984.0</v>
      </c>
      <c r="I128" s="8">
        <v>0.0</v>
      </c>
      <c r="J128" s="8">
        <v>0.0</v>
      </c>
    </row>
    <row r="129" ht="15.75" customHeight="1">
      <c r="A129" s="8">
        <v>2020.0</v>
      </c>
      <c r="B129" s="8" t="s">
        <v>55</v>
      </c>
      <c r="C129" s="8">
        <v>7.0</v>
      </c>
      <c r="D129" s="8">
        <v>1.0</v>
      </c>
      <c r="E129" s="8">
        <v>45436.0</v>
      </c>
      <c r="F129" s="8">
        <v>888.0</v>
      </c>
      <c r="G129" s="8">
        <v>28834.0</v>
      </c>
      <c r="H129" s="8">
        <v>547244.0</v>
      </c>
      <c r="I129" s="8">
        <v>0.0</v>
      </c>
      <c r="J129" s="8">
        <v>0.0</v>
      </c>
    </row>
    <row r="130" ht="15.75" customHeight="1">
      <c r="A130" s="8">
        <v>2020.0</v>
      </c>
      <c r="B130" s="8" t="s">
        <v>55</v>
      </c>
      <c r="C130" s="8">
        <v>7.0</v>
      </c>
      <c r="D130" s="8">
        <v>1.0</v>
      </c>
      <c r="E130" s="8">
        <v>48036.0</v>
      </c>
      <c r="F130" s="8">
        <v>1222.0</v>
      </c>
      <c r="G130" s="8">
        <v>29492.0</v>
      </c>
      <c r="H130" s="8">
        <v>535948.0</v>
      </c>
      <c r="I130" s="8">
        <v>0.0</v>
      </c>
      <c r="J130" s="8">
        <v>0.0</v>
      </c>
    </row>
    <row r="131" ht="15.75" customHeight="1">
      <c r="A131" s="8">
        <v>2020.0</v>
      </c>
      <c r="B131" s="8" t="s">
        <v>55</v>
      </c>
      <c r="C131" s="8">
        <v>7.0</v>
      </c>
      <c r="D131" s="8">
        <v>1.0</v>
      </c>
      <c r="E131" s="8">
        <v>47884.0</v>
      </c>
      <c r="F131" s="8">
        <v>842.0</v>
      </c>
      <c r="G131" s="8">
        <v>31658.0</v>
      </c>
      <c r="H131" s="8">
        <v>478500.0</v>
      </c>
      <c r="I131" s="8">
        <v>0.0</v>
      </c>
      <c r="J131" s="8">
        <v>0.0</v>
      </c>
    </row>
    <row r="132" ht="15.75" customHeight="1">
      <c r="A132" s="8">
        <v>2020.0</v>
      </c>
      <c r="B132" s="8" t="s">
        <v>55</v>
      </c>
      <c r="C132" s="8">
        <v>7.0</v>
      </c>
      <c r="D132" s="8">
        <v>1.0</v>
      </c>
      <c r="E132" s="8">
        <v>45000.0</v>
      </c>
      <c r="F132" s="8">
        <v>946.0</v>
      </c>
      <c r="G132" s="8">
        <v>30630.0</v>
      </c>
      <c r="H132" s="8">
        <v>485587.0</v>
      </c>
      <c r="I132" s="8">
        <v>0.0</v>
      </c>
      <c r="J132" s="8">
        <v>0.0</v>
      </c>
    </row>
    <row r="133" ht="15.75" customHeight="1">
      <c r="A133" s="8">
        <v>2020.0</v>
      </c>
      <c r="B133" s="8" t="s">
        <v>55</v>
      </c>
      <c r="C133" s="8">
        <v>7.0</v>
      </c>
      <c r="D133" s="8">
        <v>1.0</v>
      </c>
      <c r="E133" s="8">
        <v>46296.0</v>
      </c>
      <c r="F133" s="8">
        <v>958.0</v>
      </c>
      <c r="G133" s="8">
        <v>33676.0</v>
      </c>
      <c r="H133" s="8">
        <v>543933.0</v>
      </c>
      <c r="I133" s="8">
        <v>0.0</v>
      </c>
      <c r="J133" s="8">
        <v>0.0</v>
      </c>
    </row>
    <row r="134" ht="15.75" customHeight="1">
      <c r="A134" s="8">
        <v>2020.0</v>
      </c>
      <c r="B134" s="8" t="s">
        <v>55</v>
      </c>
      <c r="C134" s="8">
        <v>7.0</v>
      </c>
      <c r="D134" s="8">
        <v>2.0</v>
      </c>
      <c r="E134" s="8">
        <v>51122.0</v>
      </c>
      <c r="F134" s="8">
        <v>984.0</v>
      </c>
      <c r="G134" s="8">
        <v>39016.0</v>
      </c>
      <c r="H134" s="8">
        <v>580832.0</v>
      </c>
      <c r="I134" s="8">
        <v>0.0</v>
      </c>
      <c r="J134" s="8">
        <v>0.0</v>
      </c>
    </row>
    <row r="135" ht="15.75" customHeight="1">
      <c r="A135" s="8">
        <v>2020.0</v>
      </c>
      <c r="B135" s="8" t="s">
        <v>55</v>
      </c>
      <c r="C135" s="8">
        <v>7.0</v>
      </c>
      <c r="D135" s="8">
        <v>2.0</v>
      </c>
      <c r="E135" s="8">
        <v>51580.0</v>
      </c>
      <c r="F135" s="8">
        <v>958.0</v>
      </c>
      <c r="G135" s="8">
        <v>38816.0</v>
      </c>
      <c r="H135" s="8">
        <v>608224.0</v>
      </c>
      <c r="I135" s="8">
        <v>0.0</v>
      </c>
      <c r="J135" s="8">
        <v>0.0</v>
      </c>
    </row>
    <row r="136" ht="15.75" customHeight="1">
      <c r="A136" s="8">
        <v>2020.0</v>
      </c>
      <c r="B136" s="8" t="s">
        <v>55</v>
      </c>
      <c r="C136" s="8">
        <v>7.0</v>
      </c>
      <c r="D136" s="8">
        <v>2.0</v>
      </c>
      <c r="E136" s="8">
        <v>55498.0</v>
      </c>
      <c r="F136" s="8">
        <v>1040.0</v>
      </c>
      <c r="G136" s="8">
        <v>40578.0</v>
      </c>
      <c r="H136" s="8">
        <v>607896.0</v>
      </c>
      <c r="I136" s="8">
        <v>0.0</v>
      </c>
      <c r="J136" s="8">
        <v>0.0</v>
      </c>
    </row>
    <row r="137" ht="15.75" customHeight="1">
      <c r="A137" s="8">
        <v>2020.0</v>
      </c>
      <c r="B137" s="8" t="s">
        <v>55</v>
      </c>
      <c r="C137" s="8">
        <v>7.0</v>
      </c>
      <c r="D137" s="8">
        <v>2.0</v>
      </c>
      <c r="E137" s="8">
        <v>55508.0</v>
      </c>
      <c r="F137" s="8">
        <v>1082.0</v>
      </c>
      <c r="G137" s="8">
        <v>39962.0</v>
      </c>
      <c r="H137" s="8">
        <v>617606.0</v>
      </c>
      <c r="I137" s="8">
        <v>0.0</v>
      </c>
      <c r="J137" s="8">
        <v>0.0</v>
      </c>
    </row>
    <row r="138" ht="15.75" customHeight="1">
      <c r="A138" s="8">
        <v>2020.0</v>
      </c>
      <c r="B138" s="8" t="s">
        <v>55</v>
      </c>
      <c r="C138" s="8">
        <v>7.0</v>
      </c>
      <c r="D138" s="8">
        <v>2.0</v>
      </c>
      <c r="E138" s="8">
        <v>58212.0</v>
      </c>
      <c r="F138" s="8">
        <v>994.0</v>
      </c>
      <c r="G138" s="8">
        <v>36396.0</v>
      </c>
      <c r="H138" s="8">
        <v>541254.0</v>
      </c>
      <c r="I138" s="8">
        <v>0.0</v>
      </c>
      <c r="J138" s="8">
        <v>0.0</v>
      </c>
    </row>
    <row r="139" ht="15.75" customHeight="1">
      <c r="A139" s="8">
        <v>2020.0</v>
      </c>
      <c r="B139" s="8" t="s">
        <v>55</v>
      </c>
      <c r="C139" s="8">
        <v>7.0</v>
      </c>
      <c r="D139" s="8">
        <v>2.0</v>
      </c>
      <c r="E139" s="8">
        <v>56356.0</v>
      </c>
      <c r="F139" s="8">
        <v>1082.0</v>
      </c>
      <c r="G139" s="8">
        <v>35366.0</v>
      </c>
      <c r="H139" s="8">
        <v>531686.0</v>
      </c>
      <c r="I139" s="8">
        <v>0.0</v>
      </c>
      <c r="J139" s="8">
        <v>0.0</v>
      </c>
    </row>
    <row r="140" ht="15.75" customHeight="1">
      <c r="A140" s="8">
        <v>2020.0</v>
      </c>
      <c r="B140" s="8" t="s">
        <v>55</v>
      </c>
      <c r="C140" s="8">
        <v>7.0</v>
      </c>
      <c r="D140" s="8">
        <v>2.0</v>
      </c>
      <c r="E140" s="8">
        <v>59834.0</v>
      </c>
      <c r="F140" s="8">
        <v>1164.0</v>
      </c>
      <c r="G140" s="8">
        <v>41952.0</v>
      </c>
      <c r="H140" s="8">
        <v>666316.0</v>
      </c>
      <c r="I140" s="8">
        <v>0.0</v>
      </c>
      <c r="J140" s="8">
        <v>0.0</v>
      </c>
    </row>
    <row r="141" ht="15.75" customHeight="1">
      <c r="A141" s="8">
        <v>2020.0</v>
      </c>
      <c r="B141" s="8" t="s">
        <v>55</v>
      </c>
      <c r="C141" s="8">
        <v>7.0</v>
      </c>
      <c r="D141" s="8">
        <v>3.0</v>
      </c>
      <c r="E141" s="8">
        <v>65214.0</v>
      </c>
      <c r="F141" s="8">
        <v>1228.0</v>
      </c>
      <c r="G141" s="8">
        <v>41292.0</v>
      </c>
      <c r="H141" s="8">
        <v>704455.0</v>
      </c>
      <c r="I141" s="8">
        <v>0.0</v>
      </c>
      <c r="J141" s="8">
        <v>0.0</v>
      </c>
    </row>
    <row r="142" ht="15.75" customHeight="1">
      <c r="A142" s="8">
        <v>2020.0</v>
      </c>
      <c r="B142" s="8" t="s">
        <v>55</v>
      </c>
      <c r="C142" s="8">
        <v>7.0</v>
      </c>
      <c r="D142" s="8">
        <v>3.0</v>
      </c>
      <c r="E142" s="8">
        <v>70936.0</v>
      </c>
      <c r="F142" s="8">
        <v>1360.0</v>
      </c>
      <c r="G142" s="8">
        <v>45734.0</v>
      </c>
      <c r="H142" s="8">
        <v>714401.0</v>
      </c>
      <c r="I142" s="8">
        <v>0.0</v>
      </c>
      <c r="J142" s="8">
        <v>0.0</v>
      </c>
    </row>
    <row r="143" ht="15.75" customHeight="1">
      <c r="A143" s="8">
        <v>2020.0</v>
      </c>
      <c r="B143" s="8" t="s">
        <v>55</v>
      </c>
      <c r="C143" s="8">
        <v>7.0</v>
      </c>
      <c r="D143" s="8">
        <v>3.0</v>
      </c>
      <c r="E143" s="8">
        <v>69648.0</v>
      </c>
      <c r="F143" s="8">
        <v>1352.0</v>
      </c>
      <c r="G143" s="8">
        <v>34972.0</v>
      </c>
      <c r="H143" s="8">
        <v>759439.0</v>
      </c>
      <c r="I143" s="8">
        <v>0.0</v>
      </c>
      <c r="J143" s="8">
        <v>0.0</v>
      </c>
    </row>
    <row r="144" ht="15.75" customHeight="1">
      <c r="A144" s="8">
        <v>2020.0</v>
      </c>
      <c r="B144" s="8" t="s">
        <v>55</v>
      </c>
      <c r="C144" s="8">
        <v>7.0</v>
      </c>
      <c r="D144" s="8">
        <v>3.0</v>
      </c>
      <c r="E144" s="8">
        <v>74822.0</v>
      </c>
      <c r="F144" s="8">
        <v>1086.0</v>
      </c>
      <c r="G144" s="8">
        <v>47164.0</v>
      </c>
      <c r="H144" s="8">
        <v>778553.0</v>
      </c>
      <c r="I144" s="8">
        <v>0.0</v>
      </c>
      <c r="J144" s="8">
        <v>0.0</v>
      </c>
    </row>
    <row r="145" ht="15.75" customHeight="1">
      <c r="A145" s="8">
        <v>2020.0</v>
      </c>
      <c r="B145" s="8" t="s">
        <v>55</v>
      </c>
      <c r="C145" s="8">
        <v>7.0</v>
      </c>
      <c r="D145" s="8">
        <v>3.0</v>
      </c>
      <c r="E145" s="8">
        <v>80470.0</v>
      </c>
      <c r="F145" s="8">
        <v>1350.0</v>
      </c>
      <c r="G145" s="8">
        <v>45460.0</v>
      </c>
      <c r="H145" s="8">
        <v>654566.0</v>
      </c>
      <c r="I145" s="8">
        <v>0.0</v>
      </c>
      <c r="J145" s="8">
        <v>0.0</v>
      </c>
    </row>
    <row r="146" ht="15.75" customHeight="1">
      <c r="A146" s="8">
        <v>2020.0</v>
      </c>
      <c r="B146" s="8" t="s">
        <v>55</v>
      </c>
      <c r="C146" s="8">
        <v>7.0</v>
      </c>
      <c r="D146" s="8">
        <v>3.0</v>
      </c>
      <c r="E146" s="8">
        <v>73612.0</v>
      </c>
      <c r="F146" s="8">
        <v>1192.0</v>
      </c>
      <c r="G146" s="8">
        <v>48606.0</v>
      </c>
      <c r="H146" s="8">
        <v>708451.0</v>
      </c>
      <c r="I146" s="8">
        <v>0.0</v>
      </c>
      <c r="J146" s="8">
        <v>0.0</v>
      </c>
    </row>
    <row r="147" ht="15.75" customHeight="1">
      <c r="A147" s="8">
        <v>2020.0</v>
      </c>
      <c r="B147" s="8" t="s">
        <v>55</v>
      </c>
      <c r="C147" s="8">
        <v>7.0</v>
      </c>
      <c r="D147" s="8">
        <v>3.0</v>
      </c>
      <c r="E147" s="8">
        <v>78340.0</v>
      </c>
      <c r="F147" s="8">
        <v>1342.0</v>
      </c>
      <c r="G147" s="8">
        <v>55178.0</v>
      </c>
      <c r="H147" s="8">
        <v>768496.0</v>
      </c>
      <c r="I147" s="8">
        <v>0.0</v>
      </c>
      <c r="J147" s="8">
        <v>0.0</v>
      </c>
    </row>
    <row r="148" ht="15.75" customHeight="1">
      <c r="A148" s="8">
        <v>2020.0</v>
      </c>
      <c r="B148" s="8" t="s">
        <v>55</v>
      </c>
      <c r="C148" s="8">
        <v>7.0</v>
      </c>
      <c r="D148" s="8">
        <v>4.0</v>
      </c>
      <c r="E148" s="8">
        <v>91202.0</v>
      </c>
      <c r="F148" s="8">
        <v>2260.0</v>
      </c>
      <c r="G148" s="8">
        <v>63750.0</v>
      </c>
      <c r="H148" s="8">
        <v>806412.0</v>
      </c>
      <c r="I148" s="8">
        <v>0.0</v>
      </c>
      <c r="J148" s="8">
        <v>0.0</v>
      </c>
    </row>
    <row r="149" ht="15.75" customHeight="1">
      <c r="A149" s="8">
        <v>2020.0</v>
      </c>
      <c r="B149" s="8" t="s">
        <v>55</v>
      </c>
      <c r="C149" s="8">
        <v>7.0</v>
      </c>
      <c r="D149" s="8">
        <v>4.0</v>
      </c>
      <c r="E149" s="8">
        <v>96886.0</v>
      </c>
      <c r="F149" s="8">
        <v>1510.0</v>
      </c>
      <c r="G149" s="8">
        <v>66652.0</v>
      </c>
      <c r="H149" s="8">
        <v>846826.0</v>
      </c>
      <c r="I149" s="8">
        <v>0.0</v>
      </c>
      <c r="J149" s="8">
        <v>0.0</v>
      </c>
    </row>
    <row r="150" ht="15.75" customHeight="1">
      <c r="A150" s="8">
        <v>2020.0</v>
      </c>
      <c r="B150" s="8" t="s">
        <v>55</v>
      </c>
      <c r="C150" s="8">
        <v>7.0</v>
      </c>
      <c r="D150" s="8">
        <v>4.0</v>
      </c>
      <c r="E150" s="8">
        <v>97776.0</v>
      </c>
      <c r="F150" s="8">
        <v>1526.0</v>
      </c>
      <c r="G150" s="8">
        <v>65028.0</v>
      </c>
      <c r="H150" s="8">
        <v>863677.0</v>
      </c>
      <c r="I150" s="8">
        <v>0.0</v>
      </c>
      <c r="J150" s="8">
        <v>0.0</v>
      </c>
    </row>
    <row r="151" ht="15.75" customHeight="1">
      <c r="A151" s="8">
        <v>2020.0</v>
      </c>
      <c r="B151" s="8" t="s">
        <v>55</v>
      </c>
      <c r="C151" s="8">
        <v>7.0</v>
      </c>
      <c r="D151" s="8">
        <v>4.0</v>
      </c>
      <c r="E151" s="8">
        <v>100144.0</v>
      </c>
      <c r="F151" s="8">
        <v>1406.0</v>
      </c>
      <c r="G151" s="8">
        <v>74250.0</v>
      </c>
      <c r="H151" s="8">
        <v>955520.0</v>
      </c>
      <c r="I151" s="8">
        <v>0.0</v>
      </c>
      <c r="J151" s="8">
        <v>0.0</v>
      </c>
    </row>
    <row r="152" ht="15.75" customHeight="1">
      <c r="A152" s="8">
        <v>2020.0</v>
      </c>
      <c r="B152" s="8" t="s">
        <v>55</v>
      </c>
      <c r="C152" s="8">
        <v>7.0</v>
      </c>
      <c r="D152" s="8">
        <v>4.0</v>
      </c>
      <c r="E152" s="8">
        <v>97864.0</v>
      </c>
      <c r="F152" s="8">
        <v>1408.0</v>
      </c>
      <c r="G152" s="8">
        <v>63024.0</v>
      </c>
      <c r="H152" s="8">
        <v>1001447.0</v>
      </c>
      <c r="I152" s="8">
        <v>0.0</v>
      </c>
      <c r="J152" s="8">
        <v>0.0</v>
      </c>
    </row>
    <row r="153" ht="15.75" customHeight="1">
      <c r="A153" s="8">
        <v>2020.0</v>
      </c>
      <c r="B153" s="8" t="s">
        <v>55</v>
      </c>
      <c r="C153" s="8">
        <v>7.0</v>
      </c>
      <c r="D153" s="8">
        <v>4.0</v>
      </c>
      <c r="E153" s="8">
        <v>92968.0</v>
      </c>
      <c r="F153" s="8">
        <v>1284.0</v>
      </c>
      <c r="G153" s="8">
        <v>68708.0</v>
      </c>
      <c r="H153" s="8">
        <v>1023452.0</v>
      </c>
      <c r="I153" s="8">
        <v>0.0</v>
      </c>
      <c r="J153" s="8">
        <v>0.0</v>
      </c>
    </row>
    <row r="154" ht="15.75" customHeight="1">
      <c r="A154" s="8">
        <v>2020.0</v>
      </c>
      <c r="B154" s="8" t="s">
        <v>55</v>
      </c>
      <c r="C154" s="8">
        <v>7.0</v>
      </c>
      <c r="D154" s="8">
        <v>4.0</v>
      </c>
      <c r="E154" s="8">
        <v>99262.0</v>
      </c>
      <c r="F154" s="8">
        <v>1548.0</v>
      </c>
      <c r="G154" s="8">
        <v>71366.0</v>
      </c>
      <c r="H154" s="8">
        <v>944078.0</v>
      </c>
      <c r="I154" s="8">
        <v>0.0</v>
      </c>
      <c r="J154" s="8">
        <v>0.0</v>
      </c>
    </row>
    <row r="155" ht="15.75" customHeight="1">
      <c r="A155" s="8">
        <v>2020.0</v>
      </c>
      <c r="B155" s="8" t="s">
        <v>55</v>
      </c>
      <c r="C155" s="8">
        <v>7.0</v>
      </c>
      <c r="D155" s="8">
        <v>5.0</v>
      </c>
      <c r="E155" s="8">
        <v>104958.0</v>
      </c>
      <c r="F155" s="8">
        <v>1550.0</v>
      </c>
      <c r="G155" s="8">
        <v>65772.0</v>
      </c>
      <c r="H155" s="8">
        <v>1027633.0</v>
      </c>
      <c r="I155" s="8">
        <v>0.0</v>
      </c>
      <c r="J155" s="8">
        <v>0.0</v>
      </c>
    </row>
    <row r="156" ht="15.75" customHeight="1">
      <c r="A156" s="8">
        <v>2020.0</v>
      </c>
      <c r="B156" s="8" t="s">
        <v>55</v>
      </c>
      <c r="C156" s="8">
        <v>7.0</v>
      </c>
      <c r="D156" s="8">
        <v>5.0</v>
      </c>
      <c r="E156" s="8">
        <v>109936.0</v>
      </c>
      <c r="F156" s="8">
        <v>1568.0</v>
      </c>
      <c r="G156" s="8">
        <v>74850.0</v>
      </c>
      <c r="H156" s="8">
        <v>1258972.0</v>
      </c>
      <c r="I156" s="8">
        <v>0.0</v>
      </c>
      <c r="J156" s="8">
        <v>0.0</v>
      </c>
    </row>
    <row r="157" ht="15.75" customHeight="1">
      <c r="A157" s="8">
        <v>2020.0</v>
      </c>
      <c r="B157" s="8" t="s">
        <v>55</v>
      </c>
      <c r="C157" s="8">
        <v>7.0</v>
      </c>
      <c r="D157" s="8">
        <v>5.0</v>
      </c>
      <c r="E157" s="8">
        <v>114972.0</v>
      </c>
      <c r="F157" s="8">
        <v>1530.0</v>
      </c>
      <c r="G157" s="8">
        <v>73108.0</v>
      </c>
      <c r="H157" s="8">
        <v>1156170.0</v>
      </c>
      <c r="I157" s="8">
        <v>0.0</v>
      </c>
      <c r="J157" s="8">
        <v>0.0</v>
      </c>
    </row>
    <row r="158" ht="15.75" customHeight="1">
      <c r="A158" s="8">
        <v>2020.0</v>
      </c>
      <c r="B158" s="8" t="s">
        <v>19</v>
      </c>
      <c r="C158" s="8">
        <v>8.0</v>
      </c>
      <c r="D158" s="8">
        <v>1.0</v>
      </c>
      <c r="E158" s="8">
        <v>110234.0</v>
      </c>
      <c r="F158" s="8">
        <v>1708.0</v>
      </c>
      <c r="G158" s="8">
        <v>102736.0</v>
      </c>
      <c r="H158" s="8">
        <v>1075152.0</v>
      </c>
      <c r="I158" s="8">
        <v>0.0</v>
      </c>
      <c r="J158" s="8">
        <v>0.0</v>
      </c>
    </row>
    <row r="159" ht="15.75" customHeight="1">
      <c r="A159" s="8">
        <v>2020.0</v>
      </c>
      <c r="B159" s="8" t="s">
        <v>19</v>
      </c>
      <c r="C159" s="8">
        <v>8.0</v>
      </c>
      <c r="D159" s="8">
        <v>1.0</v>
      </c>
      <c r="E159" s="8">
        <v>105344.0</v>
      </c>
      <c r="F159" s="8">
        <v>1520.0</v>
      </c>
      <c r="G159" s="8">
        <v>80710.0</v>
      </c>
      <c r="H159" s="8">
        <v>971046.0</v>
      </c>
      <c r="I159" s="8">
        <v>0.0</v>
      </c>
      <c r="J159" s="8">
        <v>0.0</v>
      </c>
    </row>
    <row r="160" ht="15.75" customHeight="1">
      <c r="A160" s="8">
        <v>2020.0</v>
      </c>
      <c r="B160" s="8" t="s">
        <v>19</v>
      </c>
      <c r="C160" s="8">
        <v>8.0</v>
      </c>
      <c r="D160" s="8">
        <v>1.0</v>
      </c>
      <c r="E160" s="8">
        <v>100982.0</v>
      </c>
      <c r="F160" s="8">
        <v>1612.0</v>
      </c>
      <c r="G160" s="8">
        <v>86140.0</v>
      </c>
      <c r="H160" s="8">
        <v>1188564.0</v>
      </c>
      <c r="I160" s="8">
        <v>0.0</v>
      </c>
      <c r="J160" s="8">
        <v>0.0</v>
      </c>
    </row>
    <row r="161" ht="15.75" customHeight="1">
      <c r="A161" s="8">
        <v>2020.0</v>
      </c>
      <c r="B161" s="8" t="s">
        <v>19</v>
      </c>
      <c r="C161" s="8">
        <v>8.0</v>
      </c>
      <c r="D161" s="8">
        <v>1.0</v>
      </c>
      <c r="E161" s="8">
        <v>102564.0</v>
      </c>
      <c r="F161" s="8">
        <v>1698.0</v>
      </c>
      <c r="G161" s="8">
        <v>102440.0</v>
      </c>
      <c r="H161" s="8">
        <v>1184823.0</v>
      </c>
      <c r="I161" s="8">
        <v>0.0</v>
      </c>
      <c r="J161" s="8">
        <v>0.0</v>
      </c>
    </row>
    <row r="162" ht="15.75" customHeight="1">
      <c r="A162" s="8">
        <v>2020.0</v>
      </c>
      <c r="B162" s="8" t="s">
        <v>19</v>
      </c>
      <c r="C162" s="8">
        <v>8.0</v>
      </c>
      <c r="D162" s="8">
        <v>1.0</v>
      </c>
      <c r="E162" s="8">
        <v>113252.0</v>
      </c>
      <c r="F162" s="8">
        <v>1838.0</v>
      </c>
      <c r="G162" s="8">
        <v>91166.0</v>
      </c>
      <c r="H162" s="8">
        <v>1234791.0</v>
      </c>
      <c r="I162" s="8">
        <v>0.0</v>
      </c>
      <c r="J162" s="8">
        <v>0.0</v>
      </c>
    </row>
    <row r="163" ht="15.75" customHeight="1">
      <c r="A163" s="8">
        <v>2020.0</v>
      </c>
      <c r="B163" s="8" t="s">
        <v>19</v>
      </c>
      <c r="C163" s="8">
        <v>8.0</v>
      </c>
      <c r="D163" s="8">
        <v>1.0</v>
      </c>
      <c r="E163" s="8">
        <v>124340.0</v>
      </c>
      <c r="F163" s="8">
        <v>1798.0</v>
      </c>
      <c r="G163" s="8">
        <v>100282.0</v>
      </c>
      <c r="H163" s="8">
        <v>1356545.0</v>
      </c>
      <c r="I163" s="8">
        <v>0.0</v>
      </c>
      <c r="J163" s="8">
        <v>0.0</v>
      </c>
    </row>
    <row r="164" ht="15.75" customHeight="1">
      <c r="A164" s="8">
        <v>2020.0</v>
      </c>
      <c r="B164" s="8" t="s">
        <v>19</v>
      </c>
      <c r="C164" s="8">
        <v>8.0</v>
      </c>
      <c r="D164" s="8">
        <v>1.0</v>
      </c>
      <c r="E164" s="8">
        <v>122910.0</v>
      </c>
      <c r="F164" s="8">
        <v>1872.0</v>
      </c>
      <c r="G164" s="8">
        <v>100774.0</v>
      </c>
      <c r="H164" s="8">
        <v>1344387.0</v>
      </c>
      <c r="I164" s="8">
        <v>0.0</v>
      </c>
      <c r="J164" s="8">
        <v>0.0</v>
      </c>
    </row>
    <row r="165" ht="15.75" customHeight="1">
      <c r="A165" s="8">
        <v>2020.0</v>
      </c>
      <c r="B165" s="8" t="s">
        <v>19</v>
      </c>
      <c r="C165" s="8">
        <v>8.0</v>
      </c>
      <c r="D165" s="8">
        <v>2.0</v>
      </c>
      <c r="E165" s="8">
        <v>130312.0</v>
      </c>
      <c r="F165" s="8">
        <v>1750.0</v>
      </c>
      <c r="G165" s="8">
        <v>104270.0</v>
      </c>
      <c r="H165" s="8">
        <v>1475801.0</v>
      </c>
      <c r="I165" s="8">
        <v>0.0</v>
      </c>
      <c r="J165" s="8">
        <v>0.0</v>
      </c>
    </row>
    <row r="166" ht="15.75" customHeight="1">
      <c r="A166" s="8">
        <v>2020.0</v>
      </c>
      <c r="B166" s="8" t="s">
        <v>19</v>
      </c>
      <c r="C166" s="8">
        <v>8.0</v>
      </c>
      <c r="D166" s="8">
        <v>2.0</v>
      </c>
      <c r="E166" s="8">
        <v>124234.0</v>
      </c>
      <c r="F166" s="8">
        <v>2026.0</v>
      </c>
      <c r="G166" s="8">
        <v>108948.0</v>
      </c>
      <c r="H166" s="8">
        <v>1201940.0</v>
      </c>
      <c r="I166" s="8">
        <v>0.0</v>
      </c>
      <c r="J166" s="8">
        <v>0.0</v>
      </c>
    </row>
    <row r="167" ht="15.75" customHeight="1">
      <c r="A167" s="8">
        <v>2020.0</v>
      </c>
      <c r="B167" s="8" t="s">
        <v>19</v>
      </c>
      <c r="C167" s="8">
        <v>8.0</v>
      </c>
      <c r="D167" s="8">
        <v>2.0</v>
      </c>
      <c r="E167" s="8">
        <v>106032.0</v>
      </c>
      <c r="F167" s="8">
        <v>1774.0</v>
      </c>
      <c r="G167" s="8">
        <v>94724.0</v>
      </c>
      <c r="H167" s="8">
        <v>1323804.0</v>
      </c>
      <c r="I167" s="8">
        <v>0.0</v>
      </c>
      <c r="J167" s="8">
        <v>0.0</v>
      </c>
    </row>
    <row r="168" ht="15.75" customHeight="1">
      <c r="A168" s="8">
        <v>2020.0</v>
      </c>
      <c r="B168" s="8" t="s">
        <v>19</v>
      </c>
      <c r="C168" s="8">
        <v>8.0</v>
      </c>
      <c r="D168" s="8">
        <v>2.0</v>
      </c>
      <c r="E168" s="8">
        <v>122504.0</v>
      </c>
      <c r="F168" s="8">
        <v>1670.0</v>
      </c>
      <c r="G168" s="8">
        <v>112922.0</v>
      </c>
      <c r="H168" s="8">
        <v>1498659.0</v>
      </c>
      <c r="I168" s="8">
        <v>0.0</v>
      </c>
      <c r="J168" s="8">
        <v>0.0</v>
      </c>
    </row>
    <row r="169" ht="15.75" customHeight="1">
      <c r="A169" s="8">
        <v>2020.0</v>
      </c>
      <c r="B169" s="8" t="s">
        <v>19</v>
      </c>
      <c r="C169" s="8">
        <v>8.0</v>
      </c>
      <c r="D169" s="8">
        <v>2.0</v>
      </c>
      <c r="E169" s="8">
        <v>134132.0</v>
      </c>
      <c r="F169" s="8">
        <v>1900.0</v>
      </c>
      <c r="G169" s="8">
        <v>115518.0</v>
      </c>
      <c r="H169" s="8">
        <v>1732736.0</v>
      </c>
      <c r="I169" s="8">
        <v>0.0</v>
      </c>
      <c r="J169" s="8">
        <v>0.0</v>
      </c>
    </row>
    <row r="170" ht="15.75" customHeight="1">
      <c r="A170" s="8">
        <v>2020.0</v>
      </c>
      <c r="B170" s="8" t="s">
        <v>19</v>
      </c>
      <c r="C170" s="8">
        <v>8.0</v>
      </c>
      <c r="D170" s="8">
        <v>2.0</v>
      </c>
      <c r="E170" s="8">
        <v>128282.0</v>
      </c>
      <c r="F170" s="8">
        <v>2012.0</v>
      </c>
      <c r="G170" s="8">
        <v>109552.0</v>
      </c>
      <c r="H170" s="8">
        <v>1664247.0</v>
      </c>
      <c r="I170" s="8">
        <v>0.0</v>
      </c>
      <c r="J170" s="8">
        <v>0.0</v>
      </c>
    </row>
    <row r="171" ht="15.75" customHeight="1">
      <c r="A171" s="8">
        <v>2020.0</v>
      </c>
      <c r="B171" s="8" t="s">
        <v>19</v>
      </c>
      <c r="C171" s="8">
        <v>8.0</v>
      </c>
      <c r="D171" s="8">
        <v>2.0</v>
      </c>
      <c r="E171" s="8">
        <v>131220.0</v>
      </c>
      <c r="F171" s="8">
        <v>1978.0</v>
      </c>
      <c r="G171" s="8">
        <v>113840.0</v>
      </c>
      <c r="H171" s="8">
        <v>1743109.0</v>
      </c>
      <c r="I171" s="8">
        <v>0.0</v>
      </c>
      <c r="J171" s="8">
        <v>0.0</v>
      </c>
    </row>
    <row r="172" ht="15.75" customHeight="1">
      <c r="A172" s="8">
        <v>2020.0</v>
      </c>
      <c r="B172" s="8" t="s">
        <v>19</v>
      </c>
      <c r="C172" s="8">
        <v>8.0</v>
      </c>
      <c r="D172" s="8">
        <v>3.0</v>
      </c>
      <c r="E172" s="8">
        <v>127972.0</v>
      </c>
      <c r="F172" s="8">
        <v>1904.0</v>
      </c>
      <c r="G172" s="8">
        <v>106232.0</v>
      </c>
      <c r="H172" s="8">
        <v>1554154.0</v>
      </c>
      <c r="I172" s="8">
        <v>0.0</v>
      </c>
      <c r="J172" s="8">
        <v>0.0</v>
      </c>
    </row>
    <row r="173" ht="15.75" customHeight="1">
      <c r="A173" s="8">
        <v>2020.0</v>
      </c>
      <c r="B173" s="8" t="s">
        <v>19</v>
      </c>
      <c r="C173" s="8">
        <v>8.0</v>
      </c>
      <c r="D173" s="8">
        <v>3.0</v>
      </c>
      <c r="E173" s="8">
        <v>116192.0</v>
      </c>
      <c r="F173" s="8">
        <v>1904.0</v>
      </c>
      <c r="G173" s="8">
        <v>114808.0</v>
      </c>
      <c r="H173" s="8">
        <v>1411290.0</v>
      </c>
      <c r="I173" s="8">
        <v>0.0</v>
      </c>
      <c r="J173" s="8">
        <v>0.0</v>
      </c>
    </row>
    <row r="174" ht="15.75" customHeight="1">
      <c r="A174" s="8">
        <v>2020.0</v>
      </c>
      <c r="B174" s="8" t="s">
        <v>19</v>
      </c>
      <c r="C174" s="8">
        <v>8.0</v>
      </c>
      <c r="D174" s="8">
        <v>3.0</v>
      </c>
      <c r="E174" s="8">
        <v>108596.0</v>
      </c>
      <c r="F174" s="8">
        <v>1760.0</v>
      </c>
      <c r="G174" s="8">
        <v>116344.0</v>
      </c>
      <c r="H174" s="8">
        <v>1621330.0</v>
      </c>
      <c r="I174" s="8">
        <v>0.0</v>
      </c>
      <c r="J174" s="8">
        <v>0.0</v>
      </c>
    </row>
    <row r="175" ht="15.75" customHeight="1">
      <c r="A175" s="8">
        <v>2020.0</v>
      </c>
      <c r="B175" s="8" t="s">
        <v>19</v>
      </c>
      <c r="C175" s="8">
        <v>8.0</v>
      </c>
      <c r="D175" s="8">
        <v>3.0</v>
      </c>
      <c r="E175" s="8">
        <v>130048.0</v>
      </c>
      <c r="F175" s="8">
        <v>2198.0</v>
      </c>
      <c r="G175" s="8">
        <v>120910.0</v>
      </c>
      <c r="H175" s="8">
        <v>1670001.0</v>
      </c>
      <c r="I175" s="8">
        <v>0.0</v>
      </c>
      <c r="J175" s="8">
        <v>0.0</v>
      </c>
    </row>
    <row r="176" ht="15.75" customHeight="1">
      <c r="A176" s="8">
        <v>2020.0</v>
      </c>
      <c r="B176" s="8" t="s">
        <v>19</v>
      </c>
      <c r="C176" s="8">
        <v>8.0</v>
      </c>
      <c r="D176" s="8">
        <v>3.0</v>
      </c>
      <c r="E176" s="8">
        <v>138392.0</v>
      </c>
      <c r="F176" s="8">
        <v>1958.0</v>
      </c>
      <c r="G176" s="8">
        <v>118730.0</v>
      </c>
      <c r="H176" s="8">
        <v>1821066.0</v>
      </c>
      <c r="I176" s="8">
        <v>0.0</v>
      </c>
      <c r="J176" s="8">
        <v>0.0</v>
      </c>
    </row>
    <row r="177" ht="15.75" customHeight="1">
      <c r="A177" s="8">
        <v>2020.0</v>
      </c>
      <c r="B177" s="8" t="s">
        <v>19</v>
      </c>
      <c r="C177" s="8">
        <v>8.0</v>
      </c>
      <c r="D177" s="8">
        <v>3.0</v>
      </c>
      <c r="E177" s="8">
        <v>137036.0</v>
      </c>
      <c r="F177" s="8">
        <v>1962.0</v>
      </c>
      <c r="G177" s="8">
        <v>123746.0</v>
      </c>
      <c r="H177" s="8">
        <v>1711390.0</v>
      </c>
      <c r="I177" s="8">
        <v>0.0</v>
      </c>
      <c r="J177" s="8">
        <v>0.0</v>
      </c>
    </row>
    <row r="178" ht="15.75" customHeight="1">
      <c r="A178" s="8">
        <v>2020.0</v>
      </c>
      <c r="B178" s="8" t="s">
        <v>19</v>
      </c>
      <c r="C178" s="8">
        <v>8.0</v>
      </c>
      <c r="D178" s="8">
        <v>3.0</v>
      </c>
      <c r="E178" s="8">
        <v>138058.0</v>
      </c>
      <c r="F178" s="8">
        <v>1906.0</v>
      </c>
      <c r="G178" s="8">
        <v>125716.0</v>
      </c>
      <c r="H178" s="8">
        <v>1978145.0</v>
      </c>
      <c r="I178" s="8">
        <v>0.0</v>
      </c>
      <c r="J178" s="8">
        <v>0.0</v>
      </c>
    </row>
    <row r="179" ht="15.75" customHeight="1">
      <c r="A179" s="8">
        <v>2020.0</v>
      </c>
      <c r="B179" s="8" t="s">
        <v>19</v>
      </c>
      <c r="C179" s="8">
        <v>8.0</v>
      </c>
      <c r="D179" s="8">
        <v>4.0</v>
      </c>
      <c r="E179" s="8">
        <v>140134.0</v>
      </c>
      <c r="F179" s="8">
        <v>1836.0</v>
      </c>
      <c r="G179" s="8">
        <v>118202.0</v>
      </c>
      <c r="H179" s="8">
        <v>1757100.0</v>
      </c>
      <c r="I179" s="8">
        <v>0.0</v>
      </c>
      <c r="J179" s="8">
        <v>0.0</v>
      </c>
    </row>
    <row r="180" ht="15.75" customHeight="1">
      <c r="A180" s="8">
        <v>2020.0</v>
      </c>
      <c r="B180" s="8" t="s">
        <v>19</v>
      </c>
      <c r="C180" s="8">
        <v>8.0</v>
      </c>
      <c r="D180" s="8">
        <v>4.0</v>
      </c>
      <c r="E180" s="8">
        <v>123498.0</v>
      </c>
      <c r="F180" s="8">
        <v>1692.0</v>
      </c>
      <c r="G180" s="8">
        <v>113792.0</v>
      </c>
      <c r="H180" s="8">
        <v>1471784.0</v>
      </c>
      <c r="I180" s="8">
        <v>0.0</v>
      </c>
      <c r="J180" s="8">
        <v>0.0</v>
      </c>
    </row>
    <row r="181" ht="15.75" customHeight="1">
      <c r="A181" s="8">
        <v>2020.0</v>
      </c>
      <c r="B181" s="8" t="s">
        <v>19</v>
      </c>
      <c r="C181" s="8">
        <v>8.0</v>
      </c>
      <c r="D181" s="8">
        <v>4.0</v>
      </c>
      <c r="E181" s="8">
        <v>119392.0</v>
      </c>
      <c r="F181" s="8">
        <v>1708.0</v>
      </c>
      <c r="G181" s="8">
        <v>132610.0</v>
      </c>
      <c r="H181" s="8">
        <v>1709980.0</v>
      </c>
      <c r="I181" s="8">
        <v>0.0</v>
      </c>
      <c r="J181" s="8">
        <v>0.0</v>
      </c>
    </row>
    <row r="182" ht="15.75" customHeight="1">
      <c r="A182" s="8">
        <v>2020.0</v>
      </c>
      <c r="B182" s="8" t="s">
        <v>19</v>
      </c>
      <c r="C182" s="8">
        <v>8.0</v>
      </c>
      <c r="D182" s="8">
        <v>4.0</v>
      </c>
      <c r="E182" s="8">
        <v>133746.0</v>
      </c>
      <c r="F182" s="8">
        <v>2132.0</v>
      </c>
      <c r="G182" s="8">
        <v>128302.0</v>
      </c>
      <c r="H182" s="8">
        <v>1738611.0</v>
      </c>
      <c r="I182" s="8">
        <v>0.0</v>
      </c>
      <c r="J182" s="8">
        <v>0.0</v>
      </c>
    </row>
    <row r="183" ht="15.75" customHeight="1">
      <c r="A183" s="8">
        <v>2020.0</v>
      </c>
      <c r="B183" s="8" t="s">
        <v>19</v>
      </c>
      <c r="C183" s="8">
        <v>8.0</v>
      </c>
      <c r="D183" s="8">
        <v>4.0</v>
      </c>
      <c r="E183" s="8">
        <v>151990.0</v>
      </c>
      <c r="F183" s="8">
        <v>2034.0</v>
      </c>
      <c r="G183" s="8">
        <v>112382.0</v>
      </c>
      <c r="H183" s="8">
        <v>2010490.0</v>
      </c>
      <c r="I183" s="8">
        <v>0.0</v>
      </c>
      <c r="J183" s="8">
        <v>0.0</v>
      </c>
    </row>
    <row r="184" ht="15.75" customHeight="1">
      <c r="A184" s="8">
        <v>2020.0</v>
      </c>
      <c r="B184" s="8" t="s">
        <v>19</v>
      </c>
      <c r="C184" s="8">
        <v>8.0</v>
      </c>
      <c r="D184" s="8">
        <v>4.0</v>
      </c>
      <c r="E184" s="8">
        <v>153654.0</v>
      </c>
      <c r="F184" s="8">
        <v>2132.0</v>
      </c>
      <c r="G184" s="8">
        <v>119240.0</v>
      </c>
      <c r="H184" s="8">
        <v>1960294.0</v>
      </c>
      <c r="I184" s="8">
        <v>0.0</v>
      </c>
      <c r="J184" s="8">
        <v>0.0</v>
      </c>
    </row>
    <row r="185" ht="15.75" customHeight="1">
      <c r="A185" s="8">
        <v>2020.0</v>
      </c>
      <c r="B185" s="8" t="s">
        <v>19</v>
      </c>
      <c r="C185" s="8">
        <v>8.0</v>
      </c>
      <c r="D185" s="8">
        <v>4.0</v>
      </c>
      <c r="E185" s="8">
        <v>153314.0</v>
      </c>
      <c r="F185" s="8">
        <v>2038.0</v>
      </c>
      <c r="G185" s="8">
        <v>128950.0</v>
      </c>
      <c r="H185" s="8">
        <v>1968078.0</v>
      </c>
      <c r="I185" s="8">
        <v>0.0</v>
      </c>
      <c r="J185" s="8">
        <v>0.0</v>
      </c>
    </row>
    <row r="186" ht="15.75" customHeight="1">
      <c r="A186" s="8">
        <v>2020.0</v>
      </c>
      <c r="B186" s="8" t="s">
        <v>19</v>
      </c>
      <c r="C186" s="8">
        <v>8.0</v>
      </c>
      <c r="D186" s="8">
        <v>5.0</v>
      </c>
      <c r="E186" s="8">
        <v>156958.0</v>
      </c>
      <c r="F186" s="8">
        <v>1886.0</v>
      </c>
      <c r="G186" s="8">
        <v>129964.0</v>
      </c>
      <c r="H186" s="8">
        <v>2118903.0</v>
      </c>
      <c r="I186" s="8">
        <v>0.0</v>
      </c>
      <c r="J186" s="8">
        <v>0.0</v>
      </c>
    </row>
    <row r="187" ht="15.75" customHeight="1">
      <c r="A187" s="8">
        <v>2020.0</v>
      </c>
      <c r="B187" s="8" t="s">
        <v>19</v>
      </c>
      <c r="C187" s="8">
        <v>8.0</v>
      </c>
      <c r="D187" s="8">
        <v>5.0</v>
      </c>
      <c r="E187" s="8">
        <v>158922.0</v>
      </c>
      <c r="F187" s="8">
        <v>1920.0</v>
      </c>
      <c r="G187" s="8">
        <v>120844.0</v>
      </c>
      <c r="H187" s="8">
        <v>1872952.0</v>
      </c>
      <c r="I187" s="8">
        <v>0.0</v>
      </c>
      <c r="J187" s="8">
        <v>0.0</v>
      </c>
    </row>
    <row r="188" ht="15.75" customHeight="1">
      <c r="A188" s="8">
        <v>2020.0</v>
      </c>
      <c r="B188" s="8" t="s">
        <v>19</v>
      </c>
      <c r="C188" s="8">
        <v>8.0</v>
      </c>
      <c r="D188" s="8">
        <v>5.0</v>
      </c>
      <c r="E188" s="8">
        <v>137532.0</v>
      </c>
      <c r="F188" s="8">
        <v>1632.0</v>
      </c>
      <c r="G188" s="8">
        <v>128870.0</v>
      </c>
      <c r="H188" s="8">
        <v>2033164.0</v>
      </c>
      <c r="I188" s="8">
        <v>0.0</v>
      </c>
      <c r="J188" s="8">
        <v>0.0</v>
      </c>
    </row>
    <row r="189" ht="15.75" customHeight="1">
      <c r="A189" s="8">
        <v>2020.0</v>
      </c>
      <c r="B189" s="8" t="s">
        <v>56</v>
      </c>
      <c r="C189" s="8">
        <v>9.0</v>
      </c>
      <c r="D189" s="8">
        <v>1.0</v>
      </c>
      <c r="E189" s="8">
        <v>156336.0</v>
      </c>
      <c r="F189" s="8">
        <v>2054.0</v>
      </c>
      <c r="G189" s="8">
        <v>124294.0</v>
      </c>
      <c r="H189" s="8">
        <v>2053776.0</v>
      </c>
      <c r="I189" s="8">
        <v>0.0</v>
      </c>
      <c r="J189" s="8">
        <v>0.0</v>
      </c>
    </row>
    <row r="190" ht="15.75" customHeight="1">
      <c r="A190" s="8">
        <v>2020.0</v>
      </c>
      <c r="B190" s="8" t="s">
        <v>56</v>
      </c>
      <c r="C190" s="8">
        <v>9.0</v>
      </c>
      <c r="D190" s="8">
        <v>1.0</v>
      </c>
      <c r="E190" s="8">
        <v>165730.0</v>
      </c>
      <c r="F190" s="8">
        <v>2052.0</v>
      </c>
      <c r="G190" s="8">
        <v>135752.0</v>
      </c>
      <c r="H190" s="8">
        <v>2234482.0</v>
      </c>
      <c r="I190" s="8">
        <v>0.0</v>
      </c>
      <c r="J190" s="8">
        <v>0.0</v>
      </c>
    </row>
    <row r="191" ht="15.75" customHeight="1">
      <c r="A191" s="8">
        <v>2020.0</v>
      </c>
      <c r="B191" s="8" t="s">
        <v>56</v>
      </c>
      <c r="C191" s="8">
        <v>9.0</v>
      </c>
      <c r="D191" s="8">
        <v>1.0</v>
      </c>
      <c r="E191" s="8">
        <v>168318.0</v>
      </c>
      <c r="F191" s="8">
        <v>2166.0</v>
      </c>
      <c r="G191" s="8">
        <v>135020.0</v>
      </c>
      <c r="H191" s="8">
        <v>2295337.0</v>
      </c>
      <c r="I191" s="8">
        <v>0.0</v>
      </c>
      <c r="J191" s="8">
        <v>0.0</v>
      </c>
    </row>
    <row r="192" ht="15.75" customHeight="1">
      <c r="A192" s="8">
        <v>2020.0</v>
      </c>
      <c r="B192" s="8" t="s">
        <v>56</v>
      </c>
      <c r="C192" s="8">
        <v>9.0</v>
      </c>
      <c r="D192" s="8">
        <v>1.0</v>
      </c>
      <c r="E192" s="8">
        <v>174214.0</v>
      </c>
      <c r="F192" s="8">
        <v>2132.0</v>
      </c>
      <c r="G192" s="8">
        <v>139208.0</v>
      </c>
      <c r="H192" s="8">
        <v>2204052.0</v>
      </c>
      <c r="I192" s="8">
        <v>0.0</v>
      </c>
      <c r="J192" s="8">
        <v>0.0</v>
      </c>
    </row>
    <row r="193" ht="15.75" customHeight="1">
      <c r="A193" s="8">
        <v>2020.0</v>
      </c>
      <c r="B193" s="8" t="s">
        <v>56</v>
      </c>
      <c r="C193" s="8">
        <v>9.0</v>
      </c>
      <c r="D193" s="8">
        <v>1.0</v>
      </c>
      <c r="E193" s="8">
        <v>181212.0</v>
      </c>
      <c r="F193" s="8">
        <v>2088.0</v>
      </c>
      <c r="G193" s="8">
        <v>146330.0</v>
      </c>
      <c r="H193" s="8">
        <v>2271104.0</v>
      </c>
      <c r="I193" s="8">
        <v>0.0</v>
      </c>
      <c r="J193" s="8">
        <v>0.0</v>
      </c>
    </row>
    <row r="194" ht="15.75" customHeight="1">
      <c r="A194" s="8">
        <v>2020.0</v>
      </c>
      <c r="B194" s="8" t="s">
        <v>56</v>
      </c>
      <c r="C194" s="8">
        <v>9.0</v>
      </c>
      <c r="D194" s="8">
        <v>1.0</v>
      </c>
      <c r="E194" s="8">
        <v>183450.0</v>
      </c>
      <c r="F194" s="8">
        <v>2010.0</v>
      </c>
      <c r="G194" s="8">
        <v>139260.0</v>
      </c>
      <c r="H194" s="8">
        <v>1877011.0</v>
      </c>
      <c r="I194" s="8">
        <v>0.0</v>
      </c>
      <c r="J194" s="8">
        <v>0.0</v>
      </c>
    </row>
    <row r="195" ht="15.75" customHeight="1">
      <c r="A195" s="8">
        <v>2020.0</v>
      </c>
      <c r="B195" s="8" t="s">
        <v>56</v>
      </c>
      <c r="C195" s="8">
        <v>9.0</v>
      </c>
      <c r="D195" s="8">
        <v>1.0</v>
      </c>
      <c r="E195" s="8">
        <v>150030.0</v>
      </c>
      <c r="F195" s="8">
        <v>2258.0</v>
      </c>
      <c r="G195" s="8">
        <v>148232.0</v>
      </c>
      <c r="H195" s="8">
        <v>2056518.0</v>
      </c>
      <c r="I195" s="8">
        <v>0.0</v>
      </c>
      <c r="J195" s="8">
        <v>0.0</v>
      </c>
    </row>
    <row r="196" ht="15.75" customHeight="1">
      <c r="A196" s="8">
        <v>2020.0</v>
      </c>
      <c r="B196" s="8" t="s">
        <v>56</v>
      </c>
      <c r="C196" s="8">
        <v>9.0</v>
      </c>
      <c r="D196" s="8">
        <v>2.0</v>
      </c>
      <c r="E196" s="8">
        <v>179710.0</v>
      </c>
      <c r="F196" s="8">
        <v>2214.0</v>
      </c>
      <c r="G196" s="8">
        <v>149216.0</v>
      </c>
      <c r="H196" s="8">
        <v>2360944.0</v>
      </c>
      <c r="I196" s="8">
        <v>0.0</v>
      </c>
      <c r="J196" s="8">
        <v>0.0</v>
      </c>
    </row>
    <row r="197" ht="15.75" customHeight="1">
      <c r="A197" s="8">
        <v>2020.0</v>
      </c>
      <c r="B197" s="8" t="s">
        <v>56</v>
      </c>
      <c r="C197" s="8">
        <v>9.0</v>
      </c>
      <c r="D197" s="8">
        <v>2.0</v>
      </c>
      <c r="E197" s="8">
        <v>191072.0</v>
      </c>
      <c r="F197" s="8">
        <v>2336.0</v>
      </c>
      <c r="G197" s="8">
        <v>146124.0</v>
      </c>
      <c r="H197" s="8">
        <v>2299719.0</v>
      </c>
      <c r="I197" s="8">
        <v>0.0</v>
      </c>
      <c r="J197" s="8">
        <v>0.0</v>
      </c>
    </row>
    <row r="198" ht="15.75" customHeight="1">
      <c r="A198" s="8">
        <v>2020.0</v>
      </c>
      <c r="B198" s="8" t="s">
        <v>56</v>
      </c>
      <c r="C198" s="8">
        <v>9.0</v>
      </c>
      <c r="D198" s="8">
        <v>2.0</v>
      </c>
      <c r="E198" s="8">
        <v>193524.0</v>
      </c>
      <c r="F198" s="8">
        <v>2426.0</v>
      </c>
      <c r="G198" s="8">
        <v>141808.0</v>
      </c>
      <c r="H198" s="8">
        <v>2305022.0</v>
      </c>
      <c r="I198" s="8">
        <v>0.0</v>
      </c>
      <c r="J198" s="8">
        <v>0.0</v>
      </c>
    </row>
    <row r="199" ht="15.75" customHeight="1">
      <c r="A199" s="8">
        <v>2020.0</v>
      </c>
      <c r="B199" s="8" t="s">
        <v>56</v>
      </c>
      <c r="C199" s="8">
        <v>9.0</v>
      </c>
      <c r="D199" s="8">
        <v>2.0</v>
      </c>
      <c r="E199" s="8">
        <v>195310.0</v>
      </c>
      <c r="F199" s="8">
        <v>2404.0</v>
      </c>
      <c r="G199" s="8">
        <v>162912.0</v>
      </c>
      <c r="H199" s="8">
        <v>2246284.0</v>
      </c>
      <c r="I199" s="8">
        <v>0.0</v>
      </c>
      <c r="J199" s="8">
        <v>0.0</v>
      </c>
    </row>
    <row r="200" ht="15.75" customHeight="1">
      <c r="A200" s="8">
        <v>2020.0</v>
      </c>
      <c r="B200" s="8" t="s">
        <v>56</v>
      </c>
      <c r="C200" s="8">
        <v>9.0</v>
      </c>
      <c r="D200" s="8">
        <v>2.0</v>
      </c>
      <c r="E200" s="8">
        <v>188828.0</v>
      </c>
      <c r="F200" s="8">
        <v>2222.0</v>
      </c>
      <c r="G200" s="8">
        <v>155724.0</v>
      </c>
      <c r="H200" s="8">
        <v>2239245.0</v>
      </c>
      <c r="I200" s="8">
        <v>0.0</v>
      </c>
      <c r="J200" s="8">
        <v>0.0</v>
      </c>
    </row>
    <row r="201" ht="15.75" customHeight="1">
      <c r="A201" s="8">
        <v>2020.0</v>
      </c>
      <c r="B201" s="8" t="s">
        <v>56</v>
      </c>
      <c r="C201" s="8">
        <v>9.0</v>
      </c>
      <c r="D201" s="8">
        <v>2.0</v>
      </c>
      <c r="E201" s="8">
        <v>186440.0</v>
      </c>
      <c r="F201" s="8">
        <v>2280.0</v>
      </c>
      <c r="G201" s="8">
        <v>155496.0</v>
      </c>
      <c r="H201" s="8">
        <v>2095080.0</v>
      </c>
      <c r="I201" s="8">
        <v>0.0</v>
      </c>
      <c r="J201" s="8">
        <v>0.0</v>
      </c>
    </row>
    <row r="202" ht="15.75" customHeight="1">
      <c r="A202" s="8">
        <v>2020.0</v>
      </c>
      <c r="B202" s="8" t="s">
        <v>56</v>
      </c>
      <c r="C202" s="8">
        <v>9.0</v>
      </c>
      <c r="D202" s="8">
        <v>2.0</v>
      </c>
      <c r="E202" s="8">
        <v>163818.0</v>
      </c>
      <c r="F202" s="8">
        <v>2108.0</v>
      </c>
      <c r="G202" s="8">
        <v>158416.0</v>
      </c>
      <c r="H202" s="8">
        <v>2040693.0</v>
      </c>
      <c r="I202" s="8">
        <v>0.0</v>
      </c>
      <c r="J202" s="8">
        <v>0.0</v>
      </c>
    </row>
    <row r="203" ht="15.75" customHeight="1">
      <c r="A203" s="8">
        <v>2020.0</v>
      </c>
      <c r="B203" s="8" t="s">
        <v>56</v>
      </c>
      <c r="C203" s="8">
        <v>9.0</v>
      </c>
      <c r="D203" s="8">
        <v>3.0</v>
      </c>
      <c r="E203" s="8">
        <v>182194.0</v>
      </c>
      <c r="F203" s="8">
        <v>2562.0</v>
      </c>
      <c r="G203" s="8">
        <v>165708.0</v>
      </c>
      <c r="H203" s="8">
        <v>2293208.0</v>
      </c>
      <c r="I203" s="8">
        <v>0.0</v>
      </c>
      <c r="J203" s="8">
        <v>0.0</v>
      </c>
    </row>
    <row r="204" ht="15.75" customHeight="1">
      <c r="A204" s="8">
        <v>2020.0</v>
      </c>
      <c r="B204" s="8" t="s">
        <v>56</v>
      </c>
      <c r="C204" s="8">
        <v>9.0</v>
      </c>
      <c r="D204" s="8">
        <v>3.0</v>
      </c>
      <c r="E204" s="8">
        <v>195720.0</v>
      </c>
      <c r="F204" s="8">
        <v>2280.0</v>
      </c>
      <c r="G204" s="8">
        <v>165848.0</v>
      </c>
      <c r="H204" s="8">
        <v>2369168.0</v>
      </c>
      <c r="I204" s="8">
        <v>0.0</v>
      </c>
      <c r="J204" s="8">
        <v>0.0</v>
      </c>
    </row>
    <row r="205" ht="15.75" customHeight="1">
      <c r="A205" s="8">
        <v>2020.0</v>
      </c>
      <c r="B205" s="8" t="s">
        <v>56</v>
      </c>
      <c r="C205" s="8">
        <v>9.0</v>
      </c>
      <c r="D205" s="8">
        <v>3.0</v>
      </c>
      <c r="E205" s="8">
        <v>193574.0</v>
      </c>
      <c r="F205" s="8">
        <v>2350.0</v>
      </c>
      <c r="G205" s="8">
        <v>175576.0</v>
      </c>
      <c r="H205" s="8">
        <v>2207808.0</v>
      </c>
      <c r="I205" s="8">
        <v>0.0</v>
      </c>
      <c r="J205" s="8">
        <v>0.0</v>
      </c>
    </row>
    <row r="206" ht="15.75" customHeight="1">
      <c r="A206" s="8">
        <v>2020.0</v>
      </c>
      <c r="B206" s="8" t="s">
        <v>56</v>
      </c>
      <c r="C206" s="8">
        <v>9.0</v>
      </c>
      <c r="D206" s="8">
        <v>3.0</v>
      </c>
      <c r="E206" s="8">
        <v>185946.0</v>
      </c>
      <c r="F206" s="8">
        <v>2442.0</v>
      </c>
      <c r="G206" s="8">
        <v>191030.0</v>
      </c>
      <c r="H206" s="8">
        <v>2038126.0</v>
      </c>
      <c r="I206" s="8">
        <v>0.0</v>
      </c>
      <c r="J206" s="8">
        <v>0.0</v>
      </c>
    </row>
    <row r="207" ht="15.75" customHeight="1">
      <c r="A207" s="8">
        <v>2020.0</v>
      </c>
      <c r="B207" s="8" t="s">
        <v>56</v>
      </c>
      <c r="C207" s="8">
        <v>9.0</v>
      </c>
      <c r="D207" s="8">
        <v>3.0</v>
      </c>
      <c r="E207" s="8">
        <v>185148.0</v>
      </c>
      <c r="F207" s="8">
        <v>2298.0</v>
      </c>
      <c r="G207" s="8">
        <v>188778.0</v>
      </c>
      <c r="H207" s="8">
        <v>2382864.0</v>
      </c>
      <c r="I207" s="8">
        <v>0.0</v>
      </c>
      <c r="J207" s="8">
        <v>0.0</v>
      </c>
    </row>
    <row r="208" ht="15.75" customHeight="1">
      <c r="A208" s="8">
        <v>2020.0</v>
      </c>
      <c r="B208" s="8" t="s">
        <v>56</v>
      </c>
      <c r="C208" s="8">
        <v>9.0</v>
      </c>
      <c r="D208" s="8">
        <v>3.0</v>
      </c>
      <c r="E208" s="8">
        <v>174790.0</v>
      </c>
      <c r="F208" s="8">
        <v>2270.0</v>
      </c>
      <c r="G208" s="8">
        <v>185852.0</v>
      </c>
      <c r="H208" s="8">
        <v>1962658.0</v>
      </c>
      <c r="I208" s="8">
        <v>0.0</v>
      </c>
      <c r="J208" s="8">
        <v>0.0</v>
      </c>
    </row>
    <row r="209" ht="15.75" customHeight="1">
      <c r="A209" s="8">
        <v>2020.0</v>
      </c>
      <c r="B209" s="8" t="s">
        <v>56</v>
      </c>
      <c r="C209" s="8">
        <v>9.0</v>
      </c>
      <c r="D209" s="8">
        <v>3.0</v>
      </c>
      <c r="E209" s="8">
        <v>148986.0</v>
      </c>
      <c r="F209" s="8">
        <v>2112.0</v>
      </c>
      <c r="G209" s="8">
        <v>204150.0</v>
      </c>
      <c r="H209" s="8">
        <v>1923803.0</v>
      </c>
      <c r="I209" s="8">
        <v>0.0</v>
      </c>
      <c r="J209" s="8">
        <v>0.0</v>
      </c>
    </row>
    <row r="210" ht="15.75" customHeight="1">
      <c r="A210" s="8">
        <v>2020.0</v>
      </c>
      <c r="B210" s="8" t="s">
        <v>56</v>
      </c>
      <c r="C210" s="8">
        <v>9.0</v>
      </c>
      <c r="D210" s="8">
        <v>4.0</v>
      </c>
      <c r="E210" s="8">
        <v>166724.0</v>
      </c>
      <c r="F210" s="8">
        <v>2170.0</v>
      </c>
      <c r="G210" s="8">
        <v>179314.0</v>
      </c>
      <c r="H210" s="8">
        <v>2188114.0</v>
      </c>
      <c r="I210" s="8">
        <v>0.0</v>
      </c>
      <c r="J210" s="8">
        <v>0.0</v>
      </c>
    </row>
    <row r="211" ht="15.75" customHeight="1">
      <c r="A211" s="8">
        <v>2020.0</v>
      </c>
      <c r="B211" s="8" t="s">
        <v>56</v>
      </c>
      <c r="C211" s="8">
        <v>9.0</v>
      </c>
      <c r="D211" s="8">
        <v>4.0</v>
      </c>
      <c r="E211" s="8">
        <v>173406.0</v>
      </c>
      <c r="F211" s="8">
        <v>2246.0</v>
      </c>
      <c r="G211" s="8">
        <v>174918.0</v>
      </c>
      <c r="H211" s="8">
        <v>2393047.0</v>
      </c>
      <c r="I211" s="8">
        <v>0.0</v>
      </c>
      <c r="J211" s="8">
        <v>0.0</v>
      </c>
    </row>
    <row r="212" ht="15.75" customHeight="1">
      <c r="A212" s="8">
        <v>2020.0</v>
      </c>
      <c r="B212" s="8" t="s">
        <v>56</v>
      </c>
      <c r="C212" s="8">
        <v>9.0</v>
      </c>
      <c r="D212" s="8">
        <v>4.0</v>
      </c>
      <c r="E212" s="8">
        <v>171842.0</v>
      </c>
      <c r="F212" s="8">
        <v>2288.0</v>
      </c>
      <c r="G212" s="8">
        <v>162284.0</v>
      </c>
      <c r="H212" s="8">
        <v>2708146.0</v>
      </c>
      <c r="I212" s="8">
        <v>0.0</v>
      </c>
      <c r="J212" s="8">
        <v>0.0</v>
      </c>
    </row>
    <row r="213" ht="15.75" customHeight="1">
      <c r="A213" s="8">
        <v>2020.0</v>
      </c>
      <c r="B213" s="8" t="s">
        <v>56</v>
      </c>
      <c r="C213" s="8">
        <v>9.0</v>
      </c>
      <c r="D213" s="8">
        <v>4.0</v>
      </c>
      <c r="E213" s="8">
        <v>171434.0</v>
      </c>
      <c r="F213" s="8">
        <v>2186.0</v>
      </c>
      <c r="G213" s="8">
        <v>186662.0</v>
      </c>
      <c r="H213" s="8">
        <v>2568006.0</v>
      </c>
      <c r="I213" s="8">
        <v>0.0</v>
      </c>
      <c r="J213" s="8">
        <v>0.0</v>
      </c>
    </row>
    <row r="214" ht="15.75" customHeight="1">
      <c r="A214" s="8">
        <v>2020.0</v>
      </c>
      <c r="B214" s="8" t="s">
        <v>56</v>
      </c>
      <c r="C214" s="8">
        <v>9.0</v>
      </c>
      <c r="D214" s="8">
        <v>4.0</v>
      </c>
      <c r="E214" s="8">
        <v>177518.0</v>
      </c>
      <c r="F214" s="8">
        <v>2248.0</v>
      </c>
      <c r="G214" s="8">
        <v>184730.0</v>
      </c>
      <c r="H214" s="8">
        <v>2221576.0</v>
      </c>
      <c r="I214" s="8">
        <v>0.0</v>
      </c>
      <c r="J214" s="8">
        <v>0.0</v>
      </c>
    </row>
    <row r="215" ht="15.75" customHeight="1">
      <c r="A215" s="8">
        <v>2020.0</v>
      </c>
      <c r="B215" s="8" t="s">
        <v>56</v>
      </c>
      <c r="C215" s="8">
        <v>9.0</v>
      </c>
      <c r="D215" s="8">
        <v>4.0</v>
      </c>
      <c r="E215" s="8">
        <v>165540.0</v>
      </c>
      <c r="F215" s="8">
        <v>2080.0</v>
      </c>
      <c r="G215" s="8">
        <v>149382.0</v>
      </c>
      <c r="H215" s="8">
        <v>1956156.0</v>
      </c>
      <c r="I215" s="8">
        <v>0.0</v>
      </c>
      <c r="J215" s="8">
        <v>0.0</v>
      </c>
    </row>
    <row r="216" ht="15.75" customHeight="1">
      <c r="A216" s="8">
        <v>2020.0</v>
      </c>
      <c r="B216" s="8" t="s">
        <v>56</v>
      </c>
      <c r="C216" s="8">
        <v>9.0</v>
      </c>
      <c r="D216" s="8">
        <v>4.0</v>
      </c>
      <c r="E216" s="8">
        <v>139338.0</v>
      </c>
      <c r="F216" s="8">
        <v>1550.0</v>
      </c>
      <c r="G216" s="8">
        <v>170396.0</v>
      </c>
      <c r="H216" s="8">
        <v>2312203.0</v>
      </c>
      <c r="I216" s="8">
        <v>0.0</v>
      </c>
      <c r="J216" s="8">
        <v>0.0</v>
      </c>
    </row>
    <row r="217" ht="15.75" customHeight="1">
      <c r="A217" s="8">
        <v>2020.0</v>
      </c>
      <c r="B217" s="8" t="s">
        <v>56</v>
      </c>
      <c r="C217" s="8">
        <v>9.0</v>
      </c>
      <c r="D217" s="8">
        <v>5.0</v>
      </c>
      <c r="E217" s="8">
        <v>161000.0</v>
      </c>
      <c r="F217" s="8">
        <v>2356.0</v>
      </c>
      <c r="G217" s="8">
        <v>172300.0</v>
      </c>
      <c r="H217" s="8">
        <v>2385933.0</v>
      </c>
      <c r="I217" s="8">
        <v>0.0</v>
      </c>
      <c r="J217" s="8">
        <v>0.0</v>
      </c>
    </row>
    <row r="218" ht="15.75" customHeight="1">
      <c r="A218" s="8">
        <v>2020.0</v>
      </c>
      <c r="B218" s="8" t="s">
        <v>56</v>
      </c>
      <c r="C218" s="8">
        <v>9.0</v>
      </c>
      <c r="D218" s="8">
        <v>5.0</v>
      </c>
      <c r="E218" s="8">
        <v>173496.0</v>
      </c>
      <c r="F218" s="8">
        <v>2358.0</v>
      </c>
      <c r="G218" s="8">
        <v>170548.0</v>
      </c>
      <c r="H218" s="8">
        <v>2758124.0</v>
      </c>
      <c r="I218" s="8">
        <v>0.0</v>
      </c>
      <c r="J218" s="8">
        <v>0.0</v>
      </c>
    </row>
    <row r="219" ht="15.75" customHeight="1">
      <c r="A219" s="8">
        <v>2020.0</v>
      </c>
      <c r="B219" s="8" t="s">
        <v>57</v>
      </c>
      <c r="C219" s="8">
        <v>10.0</v>
      </c>
      <c r="D219" s="8">
        <v>1.0</v>
      </c>
      <c r="E219" s="8">
        <v>163570.0</v>
      </c>
      <c r="F219" s="8">
        <v>2198.0</v>
      </c>
      <c r="G219" s="8">
        <v>157462.0</v>
      </c>
      <c r="H219" s="8">
        <v>2305856.0</v>
      </c>
      <c r="I219" s="8">
        <v>0.0</v>
      </c>
      <c r="J219" s="8">
        <v>0.0</v>
      </c>
    </row>
    <row r="220" ht="15.75" customHeight="1">
      <c r="A220" s="8">
        <v>2020.0</v>
      </c>
      <c r="B220" s="8" t="s">
        <v>57</v>
      </c>
      <c r="C220" s="8">
        <v>10.0</v>
      </c>
      <c r="D220" s="8">
        <v>1.0</v>
      </c>
      <c r="E220" s="8">
        <v>159770.0</v>
      </c>
      <c r="F220" s="8">
        <v>2136.0</v>
      </c>
      <c r="G220" s="8">
        <v>152680.0</v>
      </c>
      <c r="H220" s="8">
        <v>2311147.0</v>
      </c>
      <c r="I220" s="8">
        <v>0.0</v>
      </c>
      <c r="J220" s="8">
        <v>0.0</v>
      </c>
    </row>
    <row r="221" ht="15.75" customHeight="1">
      <c r="A221" s="8">
        <v>2020.0</v>
      </c>
      <c r="B221" s="8" t="s">
        <v>57</v>
      </c>
      <c r="C221" s="8">
        <v>10.0</v>
      </c>
      <c r="D221" s="8">
        <v>1.0</v>
      </c>
      <c r="E221" s="8">
        <v>150958.0</v>
      </c>
      <c r="F221" s="8">
        <v>1874.0</v>
      </c>
      <c r="G221" s="8">
        <v>163310.0</v>
      </c>
      <c r="H221" s="8">
        <v>2223859.0</v>
      </c>
      <c r="I221" s="8">
        <v>0.0</v>
      </c>
      <c r="J221" s="8">
        <v>0.0</v>
      </c>
    </row>
    <row r="222" ht="15.75" customHeight="1">
      <c r="A222" s="8">
        <v>2020.0</v>
      </c>
      <c r="B222" s="8" t="s">
        <v>57</v>
      </c>
      <c r="C222" s="8">
        <v>10.0</v>
      </c>
      <c r="D222" s="8">
        <v>1.0</v>
      </c>
      <c r="E222" s="8">
        <v>149540.0</v>
      </c>
      <c r="F222" s="8">
        <v>1806.0</v>
      </c>
      <c r="G222" s="8">
        <v>153430.0</v>
      </c>
      <c r="H222" s="8">
        <v>2147263.0</v>
      </c>
      <c r="I222" s="8">
        <v>0.0</v>
      </c>
      <c r="J222" s="8">
        <v>0.0</v>
      </c>
    </row>
    <row r="223" ht="15.75" customHeight="1">
      <c r="A223" s="8">
        <v>2020.0</v>
      </c>
      <c r="B223" s="8" t="s">
        <v>57</v>
      </c>
      <c r="C223" s="8">
        <v>10.0</v>
      </c>
      <c r="D223" s="8">
        <v>1.0</v>
      </c>
      <c r="E223" s="8">
        <v>120260.0</v>
      </c>
      <c r="F223" s="8">
        <v>1772.0</v>
      </c>
      <c r="G223" s="8">
        <v>151714.0</v>
      </c>
      <c r="H223" s="8">
        <v>2044472.0</v>
      </c>
      <c r="I223" s="8">
        <v>0.0</v>
      </c>
      <c r="J223" s="8">
        <v>0.0</v>
      </c>
    </row>
    <row r="224" ht="15.75" customHeight="1">
      <c r="A224" s="8">
        <v>2020.0</v>
      </c>
      <c r="B224" s="8" t="s">
        <v>57</v>
      </c>
      <c r="C224" s="8">
        <v>10.0</v>
      </c>
      <c r="D224" s="8">
        <v>1.0</v>
      </c>
      <c r="E224" s="8">
        <v>143738.0</v>
      </c>
      <c r="F224" s="8">
        <v>1980.0</v>
      </c>
      <c r="G224" s="8">
        <v>163890.0</v>
      </c>
      <c r="H224" s="8">
        <v>2346738.0</v>
      </c>
      <c r="I224" s="8">
        <v>0.0</v>
      </c>
      <c r="J224" s="8">
        <v>0.0</v>
      </c>
    </row>
    <row r="225" ht="15.75" customHeight="1">
      <c r="A225" s="8">
        <v>2020.0</v>
      </c>
      <c r="B225" s="8" t="s">
        <v>57</v>
      </c>
      <c r="C225" s="8">
        <v>10.0</v>
      </c>
      <c r="D225" s="8">
        <v>1.0</v>
      </c>
      <c r="E225" s="8">
        <v>157618.0</v>
      </c>
      <c r="F225" s="8">
        <v>1926.0</v>
      </c>
      <c r="G225" s="8">
        <v>166420.0</v>
      </c>
      <c r="H225" s="8">
        <v>2384716.0</v>
      </c>
      <c r="I225" s="8">
        <v>0.0</v>
      </c>
      <c r="J225" s="8">
        <v>0.0</v>
      </c>
    </row>
    <row r="226" ht="15.75" customHeight="1">
      <c r="A226" s="8">
        <v>2020.0</v>
      </c>
      <c r="B226" s="8" t="s">
        <v>57</v>
      </c>
      <c r="C226" s="8">
        <v>10.0</v>
      </c>
      <c r="D226" s="8">
        <v>2.0</v>
      </c>
      <c r="E226" s="8">
        <v>141596.0</v>
      </c>
      <c r="F226" s="8">
        <v>1934.0</v>
      </c>
      <c r="G226" s="8">
        <v>157490.0</v>
      </c>
      <c r="H226" s="8">
        <v>2365563.0</v>
      </c>
      <c r="I226" s="8">
        <v>0.0</v>
      </c>
      <c r="J226" s="8">
        <v>0.0</v>
      </c>
    </row>
    <row r="227" ht="15.75" customHeight="1">
      <c r="A227" s="8">
        <v>2020.0</v>
      </c>
      <c r="B227" s="8" t="s">
        <v>57</v>
      </c>
      <c r="C227" s="8">
        <v>10.0</v>
      </c>
      <c r="D227" s="8">
        <v>2.0</v>
      </c>
      <c r="E227" s="8">
        <v>146610.0</v>
      </c>
      <c r="F227" s="8">
        <v>1858.0</v>
      </c>
      <c r="G227" s="8">
        <v>165256.0</v>
      </c>
      <c r="H227" s="8">
        <v>2379025.0</v>
      </c>
      <c r="I227" s="8">
        <v>0.0</v>
      </c>
      <c r="J227" s="8">
        <v>0.0</v>
      </c>
    </row>
    <row r="228" ht="15.75" customHeight="1">
      <c r="A228" s="8">
        <v>2020.0</v>
      </c>
      <c r="B228" s="8" t="s">
        <v>57</v>
      </c>
      <c r="C228" s="8">
        <v>10.0</v>
      </c>
      <c r="D228" s="8">
        <v>2.0</v>
      </c>
      <c r="E228" s="8">
        <v>148836.0</v>
      </c>
      <c r="F228" s="8">
        <v>1842.0</v>
      </c>
      <c r="G228" s="8">
        <v>178048.0</v>
      </c>
      <c r="H228" s="8">
        <v>2297584.0</v>
      </c>
      <c r="I228" s="8">
        <v>0.0</v>
      </c>
      <c r="J228" s="8">
        <v>0.0</v>
      </c>
    </row>
    <row r="229" ht="15.75" customHeight="1">
      <c r="A229" s="8">
        <v>2020.0</v>
      </c>
      <c r="B229" s="8" t="s">
        <v>57</v>
      </c>
      <c r="C229" s="8">
        <v>10.0</v>
      </c>
      <c r="D229" s="8">
        <v>2.0</v>
      </c>
      <c r="E229" s="8">
        <v>135578.0</v>
      </c>
      <c r="F229" s="8">
        <v>1626.0</v>
      </c>
      <c r="G229" s="8">
        <v>143130.0</v>
      </c>
      <c r="H229" s="8">
        <v>2102667.0</v>
      </c>
      <c r="I229" s="8">
        <v>0.0</v>
      </c>
      <c r="J229" s="8">
        <v>0.0</v>
      </c>
    </row>
    <row r="230" ht="15.75" customHeight="1">
      <c r="A230" s="8">
        <v>2020.0</v>
      </c>
      <c r="B230" s="8" t="s">
        <v>57</v>
      </c>
      <c r="C230" s="8">
        <v>10.0</v>
      </c>
      <c r="D230" s="8">
        <v>2.0</v>
      </c>
      <c r="E230" s="8">
        <v>108524.0</v>
      </c>
      <c r="F230" s="8">
        <v>1420.0</v>
      </c>
      <c r="G230" s="8">
        <v>156730.0</v>
      </c>
      <c r="H230" s="8">
        <v>2104207.0</v>
      </c>
      <c r="I230" s="8">
        <v>0.0</v>
      </c>
      <c r="J230" s="8">
        <v>0.0</v>
      </c>
    </row>
    <row r="231" ht="15.75" customHeight="1">
      <c r="A231" s="8">
        <v>2020.0</v>
      </c>
      <c r="B231" s="8" t="s">
        <v>57</v>
      </c>
      <c r="C231" s="8">
        <v>10.0</v>
      </c>
      <c r="D231" s="8">
        <v>2.0</v>
      </c>
      <c r="E231" s="8">
        <v>127434.0</v>
      </c>
      <c r="F231" s="8">
        <v>1454.0</v>
      </c>
      <c r="G231" s="8">
        <v>148158.0</v>
      </c>
      <c r="H231" s="8">
        <v>2343245.0</v>
      </c>
      <c r="I231" s="8">
        <v>0.0</v>
      </c>
      <c r="J231" s="8">
        <v>0.0</v>
      </c>
    </row>
    <row r="232" ht="15.75" customHeight="1">
      <c r="A232" s="8">
        <v>2020.0</v>
      </c>
      <c r="B232" s="8" t="s">
        <v>57</v>
      </c>
      <c r="C232" s="8">
        <v>10.0</v>
      </c>
      <c r="D232" s="8">
        <v>2.0</v>
      </c>
      <c r="E232" s="8">
        <v>135622.0</v>
      </c>
      <c r="F232" s="8">
        <v>1380.0</v>
      </c>
      <c r="G232" s="8">
        <v>163164.0</v>
      </c>
      <c r="H232" s="8">
        <v>2396607.0</v>
      </c>
      <c r="I232" s="8">
        <v>0.0</v>
      </c>
      <c r="J232" s="8">
        <v>0.0</v>
      </c>
    </row>
    <row r="233" ht="15.75" customHeight="1">
      <c r="A233" s="8">
        <v>2020.0</v>
      </c>
      <c r="B233" s="8" t="s">
        <v>57</v>
      </c>
      <c r="C233" s="8">
        <v>10.0</v>
      </c>
      <c r="D233" s="8">
        <v>3.0</v>
      </c>
      <c r="E233" s="8">
        <v>126882.0</v>
      </c>
      <c r="F233" s="8">
        <v>1764.0</v>
      </c>
      <c r="G233" s="8">
        <v>141584.0</v>
      </c>
      <c r="H233" s="8">
        <v>2168358.0</v>
      </c>
      <c r="I233" s="8">
        <v>0.0</v>
      </c>
      <c r="J233" s="8">
        <v>0.0</v>
      </c>
    </row>
    <row r="234" ht="15.75" customHeight="1">
      <c r="A234" s="8">
        <v>2020.0</v>
      </c>
      <c r="B234" s="8" t="s">
        <v>57</v>
      </c>
      <c r="C234" s="8">
        <v>10.0</v>
      </c>
      <c r="D234" s="8">
        <v>3.0</v>
      </c>
      <c r="E234" s="8">
        <v>124608.0</v>
      </c>
      <c r="F234" s="8">
        <v>1680.0</v>
      </c>
      <c r="G234" s="8">
        <v>141136.0</v>
      </c>
      <c r="H234" s="8">
        <v>2172078.0</v>
      </c>
      <c r="I234" s="8">
        <v>0.0</v>
      </c>
      <c r="J234" s="8">
        <v>0.0</v>
      </c>
    </row>
    <row r="235" ht="15.75" customHeight="1">
      <c r="A235" s="8">
        <v>2020.0</v>
      </c>
      <c r="B235" s="8" t="s">
        <v>57</v>
      </c>
      <c r="C235" s="8">
        <v>10.0</v>
      </c>
      <c r="D235" s="8">
        <v>3.0</v>
      </c>
      <c r="E235" s="8">
        <v>123786.0</v>
      </c>
      <c r="F235" s="8">
        <v>2064.0</v>
      </c>
      <c r="G235" s="8">
        <v>145166.0</v>
      </c>
      <c r="H235" s="8">
        <v>2117397.0</v>
      </c>
      <c r="I235" s="8">
        <v>0.0</v>
      </c>
      <c r="J235" s="8">
        <v>0.0</v>
      </c>
    </row>
    <row r="236" ht="15.75" customHeight="1">
      <c r="A236" s="8">
        <v>2020.0</v>
      </c>
      <c r="B236" s="8" t="s">
        <v>57</v>
      </c>
      <c r="C236" s="8">
        <v>10.0</v>
      </c>
      <c r="D236" s="8">
        <v>3.0</v>
      </c>
      <c r="E236" s="8">
        <v>113038.0</v>
      </c>
      <c r="F236" s="8">
        <v>1164.0</v>
      </c>
      <c r="G236" s="8">
        <v>132836.0</v>
      </c>
      <c r="H236" s="8">
        <v>1954413.0</v>
      </c>
      <c r="I236" s="8">
        <v>0.0</v>
      </c>
      <c r="J236" s="8">
        <v>0.0</v>
      </c>
    </row>
    <row r="237" ht="15.75" customHeight="1">
      <c r="A237" s="8">
        <v>2020.0</v>
      </c>
      <c r="B237" s="8" t="s">
        <v>57</v>
      </c>
      <c r="C237" s="8">
        <v>10.0</v>
      </c>
      <c r="D237" s="8">
        <v>3.0</v>
      </c>
      <c r="E237" s="8">
        <v>91012.0</v>
      </c>
      <c r="F237" s="8">
        <v>1178.0</v>
      </c>
      <c r="G237" s="8">
        <v>139600.0</v>
      </c>
      <c r="H237" s="8">
        <v>1993644.0</v>
      </c>
      <c r="I237" s="8">
        <v>0.0</v>
      </c>
      <c r="J237" s="8">
        <v>0.0</v>
      </c>
    </row>
    <row r="238" ht="15.75" customHeight="1">
      <c r="A238" s="8">
        <v>2020.0</v>
      </c>
      <c r="B238" s="8" t="s">
        <v>57</v>
      </c>
      <c r="C238" s="8">
        <v>10.0</v>
      </c>
      <c r="D238" s="8">
        <v>3.0</v>
      </c>
      <c r="E238" s="8">
        <v>108696.0</v>
      </c>
      <c r="F238" s="8">
        <v>1428.0</v>
      </c>
      <c r="G238" s="8">
        <v>123656.0</v>
      </c>
      <c r="H238" s="8">
        <v>2212563.0</v>
      </c>
      <c r="I238" s="8">
        <v>0.0</v>
      </c>
      <c r="J238" s="8">
        <v>0.0</v>
      </c>
    </row>
    <row r="239" ht="15.75" customHeight="1">
      <c r="A239" s="8">
        <v>2020.0</v>
      </c>
      <c r="B239" s="8" t="s">
        <v>57</v>
      </c>
      <c r="C239" s="8">
        <v>10.0</v>
      </c>
      <c r="D239" s="8">
        <v>3.0</v>
      </c>
      <c r="E239" s="8">
        <v>112528.0</v>
      </c>
      <c r="F239" s="8">
        <v>1402.0</v>
      </c>
      <c r="G239" s="8">
        <v>159122.0</v>
      </c>
      <c r="H239" s="8">
        <v>2702058.0</v>
      </c>
      <c r="I239" s="8">
        <v>0.0</v>
      </c>
      <c r="J239" s="8">
        <v>0.0</v>
      </c>
    </row>
    <row r="240" ht="15.75" customHeight="1">
      <c r="A240" s="8">
        <v>2020.0</v>
      </c>
      <c r="B240" s="8" t="s">
        <v>57</v>
      </c>
      <c r="C240" s="8">
        <v>10.0</v>
      </c>
      <c r="D240" s="8">
        <v>4.0</v>
      </c>
      <c r="E240" s="8">
        <v>108742.0</v>
      </c>
      <c r="F240" s="8">
        <v>1372.0</v>
      </c>
      <c r="G240" s="8">
        <v>149138.0</v>
      </c>
      <c r="H240" s="8">
        <v>2626437.0</v>
      </c>
      <c r="I240" s="8">
        <v>0.0</v>
      </c>
      <c r="J240" s="8">
        <v>0.0</v>
      </c>
    </row>
    <row r="241" ht="15.75" customHeight="1">
      <c r="A241" s="8">
        <v>2020.0</v>
      </c>
      <c r="B241" s="8" t="s">
        <v>57</v>
      </c>
      <c r="C241" s="8">
        <v>10.0</v>
      </c>
      <c r="D241" s="8">
        <v>4.0</v>
      </c>
      <c r="E241" s="8">
        <v>107862.0</v>
      </c>
      <c r="F241" s="8">
        <v>1310.0</v>
      </c>
      <c r="G241" s="8">
        <v>133988.0</v>
      </c>
      <c r="H241" s="8">
        <v>2465554.0</v>
      </c>
      <c r="I241" s="8">
        <v>0.0</v>
      </c>
      <c r="J241" s="8">
        <v>0.0</v>
      </c>
    </row>
    <row r="242" ht="15.75" customHeight="1">
      <c r="A242" s="8">
        <v>2020.0</v>
      </c>
      <c r="B242" s="8" t="s">
        <v>57</v>
      </c>
      <c r="C242" s="8">
        <v>10.0</v>
      </c>
      <c r="D242" s="8">
        <v>4.0</v>
      </c>
      <c r="E242" s="8">
        <v>100732.0</v>
      </c>
      <c r="F242" s="8">
        <v>1156.0</v>
      </c>
      <c r="G242" s="8">
        <v>124540.0</v>
      </c>
      <c r="H242" s="8">
        <v>2292866.0</v>
      </c>
      <c r="I242" s="8">
        <v>0.0</v>
      </c>
      <c r="J242" s="8">
        <v>0.0</v>
      </c>
    </row>
    <row r="243" ht="15.75" customHeight="1">
      <c r="A243" s="8">
        <v>2020.0</v>
      </c>
      <c r="B243" s="8" t="s">
        <v>57</v>
      </c>
      <c r="C243" s="8">
        <v>10.0</v>
      </c>
      <c r="D243" s="8">
        <v>4.0</v>
      </c>
      <c r="E243" s="8">
        <v>91844.0</v>
      </c>
      <c r="F243" s="8">
        <v>966.0</v>
      </c>
      <c r="G243" s="8">
        <v>118608.0</v>
      </c>
      <c r="H243" s="8">
        <v>1944306.0</v>
      </c>
      <c r="I243" s="8">
        <v>0.0</v>
      </c>
      <c r="J243" s="8">
        <v>0.0</v>
      </c>
    </row>
    <row r="244" ht="15.75" customHeight="1">
      <c r="A244" s="8">
        <v>2020.0</v>
      </c>
      <c r="B244" s="8" t="s">
        <v>57</v>
      </c>
      <c r="C244" s="8">
        <v>10.0</v>
      </c>
      <c r="D244" s="8">
        <v>4.0</v>
      </c>
      <c r="E244" s="8">
        <v>72208.0</v>
      </c>
      <c r="F244" s="8">
        <v>982.0</v>
      </c>
      <c r="G244" s="8">
        <v>127746.0</v>
      </c>
      <c r="H244" s="8">
        <v>1788912.0</v>
      </c>
      <c r="I244" s="8">
        <v>0.0</v>
      </c>
      <c r="J244" s="8">
        <v>0.0</v>
      </c>
    </row>
    <row r="245" ht="15.75" customHeight="1">
      <c r="A245" s="8">
        <v>2020.0</v>
      </c>
      <c r="B245" s="8" t="s">
        <v>57</v>
      </c>
      <c r="C245" s="8">
        <v>10.0</v>
      </c>
      <c r="D245" s="8">
        <v>4.0</v>
      </c>
      <c r="E245" s="8">
        <v>86072.0</v>
      </c>
      <c r="F245" s="8">
        <v>1022.0</v>
      </c>
      <c r="G245" s="8">
        <v>116858.0</v>
      </c>
      <c r="H245" s="8">
        <v>2068378.0</v>
      </c>
      <c r="I245" s="8">
        <v>0.0</v>
      </c>
      <c r="J245" s="8">
        <v>0.0</v>
      </c>
    </row>
    <row r="246" ht="15.75" customHeight="1">
      <c r="A246" s="8">
        <v>2020.0</v>
      </c>
      <c r="B246" s="8" t="s">
        <v>57</v>
      </c>
      <c r="C246" s="8">
        <v>10.0</v>
      </c>
      <c r="D246" s="8">
        <v>4.0</v>
      </c>
      <c r="E246" s="8">
        <v>100376.0</v>
      </c>
      <c r="F246" s="8">
        <v>1030.0</v>
      </c>
      <c r="G246" s="8">
        <v>113188.0</v>
      </c>
      <c r="H246" s="8">
        <v>2217895.0</v>
      </c>
      <c r="I246" s="8">
        <v>0.0</v>
      </c>
      <c r="J246" s="8">
        <v>0.0</v>
      </c>
    </row>
    <row r="247" ht="15.75" customHeight="1">
      <c r="A247" s="8">
        <v>2020.0</v>
      </c>
      <c r="B247" s="8" t="s">
        <v>57</v>
      </c>
      <c r="C247" s="8">
        <v>10.0</v>
      </c>
      <c r="D247" s="8">
        <v>5.0</v>
      </c>
      <c r="E247" s="8">
        <v>97530.0</v>
      </c>
      <c r="F247" s="8">
        <v>1124.0</v>
      </c>
      <c r="G247" s="8">
        <v>115734.0</v>
      </c>
      <c r="H247" s="8">
        <v>2308243.0</v>
      </c>
      <c r="I247" s="8">
        <v>0.0</v>
      </c>
      <c r="J247" s="8">
        <v>0.0</v>
      </c>
    </row>
    <row r="248" ht="15.75" customHeight="1">
      <c r="A248" s="8">
        <v>2020.0</v>
      </c>
      <c r="B248" s="8" t="s">
        <v>57</v>
      </c>
      <c r="C248" s="8">
        <v>10.0</v>
      </c>
      <c r="D248" s="8">
        <v>5.0</v>
      </c>
      <c r="E248" s="8">
        <v>96234.0</v>
      </c>
      <c r="F248" s="8">
        <v>1100.0</v>
      </c>
      <c r="G248" s="8">
        <v>118010.0</v>
      </c>
      <c r="H248" s="8">
        <v>2192863.0</v>
      </c>
      <c r="I248" s="8">
        <v>0.0</v>
      </c>
      <c r="J248" s="8">
        <v>0.0</v>
      </c>
    </row>
    <row r="249" ht="15.75" customHeight="1">
      <c r="A249" s="8">
        <v>2020.0</v>
      </c>
      <c r="B249" s="8" t="s">
        <v>57</v>
      </c>
      <c r="C249" s="8">
        <v>10.0</v>
      </c>
      <c r="D249" s="8">
        <v>5.0</v>
      </c>
      <c r="E249" s="8">
        <v>94456.0</v>
      </c>
      <c r="F249" s="8">
        <v>938.0</v>
      </c>
      <c r="G249" s="8">
        <v>117364.0</v>
      </c>
      <c r="H249" s="8">
        <v>2263727.0</v>
      </c>
      <c r="I249" s="8">
        <v>0.0</v>
      </c>
      <c r="J249" s="8">
        <v>0.0</v>
      </c>
    </row>
    <row r="250" ht="15.75" customHeight="1">
      <c r="A250" s="8">
        <v>2020.0</v>
      </c>
      <c r="B250" s="8" t="s">
        <v>58</v>
      </c>
      <c r="C250" s="8">
        <v>11.0</v>
      </c>
      <c r="D250" s="8">
        <v>1.0</v>
      </c>
      <c r="E250" s="8">
        <v>91856.0</v>
      </c>
      <c r="F250" s="8">
        <v>982.0</v>
      </c>
      <c r="G250" s="8">
        <v>106624.0</v>
      </c>
      <c r="H250" s="8">
        <v>1955682.0</v>
      </c>
      <c r="I250" s="8">
        <v>0.0</v>
      </c>
      <c r="J250" s="8">
        <v>0.0</v>
      </c>
    </row>
    <row r="251" ht="15.75" customHeight="1">
      <c r="A251" s="8">
        <v>2020.0</v>
      </c>
      <c r="B251" s="8" t="s">
        <v>58</v>
      </c>
      <c r="C251" s="8">
        <v>11.0</v>
      </c>
      <c r="D251" s="8">
        <v>1.0</v>
      </c>
      <c r="E251" s="8">
        <v>75184.0</v>
      </c>
      <c r="F251" s="8">
        <v>996.0</v>
      </c>
      <c r="G251" s="8">
        <v>117048.0</v>
      </c>
      <c r="H251" s="8">
        <v>1978837.0</v>
      </c>
      <c r="I251" s="8">
        <v>0.0</v>
      </c>
      <c r="J251" s="8">
        <v>0.0</v>
      </c>
    </row>
    <row r="252" ht="15.75" customHeight="1">
      <c r="A252" s="8">
        <v>2020.0</v>
      </c>
      <c r="B252" s="8" t="s">
        <v>58</v>
      </c>
      <c r="C252" s="8">
        <v>11.0</v>
      </c>
      <c r="D252" s="8">
        <v>1.0</v>
      </c>
      <c r="E252" s="8">
        <v>92054.0</v>
      </c>
      <c r="F252" s="8">
        <v>1020.0</v>
      </c>
      <c r="G252" s="8">
        <v>106656.0</v>
      </c>
      <c r="H252" s="8">
        <v>2358956.0</v>
      </c>
      <c r="I252" s="8">
        <v>0.0</v>
      </c>
      <c r="J252" s="8">
        <v>0.0</v>
      </c>
    </row>
    <row r="253" ht="15.75" customHeight="1">
      <c r="A253" s="8">
        <v>2020.0</v>
      </c>
      <c r="B253" s="8" t="s">
        <v>58</v>
      </c>
      <c r="C253" s="8">
        <v>11.0</v>
      </c>
      <c r="D253" s="8">
        <v>1.0</v>
      </c>
      <c r="E253" s="8">
        <v>100930.0</v>
      </c>
      <c r="F253" s="8">
        <v>1414.0</v>
      </c>
      <c r="G253" s="8">
        <v>111746.0</v>
      </c>
      <c r="H253" s="8">
        <v>2371643.0</v>
      </c>
      <c r="I253" s="8">
        <v>0.0</v>
      </c>
      <c r="J253" s="8">
        <v>0.0</v>
      </c>
    </row>
    <row r="254" ht="15.75" customHeight="1">
      <c r="A254" s="8">
        <v>2020.0</v>
      </c>
      <c r="B254" s="8" t="s">
        <v>58</v>
      </c>
      <c r="C254" s="8">
        <v>11.0</v>
      </c>
      <c r="D254" s="8">
        <v>1.0</v>
      </c>
      <c r="E254" s="8">
        <v>95256.0</v>
      </c>
      <c r="F254" s="8">
        <v>1344.0</v>
      </c>
      <c r="G254" s="8">
        <v>108266.0</v>
      </c>
      <c r="H254" s="8">
        <v>2386685.0</v>
      </c>
      <c r="I254" s="8">
        <v>0.0</v>
      </c>
      <c r="J254" s="8">
        <v>0.0</v>
      </c>
    </row>
    <row r="255" ht="15.75" customHeight="1">
      <c r="A255" s="8">
        <v>2020.0</v>
      </c>
      <c r="B255" s="8" t="s">
        <v>58</v>
      </c>
      <c r="C255" s="8">
        <v>11.0</v>
      </c>
      <c r="D255" s="8">
        <v>1.0</v>
      </c>
      <c r="E255" s="8">
        <v>100718.0</v>
      </c>
      <c r="F255" s="8">
        <v>1154.0</v>
      </c>
      <c r="G255" s="8">
        <v>107984.0</v>
      </c>
      <c r="H255" s="8">
        <v>2311644.0</v>
      </c>
      <c r="I255" s="8">
        <v>0.0</v>
      </c>
      <c r="J255" s="8">
        <v>0.0</v>
      </c>
    </row>
    <row r="256" ht="15.75" customHeight="1">
      <c r="A256" s="8">
        <v>2020.0</v>
      </c>
      <c r="B256" s="8" t="s">
        <v>58</v>
      </c>
      <c r="C256" s="8">
        <v>11.0</v>
      </c>
      <c r="D256" s="8">
        <v>1.0</v>
      </c>
      <c r="E256" s="8">
        <v>91622.0</v>
      </c>
      <c r="F256" s="8">
        <v>1114.0</v>
      </c>
      <c r="G256" s="8">
        <v>97072.0</v>
      </c>
      <c r="H256" s="8">
        <v>2356053.0</v>
      </c>
      <c r="I256" s="8">
        <v>0.0</v>
      </c>
      <c r="J256" s="8">
        <v>0.0</v>
      </c>
    </row>
    <row r="257" ht="15.75" customHeight="1">
      <c r="A257" s="8">
        <v>2020.0</v>
      </c>
      <c r="B257" s="8" t="s">
        <v>58</v>
      </c>
      <c r="C257" s="8">
        <v>11.0</v>
      </c>
      <c r="D257" s="8">
        <v>2.0</v>
      </c>
      <c r="E257" s="8">
        <v>93414.0</v>
      </c>
      <c r="F257" s="8">
        <v>980.0</v>
      </c>
      <c r="G257" s="8">
        <v>96930.0</v>
      </c>
      <c r="H257" s="8">
        <v>1948083.0</v>
      </c>
      <c r="I257" s="8">
        <v>0.0</v>
      </c>
      <c r="J257" s="8">
        <v>0.0</v>
      </c>
    </row>
    <row r="258" ht="15.75" customHeight="1">
      <c r="A258" s="8">
        <v>2020.0</v>
      </c>
      <c r="B258" s="8" t="s">
        <v>58</v>
      </c>
      <c r="C258" s="8">
        <v>11.0</v>
      </c>
      <c r="D258" s="8">
        <v>2.0</v>
      </c>
      <c r="E258" s="8">
        <v>74238.0</v>
      </c>
      <c r="F258" s="8">
        <v>900.0</v>
      </c>
      <c r="G258" s="8">
        <v>82898.0</v>
      </c>
      <c r="H258" s="8">
        <v>1990582.0</v>
      </c>
      <c r="I258" s="8">
        <v>0.0</v>
      </c>
      <c r="J258" s="8">
        <v>0.0</v>
      </c>
    </row>
    <row r="259" ht="15.75" customHeight="1">
      <c r="A259" s="8">
        <v>2020.0</v>
      </c>
      <c r="B259" s="8" t="s">
        <v>58</v>
      </c>
      <c r="C259" s="8">
        <v>11.0</v>
      </c>
      <c r="D259" s="8">
        <v>2.0</v>
      </c>
      <c r="E259" s="8">
        <v>89448.0</v>
      </c>
      <c r="F259" s="8">
        <v>1022.0</v>
      </c>
      <c r="G259" s="8">
        <v>109278.0</v>
      </c>
      <c r="H259" s="8">
        <v>2278510.0</v>
      </c>
      <c r="I259" s="8">
        <v>0.0</v>
      </c>
      <c r="J259" s="8">
        <v>0.0</v>
      </c>
    </row>
    <row r="260" ht="15.75" customHeight="1">
      <c r="A260" s="8">
        <v>2020.0</v>
      </c>
      <c r="B260" s="8" t="s">
        <v>58</v>
      </c>
      <c r="C260" s="8">
        <v>11.0</v>
      </c>
      <c r="D260" s="8">
        <v>2.0</v>
      </c>
      <c r="E260" s="8">
        <v>96570.0</v>
      </c>
      <c r="F260" s="8">
        <v>1100.0</v>
      </c>
      <c r="G260" s="8">
        <v>105408.0</v>
      </c>
      <c r="H260" s="8">
        <v>2357705.0</v>
      </c>
      <c r="I260" s="8">
        <v>0.0</v>
      </c>
      <c r="J260" s="8">
        <v>0.0</v>
      </c>
    </row>
    <row r="261" ht="15.75" customHeight="1">
      <c r="A261" s="8">
        <v>2020.0</v>
      </c>
      <c r="B261" s="8" t="s">
        <v>58</v>
      </c>
      <c r="C261" s="8">
        <v>11.0</v>
      </c>
      <c r="D261" s="8">
        <v>2.0</v>
      </c>
      <c r="E261" s="8">
        <v>89168.0</v>
      </c>
      <c r="F261" s="8">
        <v>1088.0</v>
      </c>
      <c r="G261" s="8">
        <v>98708.0</v>
      </c>
      <c r="H261" s="8">
        <v>2298857.0</v>
      </c>
      <c r="I261" s="8">
        <v>0.0</v>
      </c>
      <c r="J261" s="8">
        <v>0.0</v>
      </c>
    </row>
    <row r="262" ht="15.75" customHeight="1">
      <c r="A262" s="8">
        <v>2020.0</v>
      </c>
      <c r="B262" s="8" t="s">
        <v>58</v>
      </c>
      <c r="C262" s="8">
        <v>11.0</v>
      </c>
      <c r="D262" s="8">
        <v>2.0</v>
      </c>
      <c r="E262" s="8">
        <v>89240.0</v>
      </c>
      <c r="F262" s="8">
        <v>1034.0</v>
      </c>
      <c r="G262" s="8">
        <v>95240.0</v>
      </c>
      <c r="H262" s="8">
        <v>2083832.0</v>
      </c>
      <c r="I262" s="8">
        <v>0.0</v>
      </c>
      <c r="J262" s="8">
        <v>0.0</v>
      </c>
    </row>
    <row r="263" ht="15.75" customHeight="1">
      <c r="A263" s="8">
        <v>2020.0</v>
      </c>
      <c r="B263" s="8" t="s">
        <v>58</v>
      </c>
      <c r="C263" s="8">
        <v>11.0</v>
      </c>
      <c r="D263" s="8">
        <v>2.0</v>
      </c>
      <c r="E263" s="8">
        <v>83384.0</v>
      </c>
      <c r="F263" s="8">
        <v>900.0</v>
      </c>
      <c r="G263" s="8">
        <v>84634.0</v>
      </c>
      <c r="H263" s="8">
        <v>1792071.0</v>
      </c>
      <c r="I263" s="8">
        <v>0.0</v>
      </c>
      <c r="J263" s="8">
        <v>0.0</v>
      </c>
    </row>
    <row r="264" ht="15.75" customHeight="1">
      <c r="A264" s="8">
        <v>2020.0</v>
      </c>
      <c r="B264" s="8" t="s">
        <v>58</v>
      </c>
      <c r="C264" s="8">
        <v>11.0</v>
      </c>
      <c r="D264" s="8">
        <v>3.0</v>
      </c>
      <c r="E264" s="8">
        <v>61362.0</v>
      </c>
      <c r="F264" s="8">
        <v>868.0</v>
      </c>
      <c r="G264" s="8">
        <v>88222.0</v>
      </c>
      <c r="H264" s="8">
        <v>1578485.0</v>
      </c>
      <c r="I264" s="8">
        <v>0.0</v>
      </c>
      <c r="J264" s="8">
        <v>0.0</v>
      </c>
    </row>
    <row r="265" ht="15.75" customHeight="1">
      <c r="A265" s="8">
        <v>2020.0</v>
      </c>
      <c r="B265" s="8" t="s">
        <v>58</v>
      </c>
      <c r="C265" s="8">
        <v>11.0</v>
      </c>
      <c r="D265" s="8">
        <v>3.0</v>
      </c>
      <c r="E265" s="8">
        <v>57218.0</v>
      </c>
      <c r="F265" s="8">
        <v>902.0</v>
      </c>
      <c r="G265" s="8">
        <v>80784.0</v>
      </c>
      <c r="H265" s="8">
        <v>1524699.0</v>
      </c>
      <c r="I265" s="8">
        <v>0.0</v>
      </c>
      <c r="J265" s="8">
        <v>0.0</v>
      </c>
    </row>
    <row r="266" ht="15.75" customHeight="1">
      <c r="A266" s="8">
        <v>2020.0</v>
      </c>
      <c r="B266" s="8" t="s">
        <v>58</v>
      </c>
      <c r="C266" s="8">
        <v>11.0</v>
      </c>
      <c r="D266" s="8">
        <v>3.0</v>
      </c>
      <c r="E266" s="8">
        <v>77096.0</v>
      </c>
      <c r="F266" s="8">
        <v>944.0</v>
      </c>
      <c r="G266" s="8">
        <v>89506.0</v>
      </c>
      <c r="H266" s="8">
        <v>1953727.0</v>
      </c>
      <c r="I266" s="8">
        <v>0.0</v>
      </c>
      <c r="J266" s="8">
        <v>0.0</v>
      </c>
    </row>
    <row r="267" ht="15.75" customHeight="1">
      <c r="A267" s="8">
        <v>2020.0</v>
      </c>
      <c r="B267" s="8" t="s">
        <v>58</v>
      </c>
      <c r="C267" s="8">
        <v>11.0</v>
      </c>
      <c r="D267" s="8">
        <v>3.0</v>
      </c>
      <c r="E267" s="8">
        <v>90732.0</v>
      </c>
      <c r="F267" s="8">
        <v>1172.0</v>
      </c>
      <c r="G267" s="8">
        <v>97350.0</v>
      </c>
      <c r="H267" s="8">
        <v>2076670.0</v>
      </c>
      <c r="I267" s="8">
        <v>0.0</v>
      </c>
      <c r="J267" s="8">
        <v>0.0</v>
      </c>
    </row>
    <row r="268" ht="15.75" customHeight="1">
      <c r="A268" s="8">
        <v>2020.0</v>
      </c>
      <c r="B268" s="8" t="s">
        <v>58</v>
      </c>
      <c r="C268" s="8">
        <v>11.0</v>
      </c>
      <c r="D268" s="8">
        <v>3.0</v>
      </c>
      <c r="E268" s="8">
        <v>92370.0</v>
      </c>
      <c r="F268" s="8">
        <v>1164.0</v>
      </c>
      <c r="G268" s="8">
        <v>90492.0</v>
      </c>
      <c r="H268" s="8">
        <v>2241737.0</v>
      </c>
      <c r="I268" s="8">
        <v>0.0</v>
      </c>
      <c r="J268" s="8">
        <v>0.0</v>
      </c>
    </row>
    <row r="269" ht="15.75" customHeight="1">
      <c r="A269" s="8">
        <v>2020.0</v>
      </c>
      <c r="B269" s="8" t="s">
        <v>58</v>
      </c>
      <c r="C269" s="8">
        <v>11.0</v>
      </c>
      <c r="D269" s="8">
        <v>3.0</v>
      </c>
      <c r="E269" s="8">
        <v>92566.0</v>
      </c>
      <c r="F269" s="8">
        <v>1128.0</v>
      </c>
      <c r="G269" s="8">
        <v>97936.0</v>
      </c>
      <c r="H269" s="8">
        <v>2220243.0</v>
      </c>
      <c r="I269" s="8">
        <v>0.0</v>
      </c>
      <c r="J269" s="8">
        <v>0.0</v>
      </c>
    </row>
    <row r="270" ht="15.75" customHeight="1">
      <c r="A270" s="8">
        <v>2020.0</v>
      </c>
      <c r="B270" s="8" t="s">
        <v>58</v>
      </c>
      <c r="C270" s="8">
        <v>11.0</v>
      </c>
      <c r="D270" s="8">
        <v>3.0</v>
      </c>
      <c r="E270" s="8">
        <v>90602.0</v>
      </c>
      <c r="F270" s="8">
        <v>998.0</v>
      </c>
      <c r="G270" s="8">
        <v>88110.0</v>
      </c>
      <c r="H270" s="8">
        <v>2243541.0</v>
      </c>
      <c r="I270" s="8">
        <v>0.0</v>
      </c>
      <c r="J270" s="8">
        <v>0.0</v>
      </c>
    </row>
    <row r="271" ht="15.75" customHeight="1">
      <c r="A271" s="8">
        <v>2020.0</v>
      </c>
      <c r="B271" s="8" t="s">
        <v>58</v>
      </c>
      <c r="C271" s="8">
        <v>11.0</v>
      </c>
      <c r="D271" s="8">
        <v>4.0</v>
      </c>
      <c r="E271" s="8">
        <v>88808.0</v>
      </c>
      <c r="F271" s="8">
        <v>1020.0</v>
      </c>
      <c r="G271" s="8">
        <v>82810.0</v>
      </c>
      <c r="H271" s="8">
        <v>1995016.0</v>
      </c>
      <c r="I271" s="8">
        <v>0.0</v>
      </c>
      <c r="J271" s="8">
        <v>0.0</v>
      </c>
    </row>
    <row r="272" ht="15.75" customHeight="1">
      <c r="A272" s="8">
        <v>2020.0</v>
      </c>
      <c r="B272" s="8" t="s">
        <v>58</v>
      </c>
      <c r="C272" s="8">
        <v>11.0</v>
      </c>
      <c r="D272" s="8">
        <v>4.0</v>
      </c>
      <c r="E272" s="8">
        <v>74882.0</v>
      </c>
      <c r="F272" s="8">
        <v>962.0</v>
      </c>
      <c r="G272" s="8">
        <v>84390.0</v>
      </c>
      <c r="H272" s="8">
        <v>2071110.0</v>
      </c>
      <c r="I272" s="8">
        <v>0.0</v>
      </c>
      <c r="J272" s="8">
        <v>0.0</v>
      </c>
    </row>
    <row r="273" ht="15.75" customHeight="1">
      <c r="A273" s="8">
        <v>2020.0</v>
      </c>
      <c r="B273" s="8" t="s">
        <v>58</v>
      </c>
      <c r="C273" s="8">
        <v>11.0</v>
      </c>
      <c r="D273" s="8">
        <v>4.0</v>
      </c>
      <c r="E273" s="8">
        <v>88490.0</v>
      </c>
      <c r="F273" s="8">
        <v>978.0</v>
      </c>
      <c r="G273" s="8">
        <v>75530.0</v>
      </c>
      <c r="H273" s="8">
        <v>2389032.0</v>
      </c>
      <c r="I273" s="8">
        <v>0.0</v>
      </c>
      <c r="J273" s="8">
        <v>0.0</v>
      </c>
    </row>
    <row r="274" ht="15.75" customHeight="1">
      <c r="A274" s="8">
        <v>2020.0</v>
      </c>
      <c r="B274" s="8" t="s">
        <v>58</v>
      </c>
      <c r="C274" s="8">
        <v>11.0</v>
      </c>
      <c r="D274" s="8">
        <v>4.0</v>
      </c>
      <c r="E274" s="8">
        <v>89398.0</v>
      </c>
      <c r="F274" s="8">
        <v>1036.0</v>
      </c>
      <c r="G274" s="8">
        <v>73164.0</v>
      </c>
      <c r="H274" s="8">
        <v>2363033.0</v>
      </c>
      <c r="I274" s="8">
        <v>0.0</v>
      </c>
      <c r="J274" s="8">
        <v>0.0</v>
      </c>
    </row>
    <row r="275" ht="15.75" customHeight="1">
      <c r="A275" s="8">
        <v>2020.0</v>
      </c>
      <c r="B275" s="8" t="s">
        <v>58</v>
      </c>
      <c r="C275" s="8">
        <v>11.0</v>
      </c>
      <c r="D275" s="8">
        <v>4.0</v>
      </c>
      <c r="E275" s="8">
        <v>86348.0</v>
      </c>
      <c r="F275" s="8">
        <v>982.0</v>
      </c>
      <c r="G275" s="8">
        <v>79446.0</v>
      </c>
      <c r="H275" s="8">
        <v>2385565.0</v>
      </c>
      <c r="I275" s="8">
        <v>0.0</v>
      </c>
      <c r="J275" s="8">
        <v>0.0</v>
      </c>
    </row>
    <row r="276" ht="15.75" customHeight="1">
      <c r="A276" s="8">
        <v>2020.0</v>
      </c>
      <c r="B276" s="8" t="s">
        <v>58</v>
      </c>
      <c r="C276" s="8">
        <v>11.0</v>
      </c>
      <c r="D276" s="8">
        <v>4.0</v>
      </c>
      <c r="E276" s="8">
        <v>82706.0</v>
      </c>
      <c r="F276" s="8">
        <v>972.0</v>
      </c>
      <c r="G276" s="8">
        <v>82354.0</v>
      </c>
      <c r="H276" s="8">
        <v>2385560.0</v>
      </c>
      <c r="I276" s="8">
        <v>0.0</v>
      </c>
      <c r="J276" s="8">
        <v>0.0</v>
      </c>
    </row>
    <row r="277" ht="15.75" customHeight="1">
      <c r="A277" s="8">
        <v>2020.0</v>
      </c>
      <c r="B277" s="8" t="s">
        <v>58</v>
      </c>
      <c r="C277" s="8">
        <v>11.0</v>
      </c>
      <c r="D277" s="8">
        <v>4.0</v>
      </c>
      <c r="E277" s="8">
        <v>83630.0</v>
      </c>
      <c r="F277" s="8">
        <v>990.0</v>
      </c>
      <c r="G277" s="8">
        <v>84550.0</v>
      </c>
      <c r="H277" s="8">
        <v>2524727.0</v>
      </c>
      <c r="I277" s="8">
        <v>0.0</v>
      </c>
      <c r="J277" s="8">
        <v>0.0</v>
      </c>
    </row>
    <row r="278" ht="15.75" customHeight="1">
      <c r="A278" s="8">
        <v>2020.0</v>
      </c>
      <c r="B278" s="8" t="s">
        <v>58</v>
      </c>
      <c r="C278" s="8">
        <v>11.0</v>
      </c>
      <c r="D278" s="8">
        <v>5.0</v>
      </c>
      <c r="E278" s="8">
        <v>78072.0</v>
      </c>
      <c r="F278" s="8">
        <v>888.0</v>
      </c>
      <c r="G278" s="8">
        <v>90304.0</v>
      </c>
      <c r="H278" s="8">
        <v>2222616.0</v>
      </c>
      <c r="I278" s="8">
        <v>0.0</v>
      </c>
      <c r="J278" s="8">
        <v>0.0</v>
      </c>
    </row>
    <row r="279" ht="15.75" customHeight="1">
      <c r="A279" s="8">
        <v>2020.0</v>
      </c>
      <c r="B279" s="8" t="s">
        <v>58</v>
      </c>
      <c r="C279" s="8">
        <v>11.0</v>
      </c>
      <c r="D279" s="8">
        <v>5.0</v>
      </c>
      <c r="E279" s="8">
        <v>62358.0</v>
      </c>
      <c r="F279" s="8">
        <v>964.0</v>
      </c>
      <c r="G279" s="8">
        <v>84564.0</v>
      </c>
      <c r="H279" s="8">
        <v>1969426.0</v>
      </c>
      <c r="I279" s="8">
        <v>0.0</v>
      </c>
      <c r="J279" s="8">
        <v>0.0</v>
      </c>
    </row>
    <row r="280" ht="15.75" customHeight="1">
      <c r="A280" s="8">
        <v>2020.0</v>
      </c>
      <c r="B280" s="8" t="s">
        <v>59</v>
      </c>
      <c r="C280" s="8">
        <v>12.0</v>
      </c>
      <c r="D280" s="8">
        <v>1.0</v>
      </c>
      <c r="E280" s="8">
        <v>72948.0</v>
      </c>
      <c r="F280" s="8">
        <v>1002.0</v>
      </c>
      <c r="G280" s="8">
        <v>86416.0</v>
      </c>
      <c r="H280" s="8">
        <v>2210040.0</v>
      </c>
      <c r="I280" s="8">
        <v>0.0</v>
      </c>
      <c r="J280" s="8">
        <v>0.0</v>
      </c>
    </row>
    <row r="281" ht="15.75" customHeight="1">
      <c r="A281" s="8">
        <v>2020.0</v>
      </c>
      <c r="B281" s="8" t="s">
        <v>59</v>
      </c>
      <c r="C281" s="8">
        <v>12.0</v>
      </c>
      <c r="D281" s="8">
        <v>1.0</v>
      </c>
      <c r="E281" s="8">
        <v>71012.0</v>
      </c>
      <c r="F281" s="8">
        <v>1052.0</v>
      </c>
      <c r="G281" s="8">
        <v>81816.0</v>
      </c>
      <c r="H281" s="8">
        <v>2305723.0</v>
      </c>
      <c r="I281" s="8">
        <v>0.0</v>
      </c>
      <c r="J281" s="8">
        <v>0.0</v>
      </c>
    </row>
    <row r="282" ht="15.75" customHeight="1">
      <c r="A282" s="8">
        <v>2020.0</v>
      </c>
      <c r="B282" s="8" t="s">
        <v>59</v>
      </c>
      <c r="C282" s="8">
        <v>12.0</v>
      </c>
      <c r="D282" s="8">
        <v>1.0</v>
      </c>
      <c r="E282" s="8">
        <v>73148.0</v>
      </c>
      <c r="F282" s="8">
        <v>1082.0</v>
      </c>
      <c r="G282" s="8">
        <v>85982.0</v>
      </c>
      <c r="H282" s="8">
        <v>2426602.0</v>
      </c>
      <c r="I282" s="8">
        <v>0.0</v>
      </c>
      <c r="J282" s="8">
        <v>0.0</v>
      </c>
    </row>
    <row r="283" ht="15.75" customHeight="1">
      <c r="A283" s="8">
        <v>2020.0</v>
      </c>
      <c r="B283" s="8" t="s">
        <v>59</v>
      </c>
      <c r="C283" s="8">
        <v>12.0</v>
      </c>
      <c r="D283" s="8">
        <v>1.0</v>
      </c>
      <c r="E283" s="8">
        <v>73422.0</v>
      </c>
      <c r="F283" s="8">
        <v>1022.0</v>
      </c>
      <c r="G283" s="8">
        <v>84718.0</v>
      </c>
      <c r="H283" s="8">
        <v>2405677.0</v>
      </c>
      <c r="I283" s="8">
        <v>0.0</v>
      </c>
      <c r="J283" s="8">
        <v>0.0</v>
      </c>
    </row>
    <row r="284" ht="15.75" customHeight="1">
      <c r="A284" s="8">
        <v>2020.0</v>
      </c>
      <c r="B284" s="8" t="s">
        <v>59</v>
      </c>
      <c r="C284" s="8">
        <v>12.0</v>
      </c>
      <c r="D284" s="8">
        <v>1.0</v>
      </c>
      <c r="E284" s="8">
        <v>72020.0</v>
      </c>
      <c r="F284" s="8">
        <v>964.0</v>
      </c>
      <c r="G284" s="8">
        <v>83770.0</v>
      </c>
      <c r="H284" s="8">
        <v>2344038.0</v>
      </c>
      <c r="I284" s="8">
        <v>0.0</v>
      </c>
      <c r="J284" s="8">
        <v>0.0</v>
      </c>
    </row>
    <row r="285" ht="15.75" customHeight="1">
      <c r="A285" s="8">
        <v>2020.0</v>
      </c>
      <c r="B285" s="8" t="s">
        <v>59</v>
      </c>
      <c r="C285" s="8">
        <v>12.0</v>
      </c>
      <c r="D285" s="8">
        <v>1.0</v>
      </c>
      <c r="E285" s="8">
        <v>66356.0</v>
      </c>
      <c r="F285" s="8">
        <v>780.0</v>
      </c>
      <c r="G285" s="8">
        <v>78156.0</v>
      </c>
      <c r="H285" s="8">
        <v>1985312.0</v>
      </c>
      <c r="I285" s="8">
        <v>0.0</v>
      </c>
      <c r="J285" s="8">
        <v>0.0</v>
      </c>
    </row>
    <row r="286" ht="15.75" customHeight="1">
      <c r="A286" s="8">
        <v>2020.0</v>
      </c>
      <c r="B286" s="8" t="s">
        <v>59</v>
      </c>
      <c r="C286" s="8">
        <v>12.0</v>
      </c>
      <c r="D286" s="8">
        <v>1.0</v>
      </c>
      <c r="E286" s="8">
        <v>52454.0</v>
      </c>
      <c r="F286" s="8">
        <v>772.0</v>
      </c>
      <c r="G286" s="8">
        <v>78586.0</v>
      </c>
      <c r="H286" s="8">
        <v>1984600.0</v>
      </c>
      <c r="I286" s="8">
        <v>0.0</v>
      </c>
      <c r="J286" s="8">
        <v>0.0</v>
      </c>
    </row>
    <row r="287" ht="15.75" customHeight="1">
      <c r="A287" s="8">
        <v>2020.0</v>
      </c>
      <c r="B287" s="8" t="s">
        <v>59</v>
      </c>
      <c r="C287" s="8">
        <v>12.0</v>
      </c>
      <c r="D287" s="8">
        <v>2.0</v>
      </c>
      <c r="E287" s="8">
        <v>64166.0</v>
      </c>
      <c r="F287" s="8">
        <v>804.0</v>
      </c>
      <c r="G287" s="8">
        <v>73166.0</v>
      </c>
      <c r="H287" s="8">
        <v>2192394.0</v>
      </c>
      <c r="I287" s="8">
        <v>0.0</v>
      </c>
      <c r="J287" s="8">
        <v>0.0</v>
      </c>
    </row>
    <row r="288" ht="15.75" customHeight="1">
      <c r="A288" s="8">
        <v>2020.0</v>
      </c>
      <c r="B288" s="8" t="s">
        <v>59</v>
      </c>
      <c r="C288" s="8">
        <v>12.0</v>
      </c>
      <c r="D288" s="8">
        <v>2.0</v>
      </c>
      <c r="E288" s="8">
        <v>63274.0</v>
      </c>
      <c r="F288" s="8">
        <v>826.0</v>
      </c>
      <c r="G288" s="8">
        <v>75386.0</v>
      </c>
      <c r="H288" s="8">
        <v>2063530.0</v>
      </c>
      <c r="I288" s="8">
        <v>0.0</v>
      </c>
      <c r="J288" s="8">
        <v>0.0</v>
      </c>
    </row>
    <row r="289" ht="15.75" customHeight="1">
      <c r="A289" s="8">
        <v>2020.0</v>
      </c>
      <c r="B289" s="8" t="s">
        <v>59</v>
      </c>
      <c r="C289" s="8">
        <v>12.0</v>
      </c>
      <c r="D289" s="8">
        <v>2.0</v>
      </c>
      <c r="E289" s="8">
        <v>58822.0</v>
      </c>
      <c r="F289" s="8">
        <v>822.0</v>
      </c>
      <c r="G289" s="8">
        <v>75414.0</v>
      </c>
      <c r="H289" s="8">
        <v>2003523.0</v>
      </c>
      <c r="I289" s="8">
        <v>0.0</v>
      </c>
      <c r="J289" s="8">
        <v>0.0</v>
      </c>
    </row>
    <row r="290" ht="15.75" customHeight="1">
      <c r="A290" s="8">
        <v>2020.0</v>
      </c>
      <c r="B290" s="8" t="s">
        <v>59</v>
      </c>
      <c r="C290" s="8">
        <v>12.0</v>
      </c>
      <c r="D290" s="8">
        <v>2.0</v>
      </c>
      <c r="E290" s="8">
        <v>59922.0</v>
      </c>
      <c r="F290" s="8">
        <v>884.0</v>
      </c>
      <c r="G290" s="8">
        <v>66984.0</v>
      </c>
      <c r="H290" s="8">
        <v>2231536.0</v>
      </c>
      <c r="I290" s="8">
        <v>0.0</v>
      </c>
      <c r="J290" s="8">
        <v>0.0</v>
      </c>
    </row>
    <row r="291" ht="15.75" customHeight="1">
      <c r="A291" s="8">
        <v>2020.0</v>
      </c>
      <c r="B291" s="8" t="s">
        <v>59</v>
      </c>
      <c r="C291" s="8">
        <v>12.0</v>
      </c>
      <c r="D291" s="8">
        <v>2.0</v>
      </c>
      <c r="E291" s="8">
        <v>60708.0</v>
      </c>
      <c r="F291" s="8">
        <v>782.0</v>
      </c>
      <c r="G291" s="8">
        <v>66174.0</v>
      </c>
      <c r="H291" s="8">
        <v>2113802.0</v>
      </c>
      <c r="I291" s="8">
        <v>0.0</v>
      </c>
      <c r="J291" s="8">
        <v>0.0</v>
      </c>
    </row>
    <row r="292" ht="15.75" customHeight="1">
      <c r="A292" s="8">
        <v>2020.0</v>
      </c>
      <c r="B292" s="8" t="s">
        <v>59</v>
      </c>
      <c r="C292" s="8">
        <v>12.0</v>
      </c>
      <c r="D292" s="8">
        <v>2.0</v>
      </c>
      <c r="E292" s="8">
        <v>54672.0</v>
      </c>
      <c r="F292" s="8">
        <v>676.0</v>
      </c>
      <c r="G292" s="8">
        <v>61280.0</v>
      </c>
      <c r="H292" s="8">
        <v>1964825.0</v>
      </c>
      <c r="I292" s="8">
        <v>0.0</v>
      </c>
      <c r="J292" s="8">
        <v>0.0</v>
      </c>
    </row>
    <row r="293" ht="15.75" customHeight="1">
      <c r="A293" s="8">
        <v>2020.0</v>
      </c>
      <c r="B293" s="8" t="s">
        <v>59</v>
      </c>
      <c r="C293" s="8">
        <v>12.0</v>
      </c>
      <c r="D293" s="8">
        <v>2.0</v>
      </c>
      <c r="E293" s="8">
        <v>43882.0</v>
      </c>
      <c r="F293" s="8">
        <v>708.0</v>
      </c>
      <c r="G293" s="8">
        <v>68842.0</v>
      </c>
      <c r="H293" s="8">
        <v>1926068.0</v>
      </c>
      <c r="I293" s="8">
        <v>0.0</v>
      </c>
      <c r="J293" s="8">
        <v>0.0</v>
      </c>
    </row>
    <row r="294" ht="15.75" customHeight="1">
      <c r="A294" s="8">
        <v>2020.0</v>
      </c>
      <c r="B294" s="8" t="s">
        <v>59</v>
      </c>
      <c r="C294" s="8">
        <v>12.0</v>
      </c>
      <c r="D294" s="8">
        <v>3.0</v>
      </c>
      <c r="E294" s="8">
        <v>52502.0</v>
      </c>
      <c r="F294" s="8">
        <v>768.0</v>
      </c>
      <c r="G294" s="8">
        <v>67706.0</v>
      </c>
      <c r="H294" s="8">
        <v>2203796.0</v>
      </c>
      <c r="I294" s="8">
        <v>0.0</v>
      </c>
      <c r="J294" s="8">
        <v>0.0</v>
      </c>
    </row>
    <row r="295" ht="15.75" customHeight="1">
      <c r="A295" s="8">
        <v>2020.0</v>
      </c>
      <c r="B295" s="8" t="s">
        <v>59</v>
      </c>
      <c r="C295" s="8">
        <v>12.0</v>
      </c>
      <c r="D295" s="8">
        <v>3.0</v>
      </c>
      <c r="E295" s="8">
        <v>36344.0</v>
      </c>
      <c r="F295" s="8">
        <v>712.0</v>
      </c>
      <c r="G295" s="8">
        <v>66720.0</v>
      </c>
      <c r="H295" s="8">
        <v>2327126.0</v>
      </c>
      <c r="I295" s="8">
        <v>0.0</v>
      </c>
      <c r="J295" s="8">
        <v>0.0</v>
      </c>
    </row>
    <row r="296" ht="15.75" customHeight="1">
      <c r="A296" s="8">
        <v>2020.0</v>
      </c>
      <c r="B296" s="8" t="s">
        <v>59</v>
      </c>
      <c r="C296" s="8">
        <v>12.0</v>
      </c>
      <c r="D296" s="8">
        <v>3.0</v>
      </c>
      <c r="E296" s="8">
        <v>53508.0</v>
      </c>
      <c r="F296" s="8">
        <v>684.0</v>
      </c>
      <c r="G296" s="8">
        <v>61782.0</v>
      </c>
      <c r="H296" s="8">
        <v>2295418.0</v>
      </c>
      <c r="I296" s="8">
        <v>0.0</v>
      </c>
      <c r="J296" s="8">
        <v>0.0</v>
      </c>
    </row>
    <row r="297" ht="15.75" customHeight="1">
      <c r="A297" s="8">
        <v>2020.0</v>
      </c>
      <c r="B297" s="8" t="s">
        <v>59</v>
      </c>
      <c r="C297" s="8">
        <v>12.0</v>
      </c>
      <c r="D297" s="8">
        <v>3.0</v>
      </c>
      <c r="E297" s="8">
        <v>53982.0</v>
      </c>
      <c r="F297" s="8">
        <v>684.0</v>
      </c>
      <c r="G297" s="8">
        <v>59758.0</v>
      </c>
      <c r="H297" s="8">
        <v>2333628.0</v>
      </c>
      <c r="I297" s="8">
        <v>0.0</v>
      </c>
      <c r="J297" s="8">
        <v>0.0</v>
      </c>
    </row>
    <row r="298" ht="15.75" customHeight="1">
      <c r="A298" s="8">
        <v>2020.0</v>
      </c>
      <c r="B298" s="8" t="s">
        <v>59</v>
      </c>
      <c r="C298" s="8">
        <v>12.0</v>
      </c>
      <c r="D298" s="8">
        <v>3.0</v>
      </c>
      <c r="E298" s="8">
        <v>53668.0</v>
      </c>
      <c r="F298" s="8">
        <v>684.0</v>
      </c>
      <c r="G298" s="8">
        <v>59516.0</v>
      </c>
      <c r="H298" s="8">
        <v>2265576.0</v>
      </c>
      <c r="I298" s="8">
        <v>0.0</v>
      </c>
      <c r="J298" s="8">
        <v>0.0</v>
      </c>
    </row>
    <row r="299" ht="15.75" customHeight="1">
      <c r="A299" s="8">
        <v>2020.0</v>
      </c>
      <c r="B299" s="8" t="s">
        <v>59</v>
      </c>
      <c r="C299" s="8">
        <v>12.0</v>
      </c>
      <c r="D299" s="8">
        <v>3.0</v>
      </c>
      <c r="E299" s="8">
        <v>49244.0</v>
      </c>
      <c r="F299" s="8">
        <v>664.0</v>
      </c>
      <c r="G299" s="8">
        <v>51468.0</v>
      </c>
      <c r="H299" s="8">
        <v>1989510.0</v>
      </c>
      <c r="I299" s="8">
        <v>0.0</v>
      </c>
      <c r="J299" s="8">
        <v>0.0</v>
      </c>
    </row>
    <row r="300" ht="15.75" customHeight="1">
      <c r="A300" s="8">
        <v>2020.0</v>
      </c>
      <c r="B300" s="8" t="s">
        <v>59</v>
      </c>
      <c r="C300" s="8">
        <v>12.0</v>
      </c>
      <c r="D300" s="8">
        <v>3.0</v>
      </c>
      <c r="E300" s="8">
        <v>38294.0</v>
      </c>
      <c r="F300" s="8">
        <v>604.0</v>
      </c>
      <c r="G300" s="8">
        <v>60500.0</v>
      </c>
      <c r="H300" s="8">
        <v>1967526.0</v>
      </c>
      <c r="I300" s="8">
        <v>0.0</v>
      </c>
      <c r="J300" s="8">
        <v>0.0</v>
      </c>
    </row>
    <row r="301" ht="15.75" customHeight="1">
      <c r="A301" s="8">
        <v>2020.0</v>
      </c>
      <c r="B301" s="8" t="s">
        <v>59</v>
      </c>
      <c r="C301" s="8">
        <v>12.0</v>
      </c>
      <c r="D301" s="8">
        <v>4.0</v>
      </c>
      <c r="E301" s="8">
        <v>47760.0</v>
      </c>
      <c r="F301" s="8">
        <v>658.0</v>
      </c>
      <c r="G301" s="8">
        <v>54064.0</v>
      </c>
      <c r="H301" s="8">
        <v>2204451.0</v>
      </c>
      <c r="I301" s="8">
        <v>0.0</v>
      </c>
      <c r="J301" s="8">
        <v>0.0</v>
      </c>
    </row>
    <row r="302" ht="15.75" customHeight="1">
      <c r="A302" s="8">
        <v>2020.0</v>
      </c>
      <c r="B302" s="8" t="s">
        <v>59</v>
      </c>
      <c r="C302" s="8">
        <v>12.0</v>
      </c>
      <c r="D302" s="8">
        <v>4.0</v>
      </c>
      <c r="E302" s="8">
        <v>49432.0</v>
      </c>
      <c r="F302" s="8">
        <v>630.0</v>
      </c>
      <c r="G302" s="8">
        <v>59892.0</v>
      </c>
      <c r="H302" s="8">
        <v>2112212.0</v>
      </c>
      <c r="I302" s="8">
        <v>0.0</v>
      </c>
      <c r="J302" s="8">
        <v>0.0</v>
      </c>
    </row>
    <row r="303" ht="15.75" customHeight="1">
      <c r="A303" s="8">
        <v>2020.0</v>
      </c>
      <c r="B303" s="8" t="s">
        <v>59</v>
      </c>
      <c r="C303" s="8">
        <v>12.0</v>
      </c>
      <c r="D303" s="8">
        <v>4.0</v>
      </c>
      <c r="E303" s="8">
        <v>46888.0</v>
      </c>
      <c r="F303" s="8">
        <v>674.0</v>
      </c>
      <c r="G303" s="8">
        <v>49110.0</v>
      </c>
      <c r="H303" s="8">
        <v>2205067.0</v>
      </c>
      <c r="I303" s="8">
        <v>0.0</v>
      </c>
      <c r="J303" s="8">
        <v>0.0</v>
      </c>
    </row>
    <row r="304" ht="15.75" customHeight="1">
      <c r="A304" s="8">
        <v>2020.0</v>
      </c>
      <c r="B304" s="8" t="s">
        <v>59</v>
      </c>
      <c r="C304" s="8">
        <v>12.0</v>
      </c>
      <c r="D304" s="8">
        <v>4.0</v>
      </c>
      <c r="E304" s="8">
        <v>44698.0</v>
      </c>
      <c r="F304" s="8">
        <v>502.0</v>
      </c>
      <c r="G304" s="8">
        <v>44368.0</v>
      </c>
      <c r="H304" s="8">
        <v>1925525.0</v>
      </c>
      <c r="I304" s="8">
        <v>0.0</v>
      </c>
      <c r="J304" s="8">
        <v>0.0</v>
      </c>
    </row>
    <row r="305" ht="15.75" customHeight="1">
      <c r="A305" s="8">
        <v>2020.0</v>
      </c>
      <c r="B305" s="8" t="s">
        <v>59</v>
      </c>
      <c r="C305" s="8">
        <v>12.0</v>
      </c>
      <c r="D305" s="8">
        <v>4.0</v>
      </c>
      <c r="E305" s="8">
        <v>37150.0</v>
      </c>
      <c r="F305" s="8">
        <v>560.0</v>
      </c>
      <c r="G305" s="8">
        <v>42932.0</v>
      </c>
      <c r="H305" s="8">
        <v>1871205.0</v>
      </c>
      <c r="I305" s="8">
        <v>0.0</v>
      </c>
      <c r="J305" s="8">
        <v>0.0</v>
      </c>
    </row>
    <row r="306" ht="15.75" customHeight="1">
      <c r="A306" s="8">
        <v>2020.0</v>
      </c>
      <c r="B306" s="8" t="s">
        <v>59</v>
      </c>
      <c r="C306" s="8">
        <v>12.0</v>
      </c>
      <c r="D306" s="8">
        <v>4.0</v>
      </c>
      <c r="E306" s="8">
        <v>40666.0</v>
      </c>
      <c r="F306" s="8">
        <v>562.0</v>
      </c>
      <c r="G306" s="8">
        <v>42194.0</v>
      </c>
      <c r="H306" s="8">
        <v>1699394.0</v>
      </c>
      <c r="I306" s="8">
        <v>0.0</v>
      </c>
      <c r="J306" s="8">
        <v>0.0</v>
      </c>
    </row>
    <row r="307" ht="15.75" customHeight="1">
      <c r="A307" s="8">
        <v>2020.0</v>
      </c>
      <c r="B307" s="8" t="s">
        <v>59</v>
      </c>
      <c r="C307" s="8">
        <v>12.0</v>
      </c>
      <c r="D307" s="8">
        <v>4.0</v>
      </c>
      <c r="E307" s="8">
        <v>32144.0</v>
      </c>
      <c r="F307" s="8">
        <v>500.0</v>
      </c>
      <c r="G307" s="8">
        <v>49644.0</v>
      </c>
      <c r="H307" s="8">
        <v>1834881.0</v>
      </c>
      <c r="I307" s="8">
        <v>0.0</v>
      </c>
      <c r="J307" s="8">
        <v>0.0</v>
      </c>
    </row>
    <row r="308" ht="15.75" customHeight="1">
      <c r="A308" s="8">
        <v>2020.0</v>
      </c>
      <c r="B308" s="8" t="s">
        <v>59</v>
      </c>
      <c r="C308" s="8">
        <v>12.0</v>
      </c>
      <c r="D308" s="8">
        <v>5.0</v>
      </c>
      <c r="E308" s="8">
        <v>41084.0</v>
      </c>
      <c r="F308" s="8">
        <v>570.0</v>
      </c>
      <c r="G308" s="8">
        <v>53178.0</v>
      </c>
      <c r="H308" s="8">
        <v>2177602.0</v>
      </c>
      <c r="I308" s="8">
        <v>0.0</v>
      </c>
      <c r="J308" s="8">
        <v>0.0</v>
      </c>
    </row>
    <row r="309" ht="15.75" customHeight="1">
      <c r="A309" s="8">
        <v>2020.0</v>
      </c>
      <c r="B309" s="8" t="s">
        <v>59</v>
      </c>
      <c r="C309" s="8">
        <v>12.0</v>
      </c>
      <c r="D309" s="8">
        <v>5.0</v>
      </c>
      <c r="E309" s="8">
        <v>43890.0</v>
      </c>
      <c r="F309" s="8">
        <v>598.0</v>
      </c>
      <c r="G309" s="8">
        <v>52814.0</v>
      </c>
      <c r="H309" s="8">
        <v>2252604.0</v>
      </c>
      <c r="I309" s="8">
        <v>0.0</v>
      </c>
      <c r="J309" s="8">
        <v>0.0</v>
      </c>
    </row>
    <row r="310" ht="15.75" customHeight="1">
      <c r="A310" s="8">
        <v>2020.0</v>
      </c>
      <c r="B310" s="8" t="s">
        <v>59</v>
      </c>
      <c r="C310" s="8">
        <v>12.0</v>
      </c>
      <c r="D310" s="8">
        <v>5.0</v>
      </c>
      <c r="E310" s="8">
        <v>38052.0</v>
      </c>
      <c r="F310" s="8">
        <v>488.0</v>
      </c>
      <c r="G310" s="8">
        <v>43938.0</v>
      </c>
      <c r="H310" s="8">
        <v>2188745.0</v>
      </c>
      <c r="I310" s="8">
        <v>0.0</v>
      </c>
      <c r="J310" s="8">
        <v>0.0</v>
      </c>
    </row>
    <row r="311" ht="15.75" customHeight="1">
      <c r="A311" s="8">
        <v>2021.0</v>
      </c>
      <c r="B311" s="8" t="s">
        <v>17</v>
      </c>
      <c r="C311" s="8">
        <v>1.0</v>
      </c>
      <c r="D311" s="8">
        <v>1.0</v>
      </c>
      <c r="E311" s="8">
        <v>40318.0</v>
      </c>
      <c r="F311" s="8">
        <v>474.0</v>
      </c>
      <c r="G311" s="8">
        <v>47676.0</v>
      </c>
      <c r="H311" s="8">
        <v>1907519.0</v>
      </c>
      <c r="I311" s="8">
        <v>0.0</v>
      </c>
      <c r="J311" s="8">
        <v>0.0</v>
      </c>
    </row>
    <row r="312" ht="15.75" customHeight="1">
      <c r="A312" s="8">
        <v>2021.0</v>
      </c>
      <c r="B312" s="8" t="s">
        <v>17</v>
      </c>
      <c r="C312" s="8">
        <v>1.0</v>
      </c>
      <c r="D312" s="8">
        <v>1.0</v>
      </c>
      <c r="E312" s="8">
        <v>36288.0</v>
      </c>
      <c r="F312" s="8">
        <v>432.0</v>
      </c>
      <c r="G312" s="8">
        <v>41806.0</v>
      </c>
      <c r="H312" s="8">
        <v>1926582.0</v>
      </c>
      <c r="I312" s="8">
        <v>0.0</v>
      </c>
      <c r="J312" s="8">
        <v>0.0</v>
      </c>
    </row>
    <row r="313" ht="15.75" customHeight="1">
      <c r="A313" s="8">
        <v>2021.0</v>
      </c>
      <c r="B313" s="8" t="s">
        <v>17</v>
      </c>
      <c r="C313" s="8">
        <v>1.0</v>
      </c>
      <c r="D313" s="8">
        <v>1.0</v>
      </c>
      <c r="E313" s="8">
        <v>33356.0</v>
      </c>
      <c r="F313" s="8">
        <v>430.0</v>
      </c>
      <c r="G313" s="8">
        <v>39316.0</v>
      </c>
      <c r="H313" s="8">
        <v>1689717.0</v>
      </c>
      <c r="I313" s="8">
        <v>0.0</v>
      </c>
      <c r="J313" s="8">
        <v>0.0</v>
      </c>
    </row>
    <row r="314" ht="15.75" customHeight="1">
      <c r="A314" s="8">
        <v>2021.0</v>
      </c>
      <c r="B314" s="8" t="s">
        <v>17</v>
      </c>
      <c r="C314" s="8">
        <v>1.0</v>
      </c>
      <c r="D314" s="8">
        <v>1.0</v>
      </c>
      <c r="E314" s="8">
        <v>32556.0</v>
      </c>
      <c r="F314" s="8">
        <v>400.0</v>
      </c>
      <c r="G314" s="8">
        <v>58418.0</v>
      </c>
      <c r="H314" s="8">
        <v>1724356.0</v>
      </c>
      <c r="I314" s="8">
        <v>0.0</v>
      </c>
      <c r="J314" s="8">
        <v>0.0</v>
      </c>
    </row>
    <row r="315" ht="15.75" customHeight="1">
      <c r="A315" s="8">
        <v>2021.0</v>
      </c>
      <c r="B315" s="8" t="s">
        <v>17</v>
      </c>
      <c r="C315" s="8">
        <v>1.0</v>
      </c>
      <c r="D315" s="8">
        <v>1.0</v>
      </c>
      <c r="E315" s="8">
        <v>35818.0</v>
      </c>
      <c r="F315" s="8">
        <v>530.0</v>
      </c>
      <c r="G315" s="8">
        <v>42322.0</v>
      </c>
      <c r="H315" s="8">
        <v>1956413.0</v>
      </c>
      <c r="I315" s="8">
        <v>0.0</v>
      </c>
      <c r="J315" s="8">
        <v>0.0</v>
      </c>
    </row>
    <row r="316" ht="15.75" customHeight="1">
      <c r="A316" s="8">
        <v>2021.0</v>
      </c>
      <c r="B316" s="8" t="s">
        <v>17</v>
      </c>
      <c r="C316" s="8">
        <v>1.0</v>
      </c>
      <c r="D316" s="8">
        <v>1.0</v>
      </c>
      <c r="E316" s="8">
        <v>40944.0</v>
      </c>
      <c r="F316" s="8">
        <v>444.0</v>
      </c>
      <c r="G316" s="8">
        <v>39378.0</v>
      </c>
      <c r="H316" s="8">
        <v>2013524.0</v>
      </c>
      <c r="I316" s="8">
        <v>0.0</v>
      </c>
      <c r="J316" s="8">
        <v>0.0</v>
      </c>
    </row>
    <row r="317" ht="15.75" customHeight="1">
      <c r="A317" s="8">
        <v>2021.0</v>
      </c>
      <c r="B317" s="8" t="s">
        <v>17</v>
      </c>
      <c r="C317" s="8">
        <v>1.0</v>
      </c>
      <c r="D317" s="8">
        <v>1.0</v>
      </c>
      <c r="E317" s="8">
        <v>36246.0</v>
      </c>
      <c r="F317" s="8">
        <v>466.0</v>
      </c>
      <c r="G317" s="8">
        <v>41006.0</v>
      </c>
      <c r="H317" s="8">
        <v>2005809.0</v>
      </c>
      <c r="I317" s="8">
        <v>0.0</v>
      </c>
      <c r="J317" s="8">
        <v>0.0</v>
      </c>
    </row>
    <row r="318" ht="15.75" customHeight="1">
      <c r="A318" s="8">
        <v>2021.0</v>
      </c>
      <c r="B318" s="8" t="s">
        <v>17</v>
      </c>
      <c r="C318" s="8">
        <v>1.0</v>
      </c>
      <c r="D318" s="8">
        <v>2.0</v>
      </c>
      <c r="E318" s="8">
        <v>36906.0</v>
      </c>
      <c r="F318" s="8">
        <v>458.0</v>
      </c>
      <c r="G318" s="8">
        <v>38484.0</v>
      </c>
      <c r="H318" s="8">
        <v>1987553.0</v>
      </c>
      <c r="I318" s="8">
        <v>0.0</v>
      </c>
      <c r="J318" s="8">
        <v>0.0</v>
      </c>
    </row>
    <row r="319" ht="15.75" customHeight="1">
      <c r="A319" s="8">
        <v>2021.0</v>
      </c>
      <c r="B319" s="8" t="s">
        <v>17</v>
      </c>
      <c r="C319" s="8">
        <v>1.0</v>
      </c>
      <c r="D319" s="8">
        <v>2.0</v>
      </c>
      <c r="E319" s="8">
        <v>37640.0</v>
      </c>
      <c r="F319" s="8">
        <v>426.0</v>
      </c>
      <c r="G319" s="8">
        <v>38920.0</v>
      </c>
      <c r="H319" s="8">
        <v>1895958.0</v>
      </c>
      <c r="I319" s="8">
        <v>0.0</v>
      </c>
      <c r="J319" s="8">
        <v>0.0</v>
      </c>
    </row>
    <row r="320" ht="15.75" customHeight="1">
      <c r="A320" s="8">
        <v>2021.0</v>
      </c>
      <c r="B320" s="8" t="s">
        <v>17</v>
      </c>
      <c r="C320" s="8">
        <v>1.0</v>
      </c>
      <c r="D320" s="8">
        <v>2.0</v>
      </c>
      <c r="E320" s="8">
        <v>32172.0</v>
      </c>
      <c r="F320" s="8">
        <v>300.0</v>
      </c>
      <c r="G320" s="8">
        <v>33474.0</v>
      </c>
      <c r="H320" s="8">
        <v>1614172.0</v>
      </c>
      <c r="I320" s="8">
        <v>0.0</v>
      </c>
      <c r="J320" s="8">
        <v>0.0</v>
      </c>
    </row>
    <row r="321" ht="15.75" customHeight="1">
      <c r="A321" s="8">
        <v>2021.0</v>
      </c>
      <c r="B321" s="8" t="s">
        <v>17</v>
      </c>
      <c r="C321" s="8">
        <v>1.0</v>
      </c>
      <c r="D321" s="8">
        <v>2.0</v>
      </c>
      <c r="E321" s="8">
        <v>24962.0</v>
      </c>
      <c r="F321" s="8">
        <v>332.0</v>
      </c>
      <c r="G321" s="8">
        <v>37156.0</v>
      </c>
      <c r="H321" s="8">
        <v>1710122.0</v>
      </c>
      <c r="I321" s="8">
        <v>0.0</v>
      </c>
      <c r="J321" s="8">
        <v>0.0</v>
      </c>
    </row>
    <row r="322" ht="15.75" customHeight="1">
      <c r="A322" s="8">
        <v>2021.0</v>
      </c>
      <c r="B322" s="8" t="s">
        <v>17</v>
      </c>
      <c r="C322" s="8">
        <v>1.0</v>
      </c>
      <c r="D322" s="8">
        <v>2.0</v>
      </c>
      <c r="E322" s="8">
        <v>31806.0</v>
      </c>
      <c r="F322" s="8">
        <v>400.0</v>
      </c>
      <c r="G322" s="8">
        <v>35524.0</v>
      </c>
      <c r="H322" s="8">
        <v>1823647.0</v>
      </c>
      <c r="I322" s="8">
        <v>0.0</v>
      </c>
      <c r="J322" s="8">
        <v>0.0</v>
      </c>
    </row>
    <row r="323" ht="15.75" customHeight="1">
      <c r="A323" s="8">
        <v>2021.0</v>
      </c>
      <c r="B323" s="8" t="s">
        <v>17</v>
      </c>
      <c r="C323" s="8">
        <v>1.0</v>
      </c>
      <c r="D323" s="8">
        <v>2.0</v>
      </c>
      <c r="E323" s="8">
        <v>34030.0</v>
      </c>
      <c r="F323" s="8">
        <v>402.0</v>
      </c>
      <c r="G323" s="8">
        <v>35594.0</v>
      </c>
      <c r="H323" s="8">
        <v>1749542.0</v>
      </c>
      <c r="I323" s="8">
        <v>0.0</v>
      </c>
      <c r="J323" s="8">
        <v>0.0</v>
      </c>
    </row>
    <row r="324" ht="15.75" customHeight="1">
      <c r="A324" s="8">
        <v>2021.0</v>
      </c>
      <c r="B324" s="8" t="s">
        <v>17</v>
      </c>
      <c r="C324" s="8">
        <v>1.0</v>
      </c>
      <c r="D324" s="8">
        <v>2.0</v>
      </c>
      <c r="E324" s="8">
        <v>31354.0</v>
      </c>
      <c r="F324" s="8">
        <v>378.0</v>
      </c>
      <c r="G324" s="8">
        <v>31886.0</v>
      </c>
      <c r="H324" s="8">
        <v>1678004.0</v>
      </c>
      <c r="I324" s="8">
        <v>0.0</v>
      </c>
      <c r="J324" s="8">
        <v>0.0</v>
      </c>
    </row>
    <row r="325" ht="15.75" customHeight="1">
      <c r="A325" s="8">
        <v>2021.0</v>
      </c>
      <c r="B325" s="8" t="s">
        <v>17</v>
      </c>
      <c r="C325" s="8">
        <v>1.0</v>
      </c>
      <c r="D325" s="8">
        <v>3.0</v>
      </c>
      <c r="E325" s="8">
        <v>30310.0</v>
      </c>
      <c r="F325" s="8">
        <v>352.0</v>
      </c>
      <c r="G325" s="8">
        <v>33618.0</v>
      </c>
      <c r="H325" s="8">
        <v>1657483.0</v>
      </c>
      <c r="I325" s="8">
        <v>0.0</v>
      </c>
      <c r="J325" s="8">
        <v>0.0</v>
      </c>
    </row>
    <row r="326" ht="15.75" customHeight="1">
      <c r="A326" s="8">
        <v>2021.0</v>
      </c>
      <c r="B326" s="8" t="s">
        <v>17</v>
      </c>
      <c r="C326" s="8">
        <v>1.0</v>
      </c>
      <c r="D326" s="8">
        <v>3.0</v>
      </c>
      <c r="E326" s="8">
        <v>27924.0</v>
      </c>
      <c r="F326" s="8">
        <v>290.0</v>
      </c>
      <c r="G326" s="8">
        <v>29026.0</v>
      </c>
      <c r="H326" s="8">
        <v>1412580.0</v>
      </c>
      <c r="I326" s="8">
        <v>33120.0</v>
      </c>
      <c r="J326" s="8">
        <v>0.0</v>
      </c>
    </row>
    <row r="327" ht="15.75" customHeight="1">
      <c r="A327" s="8">
        <v>2021.0</v>
      </c>
      <c r="B327" s="8" t="s">
        <v>17</v>
      </c>
      <c r="C327" s="8">
        <v>1.0</v>
      </c>
      <c r="D327" s="8">
        <v>3.0</v>
      </c>
      <c r="E327" s="8">
        <v>30558.0</v>
      </c>
      <c r="F327" s="8">
        <v>304.0</v>
      </c>
      <c r="G327" s="8">
        <v>40142.0</v>
      </c>
      <c r="H327" s="8">
        <v>1685264.0</v>
      </c>
      <c r="I327" s="8">
        <v>339211.0</v>
      </c>
      <c r="J327" s="8">
        <v>0.0</v>
      </c>
    </row>
    <row r="328" ht="15.75" customHeight="1">
      <c r="A328" s="8">
        <v>2021.0</v>
      </c>
      <c r="B328" s="8" t="s">
        <v>17</v>
      </c>
      <c r="C328" s="8">
        <v>1.0</v>
      </c>
      <c r="D328" s="8">
        <v>3.0</v>
      </c>
      <c r="E328" s="8">
        <v>27574.0</v>
      </c>
      <c r="F328" s="8">
        <v>324.0</v>
      </c>
      <c r="G328" s="8">
        <v>34458.0</v>
      </c>
      <c r="H328" s="8">
        <v>1649667.0</v>
      </c>
      <c r="I328" s="8">
        <v>352736.0</v>
      </c>
      <c r="J328" s="8">
        <v>0.0</v>
      </c>
    </row>
    <row r="329" ht="15.75" customHeight="1">
      <c r="A329" s="8">
        <v>2021.0</v>
      </c>
      <c r="B329" s="8" t="s">
        <v>17</v>
      </c>
      <c r="C329" s="8">
        <v>1.0</v>
      </c>
      <c r="D329" s="8">
        <v>3.0</v>
      </c>
      <c r="E329" s="8">
        <v>30100.0</v>
      </c>
      <c r="F329" s="8">
        <v>362.0</v>
      </c>
      <c r="G329" s="8">
        <v>34404.0</v>
      </c>
      <c r="H329" s="8">
        <v>1675238.0</v>
      </c>
      <c r="I329" s="8">
        <v>382362.0</v>
      </c>
      <c r="J329" s="8">
        <v>0.0</v>
      </c>
    </row>
    <row r="330" ht="15.75" customHeight="1">
      <c r="A330" s="8">
        <v>2021.0</v>
      </c>
      <c r="B330" s="8" t="s">
        <v>17</v>
      </c>
      <c r="C330" s="8">
        <v>1.0</v>
      </c>
      <c r="D330" s="8">
        <v>3.0</v>
      </c>
      <c r="E330" s="8">
        <v>28990.0</v>
      </c>
      <c r="F330" s="8">
        <v>322.0</v>
      </c>
      <c r="G330" s="8">
        <v>35468.0</v>
      </c>
      <c r="H330" s="8">
        <v>1720958.0</v>
      </c>
      <c r="I330" s="8">
        <v>468743.0</v>
      </c>
      <c r="J330" s="8">
        <v>0.0</v>
      </c>
    </row>
    <row r="331" ht="15.75" customHeight="1">
      <c r="A331" s="8">
        <v>2021.0</v>
      </c>
      <c r="B331" s="8" t="s">
        <v>17</v>
      </c>
      <c r="C331" s="8">
        <v>1.0</v>
      </c>
      <c r="D331" s="8">
        <v>3.0</v>
      </c>
      <c r="E331" s="8">
        <v>19974.0</v>
      </c>
      <c r="F331" s="8">
        <v>274.0</v>
      </c>
      <c r="G331" s="8">
        <v>34254.0</v>
      </c>
      <c r="H331" s="8">
        <v>1417281.0</v>
      </c>
      <c r="I331" s="8">
        <v>478599.0</v>
      </c>
      <c r="J331" s="8">
        <v>0.0</v>
      </c>
    </row>
    <row r="332" ht="15.75" customHeight="1">
      <c r="A332" s="8">
        <v>2021.0</v>
      </c>
      <c r="B332" s="8" t="s">
        <v>17</v>
      </c>
      <c r="C332" s="8">
        <v>1.0</v>
      </c>
      <c r="D332" s="8">
        <v>4.0</v>
      </c>
      <c r="E332" s="8">
        <v>25466.0</v>
      </c>
      <c r="F332" s="8">
        <v>276.0</v>
      </c>
      <c r="G332" s="8">
        <v>26500.0</v>
      </c>
      <c r="H332" s="8">
        <v>1356265.0</v>
      </c>
      <c r="I332" s="8">
        <v>11292.0</v>
      </c>
      <c r="J332" s="8">
        <v>0.0</v>
      </c>
    </row>
    <row r="333" ht="15.75" customHeight="1">
      <c r="A333" s="8">
        <v>2021.0</v>
      </c>
      <c r="B333" s="8" t="s">
        <v>17</v>
      </c>
      <c r="C333" s="8">
        <v>1.0</v>
      </c>
      <c r="D333" s="8">
        <v>4.0</v>
      </c>
      <c r="E333" s="8">
        <v>26464.0</v>
      </c>
      <c r="F333" s="8">
        <v>262.0</v>
      </c>
      <c r="G333" s="8">
        <v>26296.0</v>
      </c>
      <c r="H333" s="8">
        <v>1362263.0</v>
      </c>
      <c r="I333" s="8">
        <v>66466.0</v>
      </c>
      <c r="J333" s="8">
        <v>0.0</v>
      </c>
    </row>
    <row r="334" ht="15.75" customHeight="1">
      <c r="A334" s="8">
        <v>2021.0</v>
      </c>
      <c r="B334" s="8" t="s">
        <v>17</v>
      </c>
      <c r="C334" s="8">
        <v>1.0</v>
      </c>
      <c r="D334" s="8">
        <v>4.0</v>
      </c>
      <c r="E334" s="8">
        <v>29792.0</v>
      </c>
      <c r="F334" s="8">
        <v>312.0</v>
      </c>
      <c r="G334" s="8">
        <v>32066.0</v>
      </c>
      <c r="H334" s="8">
        <v>1653874.0</v>
      </c>
      <c r="I334" s="8">
        <v>380000.0</v>
      </c>
      <c r="J334" s="8">
        <v>0.0</v>
      </c>
    </row>
    <row r="335" ht="15.75" customHeight="1">
      <c r="A335" s="8">
        <v>2021.0</v>
      </c>
      <c r="B335" s="8" t="s">
        <v>17</v>
      </c>
      <c r="C335" s="8">
        <v>1.0</v>
      </c>
      <c r="D335" s="8">
        <v>4.0</v>
      </c>
      <c r="E335" s="8">
        <v>23112.0</v>
      </c>
      <c r="F335" s="8">
        <v>246.0</v>
      </c>
      <c r="G335" s="8">
        <v>28522.0</v>
      </c>
      <c r="H335" s="8">
        <v>1388000.0</v>
      </c>
      <c r="I335" s="8">
        <v>650348.0</v>
      </c>
      <c r="J335" s="8">
        <v>0.0</v>
      </c>
    </row>
    <row r="336" ht="15.75" customHeight="1">
      <c r="A336" s="8">
        <v>2021.0</v>
      </c>
      <c r="B336" s="8" t="s">
        <v>17</v>
      </c>
      <c r="C336" s="8">
        <v>1.0</v>
      </c>
      <c r="D336" s="8">
        <v>4.0</v>
      </c>
      <c r="E336" s="8">
        <v>28646.0</v>
      </c>
      <c r="F336" s="8">
        <v>306.0</v>
      </c>
      <c r="G336" s="8">
        <v>34332.0</v>
      </c>
      <c r="H336" s="8">
        <v>1774967.0</v>
      </c>
      <c r="I336" s="8">
        <v>689487.0</v>
      </c>
      <c r="J336" s="8">
        <v>0.0</v>
      </c>
    </row>
    <row r="337" ht="15.75" customHeight="1">
      <c r="A337" s="8">
        <v>2021.0</v>
      </c>
      <c r="B337" s="8" t="s">
        <v>17</v>
      </c>
      <c r="C337" s="8">
        <v>1.0</v>
      </c>
      <c r="D337" s="8">
        <v>4.0</v>
      </c>
      <c r="E337" s="8">
        <v>18196.0</v>
      </c>
      <c r="F337" s="8">
        <v>232.0</v>
      </c>
      <c r="G337" s="8">
        <v>32184.0</v>
      </c>
      <c r="H337" s="8">
        <v>1470452.0</v>
      </c>
      <c r="I337" s="8">
        <v>813269.0</v>
      </c>
      <c r="J337" s="8">
        <v>0.0</v>
      </c>
    </row>
    <row r="338" ht="15.75" customHeight="1">
      <c r="A338" s="8">
        <v>2021.0</v>
      </c>
      <c r="B338" s="8" t="s">
        <v>17</v>
      </c>
      <c r="C338" s="8">
        <v>1.0</v>
      </c>
      <c r="D338" s="8">
        <v>4.0</v>
      </c>
      <c r="E338" s="8">
        <v>37824.0</v>
      </c>
      <c r="F338" s="8">
        <v>324.0</v>
      </c>
      <c r="G338" s="8">
        <v>40630.0</v>
      </c>
      <c r="H338" s="8">
        <v>1539803.0</v>
      </c>
      <c r="I338" s="8">
        <v>1142072.0</v>
      </c>
      <c r="J338" s="8">
        <v>0.0</v>
      </c>
    </row>
    <row r="339" ht="15.75" customHeight="1">
      <c r="A339" s="8">
        <v>2021.0</v>
      </c>
      <c r="B339" s="8" t="s">
        <v>17</v>
      </c>
      <c r="C339" s="8">
        <v>1.0</v>
      </c>
      <c r="D339" s="8">
        <v>5.0</v>
      </c>
      <c r="E339" s="8">
        <v>23054.0</v>
      </c>
      <c r="F339" s="8">
        <v>232.0</v>
      </c>
      <c r="G339" s="8">
        <v>23764.0</v>
      </c>
      <c r="H339" s="8">
        <v>1260921.0</v>
      </c>
      <c r="I339" s="8">
        <v>29018.0</v>
      </c>
      <c r="J339" s="8">
        <v>0.0</v>
      </c>
    </row>
    <row r="340" ht="15.75" customHeight="1">
      <c r="A340" s="8">
        <v>2021.0</v>
      </c>
      <c r="B340" s="8" t="s">
        <v>17</v>
      </c>
      <c r="C340" s="8">
        <v>1.0</v>
      </c>
      <c r="D340" s="8">
        <v>5.0</v>
      </c>
      <c r="E340" s="8">
        <v>26146.0</v>
      </c>
      <c r="F340" s="8">
        <v>256.0</v>
      </c>
      <c r="G340" s="8">
        <v>28154.0</v>
      </c>
      <c r="H340" s="8">
        <v>1619574.0</v>
      </c>
      <c r="I340" s="8">
        <v>486572.0</v>
      </c>
      <c r="J340" s="8">
        <v>0.0</v>
      </c>
    </row>
    <row r="341" ht="15.75" customHeight="1">
      <c r="A341" s="8">
        <v>2021.0</v>
      </c>
      <c r="B341" s="8" t="s">
        <v>17</v>
      </c>
      <c r="C341" s="8">
        <v>1.0</v>
      </c>
      <c r="D341" s="8">
        <v>5.0</v>
      </c>
      <c r="E341" s="8">
        <v>26108.0</v>
      </c>
      <c r="F341" s="8">
        <v>274.0</v>
      </c>
      <c r="G341" s="8">
        <v>29772.0</v>
      </c>
      <c r="H341" s="8">
        <v>1559411.0</v>
      </c>
      <c r="I341" s="8">
        <v>1142271.0</v>
      </c>
      <c r="J341" s="8">
        <v>0.0</v>
      </c>
    </row>
    <row r="342" ht="15.75" customHeight="1">
      <c r="A342" s="8">
        <v>2021.0</v>
      </c>
      <c r="B342" s="8" t="s">
        <v>18</v>
      </c>
      <c r="C342" s="8">
        <v>2.0</v>
      </c>
      <c r="D342" s="8">
        <v>1.0</v>
      </c>
      <c r="E342" s="8">
        <v>23572.0</v>
      </c>
      <c r="F342" s="8">
        <v>172.0</v>
      </c>
      <c r="G342" s="8">
        <v>23512.0</v>
      </c>
      <c r="H342" s="8">
        <v>1303674.0</v>
      </c>
      <c r="I342" s="8">
        <v>74080.0</v>
      </c>
      <c r="J342" s="8">
        <v>0.0</v>
      </c>
    </row>
    <row r="343" ht="15.75" customHeight="1">
      <c r="A343" s="8">
        <v>2021.0</v>
      </c>
      <c r="B343" s="8" t="s">
        <v>18</v>
      </c>
      <c r="C343" s="8">
        <v>2.0</v>
      </c>
      <c r="D343" s="8">
        <v>1.0</v>
      </c>
      <c r="E343" s="8">
        <v>22002.0</v>
      </c>
      <c r="F343" s="8">
        <v>226.0</v>
      </c>
      <c r="G343" s="8">
        <v>28500.0</v>
      </c>
      <c r="H343" s="8">
        <v>1459601.0</v>
      </c>
      <c r="I343" s="8">
        <v>375937.0</v>
      </c>
      <c r="J343" s="8">
        <v>0.0</v>
      </c>
    </row>
    <row r="344" ht="15.75" customHeight="1">
      <c r="A344" s="8">
        <v>2021.0</v>
      </c>
      <c r="B344" s="8" t="s">
        <v>18</v>
      </c>
      <c r="C344" s="8">
        <v>2.0</v>
      </c>
      <c r="D344" s="8">
        <v>1.0</v>
      </c>
      <c r="E344" s="8">
        <v>17158.0</v>
      </c>
      <c r="F344" s="8">
        <v>188.0</v>
      </c>
      <c r="G344" s="8">
        <v>26886.0</v>
      </c>
      <c r="H344" s="8">
        <v>1309224.0</v>
      </c>
      <c r="I344" s="8">
        <v>380727.0</v>
      </c>
      <c r="J344" s="8">
        <v>0.0</v>
      </c>
    </row>
    <row r="345" ht="15.75" customHeight="1">
      <c r="A345" s="8">
        <v>2021.0</v>
      </c>
      <c r="B345" s="8" t="s">
        <v>18</v>
      </c>
      <c r="C345" s="8">
        <v>2.0</v>
      </c>
      <c r="D345" s="8">
        <v>1.0</v>
      </c>
      <c r="E345" s="8">
        <v>25850.0</v>
      </c>
      <c r="F345" s="8">
        <v>214.0</v>
      </c>
      <c r="G345" s="8">
        <v>35626.0</v>
      </c>
      <c r="H345" s="8">
        <v>1547348.0</v>
      </c>
      <c r="I345" s="8">
        <v>619662.0</v>
      </c>
      <c r="J345" s="8">
        <v>0.0</v>
      </c>
    </row>
    <row r="346" ht="15.75" customHeight="1">
      <c r="A346" s="8">
        <v>2021.0</v>
      </c>
      <c r="B346" s="8" t="s">
        <v>18</v>
      </c>
      <c r="C346" s="8">
        <v>2.0</v>
      </c>
      <c r="D346" s="8">
        <v>1.0</v>
      </c>
      <c r="E346" s="8">
        <v>24138.0</v>
      </c>
      <c r="F346" s="8">
        <v>150.0</v>
      </c>
      <c r="G346" s="8">
        <v>23522.0</v>
      </c>
      <c r="H346" s="8">
        <v>1550943.0</v>
      </c>
      <c r="I346" s="8">
        <v>715396.0</v>
      </c>
      <c r="J346" s="8">
        <v>0.0</v>
      </c>
    </row>
    <row r="347" ht="15.75" customHeight="1">
      <c r="A347" s="8">
        <v>2021.0</v>
      </c>
      <c r="B347" s="8" t="s">
        <v>18</v>
      </c>
      <c r="C347" s="8">
        <v>2.0</v>
      </c>
      <c r="D347" s="8">
        <v>1.0</v>
      </c>
      <c r="E347" s="8">
        <v>23422.0</v>
      </c>
      <c r="F347" s="8">
        <v>190.0</v>
      </c>
      <c r="G347" s="8">
        <v>29024.0</v>
      </c>
      <c r="H347" s="8">
        <v>1589459.0</v>
      </c>
      <c r="I347" s="8">
        <v>912707.0</v>
      </c>
      <c r="J347" s="8">
        <v>0.0</v>
      </c>
    </row>
    <row r="348" ht="15.75" customHeight="1">
      <c r="A348" s="8">
        <v>2021.0</v>
      </c>
      <c r="B348" s="8" t="s">
        <v>18</v>
      </c>
      <c r="C348" s="8">
        <v>2.0</v>
      </c>
      <c r="D348" s="8">
        <v>1.0</v>
      </c>
      <c r="E348" s="8">
        <v>24802.0</v>
      </c>
      <c r="F348" s="8">
        <v>240.0</v>
      </c>
      <c r="G348" s="8">
        <v>31576.0</v>
      </c>
      <c r="H348" s="8">
        <v>1581515.0</v>
      </c>
      <c r="I348" s="8">
        <v>1018592.0</v>
      </c>
      <c r="J348" s="8">
        <v>0.0</v>
      </c>
    </row>
    <row r="349" ht="15.75" customHeight="1">
      <c r="A349" s="8">
        <v>2021.0</v>
      </c>
      <c r="B349" s="8" t="s">
        <v>18</v>
      </c>
      <c r="C349" s="8">
        <v>2.0</v>
      </c>
      <c r="D349" s="8">
        <v>2.0</v>
      </c>
      <c r="E349" s="8">
        <v>23412.0</v>
      </c>
      <c r="F349" s="8">
        <v>182.0</v>
      </c>
      <c r="G349" s="8">
        <v>19000.0</v>
      </c>
      <c r="H349" s="8">
        <v>1200171.0</v>
      </c>
      <c r="I349" s="8">
        <v>40047.0</v>
      </c>
      <c r="J349" s="8">
        <v>1651.0</v>
      </c>
    </row>
    <row r="350" ht="15.75" customHeight="1">
      <c r="A350" s="8">
        <v>2021.0</v>
      </c>
      <c r="B350" s="8" t="s">
        <v>18</v>
      </c>
      <c r="C350" s="8">
        <v>2.0</v>
      </c>
      <c r="D350" s="8">
        <v>2.0</v>
      </c>
      <c r="E350" s="8">
        <v>24396.0</v>
      </c>
      <c r="F350" s="8">
        <v>178.0</v>
      </c>
      <c r="G350" s="8">
        <v>22214.0</v>
      </c>
      <c r="H350" s="8">
        <v>1524509.0</v>
      </c>
      <c r="I350" s="8">
        <v>529618.0</v>
      </c>
      <c r="J350" s="8">
        <v>47041.0</v>
      </c>
    </row>
    <row r="351" ht="15.75" customHeight="1">
      <c r="A351" s="8">
        <v>2021.0</v>
      </c>
      <c r="B351" s="8" t="s">
        <v>18</v>
      </c>
      <c r="C351" s="8">
        <v>2.0</v>
      </c>
      <c r="D351" s="8">
        <v>2.0</v>
      </c>
      <c r="E351" s="8">
        <v>21462.0</v>
      </c>
      <c r="F351" s="8">
        <v>188.0</v>
      </c>
      <c r="G351" s="8">
        <v>25856.0</v>
      </c>
      <c r="H351" s="8">
        <v>1524906.0</v>
      </c>
      <c r="I351" s="8">
        <v>701378.0</v>
      </c>
      <c r="J351" s="8">
        <v>0.0</v>
      </c>
    </row>
    <row r="352" ht="15.75" customHeight="1">
      <c r="A352" s="8">
        <v>2021.0</v>
      </c>
      <c r="B352" s="8" t="s">
        <v>18</v>
      </c>
      <c r="C352" s="8">
        <v>2.0</v>
      </c>
      <c r="D352" s="8">
        <v>2.0</v>
      </c>
      <c r="E352" s="8">
        <v>25078.0</v>
      </c>
      <c r="F352" s="8">
        <v>220.0</v>
      </c>
      <c r="G352" s="8">
        <v>23592.0</v>
      </c>
      <c r="H352" s="8">
        <v>1540009.0</v>
      </c>
      <c r="I352" s="8">
        <v>803978.0</v>
      </c>
      <c r="J352" s="8">
        <v>0.0</v>
      </c>
    </row>
    <row r="353" ht="15.75" customHeight="1">
      <c r="A353" s="8">
        <v>2021.0</v>
      </c>
      <c r="B353" s="8" t="s">
        <v>18</v>
      </c>
      <c r="C353" s="8">
        <v>2.0</v>
      </c>
      <c r="D353" s="8">
        <v>2.0</v>
      </c>
      <c r="E353" s="8">
        <v>17430.0</v>
      </c>
      <c r="F353" s="8">
        <v>156.0</v>
      </c>
      <c r="G353" s="8">
        <v>27200.0</v>
      </c>
      <c r="H353" s="8">
        <v>1324874.0</v>
      </c>
      <c r="I353" s="8">
        <v>891839.0</v>
      </c>
      <c r="J353" s="8">
        <v>0.0</v>
      </c>
    </row>
    <row r="354" ht="15.75" customHeight="1">
      <c r="A354" s="8">
        <v>2021.0</v>
      </c>
      <c r="B354" s="8" t="s">
        <v>18</v>
      </c>
      <c r="C354" s="8">
        <v>2.0</v>
      </c>
      <c r="D354" s="8">
        <v>2.0</v>
      </c>
      <c r="E354" s="8">
        <v>24274.0</v>
      </c>
      <c r="F354" s="8">
        <v>208.0</v>
      </c>
      <c r="G354" s="8">
        <v>22716.0</v>
      </c>
      <c r="H354" s="8">
        <v>1580227.0</v>
      </c>
      <c r="I354" s="8">
        <v>910764.0</v>
      </c>
      <c r="J354" s="8">
        <v>0.0</v>
      </c>
    </row>
    <row r="355" ht="15.75" customHeight="1">
      <c r="A355" s="8">
        <v>2021.0</v>
      </c>
      <c r="B355" s="8" t="s">
        <v>18</v>
      </c>
      <c r="C355" s="8">
        <v>2.0</v>
      </c>
      <c r="D355" s="8">
        <v>2.0</v>
      </c>
      <c r="E355" s="8">
        <v>18706.0</v>
      </c>
      <c r="F355" s="8">
        <v>170.0</v>
      </c>
      <c r="G355" s="8">
        <v>31444.0</v>
      </c>
      <c r="H355" s="8">
        <v>1601403.0</v>
      </c>
      <c r="I355" s="8">
        <v>965159.0</v>
      </c>
      <c r="J355" s="8">
        <v>0.0</v>
      </c>
    </row>
    <row r="356" ht="15.75" customHeight="1">
      <c r="A356" s="8">
        <v>2021.0</v>
      </c>
      <c r="B356" s="8" t="s">
        <v>18</v>
      </c>
      <c r="C356" s="8">
        <v>2.0</v>
      </c>
      <c r="D356" s="8">
        <v>3.0</v>
      </c>
      <c r="E356" s="8">
        <v>28556.0</v>
      </c>
      <c r="F356" s="8">
        <v>166.0</v>
      </c>
      <c r="G356" s="8">
        <v>19430.0</v>
      </c>
      <c r="H356" s="8">
        <v>1337352.0</v>
      </c>
      <c r="I356" s="8">
        <v>45705.0</v>
      </c>
      <c r="J356" s="8">
        <v>14232.0</v>
      </c>
    </row>
    <row r="357" ht="15.75" customHeight="1">
      <c r="A357" s="8">
        <v>2021.0</v>
      </c>
      <c r="B357" s="8" t="s">
        <v>18</v>
      </c>
      <c r="C357" s="8">
        <v>2.0</v>
      </c>
      <c r="D357" s="8">
        <v>3.0</v>
      </c>
      <c r="E357" s="8">
        <v>23184.0</v>
      </c>
      <c r="F357" s="8">
        <v>198.0</v>
      </c>
      <c r="G357" s="8">
        <v>23672.0</v>
      </c>
      <c r="H357" s="8">
        <v>1351626.0</v>
      </c>
      <c r="I357" s="8">
        <v>301425.0</v>
      </c>
      <c r="J357" s="8">
        <v>226338.0</v>
      </c>
    </row>
    <row r="358" ht="15.75" customHeight="1">
      <c r="A358" s="8">
        <v>2021.0</v>
      </c>
      <c r="B358" s="8" t="s">
        <v>18</v>
      </c>
      <c r="C358" s="8">
        <v>2.0</v>
      </c>
      <c r="D358" s="8">
        <v>3.0</v>
      </c>
      <c r="E358" s="8">
        <v>27838.0</v>
      </c>
      <c r="F358" s="8">
        <v>178.0</v>
      </c>
      <c r="G358" s="8">
        <v>22826.0</v>
      </c>
      <c r="H358" s="8">
        <v>1440552.0</v>
      </c>
      <c r="I358" s="8">
        <v>471215.0</v>
      </c>
      <c r="J358" s="8">
        <v>222336.0</v>
      </c>
    </row>
    <row r="359" ht="15.75" customHeight="1">
      <c r="A359" s="8">
        <v>2021.0</v>
      </c>
      <c r="B359" s="8" t="s">
        <v>18</v>
      </c>
      <c r="C359" s="8">
        <v>2.0</v>
      </c>
      <c r="D359" s="8">
        <v>3.0</v>
      </c>
      <c r="E359" s="8">
        <v>27832.0</v>
      </c>
      <c r="F359" s="8">
        <v>200.0</v>
      </c>
      <c r="G359" s="8">
        <v>20430.0</v>
      </c>
      <c r="H359" s="8">
        <v>1571442.0</v>
      </c>
      <c r="I359" s="8">
        <v>543927.0</v>
      </c>
      <c r="J359" s="8">
        <v>467719.0</v>
      </c>
    </row>
    <row r="360" ht="15.75" customHeight="1">
      <c r="A360" s="8">
        <v>2021.0</v>
      </c>
      <c r="B360" s="8" t="s">
        <v>18</v>
      </c>
      <c r="C360" s="8">
        <v>2.0</v>
      </c>
      <c r="D360" s="8">
        <v>3.0</v>
      </c>
      <c r="E360" s="8">
        <v>18172.0</v>
      </c>
      <c r="F360" s="8">
        <v>164.0</v>
      </c>
      <c r="G360" s="8">
        <v>23586.0</v>
      </c>
      <c r="H360" s="8">
        <v>1191659.0</v>
      </c>
      <c r="I360" s="8">
        <v>583024.0</v>
      </c>
      <c r="J360" s="8">
        <v>268156.0</v>
      </c>
    </row>
    <row r="361" ht="15.75" customHeight="1">
      <c r="A361" s="8">
        <v>2021.0</v>
      </c>
      <c r="B361" s="8" t="s">
        <v>18</v>
      </c>
      <c r="C361" s="8">
        <v>2.0</v>
      </c>
      <c r="D361" s="8">
        <v>3.0</v>
      </c>
      <c r="E361" s="8">
        <v>25724.0</v>
      </c>
      <c r="F361" s="8">
        <v>200.0</v>
      </c>
      <c r="G361" s="8">
        <v>24056.0</v>
      </c>
      <c r="H361" s="8">
        <v>1463010.0</v>
      </c>
      <c r="I361" s="8">
        <v>627562.0</v>
      </c>
      <c r="J361" s="8">
        <v>178509.0</v>
      </c>
    </row>
    <row r="362" ht="15.75" customHeight="1">
      <c r="A362" s="8">
        <v>2021.0</v>
      </c>
      <c r="B362" s="8" t="s">
        <v>18</v>
      </c>
      <c r="C362" s="8">
        <v>2.0</v>
      </c>
      <c r="D362" s="8">
        <v>3.0</v>
      </c>
      <c r="E362" s="8">
        <v>26476.0</v>
      </c>
      <c r="F362" s="8">
        <v>200.0</v>
      </c>
      <c r="G362" s="8">
        <v>21826.0</v>
      </c>
      <c r="H362" s="8">
        <v>1521908.0</v>
      </c>
      <c r="I362" s="8">
        <v>1009902.0</v>
      </c>
      <c r="J362" s="8">
        <v>477944.0</v>
      </c>
    </row>
    <row r="363" ht="15.75" customHeight="1">
      <c r="A363" s="8">
        <v>2021.0</v>
      </c>
      <c r="B363" s="8" t="s">
        <v>18</v>
      </c>
      <c r="C363" s="8">
        <v>2.0</v>
      </c>
      <c r="D363" s="8">
        <v>4.0</v>
      </c>
      <c r="E363" s="8">
        <v>31228.0</v>
      </c>
      <c r="F363" s="8">
        <v>216.0</v>
      </c>
      <c r="G363" s="8">
        <v>22582.0</v>
      </c>
      <c r="H363" s="8">
        <v>1416707.0</v>
      </c>
      <c r="I363" s="8">
        <v>0.0</v>
      </c>
      <c r="J363" s="8">
        <v>0.0</v>
      </c>
    </row>
    <row r="364" ht="15.75" customHeight="1">
      <c r="A364" s="8">
        <v>2021.0</v>
      </c>
      <c r="B364" s="8" t="s">
        <v>18</v>
      </c>
      <c r="C364" s="8">
        <v>2.0</v>
      </c>
      <c r="D364" s="8">
        <v>4.0</v>
      </c>
      <c r="E364" s="8">
        <v>33610.0</v>
      </c>
      <c r="F364" s="8">
        <v>222.0</v>
      </c>
      <c r="G364" s="8">
        <v>23418.0</v>
      </c>
      <c r="H364" s="8">
        <v>1648009.0</v>
      </c>
      <c r="I364" s="8">
        <v>56406.0</v>
      </c>
      <c r="J364" s="8">
        <v>2313.0</v>
      </c>
    </row>
    <row r="365" ht="15.75" customHeight="1">
      <c r="A365" s="8">
        <v>2021.0</v>
      </c>
      <c r="B365" s="8" t="s">
        <v>18</v>
      </c>
      <c r="C365" s="8">
        <v>2.0</v>
      </c>
      <c r="D365" s="8">
        <v>4.0</v>
      </c>
      <c r="E365" s="8">
        <v>27364.0</v>
      </c>
      <c r="F365" s="8">
        <v>206.0</v>
      </c>
      <c r="G365" s="8">
        <v>27938.0</v>
      </c>
      <c r="H365" s="8">
        <v>1528044.0</v>
      </c>
      <c r="I365" s="8">
        <v>499731.0</v>
      </c>
      <c r="J365" s="8">
        <v>278245.0</v>
      </c>
    </row>
    <row r="366" ht="15.75" customHeight="1">
      <c r="A366" s="8">
        <v>2021.0</v>
      </c>
      <c r="B366" s="8" t="s">
        <v>18</v>
      </c>
      <c r="C366" s="8">
        <v>2.0</v>
      </c>
      <c r="D366" s="8">
        <v>4.0</v>
      </c>
      <c r="E366" s="8">
        <v>33860.0</v>
      </c>
      <c r="F366" s="8">
        <v>282.0</v>
      </c>
      <c r="G366" s="8">
        <v>24200.0</v>
      </c>
      <c r="H366" s="8">
        <v>1558656.0</v>
      </c>
      <c r="I366" s="8">
        <v>522957.0</v>
      </c>
      <c r="J366" s="8">
        <v>434012.0</v>
      </c>
    </row>
    <row r="367" ht="15.75" customHeight="1">
      <c r="A367" s="8">
        <v>2021.0</v>
      </c>
      <c r="B367" s="8" t="s">
        <v>18</v>
      </c>
      <c r="C367" s="8">
        <v>2.0</v>
      </c>
      <c r="D367" s="8">
        <v>4.0</v>
      </c>
      <c r="E367" s="8">
        <v>20988.0</v>
      </c>
      <c r="F367" s="8">
        <v>152.0</v>
      </c>
      <c r="G367" s="8">
        <v>26466.0</v>
      </c>
      <c r="H367" s="8">
        <v>1293135.0</v>
      </c>
      <c r="I367" s="8">
        <v>629376.0</v>
      </c>
      <c r="J367" s="8">
        <v>577415.0</v>
      </c>
    </row>
    <row r="368" ht="15.75" customHeight="1">
      <c r="A368" s="8">
        <v>2021.0</v>
      </c>
      <c r="B368" s="8" t="s">
        <v>18</v>
      </c>
      <c r="C368" s="8">
        <v>2.0</v>
      </c>
      <c r="D368" s="8">
        <v>4.0</v>
      </c>
      <c r="E368" s="8">
        <v>33124.0</v>
      </c>
      <c r="F368" s="8">
        <v>228.0</v>
      </c>
      <c r="G368" s="8">
        <v>25580.0</v>
      </c>
      <c r="H368" s="8">
        <v>1726521.0</v>
      </c>
      <c r="I368" s="8">
        <v>639870.0</v>
      </c>
      <c r="J368" s="8">
        <v>838672.0</v>
      </c>
    </row>
    <row r="369" ht="15.75" customHeight="1">
      <c r="A369" s="8">
        <v>2021.0</v>
      </c>
      <c r="B369" s="8" t="s">
        <v>18</v>
      </c>
      <c r="C369" s="8">
        <v>2.0</v>
      </c>
      <c r="D369" s="8">
        <v>4.0</v>
      </c>
      <c r="E369" s="8">
        <v>33198.0</v>
      </c>
      <c r="F369" s="8">
        <v>238.0</v>
      </c>
      <c r="G369" s="8">
        <v>24444.0</v>
      </c>
      <c r="H369" s="8">
        <v>1640636.0</v>
      </c>
      <c r="I369" s="8">
        <v>715470.0</v>
      </c>
      <c r="J369" s="8">
        <v>831466.0</v>
      </c>
    </row>
    <row r="370" ht="15.75" customHeight="1">
      <c r="A370" s="8">
        <v>2021.0</v>
      </c>
      <c r="B370" s="8" t="s">
        <v>32</v>
      </c>
      <c r="C370" s="8">
        <v>3.0</v>
      </c>
      <c r="D370" s="8">
        <v>1.0</v>
      </c>
      <c r="E370" s="8">
        <v>37300.0</v>
      </c>
      <c r="F370" s="8">
        <v>194.0</v>
      </c>
      <c r="G370" s="8">
        <v>28606.0</v>
      </c>
      <c r="H370" s="8">
        <v>1359734.0</v>
      </c>
      <c r="I370" s="8">
        <v>114059.0</v>
      </c>
      <c r="J370" s="8">
        <v>13843.0</v>
      </c>
    </row>
    <row r="371" ht="15.75" customHeight="1">
      <c r="A371" s="8">
        <v>2021.0</v>
      </c>
      <c r="B371" s="8" t="s">
        <v>32</v>
      </c>
      <c r="C371" s="8">
        <v>3.0</v>
      </c>
      <c r="D371" s="8">
        <v>1.0</v>
      </c>
      <c r="E371" s="8">
        <v>24540.0</v>
      </c>
      <c r="F371" s="8">
        <v>184.0</v>
      </c>
      <c r="G371" s="8">
        <v>24944.0</v>
      </c>
      <c r="H371" s="8">
        <v>1401908.0</v>
      </c>
      <c r="I371" s="8">
        <v>752079.0</v>
      </c>
      <c r="J371" s="8">
        <v>280466.0</v>
      </c>
    </row>
    <row r="372" ht="15.75" customHeight="1">
      <c r="A372" s="8">
        <v>2021.0</v>
      </c>
      <c r="B372" s="8" t="s">
        <v>32</v>
      </c>
      <c r="C372" s="8">
        <v>3.0</v>
      </c>
      <c r="D372" s="8">
        <v>1.0</v>
      </c>
      <c r="E372" s="8">
        <v>29996.0</v>
      </c>
      <c r="F372" s="8">
        <v>196.0</v>
      </c>
      <c r="G372" s="8">
        <v>26226.0</v>
      </c>
      <c r="H372" s="8">
        <v>1592023.0</v>
      </c>
      <c r="I372" s="8">
        <v>1206934.0</v>
      </c>
      <c r="J372" s="8">
        <v>230886.0</v>
      </c>
    </row>
    <row r="373" ht="15.75" customHeight="1">
      <c r="A373" s="8">
        <v>2021.0</v>
      </c>
      <c r="B373" s="8" t="s">
        <v>32</v>
      </c>
      <c r="C373" s="8">
        <v>3.0</v>
      </c>
      <c r="D373" s="8">
        <v>1.0</v>
      </c>
      <c r="E373" s="8">
        <v>34850.0</v>
      </c>
      <c r="F373" s="8">
        <v>174.0</v>
      </c>
      <c r="G373" s="8">
        <v>28142.0</v>
      </c>
      <c r="H373" s="8">
        <v>1619923.0</v>
      </c>
      <c r="I373" s="8">
        <v>1577514.0</v>
      </c>
      <c r="J373" s="8">
        <v>324189.0</v>
      </c>
    </row>
    <row r="374" ht="15.75" customHeight="1">
      <c r="A374" s="8">
        <v>2021.0</v>
      </c>
      <c r="B374" s="8" t="s">
        <v>32</v>
      </c>
      <c r="C374" s="8">
        <v>3.0</v>
      </c>
      <c r="D374" s="8">
        <v>1.0</v>
      </c>
      <c r="E374" s="8">
        <v>33648.0</v>
      </c>
      <c r="F374" s="8">
        <v>226.0</v>
      </c>
      <c r="G374" s="8">
        <v>27576.0</v>
      </c>
      <c r="H374" s="8">
        <v>1616008.0</v>
      </c>
      <c r="I374" s="8">
        <v>2033154.0</v>
      </c>
      <c r="J374" s="8">
        <v>662195.0</v>
      </c>
    </row>
    <row r="375" ht="15.75" customHeight="1">
      <c r="A375" s="8">
        <v>2021.0</v>
      </c>
      <c r="B375" s="8" t="s">
        <v>32</v>
      </c>
      <c r="C375" s="8">
        <v>3.0</v>
      </c>
      <c r="D375" s="8">
        <v>1.0</v>
      </c>
      <c r="E375" s="8">
        <v>37448.0</v>
      </c>
      <c r="F375" s="8">
        <v>200.0</v>
      </c>
      <c r="G375" s="8">
        <v>28758.0</v>
      </c>
      <c r="H375" s="8">
        <v>1582651.0</v>
      </c>
      <c r="I375" s="8">
        <v>2278628.0</v>
      </c>
      <c r="J375" s="8">
        <v>504640.0</v>
      </c>
    </row>
    <row r="376" ht="15.75" customHeight="1">
      <c r="A376" s="8">
        <v>2021.0</v>
      </c>
      <c r="B376" s="8" t="s">
        <v>32</v>
      </c>
      <c r="C376" s="8">
        <v>3.0</v>
      </c>
      <c r="D376" s="8">
        <v>1.0</v>
      </c>
      <c r="E376" s="8">
        <v>36648.0</v>
      </c>
      <c r="F376" s="8">
        <v>218.0</v>
      </c>
      <c r="G376" s="8">
        <v>28372.0</v>
      </c>
      <c r="H376" s="8">
        <v>1621511.0</v>
      </c>
      <c r="I376" s="8">
        <v>2320443.0</v>
      </c>
      <c r="J376" s="8">
        <v>583299.0</v>
      </c>
    </row>
    <row r="377" ht="15.75" customHeight="1">
      <c r="A377" s="8">
        <v>2021.0</v>
      </c>
      <c r="B377" s="8" t="s">
        <v>32</v>
      </c>
      <c r="C377" s="8">
        <v>3.0</v>
      </c>
      <c r="D377" s="8">
        <v>2.0</v>
      </c>
      <c r="E377" s="8">
        <v>53026.0</v>
      </c>
      <c r="F377" s="8">
        <v>240.0</v>
      </c>
      <c r="G377" s="8">
        <v>35180.0</v>
      </c>
      <c r="H377" s="8">
        <v>1558359.0</v>
      </c>
      <c r="I377" s="8">
        <v>288959.0</v>
      </c>
      <c r="J377" s="8">
        <v>49193.0</v>
      </c>
    </row>
    <row r="378" ht="15.75" customHeight="1">
      <c r="A378" s="8">
        <v>2021.0</v>
      </c>
      <c r="B378" s="8" t="s">
        <v>32</v>
      </c>
      <c r="C378" s="8">
        <v>3.0</v>
      </c>
      <c r="D378" s="8">
        <v>2.0</v>
      </c>
      <c r="E378" s="8">
        <v>46596.0</v>
      </c>
      <c r="F378" s="8">
        <v>238.0</v>
      </c>
      <c r="G378" s="8">
        <v>30184.0</v>
      </c>
      <c r="H378" s="8">
        <v>1607486.0</v>
      </c>
      <c r="I378" s="8">
        <v>781786.0</v>
      </c>
      <c r="J378" s="8">
        <v>147275.0</v>
      </c>
    </row>
    <row r="379" ht="15.75" customHeight="1">
      <c r="A379" s="8">
        <v>2021.0</v>
      </c>
      <c r="B379" s="8" t="s">
        <v>32</v>
      </c>
      <c r="C379" s="8">
        <v>3.0</v>
      </c>
      <c r="D379" s="8">
        <v>2.0</v>
      </c>
      <c r="E379" s="8">
        <v>45702.0</v>
      </c>
      <c r="F379" s="8">
        <v>250.0</v>
      </c>
      <c r="G379" s="8">
        <v>36308.0</v>
      </c>
      <c r="H379" s="8">
        <v>1635068.0</v>
      </c>
      <c r="I379" s="8">
        <v>2032818.0</v>
      </c>
      <c r="J379" s="8">
        <v>567515.0</v>
      </c>
    </row>
    <row r="380" ht="15.75" customHeight="1">
      <c r="A380" s="8">
        <v>2021.0</v>
      </c>
      <c r="B380" s="8" t="s">
        <v>32</v>
      </c>
      <c r="C380" s="8">
        <v>3.0</v>
      </c>
      <c r="D380" s="8">
        <v>2.0</v>
      </c>
      <c r="E380" s="8">
        <v>35746.0</v>
      </c>
      <c r="F380" s="8">
        <v>266.0</v>
      </c>
      <c r="G380" s="8">
        <v>41286.0</v>
      </c>
      <c r="H380" s="8">
        <v>1553973.0</v>
      </c>
      <c r="I380" s="8">
        <v>2081599.0</v>
      </c>
      <c r="J380" s="8">
        <v>593007.0</v>
      </c>
    </row>
    <row r="381" ht="15.75" customHeight="1">
      <c r="A381" s="8">
        <v>2021.0</v>
      </c>
      <c r="B381" s="8" t="s">
        <v>32</v>
      </c>
      <c r="C381" s="8">
        <v>3.0</v>
      </c>
      <c r="D381" s="8">
        <v>2.0</v>
      </c>
      <c r="E381" s="8">
        <v>50308.0</v>
      </c>
      <c r="F381" s="8">
        <v>318.0</v>
      </c>
      <c r="G381" s="8">
        <v>33016.0</v>
      </c>
      <c r="H381" s="8">
        <v>1705165.0</v>
      </c>
      <c r="I381" s="8">
        <v>2445451.0</v>
      </c>
      <c r="J381" s="8">
        <v>560315.0</v>
      </c>
    </row>
    <row r="382" ht="15.75" customHeight="1">
      <c r="A382" s="8">
        <v>2021.0</v>
      </c>
      <c r="B382" s="8" t="s">
        <v>32</v>
      </c>
      <c r="C382" s="8">
        <v>3.0</v>
      </c>
      <c r="D382" s="8">
        <v>2.0</v>
      </c>
      <c r="E382" s="8">
        <v>49690.0</v>
      </c>
      <c r="F382" s="8">
        <v>280.0</v>
      </c>
      <c r="G382" s="8">
        <v>39944.0</v>
      </c>
      <c r="H382" s="8">
        <v>1622987.0</v>
      </c>
      <c r="I382" s="8">
        <v>3264797.0</v>
      </c>
      <c r="J382" s="8">
        <v>817514.0</v>
      </c>
    </row>
    <row r="383" ht="15.75" customHeight="1">
      <c r="A383" s="8">
        <v>2021.0</v>
      </c>
      <c r="B383" s="8" t="s">
        <v>32</v>
      </c>
      <c r="C383" s="8">
        <v>3.0</v>
      </c>
      <c r="D383" s="8">
        <v>2.0</v>
      </c>
      <c r="E383" s="8">
        <v>30706.0</v>
      </c>
      <c r="F383" s="8">
        <v>152.0</v>
      </c>
      <c r="G383" s="8">
        <v>33212.0</v>
      </c>
      <c r="H383" s="8">
        <v>1387315.0</v>
      </c>
      <c r="I383" s="8">
        <v>3383968.0</v>
      </c>
      <c r="J383" s="8">
        <v>604759.0</v>
      </c>
    </row>
    <row r="384" ht="15.75" customHeight="1">
      <c r="A384" s="8">
        <v>2021.0</v>
      </c>
      <c r="B384" s="8" t="s">
        <v>32</v>
      </c>
      <c r="C384" s="8">
        <v>3.0</v>
      </c>
      <c r="D384" s="8">
        <v>3.0</v>
      </c>
      <c r="E384" s="8">
        <v>94018.0</v>
      </c>
      <c r="F384" s="8">
        <v>426.0</v>
      </c>
      <c r="G384" s="8">
        <v>42410.0</v>
      </c>
      <c r="H384" s="8">
        <v>1910708.0</v>
      </c>
      <c r="I384" s="8">
        <v>898230.0</v>
      </c>
      <c r="J384" s="8">
        <v>26084.0</v>
      </c>
    </row>
    <row r="385" ht="15.75" customHeight="1">
      <c r="A385" s="8">
        <v>2021.0</v>
      </c>
      <c r="B385" s="8" t="s">
        <v>32</v>
      </c>
      <c r="C385" s="8">
        <v>3.0</v>
      </c>
      <c r="D385" s="8">
        <v>3.0</v>
      </c>
      <c r="E385" s="8">
        <v>71676.0</v>
      </c>
      <c r="F385" s="8">
        <v>342.0</v>
      </c>
      <c r="G385" s="8">
        <v>35586.0</v>
      </c>
      <c r="H385" s="8">
        <v>2048261.0</v>
      </c>
      <c r="I385" s="8">
        <v>3460683.0</v>
      </c>
      <c r="J385" s="8">
        <v>653812.0</v>
      </c>
    </row>
    <row r="386" ht="15.75" customHeight="1">
      <c r="A386" s="8">
        <v>2021.0</v>
      </c>
      <c r="B386" s="8" t="s">
        <v>32</v>
      </c>
      <c r="C386" s="8">
        <v>3.0</v>
      </c>
      <c r="D386" s="8">
        <v>3.0</v>
      </c>
      <c r="E386" s="8">
        <v>57738.0</v>
      </c>
      <c r="F386" s="8">
        <v>374.0</v>
      </c>
      <c r="G386" s="8">
        <v>35492.0</v>
      </c>
      <c r="H386" s="8">
        <v>1851916.0</v>
      </c>
      <c r="I386" s="8">
        <v>3541676.0</v>
      </c>
      <c r="J386" s="8">
        <v>646419.0</v>
      </c>
    </row>
    <row r="387" ht="15.75" customHeight="1">
      <c r="A387" s="8">
        <v>2021.0</v>
      </c>
      <c r="B387" s="8" t="s">
        <v>32</v>
      </c>
      <c r="C387" s="8">
        <v>3.0</v>
      </c>
      <c r="D387" s="8">
        <v>3.0</v>
      </c>
      <c r="E387" s="8">
        <v>79374.0</v>
      </c>
      <c r="F387" s="8">
        <v>312.0</v>
      </c>
      <c r="G387" s="8">
        <v>40712.0</v>
      </c>
      <c r="H387" s="8">
        <v>2070672.0</v>
      </c>
      <c r="I387" s="8">
        <v>3635846.0</v>
      </c>
      <c r="J387" s="8">
        <v>711737.0</v>
      </c>
    </row>
    <row r="388" ht="15.75" customHeight="1">
      <c r="A388" s="8">
        <v>2021.0</v>
      </c>
      <c r="B388" s="8" t="s">
        <v>32</v>
      </c>
      <c r="C388" s="8">
        <v>3.0</v>
      </c>
      <c r="D388" s="8">
        <v>3.0</v>
      </c>
      <c r="E388" s="8">
        <v>87630.0</v>
      </c>
      <c r="F388" s="8">
        <v>392.0</v>
      </c>
      <c r="G388" s="8">
        <v>45942.0</v>
      </c>
      <c r="H388" s="8">
        <v>2197427.0</v>
      </c>
      <c r="I388" s="8">
        <v>4555781.0</v>
      </c>
      <c r="J388" s="8">
        <v>479119.0</v>
      </c>
    </row>
    <row r="389" ht="15.75" customHeight="1">
      <c r="A389" s="8">
        <v>2021.0</v>
      </c>
      <c r="B389" s="8" t="s">
        <v>32</v>
      </c>
      <c r="C389" s="8">
        <v>3.0</v>
      </c>
      <c r="D389" s="8">
        <v>3.0</v>
      </c>
      <c r="E389" s="8">
        <v>81812.0</v>
      </c>
      <c r="F389" s="8">
        <v>376.0</v>
      </c>
      <c r="G389" s="8">
        <v>47246.0</v>
      </c>
      <c r="H389" s="8">
        <v>2081466.0</v>
      </c>
      <c r="I389" s="8">
        <v>4818222.0</v>
      </c>
      <c r="J389" s="8">
        <v>579308.0</v>
      </c>
    </row>
    <row r="390" ht="15.75" customHeight="1">
      <c r="A390" s="8">
        <v>2021.0</v>
      </c>
      <c r="B390" s="8" t="s">
        <v>32</v>
      </c>
      <c r="C390" s="8">
        <v>3.0</v>
      </c>
      <c r="D390" s="8">
        <v>3.0</v>
      </c>
      <c r="E390" s="8">
        <v>48874.0</v>
      </c>
      <c r="F390" s="8">
        <v>260.0</v>
      </c>
      <c r="G390" s="8">
        <v>40372.0</v>
      </c>
      <c r="H390" s="8">
        <v>1617456.0</v>
      </c>
      <c r="I390" s="8">
        <v>5233677.0</v>
      </c>
      <c r="J390" s="8">
        <v>803617.0</v>
      </c>
    </row>
    <row r="391" ht="15.75" customHeight="1">
      <c r="A391" s="8">
        <v>2021.0</v>
      </c>
      <c r="B391" s="8" t="s">
        <v>32</v>
      </c>
      <c r="C391" s="8">
        <v>3.0</v>
      </c>
      <c r="D391" s="8">
        <v>4.0</v>
      </c>
      <c r="E391" s="8">
        <v>136412.0</v>
      </c>
      <c r="F391" s="8">
        <v>590.0</v>
      </c>
      <c r="G391" s="8">
        <v>64538.0</v>
      </c>
      <c r="H391" s="8">
        <v>2058511.0</v>
      </c>
      <c r="I391" s="8">
        <v>430849.0</v>
      </c>
      <c r="J391" s="8">
        <v>46877.0</v>
      </c>
    </row>
    <row r="392" ht="15.75" customHeight="1">
      <c r="A392" s="8">
        <v>2021.0</v>
      </c>
      <c r="B392" s="8" t="s">
        <v>32</v>
      </c>
      <c r="C392" s="8">
        <v>3.0</v>
      </c>
      <c r="D392" s="8">
        <v>4.0</v>
      </c>
      <c r="E392" s="8">
        <v>125264.0</v>
      </c>
      <c r="F392" s="8">
        <v>622.0</v>
      </c>
      <c r="G392" s="8">
        <v>57456.0</v>
      </c>
      <c r="H392" s="8">
        <v>2345551.0</v>
      </c>
      <c r="I392" s="8">
        <v>4021322.0</v>
      </c>
      <c r="J392" s="8">
        <v>242073.0</v>
      </c>
    </row>
    <row r="393" ht="15.75" customHeight="1">
      <c r="A393" s="8">
        <v>2021.0</v>
      </c>
      <c r="B393" s="8" t="s">
        <v>32</v>
      </c>
      <c r="C393" s="8">
        <v>3.0</v>
      </c>
      <c r="D393" s="8">
        <v>4.0</v>
      </c>
      <c r="E393" s="8">
        <v>94478.0</v>
      </c>
      <c r="F393" s="8">
        <v>554.0</v>
      </c>
      <c r="G393" s="8">
        <v>47826.0</v>
      </c>
      <c r="H393" s="8">
        <v>2096072.0</v>
      </c>
      <c r="I393" s="8">
        <v>4185929.0</v>
      </c>
      <c r="J393" s="8">
        <v>436441.0</v>
      </c>
    </row>
    <row r="394" ht="15.75" customHeight="1">
      <c r="A394" s="8">
        <v>2021.0</v>
      </c>
      <c r="B394" s="8" t="s">
        <v>32</v>
      </c>
      <c r="C394" s="8">
        <v>3.0</v>
      </c>
      <c r="D394" s="8">
        <v>4.0</v>
      </c>
      <c r="E394" s="8">
        <v>106838.0</v>
      </c>
      <c r="F394" s="8">
        <v>498.0</v>
      </c>
      <c r="G394" s="8">
        <v>53150.0</v>
      </c>
      <c r="H394" s="8">
        <v>2198207.0</v>
      </c>
      <c r="I394" s="8">
        <v>4216503.0</v>
      </c>
      <c r="J394" s="8">
        <v>331102.0</v>
      </c>
    </row>
    <row r="395" ht="15.75" customHeight="1">
      <c r="A395" s="8">
        <v>2021.0</v>
      </c>
      <c r="B395" s="8" t="s">
        <v>32</v>
      </c>
      <c r="C395" s="8">
        <v>3.0</v>
      </c>
      <c r="D395" s="8">
        <v>4.0</v>
      </c>
      <c r="E395" s="8">
        <v>118170.0</v>
      </c>
      <c r="F395" s="8">
        <v>514.0</v>
      </c>
      <c r="G395" s="8">
        <v>65832.0</v>
      </c>
      <c r="H395" s="8">
        <v>2253543.0</v>
      </c>
      <c r="I395" s="8">
        <v>4298344.0</v>
      </c>
      <c r="J395" s="8">
        <v>364830.0</v>
      </c>
    </row>
    <row r="396" ht="15.75" customHeight="1">
      <c r="A396" s="8">
        <v>2021.0</v>
      </c>
      <c r="B396" s="8" t="s">
        <v>32</v>
      </c>
      <c r="C396" s="8">
        <v>3.0</v>
      </c>
      <c r="D396" s="8">
        <v>4.0</v>
      </c>
      <c r="E396" s="8">
        <v>124552.0</v>
      </c>
      <c r="F396" s="8">
        <v>584.0</v>
      </c>
      <c r="G396" s="8">
        <v>60682.0</v>
      </c>
      <c r="H396" s="8">
        <v>2345280.0</v>
      </c>
      <c r="I396" s="8">
        <v>4838554.0</v>
      </c>
      <c r="J396" s="8">
        <v>318192.0</v>
      </c>
    </row>
    <row r="397" ht="15.75" customHeight="1">
      <c r="A397" s="8">
        <v>2021.0</v>
      </c>
      <c r="B397" s="8" t="s">
        <v>32</v>
      </c>
      <c r="C397" s="8">
        <v>3.0</v>
      </c>
      <c r="D397" s="8">
        <v>4.0</v>
      </c>
      <c r="E397" s="8">
        <v>81272.0</v>
      </c>
      <c r="F397" s="8">
        <v>394.0</v>
      </c>
      <c r="G397" s="8">
        <v>59558.0</v>
      </c>
      <c r="H397" s="8">
        <v>1870628.0</v>
      </c>
      <c r="I397" s="8">
        <v>6102372.0</v>
      </c>
      <c r="J397" s="8">
        <v>696892.0</v>
      </c>
    </row>
    <row r="398" ht="15.75" customHeight="1">
      <c r="A398" s="8">
        <v>2021.0</v>
      </c>
      <c r="B398" s="8" t="s">
        <v>32</v>
      </c>
      <c r="C398" s="8">
        <v>3.0</v>
      </c>
      <c r="D398" s="8">
        <v>5.0</v>
      </c>
      <c r="E398" s="8">
        <v>112304.0</v>
      </c>
      <c r="F398" s="8">
        <v>532.0</v>
      </c>
      <c r="G398" s="8">
        <v>73978.0</v>
      </c>
      <c r="H398" s="8">
        <v>1706256.0</v>
      </c>
      <c r="I398" s="8">
        <v>1102122.0</v>
      </c>
      <c r="J398" s="8">
        <v>61468.0</v>
      </c>
    </row>
    <row r="399" ht="15.75" customHeight="1">
      <c r="A399" s="8">
        <v>2021.0</v>
      </c>
      <c r="B399" s="8" t="s">
        <v>32</v>
      </c>
      <c r="C399" s="8">
        <v>3.0</v>
      </c>
      <c r="D399" s="8">
        <v>5.0</v>
      </c>
      <c r="E399" s="8">
        <v>106474.0</v>
      </c>
      <c r="F399" s="8">
        <v>710.0</v>
      </c>
      <c r="G399" s="8">
        <v>82484.0</v>
      </c>
      <c r="H399" s="8">
        <v>1888921.0</v>
      </c>
      <c r="I399" s="8">
        <v>3553801.0</v>
      </c>
      <c r="J399" s="8">
        <v>312058.0</v>
      </c>
    </row>
    <row r="400" ht="15.75" customHeight="1">
      <c r="A400" s="8">
        <v>2021.0</v>
      </c>
      <c r="B400" s="8" t="s">
        <v>32</v>
      </c>
      <c r="C400" s="8">
        <v>3.0</v>
      </c>
      <c r="D400" s="8">
        <v>5.0</v>
      </c>
      <c r="E400" s="8">
        <v>144230.0</v>
      </c>
      <c r="F400" s="8">
        <v>916.0</v>
      </c>
      <c r="G400" s="8">
        <v>80846.0</v>
      </c>
      <c r="H400" s="8">
        <v>2190445.0</v>
      </c>
      <c r="I400" s="8">
        <v>3579181.0</v>
      </c>
      <c r="J400" s="8">
        <v>448267.0</v>
      </c>
    </row>
    <row r="401" ht="15.75" customHeight="1">
      <c r="A401" s="8">
        <v>2021.0</v>
      </c>
      <c r="B401" s="8" t="s">
        <v>52</v>
      </c>
      <c r="C401" s="8">
        <v>4.0</v>
      </c>
      <c r="D401" s="8">
        <v>1.0</v>
      </c>
      <c r="E401" s="8">
        <v>185988.0</v>
      </c>
      <c r="F401" s="8">
        <v>1028.0</v>
      </c>
      <c r="G401" s="8">
        <v>120118.0</v>
      </c>
      <c r="H401" s="8">
        <v>2424781.0</v>
      </c>
      <c r="I401" s="8">
        <v>5307550.0</v>
      </c>
      <c r="J401" s="8">
        <v>480178.0</v>
      </c>
    </row>
    <row r="402" ht="15.75" customHeight="1">
      <c r="A402" s="8">
        <v>2021.0</v>
      </c>
      <c r="B402" s="8" t="s">
        <v>52</v>
      </c>
      <c r="C402" s="8">
        <v>4.0</v>
      </c>
      <c r="D402" s="8">
        <v>1.0</v>
      </c>
      <c r="E402" s="8">
        <v>252552.0</v>
      </c>
      <c r="F402" s="8">
        <v>1368.0</v>
      </c>
      <c r="G402" s="8">
        <v>118274.0</v>
      </c>
      <c r="H402" s="8">
        <v>2730904.0</v>
      </c>
      <c r="I402" s="8">
        <v>5629312.0</v>
      </c>
      <c r="J402" s="8">
        <v>541834.0</v>
      </c>
    </row>
    <row r="403" ht="15.75" customHeight="1">
      <c r="A403" s="8">
        <v>2021.0</v>
      </c>
      <c r="B403" s="8" t="s">
        <v>52</v>
      </c>
      <c r="C403" s="8">
        <v>4.0</v>
      </c>
      <c r="D403" s="8">
        <v>1.0</v>
      </c>
      <c r="E403" s="8">
        <v>207588.0</v>
      </c>
      <c r="F403" s="8">
        <v>954.0</v>
      </c>
      <c r="G403" s="8">
        <v>105680.0</v>
      </c>
      <c r="H403" s="8">
        <v>2217529.0</v>
      </c>
      <c r="I403" s="8">
        <v>5878435.0</v>
      </c>
      <c r="J403" s="8">
        <v>370050.0</v>
      </c>
    </row>
    <row r="404" ht="15.75" customHeight="1">
      <c r="A404" s="8">
        <v>2021.0</v>
      </c>
      <c r="B404" s="8" t="s">
        <v>52</v>
      </c>
      <c r="C404" s="8">
        <v>4.0</v>
      </c>
      <c r="D404" s="8">
        <v>1.0</v>
      </c>
      <c r="E404" s="8">
        <v>162796.0</v>
      </c>
      <c r="F404" s="8">
        <v>936.0</v>
      </c>
      <c r="G404" s="8">
        <v>100768.0</v>
      </c>
      <c r="H404" s="8">
        <v>2339392.0</v>
      </c>
      <c r="I404" s="8">
        <v>6721364.0</v>
      </c>
      <c r="J404" s="8">
        <v>539128.0</v>
      </c>
    </row>
    <row r="405" ht="15.75" customHeight="1">
      <c r="A405" s="8">
        <v>2021.0</v>
      </c>
      <c r="B405" s="8" t="s">
        <v>52</v>
      </c>
      <c r="C405" s="8">
        <v>4.0</v>
      </c>
      <c r="D405" s="8">
        <v>1.0</v>
      </c>
      <c r="E405" s="8">
        <v>193126.0</v>
      </c>
      <c r="F405" s="8">
        <v>892.0</v>
      </c>
      <c r="G405" s="8">
        <v>100200.0</v>
      </c>
      <c r="H405" s="8">
        <v>2396272.0</v>
      </c>
      <c r="I405" s="8">
        <v>7185888.0</v>
      </c>
      <c r="J405" s="8">
        <v>748210.0</v>
      </c>
    </row>
    <row r="406" ht="15.75" customHeight="1">
      <c r="A406" s="8">
        <v>2021.0</v>
      </c>
      <c r="B406" s="8" t="s">
        <v>52</v>
      </c>
      <c r="C406" s="8">
        <v>4.0</v>
      </c>
      <c r="D406" s="8">
        <v>1.0</v>
      </c>
      <c r="E406" s="8">
        <v>230624.0</v>
      </c>
      <c r="F406" s="8">
        <v>1260.0</v>
      </c>
      <c r="G406" s="8">
        <v>119428.0</v>
      </c>
      <c r="H406" s="8">
        <v>2652275.0</v>
      </c>
      <c r="I406" s="8">
        <v>7319993.0</v>
      </c>
      <c r="J406" s="8">
        <v>624031.0</v>
      </c>
    </row>
    <row r="407" ht="15.75" customHeight="1">
      <c r="A407" s="8">
        <v>2021.0</v>
      </c>
      <c r="B407" s="8" t="s">
        <v>52</v>
      </c>
      <c r="C407" s="8">
        <v>4.0</v>
      </c>
      <c r="D407" s="8">
        <v>1.0</v>
      </c>
      <c r="E407" s="8">
        <v>178046.0</v>
      </c>
      <c r="F407" s="8">
        <v>1426.0</v>
      </c>
      <c r="G407" s="8">
        <v>88358.0</v>
      </c>
      <c r="H407" s="8">
        <v>2310882.0</v>
      </c>
      <c r="I407" s="8">
        <v>7864432.0</v>
      </c>
      <c r="J407" s="8">
        <v>658098.0</v>
      </c>
    </row>
    <row r="408" ht="15.75" customHeight="1">
      <c r="A408" s="8">
        <v>2021.0</v>
      </c>
      <c r="B408" s="8" t="s">
        <v>52</v>
      </c>
      <c r="C408" s="8">
        <v>4.0</v>
      </c>
      <c r="D408" s="8">
        <v>2.0</v>
      </c>
      <c r="E408" s="8">
        <v>370612.0</v>
      </c>
      <c r="F408" s="8">
        <v>2052.0</v>
      </c>
      <c r="G408" s="8">
        <v>164542.0</v>
      </c>
      <c r="H408" s="8">
        <v>3152905.0</v>
      </c>
      <c r="I408" s="8">
        <v>4511761.0</v>
      </c>
      <c r="J408" s="8">
        <v>751302.0</v>
      </c>
    </row>
    <row r="409" ht="15.75" customHeight="1">
      <c r="A409" s="8">
        <v>2021.0</v>
      </c>
      <c r="B409" s="8" t="s">
        <v>52</v>
      </c>
      <c r="C409" s="8">
        <v>4.0</v>
      </c>
      <c r="D409" s="8">
        <v>2.0</v>
      </c>
      <c r="E409" s="8">
        <v>339830.0</v>
      </c>
      <c r="F409" s="8">
        <v>1808.0</v>
      </c>
      <c r="G409" s="8">
        <v>150760.0</v>
      </c>
      <c r="H409" s="8">
        <v>2932291.0</v>
      </c>
      <c r="I409" s="8">
        <v>5402348.0</v>
      </c>
      <c r="J409" s="8">
        <v>462506.0</v>
      </c>
    </row>
    <row r="410" ht="15.75" customHeight="1">
      <c r="A410" s="8">
        <v>2021.0</v>
      </c>
      <c r="B410" s="8" t="s">
        <v>52</v>
      </c>
      <c r="C410" s="8">
        <v>4.0</v>
      </c>
      <c r="D410" s="8">
        <v>2.0</v>
      </c>
      <c r="E410" s="8">
        <v>399168.0</v>
      </c>
      <c r="F410" s="8">
        <v>2076.0</v>
      </c>
      <c r="G410" s="8">
        <v>186850.0</v>
      </c>
      <c r="H410" s="8">
        <v>3041835.0</v>
      </c>
      <c r="I410" s="8">
        <v>5754007.0</v>
      </c>
      <c r="J410" s="8">
        <v>870809.0</v>
      </c>
    </row>
    <row r="411" ht="15.75" customHeight="1">
      <c r="A411" s="8">
        <v>2021.0</v>
      </c>
      <c r="B411" s="8" t="s">
        <v>52</v>
      </c>
      <c r="C411" s="8">
        <v>4.0</v>
      </c>
      <c r="D411" s="8">
        <v>2.0</v>
      </c>
      <c r="E411" s="8">
        <v>305130.0</v>
      </c>
      <c r="F411" s="8">
        <v>1676.0</v>
      </c>
      <c r="G411" s="8">
        <v>180656.0</v>
      </c>
      <c r="H411" s="8">
        <v>3041615.0</v>
      </c>
      <c r="I411" s="8">
        <v>6236477.0</v>
      </c>
      <c r="J411" s="8">
        <v>769335.0</v>
      </c>
    </row>
    <row r="412" ht="15.75" customHeight="1">
      <c r="A412" s="8">
        <v>2021.0</v>
      </c>
      <c r="B412" s="8" t="s">
        <v>52</v>
      </c>
      <c r="C412" s="8">
        <v>4.0</v>
      </c>
      <c r="D412" s="8">
        <v>2.0</v>
      </c>
      <c r="E412" s="8">
        <v>289994.0</v>
      </c>
      <c r="F412" s="8">
        <v>1546.0</v>
      </c>
      <c r="G412" s="8">
        <v>154606.0</v>
      </c>
      <c r="H412" s="8">
        <v>2800738.0</v>
      </c>
      <c r="I412" s="8">
        <v>6595214.0</v>
      </c>
      <c r="J412" s="8">
        <v>836200.0</v>
      </c>
    </row>
    <row r="413" ht="15.75" customHeight="1">
      <c r="A413" s="8">
        <v>2021.0</v>
      </c>
      <c r="B413" s="8" t="s">
        <v>52</v>
      </c>
      <c r="C413" s="8">
        <v>4.0</v>
      </c>
      <c r="D413" s="8">
        <v>2.0</v>
      </c>
      <c r="E413" s="8">
        <v>321708.0</v>
      </c>
      <c r="F413" s="8">
        <v>1760.0</v>
      </c>
      <c r="G413" s="8">
        <v>193492.0</v>
      </c>
      <c r="H413" s="8">
        <v>2930925.0</v>
      </c>
      <c r="I413" s="8">
        <v>6904422.0</v>
      </c>
      <c r="J413" s="8">
        <v>1072177.0</v>
      </c>
    </row>
    <row r="414" ht="15.75" customHeight="1">
      <c r="A414" s="8">
        <v>2021.0</v>
      </c>
      <c r="B414" s="8" t="s">
        <v>52</v>
      </c>
      <c r="C414" s="8">
        <v>4.0</v>
      </c>
      <c r="D414" s="8">
        <v>2.0</v>
      </c>
      <c r="E414" s="8">
        <v>263756.0</v>
      </c>
      <c r="F414" s="8">
        <v>1604.0</v>
      </c>
      <c r="G414" s="8">
        <v>123658.0</v>
      </c>
      <c r="H414" s="8">
        <v>2930180.0</v>
      </c>
      <c r="I414" s="8">
        <v>7354901.0</v>
      </c>
      <c r="J414" s="8">
        <v>837473.0</v>
      </c>
    </row>
    <row r="415" ht="15.75" customHeight="1">
      <c r="A415" s="8">
        <v>2021.0</v>
      </c>
      <c r="B415" s="8" t="s">
        <v>52</v>
      </c>
      <c r="C415" s="8">
        <v>4.0</v>
      </c>
      <c r="D415" s="8">
        <v>3.0</v>
      </c>
      <c r="E415" s="8">
        <v>550166.0</v>
      </c>
      <c r="F415" s="8">
        <v>3240.0</v>
      </c>
      <c r="G415" s="8">
        <v>287678.0</v>
      </c>
      <c r="H415" s="8">
        <v>3248539.0</v>
      </c>
      <c r="I415" s="8">
        <v>1881012.0</v>
      </c>
      <c r="J415" s="8">
        <v>577746.0</v>
      </c>
    </row>
    <row r="416" ht="15.75" customHeight="1">
      <c r="A416" s="8">
        <v>2021.0</v>
      </c>
      <c r="B416" s="8" t="s">
        <v>52</v>
      </c>
      <c r="C416" s="8">
        <v>4.0</v>
      </c>
      <c r="D416" s="8">
        <v>3.0</v>
      </c>
      <c r="E416" s="8">
        <v>631504.0</v>
      </c>
      <c r="F416" s="8">
        <v>4202.0</v>
      </c>
      <c r="G416" s="8">
        <v>358868.0</v>
      </c>
      <c r="H416" s="8">
        <v>3668570.0</v>
      </c>
      <c r="I416" s="8">
        <v>3002818.0</v>
      </c>
      <c r="J416" s="8">
        <v>1417392.0</v>
      </c>
    </row>
    <row r="417" ht="15.75" customHeight="1">
      <c r="A417" s="8">
        <v>2021.0</v>
      </c>
      <c r="B417" s="8" t="s">
        <v>52</v>
      </c>
      <c r="C417" s="8">
        <v>4.0</v>
      </c>
      <c r="D417" s="8">
        <v>3.0</v>
      </c>
      <c r="E417" s="8">
        <v>588756.0</v>
      </c>
      <c r="F417" s="8">
        <v>4042.0</v>
      </c>
      <c r="G417" s="8">
        <v>333336.0</v>
      </c>
      <c r="H417" s="8">
        <v>3562527.0</v>
      </c>
      <c r="I417" s="8">
        <v>3967890.0</v>
      </c>
      <c r="J417" s="8">
        <v>1988084.0</v>
      </c>
    </row>
    <row r="418" ht="15.75" customHeight="1">
      <c r="A418" s="8">
        <v>2021.0</v>
      </c>
      <c r="B418" s="8" t="s">
        <v>52</v>
      </c>
      <c r="C418" s="8">
        <v>4.0</v>
      </c>
      <c r="D418" s="8">
        <v>3.0</v>
      </c>
      <c r="E418" s="8">
        <v>521790.0</v>
      </c>
      <c r="F418" s="8">
        <v>2996.0</v>
      </c>
      <c r="G418" s="8">
        <v>276418.0</v>
      </c>
      <c r="H418" s="8">
        <v>3466244.0</v>
      </c>
      <c r="I418" s="8">
        <v>4039305.0</v>
      </c>
      <c r="J418" s="8">
        <v>1305726.0</v>
      </c>
    </row>
    <row r="419" ht="15.75" customHeight="1">
      <c r="A419" s="8">
        <v>2021.0</v>
      </c>
      <c r="B419" s="8" t="s">
        <v>52</v>
      </c>
      <c r="C419" s="8">
        <v>4.0</v>
      </c>
      <c r="D419" s="8">
        <v>3.0</v>
      </c>
      <c r="E419" s="8">
        <v>468004.0</v>
      </c>
      <c r="F419" s="8">
        <v>2676.0</v>
      </c>
      <c r="G419" s="8">
        <v>245772.0</v>
      </c>
      <c r="H419" s="8">
        <v>3290339.0</v>
      </c>
      <c r="I419" s="8">
        <v>4111362.0</v>
      </c>
      <c r="J419" s="8">
        <v>1286206.0</v>
      </c>
    </row>
    <row r="420" ht="15.75" customHeight="1">
      <c r="A420" s="8">
        <v>2021.0</v>
      </c>
      <c r="B420" s="8" t="s">
        <v>52</v>
      </c>
      <c r="C420" s="8">
        <v>4.0</v>
      </c>
      <c r="D420" s="8">
        <v>3.0</v>
      </c>
      <c r="E420" s="8">
        <v>433676.0</v>
      </c>
      <c r="F420" s="8">
        <v>2368.0</v>
      </c>
      <c r="G420" s="8">
        <v>235798.0</v>
      </c>
      <c r="H420" s="8">
        <v>3125623.0</v>
      </c>
      <c r="I420" s="8">
        <v>4333839.0</v>
      </c>
      <c r="J420" s="8">
        <v>1098179.0</v>
      </c>
    </row>
    <row r="421" ht="15.75" customHeight="1">
      <c r="A421" s="8">
        <v>2021.0</v>
      </c>
      <c r="B421" s="8" t="s">
        <v>52</v>
      </c>
      <c r="C421" s="8">
        <v>4.0</v>
      </c>
      <c r="D421" s="8">
        <v>3.0</v>
      </c>
      <c r="E421" s="8">
        <v>514034.0</v>
      </c>
      <c r="F421" s="8">
        <v>3514.0</v>
      </c>
      <c r="G421" s="8">
        <v>308738.0</v>
      </c>
      <c r="H421" s="8">
        <v>3190904.0</v>
      </c>
      <c r="I421" s="8">
        <v>4570452.0</v>
      </c>
      <c r="J421" s="8">
        <v>1960304.0</v>
      </c>
    </row>
    <row r="422" ht="15.75" customHeight="1">
      <c r="A422" s="8">
        <v>2021.0</v>
      </c>
      <c r="B422" s="8" t="s">
        <v>52</v>
      </c>
      <c r="C422" s="8">
        <v>4.0</v>
      </c>
      <c r="D422" s="8">
        <v>4.0</v>
      </c>
      <c r="E422" s="8">
        <v>709316.0</v>
      </c>
      <c r="F422" s="8">
        <v>5616.0</v>
      </c>
      <c r="G422" s="8">
        <v>437252.0</v>
      </c>
      <c r="H422" s="8">
        <v>3446337.0</v>
      </c>
      <c r="I422" s="8">
        <v>1370482.0</v>
      </c>
      <c r="J422" s="8">
        <v>617487.0</v>
      </c>
    </row>
    <row r="423" ht="15.75" customHeight="1">
      <c r="A423" s="8">
        <v>2021.0</v>
      </c>
      <c r="B423" s="8" t="s">
        <v>52</v>
      </c>
      <c r="C423" s="8">
        <v>4.0</v>
      </c>
      <c r="D423" s="8">
        <v>4.0</v>
      </c>
      <c r="E423" s="8">
        <v>758806.0</v>
      </c>
      <c r="F423" s="8">
        <v>7292.0</v>
      </c>
      <c r="G423" s="8">
        <v>548342.0</v>
      </c>
      <c r="H423" s="8">
        <v>3863607.0</v>
      </c>
      <c r="I423" s="8">
        <v>2559692.0</v>
      </c>
      <c r="J423" s="8">
        <v>1812093.0</v>
      </c>
    </row>
    <row r="424" ht="15.75" customHeight="1">
      <c r="A424" s="8">
        <v>2021.0</v>
      </c>
      <c r="B424" s="8" t="s">
        <v>52</v>
      </c>
      <c r="C424" s="8">
        <v>4.0</v>
      </c>
      <c r="D424" s="8">
        <v>4.0</v>
      </c>
      <c r="E424" s="8">
        <v>725826.0</v>
      </c>
      <c r="F424" s="8">
        <v>6572.0</v>
      </c>
      <c r="G424" s="8">
        <v>524698.0</v>
      </c>
      <c r="H424" s="8">
        <v>3767411.0</v>
      </c>
      <c r="I424" s="8">
        <v>3133328.0</v>
      </c>
      <c r="J424" s="8">
        <v>1962691.0</v>
      </c>
    </row>
    <row r="425" ht="15.75" customHeight="1">
      <c r="A425" s="8">
        <v>2021.0</v>
      </c>
      <c r="B425" s="8" t="s">
        <v>52</v>
      </c>
      <c r="C425" s="8">
        <v>4.0</v>
      </c>
      <c r="D425" s="8">
        <v>4.0</v>
      </c>
      <c r="E425" s="8">
        <v>697992.0</v>
      </c>
      <c r="F425" s="8">
        <v>5522.0</v>
      </c>
      <c r="G425" s="8">
        <v>431618.0</v>
      </c>
      <c r="H425" s="8">
        <v>3815783.0</v>
      </c>
      <c r="I425" s="8">
        <v>3284028.0</v>
      </c>
      <c r="J425" s="8">
        <v>1775266.0</v>
      </c>
    </row>
    <row r="426" ht="15.75" customHeight="1">
      <c r="A426" s="8">
        <v>2021.0</v>
      </c>
      <c r="B426" s="8" t="s">
        <v>52</v>
      </c>
      <c r="C426" s="8">
        <v>4.0</v>
      </c>
      <c r="D426" s="8">
        <v>4.0</v>
      </c>
      <c r="E426" s="8">
        <v>690592.0</v>
      </c>
      <c r="F426" s="8">
        <v>5240.0</v>
      </c>
      <c r="G426" s="8">
        <v>441090.0</v>
      </c>
      <c r="H426" s="8">
        <v>3925618.0</v>
      </c>
      <c r="I426" s="8">
        <v>3720684.0</v>
      </c>
      <c r="J426" s="8">
        <v>2059881.0</v>
      </c>
    </row>
    <row r="427" ht="15.75" customHeight="1">
      <c r="A427" s="8">
        <v>2021.0</v>
      </c>
      <c r="B427" s="8" t="s">
        <v>52</v>
      </c>
      <c r="C427" s="8">
        <v>4.0</v>
      </c>
      <c r="D427" s="8">
        <v>4.0</v>
      </c>
      <c r="E427" s="8">
        <v>665062.0</v>
      </c>
      <c r="F427" s="8">
        <v>4514.0</v>
      </c>
      <c r="G427" s="8">
        <v>384634.0</v>
      </c>
      <c r="H427" s="8">
        <v>3753521.0</v>
      </c>
      <c r="I427" s="8">
        <v>3845289.0</v>
      </c>
      <c r="J427" s="8">
        <v>2425328.0</v>
      </c>
    </row>
    <row r="428" ht="15.75" customHeight="1">
      <c r="A428" s="8">
        <v>2021.0</v>
      </c>
      <c r="B428" s="8" t="s">
        <v>52</v>
      </c>
      <c r="C428" s="8">
        <v>4.0</v>
      </c>
      <c r="D428" s="8">
        <v>4.0</v>
      </c>
      <c r="E428" s="8">
        <v>638942.0</v>
      </c>
      <c r="F428" s="8">
        <v>5524.0</v>
      </c>
      <c r="G428" s="8">
        <v>498018.0</v>
      </c>
      <c r="H428" s="8">
        <v>3442204.0</v>
      </c>
      <c r="I428" s="8">
        <v>4185876.0</v>
      </c>
      <c r="J428" s="8">
        <v>2518085.0</v>
      </c>
    </row>
    <row r="429" ht="15.75" customHeight="1">
      <c r="A429" s="8">
        <v>2021.0</v>
      </c>
      <c r="B429" s="8" t="s">
        <v>52</v>
      </c>
      <c r="C429" s="8">
        <v>4.0</v>
      </c>
      <c r="D429" s="8">
        <v>5.0</v>
      </c>
      <c r="E429" s="8">
        <v>773546.0</v>
      </c>
      <c r="F429" s="8">
        <v>7004.0</v>
      </c>
      <c r="G429" s="8">
        <v>583454.0</v>
      </c>
      <c r="H429" s="8">
        <v>4070077.0</v>
      </c>
      <c r="I429" s="8">
        <v>2546354.0</v>
      </c>
      <c r="J429" s="8">
        <v>1889797.0</v>
      </c>
    </row>
    <row r="430" ht="15.75" customHeight="1">
      <c r="A430" s="8">
        <v>2021.0</v>
      </c>
      <c r="B430" s="8" t="s">
        <v>52</v>
      </c>
      <c r="C430" s="8">
        <v>4.0</v>
      </c>
      <c r="D430" s="8">
        <v>5.0</v>
      </c>
      <c r="E430" s="8">
        <v>804028.0</v>
      </c>
      <c r="F430" s="8">
        <v>7050.0</v>
      </c>
      <c r="G430" s="8">
        <v>598396.0</v>
      </c>
      <c r="H430" s="8">
        <v>4109487.0</v>
      </c>
      <c r="I430" s="8">
        <v>3136639.0</v>
      </c>
      <c r="J430" s="8">
        <v>2339986.0</v>
      </c>
    </row>
    <row r="431" ht="15.75" customHeight="1">
      <c r="A431" s="8">
        <v>2021.0</v>
      </c>
      <c r="B431" s="8" t="s">
        <v>53</v>
      </c>
      <c r="C431" s="8">
        <v>5.0</v>
      </c>
      <c r="D431" s="8">
        <v>1.0</v>
      </c>
      <c r="E431" s="8">
        <v>740180.0</v>
      </c>
      <c r="F431" s="8">
        <v>6846.0</v>
      </c>
      <c r="G431" s="8">
        <v>600008.0</v>
      </c>
      <c r="H431" s="8">
        <v>3517475.0</v>
      </c>
      <c r="I431" s="8">
        <v>405867.0</v>
      </c>
      <c r="J431" s="8">
        <v>357697.0</v>
      </c>
    </row>
    <row r="432" ht="15.75" customHeight="1">
      <c r="A432" s="8">
        <v>2021.0</v>
      </c>
      <c r="B432" s="8" t="s">
        <v>53</v>
      </c>
      <c r="C432" s="8">
        <v>5.0</v>
      </c>
      <c r="D432" s="8">
        <v>1.0</v>
      </c>
      <c r="E432" s="8">
        <v>765694.0</v>
      </c>
      <c r="F432" s="8">
        <v>7572.0</v>
      </c>
      <c r="G432" s="8">
        <v>675396.0</v>
      </c>
      <c r="H432" s="8">
        <v>3595333.0</v>
      </c>
      <c r="I432" s="8">
        <v>1631182.0</v>
      </c>
      <c r="J432" s="8">
        <v>1478007.0</v>
      </c>
    </row>
    <row r="433" ht="15.75" customHeight="1">
      <c r="A433" s="8">
        <v>2021.0</v>
      </c>
      <c r="B433" s="8" t="s">
        <v>53</v>
      </c>
      <c r="C433" s="8">
        <v>5.0</v>
      </c>
      <c r="D433" s="8">
        <v>1.0</v>
      </c>
      <c r="E433" s="8">
        <v>711538.0</v>
      </c>
      <c r="F433" s="8">
        <v>6878.0</v>
      </c>
      <c r="G433" s="8">
        <v>637820.0</v>
      </c>
      <c r="H433" s="8">
        <v>3491681.0</v>
      </c>
      <c r="I433" s="8">
        <v>1702825.0</v>
      </c>
      <c r="J433" s="8">
        <v>1754998.0</v>
      </c>
    </row>
    <row r="434" ht="15.75" customHeight="1">
      <c r="A434" s="8">
        <v>2021.0</v>
      </c>
      <c r="B434" s="8" t="s">
        <v>53</v>
      </c>
      <c r="C434" s="8">
        <v>5.0</v>
      </c>
      <c r="D434" s="8">
        <v>1.0</v>
      </c>
      <c r="E434" s="8">
        <v>825248.0</v>
      </c>
      <c r="F434" s="8">
        <v>7958.0</v>
      </c>
      <c r="G434" s="8">
        <v>661436.0</v>
      </c>
      <c r="H434" s="8">
        <v>4059014.0</v>
      </c>
      <c r="I434" s="8">
        <v>1857502.0</v>
      </c>
      <c r="J434" s="8">
        <v>2166695.0</v>
      </c>
    </row>
    <row r="435" ht="15.75" customHeight="1">
      <c r="A435" s="8">
        <v>2021.0</v>
      </c>
      <c r="B435" s="8" t="s">
        <v>53</v>
      </c>
      <c r="C435" s="8">
        <v>5.0</v>
      </c>
      <c r="D435" s="8">
        <v>1.0</v>
      </c>
      <c r="E435" s="8">
        <v>813802.0</v>
      </c>
      <c r="F435" s="8">
        <v>8466.0</v>
      </c>
      <c r="G435" s="8">
        <v>655350.0</v>
      </c>
      <c r="H435" s="8">
        <v>4046305.0</v>
      </c>
      <c r="I435" s="8">
        <v>2046520.0</v>
      </c>
      <c r="J435" s="8">
        <v>2688936.0</v>
      </c>
    </row>
    <row r="436" ht="15.75" customHeight="1">
      <c r="A436" s="8">
        <v>2021.0</v>
      </c>
      <c r="B436" s="8" t="s">
        <v>53</v>
      </c>
      <c r="C436" s="8">
        <v>5.0</v>
      </c>
      <c r="D436" s="8">
        <v>1.0</v>
      </c>
      <c r="E436" s="8">
        <v>828560.0</v>
      </c>
      <c r="F436" s="8">
        <v>7846.0</v>
      </c>
      <c r="G436" s="8">
        <v>656698.0</v>
      </c>
      <c r="H436" s="8">
        <v>4054365.0</v>
      </c>
      <c r="I436" s="8">
        <v>2223041.0</v>
      </c>
      <c r="J436" s="8">
        <v>2684440.0</v>
      </c>
    </row>
    <row r="437" ht="15.75" customHeight="1">
      <c r="A437" s="8">
        <v>2021.0</v>
      </c>
      <c r="B437" s="8" t="s">
        <v>53</v>
      </c>
      <c r="C437" s="8">
        <v>5.0</v>
      </c>
      <c r="D437" s="8">
        <v>1.0</v>
      </c>
      <c r="E437" s="8">
        <v>785152.0</v>
      </c>
      <c r="F437" s="8">
        <v>7370.0</v>
      </c>
      <c r="G437" s="8">
        <v>617376.0</v>
      </c>
      <c r="H437" s="8">
        <v>3973355.0</v>
      </c>
      <c r="I437" s="8">
        <v>2226100.0</v>
      </c>
      <c r="J437" s="8">
        <v>1415142.0</v>
      </c>
    </row>
    <row r="438" ht="15.75" customHeight="1">
      <c r="A438" s="8">
        <v>2021.0</v>
      </c>
      <c r="B438" s="8" t="s">
        <v>53</v>
      </c>
      <c r="C438" s="8">
        <v>5.0</v>
      </c>
      <c r="D438" s="8">
        <v>2.0</v>
      </c>
      <c r="E438" s="8">
        <v>732910.0</v>
      </c>
      <c r="F438" s="8">
        <v>7498.0</v>
      </c>
      <c r="G438" s="8">
        <v>707554.0</v>
      </c>
      <c r="H438" s="8">
        <v>3446842.0</v>
      </c>
      <c r="I438" s="8">
        <v>848620.0</v>
      </c>
      <c r="J438" s="8">
        <v>625011.0</v>
      </c>
    </row>
    <row r="439" ht="15.75" customHeight="1">
      <c r="A439" s="8">
        <v>2021.0</v>
      </c>
      <c r="B439" s="8" t="s">
        <v>53</v>
      </c>
      <c r="C439" s="8">
        <v>5.0</v>
      </c>
      <c r="D439" s="8">
        <v>2.0</v>
      </c>
      <c r="E439" s="8">
        <v>652512.0</v>
      </c>
      <c r="F439" s="8">
        <v>7778.0</v>
      </c>
      <c r="G439" s="8">
        <v>706400.0</v>
      </c>
      <c r="H439" s="8">
        <v>3755437.0</v>
      </c>
      <c r="I439" s="8">
        <v>1312538.0</v>
      </c>
      <c r="J439" s="8">
        <v>1005452.0</v>
      </c>
    </row>
    <row r="440" ht="15.75" customHeight="1">
      <c r="A440" s="8">
        <v>2021.0</v>
      </c>
      <c r="B440" s="8" t="s">
        <v>53</v>
      </c>
      <c r="C440" s="8">
        <v>5.0</v>
      </c>
      <c r="D440" s="8">
        <v>2.0</v>
      </c>
      <c r="E440" s="8">
        <v>807616.0</v>
      </c>
      <c r="F440" s="8">
        <v>8184.0</v>
      </c>
      <c r="G440" s="8">
        <v>772790.0</v>
      </c>
      <c r="H440" s="8">
        <v>4014568.0</v>
      </c>
      <c r="I440" s="8">
        <v>1734254.0</v>
      </c>
      <c r="J440" s="8">
        <v>2443707.0</v>
      </c>
    </row>
    <row r="441" ht="15.75" customHeight="1">
      <c r="A441" s="8">
        <v>2021.0</v>
      </c>
      <c r="B441" s="8" t="s">
        <v>53</v>
      </c>
      <c r="C441" s="8">
        <v>5.0</v>
      </c>
      <c r="D441" s="8">
        <v>2.0</v>
      </c>
      <c r="E441" s="8">
        <v>725264.0</v>
      </c>
      <c r="F441" s="8">
        <v>8256.0</v>
      </c>
      <c r="G441" s="8">
        <v>704010.0</v>
      </c>
      <c r="H441" s="8">
        <v>4015673.0</v>
      </c>
      <c r="I441" s="8">
        <v>2075285.0</v>
      </c>
      <c r="J441" s="8">
        <v>1872476.0</v>
      </c>
    </row>
    <row r="442" ht="15.75" customHeight="1">
      <c r="A442" s="8">
        <v>2021.0</v>
      </c>
      <c r="B442" s="8" t="s">
        <v>53</v>
      </c>
      <c r="C442" s="8">
        <v>5.0</v>
      </c>
      <c r="D442" s="8">
        <v>2.0</v>
      </c>
      <c r="E442" s="8">
        <v>686010.0</v>
      </c>
      <c r="F442" s="8">
        <v>8000.0</v>
      </c>
      <c r="G442" s="8">
        <v>689352.0</v>
      </c>
      <c r="H442" s="8">
        <v>3999781.0</v>
      </c>
      <c r="I442" s="8">
        <v>2120299.0</v>
      </c>
      <c r="J442" s="8">
        <v>2041007.0</v>
      </c>
    </row>
    <row r="443" ht="15.75" customHeight="1">
      <c r="A443" s="8">
        <v>2021.0</v>
      </c>
      <c r="B443" s="8" t="s">
        <v>53</v>
      </c>
      <c r="C443" s="8">
        <v>5.0</v>
      </c>
      <c r="D443" s="8">
        <v>2.0</v>
      </c>
      <c r="E443" s="8">
        <v>658982.0</v>
      </c>
      <c r="F443" s="8">
        <v>7758.0</v>
      </c>
      <c r="G443" s="8">
        <v>711860.0</v>
      </c>
      <c r="H443" s="8">
        <v>3703147.0</v>
      </c>
      <c r="I443" s="8">
        <v>2177063.0</v>
      </c>
      <c r="J443" s="8">
        <v>2880963.0</v>
      </c>
    </row>
    <row r="444" ht="15.75" customHeight="1">
      <c r="A444" s="8">
        <v>2021.0</v>
      </c>
      <c r="B444" s="8" t="s">
        <v>53</v>
      </c>
      <c r="C444" s="8">
        <v>5.0</v>
      </c>
      <c r="D444" s="8">
        <v>2.0</v>
      </c>
      <c r="E444" s="8">
        <v>697110.0</v>
      </c>
      <c r="F444" s="8">
        <v>8396.0</v>
      </c>
      <c r="G444" s="8">
        <v>710796.0</v>
      </c>
      <c r="H444" s="8">
        <v>4041967.0</v>
      </c>
      <c r="I444" s="8">
        <v>2248566.0</v>
      </c>
      <c r="J444" s="8">
        <v>2792673.0</v>
      </c>
    </row>
    <row r="445" ht="15.75" customHeight="1">
      <c r="A445" s="8">
        <v>2021.0</v>
      </c>
      <c r="B445" s="8" t="s">
        <v>53</v>
      </c>
      <c r="C445" s="8">
        <v>5.0</v>
      </c>
      <c r="D445" s="8">
        <v>3.0</v>
      </c>
      <c r="E445" s="8">
        <v>563674.0</v>
      </c>
      <c r="F445" s="8">
        <v>8196.0</v>
      </c>
      <c r="G445" s="8">
        <v>757052.0</v>
      </c>
      <c r="H445" s="8">
        <v>3610532.0</v>
      </c>
      <c r="I445" s="8">
        <v>1246485.0</v>
      </c>
      <c r="J445" s="8">
        <v>159052.0</v>
      </c>
    </row>
    <row r="446" ht="15.75" customHeight="1">
      <c r="A446" s="8">
        <v>2021.0</v>
      </c>
      <c r="B446" s="8" t="s">
        <v>53</v>
      </c>
      <c r="C446" s="8">
        <v>5.0</v>
      </c>
      <c r="D446" s="8">
        <v>3.0</v>
      </c>
      <c r="E446" s="8">
        <v>552374.0</v>
      </c>
      <c r="F446" s="8">
        <v>7754.0</v>
      </c>
      <c r="G446" s="8">
        <v>738010.0</v>
      </c>
      <c r="H446" s="8">
        <v>4322959.0</v>
      </c>
      <c r="I446" s="8">
        <v>2078010.0</v>
      </c>
      <c r="J446" s="8">
        <v>316219.0</v>
      </c>
    </row>
    <row r="447" ht="15.75" customHeight="1">
      <c r="A447" s="8">
        <v>2021.0</v>
      </c>
      <c r="B447" s="8" t="s">
        <v>53</v>
      </c>
      <c r="C447" s="8">
        <v>5.0</v>
      </c>
      <c r="D447" s="8">
        <v>3.0</v>
      </c>
      <c r="E447" s="8">
        <v>621514.0</v>
      </c>
      <c r="F447" s="8">
        <v>8154.0</v>
      </c>
      <c r="G447" s="8">
        <v>725094.0</v>
      </c>
      <c r="H447" s="8">
        <v>3837010.0</v>
      </c>
      <c r="I447" s="8">
        <v>2296202.0</v>
      </c>
      <c r="J447" s="8">
        <v>1228968.0</v>
      </c>
    </row>
    <row r="448" ht="15.75" customHeight="1">
      <c r="A448" s="8">
        <v>2021.0</v>
      </c>
      <c r="B448" s="8" t="s">
        <v>53</v>
      </c>
      <c r="C448" s="8">
        <v>5.0</v>
      </c>
      <c r="D448" s="8">
        <v>3.0</v>
      </c>
      <c r="E448" s="8">
        <v>534492.0</v>
      </c>
      <c r="F448" s="8">
        <v>9058.0</v>
      </c>
      <c r="G448" s="8">
        <v>779516.0</v>
      </c>
      <c r="H448" s="8">
        <v>4154311.0</v>
      </c>
      <c r="I448" s="8">
        <v>2309794.0</v>
      </c>
      <c r="J448" s="8">
        <v>394209.0</v>
      </c>
    </row>
    <row r="449" ht="15.75" customHeight="1">
      <c r="A449" s="8">
        <v>2021.0</v>
      </c>
      <c r="B449" s="8" t="s">
        <v>53</v>
      </c>
      <c r="C449" s="8">
        <v>5.0</v>
      </c>
      <c r="D449" s="8">
        <v>3.0</v>
      </c>
      <c r="E449" s="8">
        <v>526042.0</v>
      </c>
      <c r="F449" s="8">
        <v>8668.0</v>
      </c>
      <c r="G449" s="8">
        <v>844782.0</v>
      </c>
      <c r="H449" s="8">
        <v>3788477.0</v>
      </c>
      <c r="I449" s="8">
        <v>2559488.0</v>
      </c>
      <c r="J449" s="8">
        <v>486448.0</v>
      </c>
    </row>
    <row r="450" ht="15.75" customHeight="1">
      <c r="A450" s="8">
        <v>2021.0</v>
      </c>
      <c r="B450" s="8" t="s">
        <v>53</v>
      </c>
      <c r="C450" s="8">
        <v>5.0</v>
      </c>
      <c r="D450" s="8">
        <v>3.0</v>
      </c>
      <c r="E450" s="8">
        <v>514598.0</v>
      </c>
      <c r="F450" s="8">
        <v>8388.0</v>
      </c>
      <c r="G450" s="8">
        <v>715250.0</v>
      </c>
      <c r="H450" s="8">
        <v>4311346.0</v>
      </c>
      <c r="I450" s="8">
        <v>2598532.0</v>
      </c>
      <c r="J450" s="8">
        <v>380988.0</v>
      </c>
    </row>
    <row r="451" ht="15.75" customHeight="1">
      <c r="A451" s="8">
        <v>2021.0</v>
      </c>
      <c r="B451" s="8" t="s">
        <v>53</v>
      </c>
      <c r="C451" s="8">
        <v>5.0</v>
      </c>
      <c r="D451" s="8">
        <v>3.0</v>
      </c>
      <c r="E451" s="8">
        <v>518484.0</v>
      </c>
      <c r="F451" s="8">
        <v>8418.0</v>
      </c>
      <c r="G451" s="8">
        <v>714346.0</v>
      </c>
      <c r="H451" s="8">
        <v>4260832.0</v>
      </c>
      <c r="I451" s="8">
        <v>9153850.0</v>
      </c>
      <c r="J451" s="8">
        <v>579344.0</v>
      </c>
    </row>
    <row r="452" ht="15.75" customHeight="1">
      <c r="A452" s="8">
        <v>2021.0</v>
      </c>
      <c r="B452" s="8" t="s">
        <v>53</v>
      </c>
      <c r="C452" s="8">
        <v>5.0</v>
      </c>
      <c r="D452" s="8">
        <v>4.0</v>
      </c>
      <c r="E452" s="8">
        <v>445668.0</v>
      </c>
      <c r="F452" s="8">
        <v>8908.0</v>
      </c>
      <c r="G452" s="8">
        <v>604506.0</v>
      </c>
      <c r="H452" s="8">
        <v>4099410.0</v>
      </c>
      <c r="I452" s="8">
        <v>1969945.0</v>
      </c>
      <c r="J452" s="8">
        <v>125435.0</v>
      </c>
    </row>
    <row r="453" ht="15.75" customHeight="1">
      <c r="A453" s="8">
        <v>2021.0</v>
      </c>
      <c r="B453" s="8" t="s">
        <v>53</v>
      </c>
      <c r="C453" s="8">
        <v>5.0</v>
      </c>
      <c r="D453" s="8">
        <v>4.0</v>
      </c>
      <c r="E453" s="8">
        <v>481794.0</v>
      </c>
      <c r="F453" s="8">
        <v>7478.0</v>
      </c>
      <c r="G453" s="8">
        <v>710276.0</v>
      </c>
      <c r="H453" s="8">
        <v>4398503.0</v>
      </c>
      <c r="I453" s="8">
        <v>2886307.0</v>
      </c>
      <c r="J453" s="8">
        <v>371108.0</v>
      </c>
    </row>
    <row r="454" ht="15.75" customHeight="1">
      <c r="A454" s="8">
        <v>2021.0</v>
      </c>
      <c r="B454" s="8" t="s">
        <v>53</v>
      </c>
      <c r="C454" s="8">
        <v>5.0</v>
      </c>
      <c r="D454" s="8">
        <v>4.0</v>
      </c>
      <c r="E454" s="8">
        <v>423020.0</v>
      </c>
      <c r="F454" s="8">
        <v>7686.0</v>
      </c>
      <c r="G454" s="8">
        <v>566108.0</v>
      </c>
      <c r="H454" s="8">
        <v>4498943.0</v>
      </c>
      <c r="I454" s="8">
        <v>3751219.0</v>
      </c>
      <c r="J454" s="8">
        <v>314586.0</v>
      </c>
    </row>
    <row r="455" ht="15.75" customHeight="1">
      <c r="A455" s="8">
        <v>2021.0</v>
      </c>
      <c r="B455" s="8" t="s">
        <v>53</v>
      </c>
      <c r="C455" s="8">
        <v>5.0</v>
      </c>
      <c r="D455" s="8">
        <v>4.0</v>
      </c>
      <c r="E455" s="8">
        <v>417984.0</v>
      </c>
      <c r="F455" s="8">
        <v>8320.0</v>
      </c>
      <c r="G455" s="8">
        <v>590528.0</v>
      </c>
      <c r="H455" s="8">
        <v>4445761.0</v>
      </c>
      <c r="I455" s="8">
        <v>3825744.0</v>
      </c>
      <c r="J455" s="8">
        <v>412912.0</v>
      </c>
    </row>
    <row r="456" ht="15.75" customHeight="1">
      <c r="A456" s="8">
        <v>2021.0</v>
      </c>
      <c r="B456" s="8" t="s">
        <v>53</v>
      </c>
      <c r="C456" s="8">
        <v>5.0</v>
      </c>
      <c r="D456" s="8">
        <v>4.0</v>
      </c>
      <c r="E456" s="8">
        <v>391714.0</v>
      </c>
      <c r="F456" s="8">
        <v>7018.0</v>
      </c>
      <c r="G456" s="8">
        <v>653474.0</v>
      </c>
      <c r="H456" s="8">
        <v>4119267.0</v>
      </c>
      <c r="I456" s="8">
        <v>4608838.0</v>
      </c>
      <c r="J456" s="8">
        <v>359317.0</v>
      </c>
    </row>
    <row r="457" ht="15.75" customHeight="1">
      <c r="A457" s="8">
        <v>2021.0</v>
      </c>
      <c r="B457" s="8" t="s">
        <v>53</v>
      </c>
      <c r="C457" s="8">
        <v>5.0</v>
      </c>
      <c r="D457" s="8">
        <v>4.0</v>
      </c>
      <c r="E457" s="8">
        <v>372150.0</v>
      </c>
      <c r="F457" s="8">
        <v>7318.0</v>
      </c>
      <c r="G457" s="8">
        <v>542004.0</v>
      </c>
      <c r="H457" s="8">
        <v>4300755.0</v>
      </c>
      <c r="I457" s="8">
        <v>5647523.0</v>
      </c>
      <c r="J457" s="8">
        <v>395068.0</v>
      </c>
    </row>
    <row r="458" ht="15.75" customHeight="1">
      <c r="A458" s="8">
        <v>2021.0</v>
      </c>
      <c r="B458" s="8" t="s">
        <v>53</v>
      </c>
      <c r="C458" s="8">
        <v>5.0</v>
      </c>
      <c r="D458" s="8">
        <v>4.0</v>
      </c>
      <c r="E458" s="8">
        <v>348166.0</v>
      </c>
      <c r="F458" s="8">
        <v>7222.0</v>
      </c>
      <c r="G458" s="8">
        <v>570664.0</v>
      </c>
      <c r="H458" s="8">
        <v>4342179.0</v>
      </c>
      <c r="I458" s="8">
        <v>5856736.0</v>
      </c>
      <c r="J458" s="8">
        <v>500363.0</v>
      </c>
    </row>
    <row r="459" ht="15.75" customHeight="1">
      <c r="A459" s="8">
        <v>2021.0</v>
      </c>
      <c r="B459" s="8" t="s">
        <v>53</v>
      </c>
      <c r="C459" s="8">
        <v>5.0</v>
      </c>
      <c r="D459" s="8">
        <v>5.0</v>
      </c>
      <c r="E459" s="8">
        <v>306792.0</v>
      </c>
      <c r="F459" s="8">
        <v>6260.0</v>
      </c>
      <c r="G459" s="8">
        <v>475328.0</v>
      </c>
      <c r="H459" s="8">
        <v>3795611.0</v>
      </c>
      <c r="I459" s="8">
        <v>1991788.0</v>
      </c>
      <c r="J459" s="8">
        <v>183242.0</v>
      </c>
    </row>
    <row r="460" ht="15.75" customHeight="1">
      <c r="A460" s="8">
        <v>2021.0</v>
      </c>
      <c r="B460" s="8" t="s">
        <v>53</v>
      </c>
      <c r="C460" s="8">
        <v>5.0</v>
      </c>
      <c r="D460" s="8">
        <v>5.0</v>
      </c>
      <c r="E460" s="8">
        <v>253766.0</v>
      </c>
      <c r="F460" s="8">
        <v>5566.0</v>
      </c>
      <c r="G460" s="8">
        <v>510250.0</v>
      </c>
      <c r="H460" s="8">
        <v>3874858.0</v>
      </c>
      <c r="I460" s="8">
        <v>5170282.0</v>
      </c>
      <c r="J460" s="8">
        <v>605257.0</v>
      </c>
    </row>
    <row r="461" ht="15.75" customHeight="1">
      <c r="A461" s="8">
        <v>2021.0</v>
      </c>
      <c r="B461" s="8" t="s">
        <v>53</v>
      </c>
      <c r="C461" s="8">
        <v>5.0</v>
      </c>
      <c r="D461" s="8">
        <v>5.0</v>
      </c>
      <c r="E461" s="8">
        <v>330564.0</v>
      </c>
      <c r="F461" s="8">
        <v>6926.0</v>
      </c>
      <c r="G461" s="8">
        <v>528966.0</v>
      </c>
      <c r="H461" s="8">
        <v>4288249.0</v>
      </c>
      <c r="I461" s="8">
        <v>5676448.0</v>
      </c>
      <c r="J461" s="8">
        <v>651890.0</v>
      </c>
    </row>
    <row r="462" ht="15.75" customHeight="1">
      <c r="A462" s="8">
        <v>2021.0</v>
      </c>
      <c r="B462" s="8" t="s">
        <v>54</v>
      </c>
      <c r="C462" s="8">
        <v>6.0</v>
      </c>
      <c r="D462" s="8">
        <v>1.0</v>
      </c>
      <c r="E462" s="8">
        <v>202418.0</v>
      </c>
      <c r="F462" s="8">
        <v>4888.0</v>
      </c>
      <c r="G462" s="8">
        <v>348312.0</v>
      </c>
      <c r="H462" s="8">
        <v>3680521.0</v>
      </c>
      <c r="I462" s="8">
        <v>2752427.0</v>
      </c>
      <c r="J462" s="8">
        <v>175300.0</v>
      </c>
    </row>
    <row r="463" ht="15.75" customHeight="1">
      <c r="A463" s="8">
        <v>2021.0</v>
      </c>
      <c r="B463" s="8" t="s">
        <v>54</v>
      </c>
      <c r="C463" s="8">
        <v>6.0</v>
      </c>
      <c r="D463" s="8">
        <v>1.0</v>
      </c>
      <c r="E463" s="8">
        <v>266304.0</v>
      </c>
      <c r="F463" s="8">
        <v>6410.0</v>
      </c>
      <c r="G463" s="8">
        <v>462794.0</v>
      </c>
      <c r="H463" s="8">
        <v>5407769.0</v>
      </c>
      <c r="I463" s="8">
        <v>4422660.0</v>
      </c>
      <c r="J463" s="8">
        <v>577398.0</v>
      </c>
    </row>
    <row r="464" ht="15.75" customHeight="1">
      <c r="A464" s="8">
        <v>2021.0</v>
      </c>
      <c r="B464" s="8" t="s">
        <v>54</v>
      </c>
      <c r="C464" s="8">
        <v>6.0</v>
      </c>
      <c r="D464" s="8">
        <v>1.0</v>
      </c>
      <c r="E464" s="8">
        <v>268088.0</v>
      </c>
      <c r="F464" s="8">
        <v>5796.0</v>
      </c>
      <c r="G464" s="8">
        <v>423780.0</v>
      </c>
      <c r="H464" s="8">
        <v>5964622.0</v>
      </c>
      <c r="I464" s="8">
        <v>4505892.0</v>
      </c>
      <c r="J464" s="8">
        <v>480507.0</v>
      </c>
    </row>
    <row r="465" ht="15.75" customHeight="1">
      <c r="A465" s="8">
        <v>2021.0</v>
      </c>
      <c r="B465" s="8" t="s">
        <v>54</v>
      </c>
      <c r="C465" s="8">
        <v>6.0</v>
      </c>
      <c r="D465" s="8">
        <v>1.0</v>
      </c>
      <c r="E465" s="8">
        <v>264848.0</v>
      </c>
      <c r="F465" s="8">
        <v>5434.0</v>
      </c>
      <c r="G465" s="8">
        <v>413444.0</v>
      </c>
      <c r="H465" s="8">
        <v>5928849.0</v>
      </c>
      <c r="I465" s="8">
        <v>5640657.0</v>
      </c>
      <c r="J465" s="8">
        <v>485793.0</v>
      </c>
    </row>
    <row r="466" ht="15.75" customHeight="1">
      <c r="A466" s="8">
        <v>2021.0</v>
      </c>
      <c r="B466" s="8" t="s">
        <v>54</v>
      </c>
      <c r="C466" s="8">
        <v>6.0</v>
      </c>
      <c r="D466" s="8">
        <v>1.0</v>
      </c>
      <c r="E466" s="8">
        <v>171608.0</v>
      </c>
      <c r="F466" s="8">
        <v>4214.0</v>
      </c>
      <c r="G466" s="8">
        <v>365732.0</v>
      </c>
      <c r="H466" s="8">
        <v>3770797.0</v>
      </c>
      <c r="I466" s="8">
        <v>6161352.0</v>
      </c>
      <c r="J466" s="8">
        <v>660271.0</v>
      </c>
    </row>
    <row r="467" ht="15.75" customHeight="1">
      <c r="A467" s="8">
        <v>2021.0</v>
      </c>
      <c r="B467" s="8" t="s">
        <v>54</v>
      </c>
      <c r="C467" s="8">
        <v>6.0</v>
      </c>
      <c r="D467" s="8">
        <v>1.0</v>
      </c>
      <c r="E467" s="8">
        <v>228976.0</v>
      </c>
      <c r="F467" s="8">
        <v>5364.0</v>
      </c>
      <c r="G467" s="8">
        <v>378748.0</v>
      </c>
      <c r="H467" s="8">
        <v>5832629.0</v>
      </c>
      <c r="I467" s="8">
        <v>6371484.0</v>
      </c>
      <c r="J467" s="8">
        <v>549591.0</v>
      </c>
    </row>
    <row r="468" ht="15.75" customHeight="1">
      <c r="A468" s="8">
        <v>2021.0</v>
      </c>
      <c r="B468" s="8" t="s">
        <v>54</v>
      </c>
      <c r="C468" s="8">
        <v>6.0</v>
      </c>
      <c r="D468" s="8">
        <v>1.0</v>
      </c>
      <c r="E468" s="8">
        <v>240908.0</v>
      </c>
      <c r="F468" s="8">
        <v>6744.0</v>
      </c>
      <c r="G468" s="8">
        <v>395526.0</v>
      </c>
      <c r="H468" s="8">
        <v>6021572.0</v>
      </c>
      <c r="I468" s="8">
        <v>6931718.0</v>
      </c>
      <c r="J468" s="8">
        <v>566598.0</v>
      </c>
    </row>
    <row r="469" ht="15.75" customHeight="1">
      <c r="A469" s="8">
        <v>2021.0</v>
      </c>
      <c r="B469" s="8" t="s">
        <v>54</v>
      </c>
      <c r="C469" s="8">
        <v>6.0</v>
      </c>
      <c r="D469" s="8">
        <v>2.0</v>
      </c>
      <c r="E469" s="8">
        <v>142002.0</v>
      </c>
      <c r="F469" s="8">
        <v>7844.0</v>
      </c>
      <c r="G469" s="8">
        <v>239148.0</v>
      </c>
      <c r="H469" s="8">
        <v>3471615.0</v>
      </c>
      <c r="I469" s="8">
        <v>2952420.0</v>
      </c>
      <c r="J469" s="8">
        <v>354979.0</v>
      </c>
    </row>
    <row r="470" ht="15.75" customHeight="1">
      <c r="A470" s="8">
        <v>2021.0</v>
      </c>
      <c r="B470" s="8" t="s">
        <v>54</v>
      </c>
      <c r="C470" s="8">
        <v>6.0</v>
      </c>
      <c r="D470" s="8">
        <v>2.0</v>
      </c>
      <c r="E470" s="8">
        <v>185574.0</v>
      </c>
      <c r="F470" s="8">
        <v>4444.0</v>
      </c>
      <c r="G470" s="8">
        <v>324712.0</v>
      </c>
      <c r="H470" s="8">
        <v>4091789.0</v>
      </c>
      <c r="I470" s="8">
        <v>5082772.0</v>
      </c>
      <c r="J470" s="8">
        <v>636496.0</v>
      </c>
    </row>
    <row r="471" ht="15.75" customHeight="1">
      <c r="A471" s="8">
        <v>2021.0</v>
      </c>
      <c r="B471" s="8" t="s">
        <v>54</v>
      </c>
      <c r="C471" s="8">
        <v>6.0</v>
      </c>
      <c r="D471" s="8">
        <v>2.0</v>
      </c>
      <c r="E471" s="8">
        <v>183698.0</v>
      </c>
      <c r="F471" s="8">
        <v>6828.0</v>
      </c>
      <c r="G471" s="8">
        <v>270658.0</v>
      </c>
      <c r="H471" s="8">
        <v>4242558.0</v>
      </c>
      <c r="I471" s="8">
        <v>6056427.0</v>
      </c>
      <c r="J471" s="8">
        <v>658154.0</v>
      </c>
    </row>
    <row r="472" ht="15.75" customHeight="1">
      <c r="A472" s="8">
        <v>2021.0</v>
      </c>
      <c r="B472" s="8" t="s">
        <v>54</v>
      </c>
      <c r="C472" s="8">
        <v>6.0</v>
      </c>
      <c r="D472" s="8">
        <v>2.0</v>
      </c>
      <c r="E472" s="8">
        <v>169148.0</v>
      </c>
      <c r="F472" s="8">
        <v>7992.0</v>
      </c>
      <c r="G472" s="8">
        <v>245370.0</v>
      </c>
      <c r="H472" s="8">
        <v>4218543.0</v>
      </c>
      <c r="I472" s="8">
        <v>6356327.0</v>
      </c>
      <c r="J472" s="8">
        <v>669385.0</v>
      </c>
    </row>
    <row r="473" ht="15.75" customHeight="1">
      <c r="A473" s="8">
        <v>2021.0</v>
      </c>
      <c r="B473" s="8" t="s">
        <v>54</v>
      </c>
      <c r="C473" s="8">
        <v>6.0</v>
      </c>
      <c r="D473" s="8">
        <v>2.0</v>
      </c>
      <c r="E473" s="8">
        <v>161050.0</v>
      </c>
      <c r="F473" s="8">
        <v>6600.0</v>
      </c>
      <c r="G473" s="8">
        <v>265328.0</v>
      </c>
      <c r="H473" s="8">
        <v>4068055.0</v>
      </c>
      <c r="I473" s="8">
        <v>6406018.0</v>
      </c>
      <c r="J473" s="8">
        <v>780122.0</v>
      </c>
    </row>
    <row r="474" ht="15.75" customHeight="1">
      <c r="A474" s="8">
        <v>2021.0</v>
      </c>
      <c r="B474" s="8" t="s">
        <v>54</v>
      </c>
      <c r="C474" s="8">
        <v>6.0</v>
      </c>
      <c r="D474" s="8">
        <v>2.0</v>
      </c>
      <c r="E474" s="8">
        <v>187766.0</v>
      </c>
      <c r="F474" s="8">
        <v>12278.0</v>
      </c>
      <c r="G474" s="8">
        <v>298044.0</v>
      </c>
      <c r="H474" s="8">
        <v>4164126.0</v>
      </c>
      <c r="I474" s="8">
        <v>6690794.0</v>
      </c>
      <c r="J474" s="8">
        <v>642489.0</v>
      </c>
    </row>
    <row r="475" ht="15.75" customHeight="1">
      <c r="A475" s="8">
        <v>2021.0</v>
      </c>
      <c r="B475" s="8" t="s">
        <v>54</v>
      </c>
      <c r="C475" s="8">
        <v>6.0</v>
      </c>
      <c r="D475" s="8">
        <v>2.0</v>
      </c>
      <c r="E475" s="8">
        <v>120016.0</v>
      </c>
      <c r="F475" s="8">
        <v>5466.0</v>
      </c>
      <c r="G475" s="8">
        <v>234752.0</v>
      </c>
      <c r="H475" s="8">
        <v>3598312.0</v>
      </c>
      <c r="I475" s="8">
        <v>7593554.0</v>
      </c>
      <c r="J475" s="8">
        <v>792214.0</v>
      </c>
    </row>
    <row r="476" ht="15.75" customHeight="1">
      <c r="A476" s="8">
        <v>2021.0</v>
      </c>
      <c r="B476" s="8" t="s">
        <v>54</v>
      </c>
      <c r="C476" s="8">
        <v>6.0</v>
      </c>
      <c r="D476" s="8">
        <v>3.0</v>
      </c>
      <c r="E476" s="8">
        <v>124434.0</v>
      </c>
      <c r="F476" s="8">
        <v>5080.0</v>
      </c>
      <c r="G476" s="8">
        <v>215552.0</v>
      </c>
      <c r="H476" s="8">
        <v>3922458.0</v>
      </c>
      <c r="I476" s="8">
        <v>5029767.0</v>
      </c>
      <c r="J476" s="8">
        <v>822375.0</v>
      </c>
    </row>
    <row r="477" ht="15.75" customHeight="1">
      <c r="A477" s="8">
        <v>2021.0</v>
      </c>
      <c r="B477" s="8" t="s">
        <v>54</v>
      </c>
      <c r="C477" s="8">
        <v>6.0</v>
      </c>
      <c r="D477" s="8">
        <v>3.0</v>
      </c>
      <c r="E477" s="8">
        <v>124872.0</v>
      </c>
      <c r="F477" s="8">
        <v>3182.0</v>
      </c>
      <c r="G477" s="8">
        <v>177000.0</v>
      </c>
      <c r="H477" s="8">
        <v>4082534.0</v>
      </c>
      <c r="I477" s="8">
        <v>6051072.0</v>
      </c>
      <c r="J477" s="8">
        <v>831224.0</v>
      </c>
    </row>
    <row r="478" ht="15.75" customHeight="1">
      <c r="A478" s="8">
        <v>2021.0</v>
      </c>
      <c r="B478" s="8" t="s">
        <v>54</v>
      </c>
      <c r="C478" s="8">
        <v>6.0</v>
      </c>
      <c r="D478" s="8">
        <v>3.0</v>
      </c>
      <c r="E478" s="8">
        <v>121530.0</v>
      </c>
      <c r="F478" s="8">
        <v>3290.0</v>
      </c>
      <c r="G478" s="8">
        <v>195708.0</v>
      </c>
      <c r="H478" s="8">
        <v>4194766.0</v>
      </c>
      <c r="I478" s="8">
        <v>6054572.0</v>
      </c>
      <c r="J478" s="8">
        <v>798818.0</v>
      </c>
    </row>
    <row r="479" ht="15.75" customHeight="1">
      <c r="A479" s="8">
        <v>2021.0</v>
      </c>
      <c r="B479" s="8" t="s">
        <v>54</v>
      </c>
      <c r="C479" s="8">
        <v>6.0</v>
      </c>
      <c r="D479" s="8">
        <v>3.0</v>
      </c>
      <c r="E479" s="8">
        <v>105956.0</v>
      </c>
      <c r="F479" s="8">
        <v>2848.0</v>
      </c>
      <c r="G479" s="8">
        <v>156378.0</v>
      </c>
      <c r="H479" s="8">
        <v>3308601.0</v>
      </c>
      <c r="I479" s="8">
        <v>6109338.0</v>
      </c>
      <c r="J479" s="8">
        <v>576498.0</v>
      </c>
    </row>
    <row r="480" ht="15.75" customHeight="1">
      <c r="A480" s="8">
        <v>2021.0</v>
      </c>
      <c r="B480" s="8" t="s">
        <v>54</v>
      </c>
      <c r="C480" s="8">
        <v>6.0</v>
      </c>
      <c r="D480" s="8">
        <v>3.0</v>
      </c>
      <c r="E480" s="8">
        <v>134578.0</v>
      </c>
      <c r="F480" s="8">
        <v>4658.0</v>
      </c>
      <c r="G480" s="8">
        <v>207800.0</v>
      </c>
      <c r="H480" s="8">
        <v>4042924.0</v>
      </c>
      <c r="I480" s="8">
        <v>6332313.0</v>
      </c>
      <c r="J480" s="8">
        <v>762156.0</v>
      </c>
    </row>
    <row r="481" ht="15.75" customHeight="1">
      <c r="A481" s="8">
        <v>2021.0</v>
      </c>
      <c r="B481" s="8" t="s">
        <v>54</v>
      </c>
      <c r="C481" s="8">
        <v>6.0</v>
      </c>
      <c r="D481" s="8">
        <v>3.0</v>
      </c>
      <c r="E481" s="8">
        <v>117230.0</v>
      </c>
      <c r="F481" s="8">
        <v>3148.0</v>
      </c>
      <c r="G481" s="8">
        <v>175096.0</v>
      </c>
      <c r="H481" s="8">
        <v>3968178.0</v>
      </c>
      <c r="I481" s="8">
        <v>7571130.0</v>
      </c>
      <c r="J481" s="8">
        <v>1035236.0</v>
      </c>
    </row>
    <row r="482" ht="15.75" customHeight="1">
      <c r="A482" s="8">
        <v>2021.0</v>
      </c>
      <c r="B482" s="8" t="s">
        <v>54</v>
      </c>
      <c r="C482" s="8">
        <v>6.0</v>
      </c>
      <c r="D482" s="8">
        <v>3.0</v>
      </c>
      <c r="E482" s="8">
        <v>85366.0</v>
      </c>
      <c r="F482" s="8">
        <v>2334.0</v>
      </c>
      <c r="G482" s="8">
        <v>164062.0</v>
      </c>
      <c r="H482" s="8">
        <v>3421963.0</v>
      </c>
      <c r="I482" s="8">
        <v>1.5878841E7</v>
      </c>
      <c r="J482" s="8">
        <v>1576527.0</v>
      </c>
    </row>
    <row r="483" ht="15.75" customHeight="1">
      <c r="A483" s="31">
        <v>2021.0</v>
      </c>
      <c r="B483" s="31" t="s">
        <v>54</v>
      </c>
      <c r="C483" s="8">
        <v>6.0</v>
      </c>
      <c r="D483" s="31">
        <v>4.0</v>
      </c>
      <c r="E483" s="31">
        <v>93046.0</v>
      </c>
      <c r="F483" s="31">
        <v>1956.0</v>
      </c>
      <c r="G483" s="31">
        <v>117126.0</v>
      </c>
      <c r="H483" s="31">
        <v>3987272.0</v>
      </c>
      <c r="I483" s="31">
        <v>3097785.0</v>
      </c>
      <c r="J483" s="31">
        <v>705863.0</v>
      </c>
    </row>
    <row r="484" ht="15.75" customHeight="1">
      <c r="A484" s="31">
        <v>2021.0</v>
      </c>
      <c r="B484" s="31" t="s">
        <v>54</v>
      </c>
      <c r="C484" s="8">
        <v>6.0</v>
      </c>
      <c r="D484" s="31">
        <v>4.0</v>
      </c>
      <c r="E484" s="31">
        <v>74140.0</v>
      </c>
      <c r="F484" s="31">
        <v>1814.0</v>
      </c>
      <c r="G484" s="31">
        <v>114032.0</v>
      </c>
      <c r="H484" s="31">
        <v>3536589.0</v>
      </c>
      <c r="I484" s="31">
        <v>8394918.0</v>
      </c>
      <c r="J484" s="31">
        <v>2337508.0</v>
      </c>
    </row>
    <row r="485" ht="15.75" customHeight="1">
      <c r="A485" s="31">
        <v>2021.0</v>
      </c>
      <c r="B485" s="31" t="s">
        <v>54</v>
      </c>
      <c r="C485" s="8">
        <v>6.0</v>
      </c>
      <c r="D485" s="31">
        <v>4.0</v>
      </c>
      <c r="E485" s="31">
        <v>101634.0</v>
      </c>
      <c r="F485" s="31">
        <v>2718.0</v>
      </c>
      <c r="G485" s="31">
        <v>137394.0</v>
      </c>
      <c r="H485" s="31">
        <v>3967422.0</v>
      </c>
      <c r="I485" s="31">
        <v>1.0426032E7</v>
      </c>
      <c r="J485" s="31">
        <v>1320588.0</v>
      </c>
    </row>
    <row r="486" ht="15.75" customHeight="1">
      <c r="A486" s="31">
        <v>2021.0</v>
      </c>
      <c r="B486" s="31" t="s">
        <v>54</v>
      </c>
      <c r="C486" s="8">
        <v>6.0</v>
      </c>
      <c r="D486" s="31">
        <v>4.0</v>
      </c>
      <c r="E486" s="31">
        <v>103318.0</v>
      </c>
      <c r="F486" s="31">
        <v>2656.0</v>
      </c>
      <c r="G486" s="31">
        <v>128738.0</v>
      </c>
      <c r="H486" s="31">
        <v>3795957.0</v>
      </c>
      <c r="I486" s="31">
        <v>1.1025566E7</v>
      </c>
      <c r="J486" s="31">
        <v>1617451.0</v>
      </c>
    </row>
    <row r="487" ht="15.75" customHeight="1">
      <c r="A487" s="31">
        <v>2021.0</v>
      </c>
      <c r="B487" s="31" t="s">
        <v>54</v>
      </c>
      <c r="C487" s="8">
        <v>6.0</v>
      </c>
      <c r="D487" s="31">
        <v>4.0</v>
      </c>
      <c r="E487" s="31">
        <v>99688.0</v>
      </c>
      <c r="F487" s="31">
        <v>2516.0</v>
      </c>
      <c r="G487" s="31">
        <v>115732.0</v>
      </c>
      <c r="H487" s="31">
        <v>4520693.0</v>
      </c>
      <c r="I487" s="31">
        <v>1.1098783E7</v>
      </c>
      <c r="J487" s="31">
        <v>2326886.0</v>
      </c>
    </row>
    <row r="488" ht="15.75" customHeight="1">
      <c r="A488" s="31">
        <v>2021.0</v>
      </c>
      <c r="B488" s="31" t="s">
        <v>54</v>
      </c>
      <c r="C488" s="8">
        <v>6.0</v>
      </c>
      <c r="D488" s="31">
        <v>4.0</v>
      </c>
      <c r="E488" s="31">
        <v>97536.0</v>
      </c>
      <c r="F488" s="31">
        <v>2366.0</v>
      </c>
      <c r="G488" s="31">
        <v>129638.0</v>
      </c>
      <c r="H488" s="31">
        <v>4296515.0</v>
      </c>
      <c r="I488" s="31">
        <v>1.2193802E7</v>
      </c>
      <c r="J488" s="31">
        <v>2000562.0</v>
      </c>
    </row>
    <row r="489" ht="15.75" customHeight="1">
      <c r="A489" s="31">
        <v>2021.0</v>
      </c>
      <c r="B489" s="31" t="s">
        <v>54</v>
      </c>
      <c r="C489" s="8">
        <v>6.0</v>
      </c>
      <c r="D489" s="31">
        <v>4.0</v>
      </c>
      <c r="E489" s="31">
        <v>108618.0</v>
      </c>
      <c r="F489" s="31">
        <v>2646.0</v>
      </c>
      <c r="G489" s="31">
        <v>138374.0</v>
      </c>
      <c r="H489" s="31">
        <v>3993308.0</v>
      </c>
      <c r="I489" s="31">
        <v>1.265956E7</v>
      </c>
      <c r="J489" s="31">
        <v>1307058.0</v>
      </c>
    </row>
    <row r="490" ht="15.75" customHeight="1">
      <c r="A490" s="31">
        <v>2021.0</v>
      </c>
      <c r="B490" s="31" t="s">
        <v>54</v>
      </c>
      <c r="C490" s="8">
        <v>6.0</v>
      </c>
      <c r="D490" s="31">
        <v>5.0</v>
      </c>
      <c r="E490" s="31">
        <v>97212.0</v>
      </c>
      <c r="F490" s="31">
        <v>2004.0</v>
      </c>
      <c r="G490" s="31">
        <v>123626.0</v>
      </c>
      <c r="H490" s="31">
        <v>4081276.0</v>
      </c>
      <c r="I490" s="31">
        <v>4172138.0</v>
      </c>
      <c r="J490" s="31">
        <v>1548168.0</v>
      </c>
    </row>
    <row r="491" ht="15.75" customHeight="1">
      <c r="A491" s="31">
        <v>2021.0</v>
      </c>
      <c r="B491" s="31" t="s">
        <v>54</v>
      </c>
      <c r="C491" s="8">
        <v>6.0</v>
      </c>
      <c r="D491" s="31">
        <v>5.0</v>
      </c>
      <c r="E491" s="31">
        <v>92208.0</v>
      </c>
      <c r="F491" s="31">
        <v>1638.0</v>
      </c>
      <c r="G491" s="31">
        <v>121578.0</v>
      </c>
      <c r="H491" s="31">
        <v>3874686.0</v>
      </c>
      <c r="I491" s="31">
        <v>5764052.0</v>
      </c>
      <c r="J491" s="31">
        <v>1884006.0</v>
      </c>
    </row>
    <row r="492" ht="15.75" customHeight="1">
      <c r="A492" s="8">
        <v>2021.0</v>
      </c>
      <c r="B492" s="8" t="s">
        <v>55</v>
      </c>
      <c r="C492" s="8">
        <v>7.0</v>
      </c>
      <c r="D492" s="8">
        <v>1.0</v>
      </c>
      <c r="E492" s="8">
        <v>80300.0</v>
      </c>
      <c r="F492" s="8">
        <v>1450.0</v>
      </c>
      <c r="G492" s="8">
        <v>84684.0</v>
      </c>
      <c r="H492" s="8">
        <v>3402495.0</v>
      </c>
      <c r="I492" s="8">
        <v>2373042.0</v>
      </c>
      <c r="J492" s="8">
        <v>968438.0</v>
      </c>
    </row>
    <row r="493" ht="15.75" customHeight="1">
      <c r="A493" s="8">
        <v>2021.0</v>
      </c>
      <c r="B493" s="8" t="s">
        <v>55</v>
      </c>
      <c r="C493" s="8">
        <v>7.0</v>
      </c>
      <c r="D493" s="8">
        <v>1.0</v>
      </c>
      <c r="E493" s="8">
        <v>91402.0</v>
      </c>
      <c r="F493" s="8">
        <v>1638.0</v>
      </c>
      <c r="G493" s="8">
        <v>89058.0</v>
      </c>
      <c r="H493" s="8">
        <v>4013338.0</v>
      </c>
      <c r="I493" s="8">
        <v>4366076.0</v>
      </c>
      <c r="J493" s="8">
        <v>2681926.0</v>
      </c>
    </row>
    <row r="494" ht="15.75" customHeight="1">
      <c r="A494" s="8">
        <v>2021.0</v>
      </c>
      <c r="B494" s="8" t="s">
        <v>55</v>
      </c>
      <c r="C494" s="8">
        <v>7.0</v>
      </c>
      <c r="D494" s="8">
        <v>1.0</v>
      </c>
      <c r="E494" s="8">
        <v>87928.0</v>
      </c>
      <c r="F494" s="8">
        <v>1860.0</v>
      </c>
      <c r="G494" s="8">
        <v>94108.0</v>
      </c>
      <c r="H494" s="8">
        <v>3821861.0</v>
      </c>
      <c r="I494" s="8">
        <v>5068678.0</v>
      </c>
      <c r="J494" s="8">
        <v>2469658.0</v>
      </c>
    </row>
    <row r="495" ht="15.75" customHeight="1">
      <c r="A495" s="8">
        <v>2021.0</v>
      </c>
      <c r="B495" s="8" t="s">
        <v>55</v>
      </c>
      <c r="C495" s="8">
        <v>7.0</v>
      </c>
      <c r="D495" s="8">
        <v>1.0</v>
      </c>
      <c r="E495" s="8">
        <v>68052.0</v>
      </c>
      <c r="F495" s="8">
        <v>1104.0</v>
      </c>
      <c r="G495" s="8">
        <v>103866.0</v>
      </c>
      <c r="H495" s="8">
        <v>3375225.0</v>
      </c>
      <c r="I495" s="8">
        <v>5697126.0</v>
      </c>
      <c r="J495" s="8">
        <v>3624344.0</v>
      </c>
    </row>
    <row r="496" ht="15.75" customHeight="1">
      <c r="A496" s="8">
        <v>2021.0</v>
      </c>
      <c r="B496" s="8" t="s">
        <v>55</v>
      </c>
      <c r="C496" s="8">
        <v>7.0</v>
      </c>
      <c r="D496" s="8">
        <v>1.0</v>
      </c>
      <c r="E496" s="8">
        <v>88374.0</v>
      </c>
      <c r="F496" s="8">
        <v>1474.0</v>
      </c>
      <c r="G496" s="8">
        <v>114994.0</v>
      </c>
      <c r="H496" s="8">
        <v>4240059.0</v>
      </c>
      <c r="I496" s="8">
        <v>6578518.0</v>
      </c>
      <c r="J496" s="8">
        <v>2490232.0</v>
      </c>
    </row>
    <row r="497" ht="15.75" customHeight="1">
      <c r="A497" s="8">
        <v>2021.0</v>
      </c>
      <c r="B497" s="8" t="s">
        <v>55</v>
      </c>
      <c r="C497" s="8">
        <v>7.0</v>
      </c>
      <c r="D497" s="8">
        <v>1.0</v>
      </c>
      <c r="E497" s="8">
        <v>93562.0</v>
      </c>
      <c r="F497" s="8">
        <v>1714.0</v>
      </c>
      <c r="G497" s="8">
        <v>118108.0</v>
      </c>
      <c r="H497" s="8">
        <v>4348225.0</v>
      </c>
      <c r="I497" s="8">
        <v>6708200.0</v>
      </c>
      <c r="J497" s="8">
        <v>2010877.0</v>
      </c>
    </row>
    <row r="498" ht="15.75" customHeight="1">
      <c r="A498" s="8">
        <v>2021.0</v>
      </c>
      <c r="B498" s="8" t="s">
        <v>55</v>
      </c>
      <c r="C498" s="8">
        <v>7.0</v>
      </c>
      <c r="D498" s="8">
        <v>1.0</v>
      </c>
      <c r="E498" s="8">
        <v>86054.0</v>
      </c>
      <c r="F498" s="8">
        <v>1900.0</v>
      </c>
      <c r="G498" s="8">
        <v>104540.0</v>
      </c>
      <c r="H498" s="8">
        <v>3862184.0</v>
      </c>
      <c r="I498" s="8">
        <v>8787316.0</v>
      </c>
      <c r="J498" s="8">
        <v>4431770.0</v>
      </c>
    </row>
    <row r="499" ht="15.75" customHeight="1">
      <c r="A499" s="8">
        <v>2021.0</v>
      </c>
      <c r="B499" s="8" t="s">
        <v>55</v>
      </c>
      <c r="C499" s="8">
        <v>7.0</v>
      </c>
      <c r="D499" s="8">
        <v>2.0</v>
      </c>
      <c r="E499" s="8">
        <v>75308.0</v>
      </c>
      <c r="F499" s="8">
        <v>1440.0</v>
      </c>
      <c r="G499" s="8">
        <v>79376.0</v>
      </c>
      <c r="H499" s="8">
        <v>3314264.0</v>
      </c>
      <c r="I499" s="8">
        <v>1694579.0</v>
      </c>
      <c r="J499" s="8">
        <v>944712.0</v>
      </c>
    </row>
    <row r="500" ht="15.75" customHeight="1">
      <c r="A500" s="8">
        <v>2021.0</v>
      </c>
      <c r="B500" s="8" t="s">
        <v>55</v>
      </c>
      <c r="C500" s="8">
        <v>7.0</v>
      </c>
      <c r="D500" s="8">
        <v>2.0</v>
      </c>
      <c r="E500" s="8">
        <v>85320.0</v>
      </c>
      <c r="F500" s="8">
        <v>2414.0</v>
      </c>
      <c r="G500" s="8">
        <v>90582.0</v>
      </c>
      <c r="H500" s="8">
        <v>4057619.0</v>
      </c>
      <c r="I500" s="8">
        <v>4127158.0</v>
      </c>
      <c r="J500" s="8">
        <v>2281335.0</v>
      </c>
    </row>
    <row r="501" ht="15.75" customHeight="1">
      <c r="A501" s="8">
        <v>2021.0</v>
      </c>
      <c r="B501" s="8" t="s">
        <v>55</v>
      </c>
      <c r="C501" s="8">
        <v>7.0</v>
      </c>
      <c r="D501" s="8">
        <v>2.0</v>
      </c>
      <c r="E501" s="8">
        <v>83518.0</v>
      </c>
      <c r="F501" s="8">
        <v>1156.0</v>
      </c>
      <c r="G501" s="8">
        <v>78586.0</v>
      </c>
      <c r="H501" s="8">
        <v>4090585.0</v>
      </c>
      <c r="I501" s="8">
        <v>4283333.0</v>
      </c>
      <c r="J501" s="8">
        <v>3000321.0</v>
      </c>
    </row>
    <row r="502" ht="15.75" customHeight="1">
      <c r="A502" s="8">
        <v>2021.0</v>
      </c>
      <c r="B502" s="8" t="s">
        <v>55</v>
      </c>
      <c r="C502" s="8">
        <v>7.0</v>
      </c>
      <c r="D502" s="8">
        <v>2.0</v>
      </c>
      <c r="E502" s="8">
        <v>82988.0</v>
      </c>
      <c r="F502" s="8">
        <v>1796.0</v>
      </c>
      <c r="G502" s="8">
        <v>83022.0</v>
      </c>
      <c r="H502" s="8">
        <v>3947034.0</v>
      </c>
      <c r="I502" s="8">
        <v>4856704.0</v>
      </c>
      <c r="J502" s="8">
        <v>2814183.0</v>
      </c>
    </row>
    <row r="503" ht="15.75" customHeight="1">
      <c r="A503" s="8">
        <v>2021.0</v>
      </c>
      <c r="B503" s="8" t="s">
        <v>55</v>
      </c>
      <c r="C503" s="8">
        <v>7.0</v>
      </c>
      <c r="D503" s="8">
        <v>2.0</v>
      </c>
      <c r="E503" s="8">
        <v>61636.0</v>
      </c>
      <c r="F503" s="8">
        <v>4048.0</v>
      </c>
      <c r="G503" s="8">
        <v>95088.0</v>
      </c>
      <c r="H503" s="8">
        <v>3471009.0</v>
      </c>
      <c r="I503" s="8">
        <v>5187498.0</v>
      </c>
      <c r="J503" s="8">
        <v>3041588.0</v>
      </c>
    </row>
    <row r="504" ht="15.75" customHeight="1">
      <c r="A504" s="8">
        <v>2021.0</v>
      </c>
      <c r="B504" s="8" t="s">
        <v>55</v>
      </c>
      <c r="C504" s="8">
        <v>7.0</v>
      </c>
      <c r="D504" s="8">
        <v>2.0</v>
      </c>
      <c r="E504" s="8">
        <v>87008.0</v>
      </c>
      <c r="F504" s="8">
        <v>1816.0</v>
      </c>
      <c r="G504" s="8">
        <v>88408.0</v>
      </c>
      <c r="H504" s="8">
        <v>3823846.0</v>
      </c>
      <c r="I504" s="8">
        <v>5576981.0</v>
      </c>
      <c r="J504" s="8">
        <v>2707095.0</v>
      </c>
    </row>
    <row r="505" ht="15.75" customHeight="1">
      <c r="A505" s="8">
        <v>2021.0</v>
      </c>
      <c r="B505" s="8" t="s">
        <v>55</v>
      </c>
      <c r="C505" s="8">
        <v>7.0</v>
      </c>
      <c r="D505" s="8">
        <v>2.0</v>
      </c>
      <c r="E505" s="8">
        <v>80628.0</v>
      </c>
      <c r="F505" s="8">
        <v>1250.0</v>
      </c>
      <c r="G505" s="8">
        <v>84872.0</v>
      </c>
      <c r="H505" s="8">
        <v>3857138.0</v>
      </c>
      <c r="I505" s="8">
        <v>9549170.0</v>
      </c>
      <c r="J505" s="8">
        <v>2910173.0</v>
      </c>
    </row>
    <row r="506" ht="15.75" customHeight="1">
      <c r="A506" s="8">
        <v>2021.0</v>
      </c>
      <c r="B506" s="8" t="s">
        <v>55</v>
      </c>
      <c r="C506" s="8">
        <v>7.0</v>
      </c>
      <c r="D506" s="8">
        <v>3.0</v>
      </c>
      <c r="E506" s="8">
        <v>76660.0</v>
      </c>
      <c r="F506" s="8">
        <v>1002.0</v>
      </c>
      <c r="G506" s="8">
        <v>77090.0</v>
      </c>
      <c r="H506" s="8">
        <v>3452508.0</v>
      </c>
      <c r="I506" s="8">
        <v>2101348.0</v>
      </c>
      <c r="J506" s="8">
        <v>998208.0</v>
      </c>
    </row>
    <row r="507" ht="15.75" customHeight="1">
      <c r="A507" s="8">
        <v>2021.0</v>
      </c>
      <c r="B507" s="8" t="s">
        <v>55</v>
      </c>
      <c r="C507" s="8">
        <v>7.0</v>
      </c>
      <c r="D507" s="8">
        <v>3.0</v>
      </c>
      <c r="E507" s="8">
        <v>83374.0</v>
      </c>
      <c r="F507" s="8">
        <v>1020.0</v>
      </c>
      <c r="G507" s="8">
        <v>77782.0</v>
      </c>
      <c r="H507" s="8">
        <v>3694941.0</v>
      </c>
      <c r="I507" s="8">
        <v>3085928.0</v>
      </c>
      <c r="J507" s="8">
        <v>1671343.0</v>
      </c>
    </row>
    <row r="508" ht="15.75" customHeight="1">
      <c r="A508" s="8">
        <v>2021.0</v>
      </c>
      <c r="B508" s="8" t="s">
        <v>55</v>
      </c>
      <c r="C508" s="8">
        <v>7.0</v>
      </c>
      <c r="D508" s="8">
        <v>3.0</v>
      </c>
      <c r="E508" s="8">
        <v>84256.0</v>
      </c>
      <c r="F508" s="8">
        <v>7996.0</v>
      </c>
      <c r="G508" s="8">
        <v>73752.0</v>
      </c>
      <c r="H508" s="8">
        <v>3815560.0</v>
      </c>
      <c r="I508" s="8">
        <v>4646499.0</v>
      </c>
      <c r="J508" s="8">
        <v>2604527.0</v>
      </c>
    </row>
    <row r="509" ht="15.75" customHeight="1">
      <c r="A509" s="8">
        <v>2021.0</v>
      </c>
      <c r="B509" s="8" t="s">
        <v>55</v>
      </c>
      <c r="C509" s="8">
        <v>7.0</v>
      </c>
      <c r="D509" s="8">
        <v>3.0</v>
      </c>
      <c r="E509" s="8">
        <v>76234.0</v>
      </c>
      <c r="F509" s="8">
        <v>1120.0</v>
      </c>
      <c r="G509" s="8">
        <v>87756.0</v>
      </c>
      <c r="H509" s="8">
        <v>4058036.0</v>
      </c>
      <c r="I509" s="8">
        <v>5097464.0</v>
      </c>
      <c r="J509" s="8">
        <v>3604734.0</v>
      </c>
    </row>
    <row r="510" ht="15.75" customHeight="1">
      <c r="A510" s="8">
        <v>2021.0</v>
      </c>
      <c r="B510" s="8" t="s">
        <v>55</v>
      </c>
      <c r="C510" s="8">
        <v>7.0</v>
      </c>
      <c r="D510" s="8">
        <v>3.0</v>
      </c>
      <c r="E510" s="8">
        <v>78142.0</v>
      </c>
      <c r="F510" s="8">
        <v>1088.0</v>
      </c>
      <c r="G510" s="8">
        <v>79654.0</v>
      </c>
      <c r="H510" s="8">
        <v>4013927.0</v>
      </c>
      <c r="I510" s="8">
        <v>5172905.0</v>
      </c>
      <c r="J510" s="8">
        <v>2831982.0</v>
      </c>
    </row>
    <row r="511" ht="15.75" customHeight="1">
      <c r="A511" s="8">
        <v>2021.0</v>
      </c>
      <c r="B511" s="8" t="s">
        <v>55</v>
      </c>
      <c r="C511" s="8">
        <v>7.0</v>
      </c>
      <c r="D511" s="8">
        <v>3.0</v>
      </c>
      <c r="E511" s="8">
        <v>82566.0</v>
      </c>
      <c r="F511" s="8">
        <v>1034.0</v>
      </c>
      <c r="G511" s="8">
        <v>84102.0</v>
      </c>
      <c r="H511" s="8">
        <v>4044420.0</v>
      </c>
      <c r="I511" s="8">
        <v>6456962.0</v>
      </c>
      <c r="J511" s="8">
        <v>4014062.0</v>
      </c>
    </row>
    <row r="512" ht="15.75" customHeight="1">
      <c r="A512" s="8">
        <v>2021.0</v>
      </c>
      <c r="B512" s="8" t="s">
        <v>55</v>
      </c>
      <c r="C512" s="8">
        <v>7.0</v>
      </c>
      <c r="D512" s="8">
        <v>3.0</v>
      </c>
      <c r="E512" s="8">
        <v>58840.0</v>
      </c>
      <c r="F512" s="8">
        <v>744.0</v>
      </c>
      <c r="G512" s="8">
        <v>90712.0</v>
      </c>
      <c r="H512" s="8">
        <v>3677387.0</v>
      </c>
      <c r="I512" s="8">
        <v>6896365.0</v>
      </c>
      <c r="J512" s="8">
        <v>3831947.0</v>
      </c>
    </row>
    <row r="513" ht="15.75" customHeight="1">
      <c r="A513" s="8">
        <v>2021.0</v>
      </c>
      <c r="B513" s="8" t="s">
        <v>55</v>
      </c>
      <c r="C513" s="8">
        <v>7.0</v>
      </c>
      <c r="D513" s="8">
        <v>4.0</v>
      </c>
      <c r="E513" s="8">
        <v>76358.0</v>
      </c>
      <c r="F513" s="8">
        <v>822.0</v>
      </c>
      <c r="G513" s="8">
        <v>71890.0</v>
      </c>
      <c r="H513" s="8">
        <v>3090208.0</v>
      </c>
      <c r="I513" s="8">
        <v>2829993.0</v>
      </c>
      <c r="J513" s="8">
        <v>1260112.0</v>
      </c>
    </row>
    <row r="514" ht="15.75" customHeight="1">
      <c r="A514" s="8">
        <v>2021.0</v>
      </c>
      <c r="B514" s="8" t="s">
        <v>55</v>
      </c>
      <c r="C514" s="8">
        <v>7.0</v>
      </c>
      <c r="D514" s="8">
        <v>4.0</v>
      </c>
      <c r="E514" s="8">
        <v>85942.0</v>
      </c>
      <c r="F514" s="8">
        <v>1282.0</v>
      </c>
      <c r="G514" s="8">
        <v>83306.0</v>
      </c>
      <c r="H514" s="8">
        <v>3734105.0</v>
      </c>
      <c r="I514" s="8">
        <v>5615636.0</v>
      </c>
      <c r="J514" s="8">
        <v>2871802.0</v>
      </c>
    </row>
    <row r="515" ht="15.75" customHeight="1">
      <c r="A515" s="8">
        <v>2021.0</v>
      </c>
      <c r="B515" s="8" t="s">
        <v>55</v>
      </c>
      <c r="C515" s="8">
        <v>7.0</v>
      </c>
      <c r="D515" s="8">
        <v>4.0</v>
      </c>
      <c r="E515" s="8">
        <v>79002.0</v>
      </c>
      <c r="F515" s="8">
        <v>1084.0</v>
      </c>
      <c r="G515" s="8">
        <v>70290.0</v>
      </c>
      <c r="H515" s="8">
        <v>3614713.0</v>
      </c>
      <c r="I515" s="8">
        <v>5749205.0</v>
      </c>
      <c r="J515" s="8">
        <v>3180255.0</v>
      </c>
    </row>
    <row r="516" ht="15.75" customHeight="1">
      <c r="A516" s="8">
        <v>2021.0</v>
      </c>
      <c r="B516" s="8" t="s">
        <v>55</v>
      </c>
      <c r="C516" s="8">
        <v>7.0</v>
      </c>
      <c r="D516" s="8">
        <v>4.0</v>
      </c>
      <c r="E516" s="8">
        <v>86330.0</v>
      </c>
      <c r="F516" s="8">
        <v>1280.0</v>
      </c>
      <c r="G516" s="8">
        <v>77074.0</v>
      </c>
      <c r="H516" s="8">
        <v>3820728.0</v>
      </c>
      <c r="I516" s="8">
        <v>6442352.0</v>
      </c>
      <c r="J516" s="8">
        <v>2656142.0</v>
      </c>
    </row>
    <row r="517" ht="15.75" customHeight="1">
      <c r="A517" s="8">
        <v>2021.0</v>
      </c>
      <c r="B517" s="8" t="s">
        <v>55</v>
      </c>
      <c r="C517" s="8">
        <v>7.0</v>
      </c>
      <c r="D517" s="8">
        <v>4.0</v>
      </c>
      <c r="E517" s="8">
        <v>80572.0</v>
      </c>
      <c r="F517" s="8">
        <v>1082.0</v>
      </c>
      <c r="G517" s="8">
        <v>80076.0</v>
      </c>
      <c r="H517" s="8">
        <v>3800758.0</v>
      </c>
      <c r="I517" s="8">
        <v>7135709.0</v>
      </c>
      <c r="J517" s="8">
        <v>3401096.0</v>
      </c>
    </row>
    <row r="518" ht="15.75" customHeight="1">
      <c r="A518" s="8">
        <v>2021.0</v>
      </c>
      <c r="B518" s="8" t="s">
        <v>55</v>
      </c>
      <c r="C518" s="8">
        <v>7.0</v>
      </c>
      <c r="D518" s="8">
        <v>4.0</v>
      </c>
      <c r="E518" s="8">
        <v>69726.0</v>
      </c>
      <c r="F518" s="8">
        <v>960.0</v>
      </c>
      <c r="G518" s="8">
        <v>76806.0</v>
      </c>
      <c r="H518" s="8">
        <v>3964949.0</v>
      </c>
      <c r="I518" s="8">
        <v>7371723.0</v>
      </c>
      <c r="J518" s="8">
        <v>3759205.0</v>
      </c>
    </row>
    <row r="519" ht="15.75" customHeight="1">
      <c r="A519" s="8">
        <v>2021.0</v>
      </c>
      <c r="B519" s="8" t="s">
        <v>55</v>
      </c>
      <c r="C519" s="8">
        <v>7.0</v>
      </c>
      <c r="D519" s="8">
        <v>4.0</v>
      </c>
      <c r="E519" s="8">
        <v>61640.0</v>
      </c>
      <c r="F519" s="8">
        <v>836.0</v>
      </c>
      <c r="G519" s="8">
        <v>85006.0</v>
      </c>
      <c r="H519" s="8">
        <v>3479613.0</v>
      </c>
      <c r="I519" s="8">
        <v>9426641.0</v>
      </c>
      <c r="J519" s="8">
        <v>4005227.0</v>
      </c>
    </row>
    <row r="520" ht="15.75" customHeight="1">
      <c r="A520" s="8">
        <v>2021.0</v>
      </c>
      <c r="B520" s="8" t="s">
        <v>55</v>
      </c>
      <c r="C520" s="8">
        <v>7.0</v>
      </c>
      <c r="D520" s="8">
        <v>5.0</v>
      </c>
      <c r="E520" s="8">
        <v>89342.0</v>
      </c>
      <c r="F520" s="8">
        <v>1098.0</v>
      </c>
      <c r="G520" s="8">
        <v>84230.0</v>
      </c>
      <c r="H520" s="8">
        <v>4069461.0</v>
      </c>
      <c r="I520" s="8">
        <v>7190818.0</v>
      </c>
      <c r="J520" s="8">
        <v>3463252.0</v>
      </c>
    </row>
    <row r="521" ht="15.75" customHeight="1">
      <c r="A521" s="8">
        <v>2021.0</v>
      </c>
      <c r="B521" s="8" t="s">
        <v>55</v>
      </c>
      <c r="C521" s="8">
        <v>7.0</v>
      </c>
      <c r="D521" s="8">
        <v>5.0</v>
      </c>
      <c r="E521" s="8">
        <v>82998.0</v>
      </c>
      <c r="F521" s="8">
        <v>1196.0</v>
      </c>
      <c r="G521" s="8">
        <v>74640.0</v>
      </c>
      <c r="H521" s="8">
        <v>3807728.0</v>
      </c>
      <c r="I521" s="8">
        <v>7358844.0</v>
      </c>
      <c r="J521" s="8">
        <v>3609736.0</v>
      </c>
    </row>
    <row r="522" ht="15.75" customHeight="1">
      <c r="A522" s="8">
        <v>2021.0</v>
      </c>
      <c r="B522" s="8" t="s">
        <v>55</v>
      </c>
      <c r="C522" s="8">
        <v>7.0</v>
      </c>
      <c r="D522" s="8">
        <v>5.0</v>
      </c>
      <c r="E522" s="8">
        <v>83886.0</v>
      </c>
      <c r="F522" s="8">
        <v>1084.0</v>
      </c>
      <c r="G522" s="8">
        <v>78974.0</v>
      </c>
      <c r="H522" s="8">
        <v>3842299.0</v>
      </c>
      <c r="I522" s="8">
        <v>1.3971694E7</v>
      </c>
      <c r="J522" s="8">
        <v>3588540.0</v>
      </c>
    </row>
    <row r="523" ht="15.75" customHeight="1">
      <c r="A523" s="8">
        <v>2021.0</v>
      </c>
      <c r="B523" s="8" t="s">
        <v>19</v>
      </c>
      <c r="C523" s="8">
        <v>8.0</v>
      </c>
      <c r="D523" s="8">
        <v>1.0</v>
      </c>
      <c r="E523" s="8">
        <v>81258.0</v>
      </c>
      <c r="F523" s="8">
        <v>848.0</v>
      </c>
      <c r="G523" s="8">
        <v>73256.0</v>
      </c>
      <c r="H523" s="8">
        <v>3408960.0</v>
      </c>
      <c r="I523" s="8">
        <v>2376852.0</v>
      </c>
      <c r="J523" s="8">
        <v>1473234.0</v>
      </c>
    </row>
    <row r="524" ht="15.75" customHeight="1">
      <c r="A524" s="8">
        <v>2021.0</v>
      </c>
      <c r="B524" s="8" t="s">
        <v>19</v>
      </c>
      <c r="C524" s="8">
        <v>8.0</v>
      </c>
      <c r="D524" s="8">
        <v>1.0</v>
      </c>
      <c r="E524" s="8">
        <v>85594.0</v>
      </c>
      <c r="F524" s="8">
        <v>1064.0</v>
      </c>
      <c r="G524" s="8">
        <v>83746.0</v>
      </c>
      <c r="H524" s="8">
        <v>3903184.0</v>
      </c>
      <c r="I524" s="8">
        <v>6071142.0</v>
      </c>
      <c r="J524" s="8">
        <v>2039449.0</v>
      </c>
    </row>
    <row r="525" ht="15.75" customHeight="1">
      <c r="A525" s="8">
        <v>2021.0</v>
      </c>
      <c r="B525" s="8" t="s">
        <v>19</v>
      </c>
      <c r="C525" s="8">
        <v>8.0</v>
      </c>
      <c r="D525" s="8">
        <v>1.0</v>
      </c>
      <c r="E525" s="8">
        <v>77410.0</v>
      </c>
      <c r="F525" s="8">
        <v>1232.0</v>
      </c>
      <c r="G525" s="8">
        <v>80052.0</v>
      </c>
      <c r="H525" s="8">
        <v>3841005.0</v>
      </c>
      <c r="I525" s="8">
        <v>8666299.0</v>
      </c>
      <c r="J525" s="8">
        <v>2542620.0</v>
      </c>
    </row>
    <row r="526" ht="15.75" customHeight="1">
      <c r="A526" s="8">
        <v>2021.0</v>
      </c>
      <c r="B526" s="8" t="s">
        <v>19</v>
      </c>
      <c r="C526" s="8">
        <v>8.0</v>
      </c>
      <c r="D526" s="8">
        <v>1.0</v>
      </c>
      <c r="E526" s="8">
        <v>78136.0</v>
      </c>
      <c r="F526" s="8">
        <v>982.0</v>
      </c>
      <c r="G526" s="8">
        <v>87870.0</v>
      </c>
      <c r="H526" s="8">
        <v>3775701.0</v>
      </c>
      <c r="I526" s="8">
        <v>8673018.0</v>
      </c>
      <c r="J526" s="8">
        <v>2928082.0</v>
      </c>
    </row>
    <row r="527" ht="15.75" customHeight="1">
      <c r="A527" s="8">
        <v>2021.0</v>
      </c>
      <c r="B527" s="8" t="s">
        <v>19</v>
      </c>
      <c r="C527" s="8">
        <v>8.0</v>
      </c>
      <c r="D527" s="8">
        <v>1.0</v>
      </c>
      <c r="E527" s="8">
        <v>90010.0</v>
      </c>
      <c r="F527" s="8">
        <v>930.0</v>
      </c>
      <c r="G527" s="8">
        <v>81812.0</v>
      </c>
      <c r="H527" s="8">
        <v>3780900.0</v>
      </c>
      <c r="I527" s="8">
        <v>9009424.0</v>
      </c>
      <c r="J527" s="8">
        <v>2960503.0</v>
      </c>
    </row>
    <row r="528" ht="15.75" customHeight="1">
      <c r="A528" s="8">
        <v>2021.0</v>
      </c>
      <c r="B528" s="8" t="s">
        <v>19</v>
      </c>
      <c r="C528" s="8">
        <v>8.0</v>
      </c>
      <c r="D528" s="8">
        <v>1.0</v>
      </c>
      <c r="E528" s="8">
        <v>60170.0</v>
      </c>
      <c r="F528" s="8">
        <v>840.0</v>
      </c>
      <c r="G528" s="8">
        <v>78240.0</v>
      </c>
      <c r="H528" s="8">
        <v>3432737.0</v>
      </c>
      <c r="I528" s="8">
        <v>9264424.0</v>
      </c>
      <c r="J528" s="8">
        <v>3375437.0</v>
      </c>
    </row>
    <row r="529" ht="15.75" customHeight="1">
      <c r="A529" s="8">
        <v>2021.0</v>
      </c>
      <c r="B529" s="8" t="s">
        <v>19</v>
      </c>
      <c r="C529" s="8">
        <v>8.0</v>
      </c>
      <c r="D529" s="8">
        <v>1.0</v>
      </c>
      <c r="E529" s="8">
        <v>85060.0</v>
      </c>
      <c r="F529" s="8">
        <v>1122.0</v>
      </c>
      <c r="G529" s="8">
        <v>73104.0</v>
      </c>
      <c r="H529" s="8">
        <v>3863000.0</v>
      </c>
      <c r="I529" s="8">
        <v>1.0927214E7</v>
      </c>
      <c r="J529" s="8">
        <v>2557106.0</v>
      </c>
    </row>
    <row r="530" ht="15.75" customHeight="1">
      <c r="A530" s="8">
        <v>2021.0</v>
      </c>
      <c r="B530" s="8" t="s">
        <v>19</v>
      </c>
      <c r="C530" s="8">
        <v>8.0</v>
      </c>
      <c r="D530" s="8">
        <v>2.0</v>
      </c>
      <c r="E530" s="8">
        <v>72072.0</v>
      </c>
      <c r="F530" s="8">
        <v>894.0</v>
      </c>
      <c r="G530" s="8">
        <v>79664.0</v>
      </c>
      <c r="H530" s="8">
        <v>3608835.0</v>
      </c>
      <c r="I530" s="8">
        <v>2578884.0</v>
      </c>
      <c r="J530" s="8">
        <v>1129650.0</v>
      </c>
    </row>
    <row r="531" ht="15.75" customHeight="1">
      <c r="A531" s="8">
        <v>2021.0</v>
      </c>
      <c r="B531" s="8" t="s">
        <v>19</v>
      </c>
      <c r="C531" s="8">
        <v>8.0</v>
      </c>
      <c r="D531" s="8">
        <v>2.0</v>
      </c>
      <c r="E531" s="8">
        <v>83172.0</v>
      </c>
      <c r="F531" s="8">
        <v>982.0</v>
      </c>
      <c r="G531" s="8">
        <v>78254.0</v>
      </c>
      <c r="H531" s="8">
        <v>4365442.0</v>
      </c>
      <c r="I531" s="8">
        <v>6768357.0</v>
      </c>
      <c r="J531" s="8">
        <v>2411829.0</v>
      </c>
    </row>
    <row r="532" ht="15.75" customHeight="1">
      <c r="A532" s="8">
        <v>2021.0</v>
      </c>
      <c r="B532" s="8" t="s">
        <v>19</v>
      </c>
      <c r="C532" s="8">
        <v>8.0</v>
      </c>
      <c r="D532" s="8">
        <v>2.0</v>
      </c>
      <c r="E532" s="8">
        <v>76760.0</v>
      </c>
      <c r="F532" s="8">
        <v>992.0</v>
      </c>
      <c r="G532" s="8">
        <v>80194.0</v>
      </c>
      <c r="H532" s="8">
        <v>3617770.0</v>
      </c>
      <c r="I532" s="8">
        <v>6875869.0</v>
      </c>
      <c r="J532" s="8">
        <v>2283790.0</v>
      </c>
    </row>
    <row r="533" ht="15.75" customHeight="1">
      <c r="A533" s="8">
        <v>2021.0</v>
      </c>
      <c r="B533" s="8" t="s">
        <v>19</v>
      </c>
      <c r="C533" s="8">
        <v>8.0</v>
      </c>
      <c r="D533" s="8">
        <v>2.0</v>
      </c>
      <c r="E533" s="8">
        <v>54856.0</v>
      </c>
      <c r="F533" s="8">
        <v>752.0</v>
      </c>
      <c r="G533" s="8">
        <v>82922.0</v>
      </c>
      <c r="H533" s="8">
        <v>3190265.0</v>
      </c>
      <c r="I533" s="8">
        <v>8980740.0</v>
      </c>
      <c r="J533" s="8">
        <v>2689623.0</v>
      </c>
    </row>
    <row r="534" ht="15.75" customHeight="1">
      <c r="A534" s="8">
        <v>2021.0</v>
      </c>
      <c r="B534" s="8" t="s">
        <v>19</v>
      </c>
      <c r="C534" s="8">
        <v>8.0</v>
      </c>
      <c r="D534" s="8">
        <v>2.0</v>
      </c>
      <c r="E534" s="8">
        <v>80162.0</v>
      </c>
      <c r="F534" s="8">
        <v>1166.0</v>
      </c>
      <c r="G534" s="8">
        <v>84312.0</v>
      </c>
      <c r="H534" s="8">
        <v>4115837.0</v>
      </c>
      <c r="I534" s="8">
        <v>9297809.0</v>
      </c>
      <c r="J534" s="8">
        <v>2525291.0</v>
      </c>
    </row>
    <row r="535" ht="15.75" customHeight="1">
      <c r="A535" s="8">
        <v>2021.0</v>
      </c>
      <c r="B535" s="8" t="s">
        <v>19</v>
      </c>
      <c r="C535" s="8">
        <v>8.0</v>
      </c>
      <c r="D535" s="8">
        <v>2.0</v>
      </c>
      <c r="E535" s="8">
        <v>77522.0</v>
      </c>
      <c r="F535" s="8">
        <v>954.0</v>
      </c>
      <c r="G535" s="8">
        <v>71518.0</v>
      </c>
      <c r="H535" s="8">
        <v>4256111.0</v>
      </c>
      <c r="I535" s="8">
        <v>1.0433518E7</v>
      </c>
      <c r="J535" s="8">
        <v>2780376.0</v>
      </c>
    </row>
    <row r="536" ht="15.75" customHeight="1">
      <c r="A536" s="8">
        <v>2021.0</v>
      </c>
      <c r="B536" s="8" t="s">
        <v>19</v>
      </c>
      <c r="C536" s="8">
        <v>8.0</v>
      </c>
      <c r="D536" s="8">
        <v>2.0</v>
      </c>
      <c r="E536" s="8">
        <v>72270.0</v>
      </c>
      <c r="F536" s="8">
        <v>982.0</v>
      </c>
      <c r="G536" s="8">
        <v>75872.0</v>
      </c>
      <c r="H536" s="8">
        <v>3904840.0</v>
      </c>
      <c r="I536" s="8">
        <v>1.1458501E7</v>
      </c>
      <c r="J536" s="8">
        <v>3853860.0</v>
      </c>
    </row>
    <row r="537" ht="15.75" customHeight="1">
      <c r="A537" s="8">
        <v>2021.0</v>
      </c>
      <c r="B537" s="8" t="s">
        <v>19</v>
      </c>
      <c r="C537" s="8">
        <v>8.0</v>
      </c>
      <c r="D537" s="8">
        <v>3.0</v>
      </c>
      <c r="E537" s="8">
        <v>66490.0</v>
      </c>
      <c r="F537" s="8">
        <v>842.0</v>
      </c>
      <c r="G537" s="8">
        <v>71872.0</v>
      </c>
      <c r="H537" s="8">
        <v>2729239.0</v>
      </c>
      <c r="I537" s="8">
        <v>2994698.0</v>
      </c>
      <c r="J537" s="8">
        <v>1027023.0</v>
      </c>
    </row>
    <row r="538" ht="15.75" customHeight="1">
      <c r="A538" s="8">
        <v>2021.0</v>
      </c>
      <c r="B538" s="8" t="s">
        <v>19</v>
      </c>
      <c r="C538" s="8">
        <v>8.0</v>
      </c>
      <c r="D538" s="8">
        <v>3.0</v>
      </c>
      <c r="E538" s="8">
        <v>68616.0</v>
      </c>
      <c r="F538" s="8">
        <v>752.0</v>
      </c>
      <c r="G538" s="8">
        <v>72570.0</v>
      </c>
      <c r="H538" s="8">
        <v>3783582.0</v>
      </c>
      <c r="I538" s="8">
        <v>5634862.0</v>
      </c>
      <c r="J538" s="8">
        <v>2036862.0</v>
      </c>
    </row>
    <row r="539" ht="15.75" customHeight="1">
      <c r="A539" s="8">
        <v>2021.0</v>
      </c>
      <c r="B539" s="8" t="s">
        <v>19</v>
      </c>
      <c r="C539" s="8">
        <v>8.0</v>
      </c>
      <c r="D539" s="8">
        <v>3.0</v>
      </c>
      <c r="E539" s="8">
        <v>62046.0</v>
      </c>
      <c r="F539" s="8">
        <v>802.0</v>
      </c>
      <c r="G539" s="8">
        <v>77154.0</v>
      </c>
      <c r="H539" s="8">
        <v>3450149.0</v>
      </c>
      <c r="I539" s="8">
        <v>6904225.0</v>
      </c>
      <c r="J539" s="8">
        <v>3838993.0</v>
      </c>
    </row>
    <row r="540" ht="15.75" customHeight="1">
      <c r="A540" s="8">
        <v>2021.0</v>
      </c>
      <c r="B540" s="8" t="s">
        <v>19</v>
      </c>
      <c r="C540" s="8">
        <v>8.0</v>
      </c>
      <c r="D540" s="8">
        <v>3.0</v>
      </c>
      <c r="E540" s="8">
        <v>73004.0</v>
      </c>
      <c r="F540" s="8">
        <v>1054.0</v>
      </c>
      <c r="G540" s="8">
        <v>78538.0</v>
      </c>
      <c r="H540" s="8">
        <v>3798743.0</v>
      </c>
      <c r="I540" s="8">
        <v>8764226.0</v>
      </c>
      <c r="J540" s="8">
        <v>2908580.0</v>
      </c>
    </row>
    <row r="541" ht="15.75" customHeight="1">
      <c r="A541" s="8">
        <v>2021.0</v>
      </c>
      <c r="B541" s="8" t="s">
        <v>19</v>
      </c>
      <c r="C541" s="8">
        <v>8.0</v>
      </c>
      <c r="D541" s="8">
        <v>3.0</v>
      </c>
      <c r="E541" s="8">
        <v>73200.0</v>
      </c>
      <c r="F541" s="8">
        <v>1086.0</v>
      </c>
      <c r="G541" s="8">
        <v>72914.0</v>
      </c>
      <c r="H541" s="8">
        <v>4365700.0</v>
      </c>
      <c r="I541" s="8">
        <v>8767540.0</v>
      </c>
      <c r="J541" s="8">
        <v>2817730.0</v>
      </c>
    </row>
    <row r="542" ht="15.75" customHeight="1">
      <c r="A542" s="8">
        <v>2021.0</v>
      </c>
      <c r="B542" s="8" t="s">
        <v>19</v>
      </c>
      <c r="C542" s="8">
        <v>8.0</v>
      </c>
      <c r="D542" s="8">
        <v>3.0</v>
      </c>
      <c r="E542" s="8">
        <v>70416.0</v>
      </c>
      <c r="F542" s="8">
        <v>880.0</v>
      </c>
      <c r="G542" s="8">
        <v>74286.0</v>
      </c>
      <c r="H542" s="8">
        <v>3555548.0</v>
      </c>
      <c r="I542" s="8">
        <v>9050379.0</v>
      </c>
      <c r="J542" s="8">
        <v>2791962.0</v>
      </c>
    </row>
    <row r="543" ht="15.75" customHeight="1">
      <c r="A543" s="8">
        <v>2021.0</v>
      </c>
      <c r="B543" s="8" t="s">
        <v>19</v>
      </c>
      <c r="C543" s="8">
        <v>8.0</v>
      </c>
      <c r="D543" s="8">
        <v>3.0</v>
      </c>
      <c r="E543" s="8">
        <v>49392.0</v>
      </c>
      <c r="F543" s="8">
        <v>876.0</v>
      </c>
      <c r="G543" s="8">
        <v>73742.0</v>
      </c>
      <c r="H543" s="8">
        <v>3542025.0</v>
      </c>
      <c r="I543" s="8">
        <v>1.4244118E7</v>
      </c>
      <c r="J543" s="8">
        <v>3502704.0</v>
      </c>
    </row>
    <row r="544" ht="15.75" customHeight="1">
      <c r="A544" s="8">
        <v>2021.0</v>
      </c>
      <c r="B544" s="8" t="s">
        <v>19</v>
      </c>
      <c r="C544" s="8">
        <v>8.0</v>
      </c>
      <c r="D544" s="8">
        <v>4.0</v>
      </c>
      <c r="E544" s="8">
        <v>50840.0</v>
      </c>
      <c r="F544" s="8">
        <v>770.0</v>
      </c>
      <c r="G544" s="8">
        <v>88206.0</v>
      </c>
      <c r="H544" s="8">
        <v>2806035.0</v>
      </c>
      <c r="I544" s="8">
        <v>1515768.0</v>
      </c>
      <c r="J544" s="8">
        <v>604668.0</v>
      </c>
    </row>
    <row r="545" ht="15.75" customHeight="1">
      <c r="A545" s="8">
        <v>2021.0</v>
      </c>
      <c r="B545" s="8" t="s">
        <v>19</v>
      </c>
      <c r="C545" s="8">
        <v>8.0</v>
      </c>
      <c r="D545" s="8">
        <v>4.0</v>
      </c>
      <c r="E545" s="8">
        <v>90128.0</v>
      </c>
      <c r="F545" s="8">
        <v>914.0</v>
      </c>
      <c r="G545" s="8">
        <v>71622.0</v>
      </c>
      <c r="H545" s="8">
        <v>3723666.0</v>
      </c>
      <c r="I545" s="8">
        <v>5152003.0</v>
      </c>
      <c r="J545" s="8">
        <v>2776790.0</v>
      </c>
    </row>
    <row r="546" ht="15.75" customHeight="1">
      <c r="A546" s="8">
        <v>2021.0</v>
      </c>
      <c r="B546" s="8" t="s">
        <v>19</v>
      </c>
      <c r="C546" s="8">
        <v>8.0</v>
      </c>
      <c r="D546" s="8">
        <v>4.0</v>
      </c>
      <c r="E546" s="8">
        <v>49588.0</v>
      </c>
      <c r="F546" s="8">
        <v>714.0</v>
      </c>
      <c r="G546" s="8">
        <v>79106.0</v>
      </c>
      <c r="H546" s="8">
        <v>3196873.0</v>
      </c>
      <c r="I546" s="8">
        <v>9275310.0</v>
      </c>
      <c r="J546" s="8">
        <v>3620806.0</v>
      </c>
    </row>
    <row r="547" ht="15.75" customHeight="1">
      <c r="A547" s="8">
        <v>2021.0</v>
      </c>
      <c r="B547" s="8" t="s">
        <v>19</v>
      </c>
      <c r="C547" s="8">
        <v>8.0</v>
      </c>
      <c r="D547" s="8">
        <v>4.0</v>
      </c>
      <c r="E547" s="8">
        <v>75478.0</v>
      </c>
      <c r="F547" s="8">
        <v>1300.0</v>
      </c>
      <c r="G547" s="8">
        <v>68296.0</v>
      </c>
      <c r="H547" s="8">
        <v>3591357.0</v>
      </c>
      <c r="I547" s="8">
        <v>9302930.0</v>
      </c>
      <c r="J547" s="8">
        <v>3709859.0</v>
      </c>
    </row>
    <row r="548" ht="15.75" customHeight="1">
      <c r="A548" s="8">
        <v>2021.0</v>
      </c>
      <c r="B548" s="8" t="s">
        <v>19</v>
      </c>
      <c r="C548" s="8">
        <v>8.0</v>
      </c>
      <c r="D548" s="8">
        <v>4.0</v>
      </c>
      <c r="E548" s="8">
        <v>89100.0</v>
      </c>
      <c r="F548" s="8">
        <v>986.0</v>
      </c>
      <c r="G548" s="8">
        <v>65850.0</v>
      </c>
      <c r="H548" s="8">
        <v>3808968.0</v>
      </c>
      <c r="I548" s="8">
        <v>1.1915742E7</v>
      </c>
      <c r="J548" s="8">
        <v>4808040.0</v>
      </c>
    </row>
    <row r="549" ht="15.75" customHeight="1">
      <c r="A549" s="8">
        <v>2021.0</v>
      </c>
      <c r="B549" s="8" t="s">
        <v>19</v>
      </c>
      <c r="C549" s="8">
        <v>8.0</v>
      </c>
      <c r="D549" s="8">
        <v>4.0</v>
      </c>
      <c r="E549" s="8">
        <v>92258.0</v>
      </c>
      <c r="F549" s="8">
        <v>1210.0</v>
      </c>
      <c r="G549" s="8">
        <v>68496.0</v>
      </c>
      <c r="H549" s="8">
        <v>3927607.0</v>
      </c>
      <c r="I549" s="8">
        <v>1.215608E7</v>
      </c>
      <c r="J549" s="8">
        <v>4527383.0</v>
      </c>
    </row>
    <row r="550" ht="15.75" customHeight="1">
      <c r="A550" s="8">
        <v>2021.0</v>
      </c>
      <c r="B550" s="8" t="s">
        <v>19</v>
      </c>
      <c r="C550" s="8">
        <v>8.0</v>
      </c>
      <c r="D550" s="8">
        <v>4.0</v>
      </c>
      <c r="E550" s="8">
        <v>93612.0</v>
      </c>
      <c r="F550" s="8">
        <v>1028.0</v>
      </c>
      <c r="G550" s="8">
        <v>62686.0</v>
      </c>
      <c r="H550" s="8">
        <v>3963597.0</v>
      </c>
      <c r="I550" s="8">
        <v>1.6075852E7</v>
      </c>
      <c r="J550" s="8">
        <v>5485332.0</v>
      </c>
    </row>
    <row r="551" ht="15.75" customHeight="1">
      <c r="A551" s="8">
        <v>2021.0</v>
      </c>
      <c r="B551" s="8" t="s">
        <v>19</v>
      </c>
      <c r="C551" s="8">
        <v>8.0</v>
      </c>
      <c r="D551" s="8">
        <v>5.0</v>
      </c>
      <c r="E551" s="8">
        <v>60496.0</v>
      </c>
      <c r="F551" s="8">
        <v>410.0</v>
      </c>
      <c r="G551" s="8">
        <v>72480.0</v>
      </c>
      <c r="H551" s="8">
        <v>2954785.0</v>
      </c>
      <c r="I551" s="8">
        <v>9028954.0</v>
      </c>
      <c r="J551" s="8">
        <v>3265618.0</v>
      </c>
    </row>
    <row r="552" ht="15.75" customHeight="1">
      <c r="A552" s="8">
        <v>2021.0</v>
      </c>
      <c r="B552" s="8" t="s">
        <v>19</v>
      </c>
      <c r="C552" s="8">
        <v>8.0</v>
      </c>
      <c r="D552" s="8">
        <v>5.0</v>
      </c>
      <c r="E552" s="8">
        <v>86748.0</v>
      </c>
      <c r="F552" s="8">
        <v>1054.0</v>
      </c>
      <c r="G552" s="8">
        <v>69686.0</v>
      </c>
      <c r="H552" s="8">
        <v>3348969.0</v>
      </c>
      <c r="I552" s="8">
        <v>1.010707E7</v>
      </c>
      <c r="J552" s="8">
        <v>4748291.0</v>
      </c>
    </row>
    <row r="553" ht="15.75" customHeight="1">
      <c r="A553" s="8">
        <v>2021.0</v>
      </c>
      <c r="B553" s="8" t="s">
        <v>19</v>
      </c>
      <c r="C553" s="8">
        <v>8.0</v>
      </c>
      <c r="D553" s="8">
        <v>5.0</v>
      </c>
      <c r="E553" s="8">
        <v>86146.0</v>
      </c>
      <c r="F553" s="8">
        <v>924.0</v>
      </c>
      <c r="G553" s="8">
        <v>68224.0</v>
      </c>
      <c r="H553" s="8">
        <v>3309792.0</v>
      </c>
      <c r="I553" s="8">
        <v>2.0621396E7</v>
      </c>
      <c r="J553" s="8">
        <v>6547844.0</v>
      </c>
    </row>
    <row r="554" ht="15.75" customHeight="1">
      <c r="A554" s="8">
        <v>2021.0</v>
      </c>
      <c r="B554" s="8" t="s">
        <v>56</v>
      </c>
      <c r="C554" s="8">
        <v>9.0</v>
      </c>
      <c r="D554" s="8">
        <v>1.0</v>
      </c>
      <c r="E554" s="8">
        <v>79074.0</v>
      </c>
      <c r="F554" s="8">
        <v>436.0</v>
      </c>
      <c r="G554" s="8">
        <v>87844.0</v>
      </c>
      <c r="H554" s="8">
        <v>3207693.0</v>
      </c>
      <c r="I554" s="8">
        <v>3669699.0</v>
      </c>
      <c r="J554" s="8">
        <v>2074538.0</v>
      </c>
    </row>
    <row r="555" ht="15.75" customHeight="1">
      <c r="A555" s="8">
        <v>2021.0</v>
      </c>
      <c r="B555" s="8" t="s">
        <v>56</v>
      </c>
      <c r="C555" s="8">
        <v>9.0</v>
      </c>
      <c r="D555" s="8">
        <v>1.0</v>
      </c>
      <c r="E555" s="8">
        <v>85334.0</v>
      </c>
      <c r="F555" s="8">
        <v>684.0</v>
      </c>
      <c r="G555" s="8">
        <v>72844.0</v>
      </c>
      <c r="H555" s="8">
        <v>3641603.0</v>
      </c>
      <c r="I555" s="8">
        <v>8669706.0</v>
      </c>
      <c r="J555" s="8">
        <v>3832525.0</v>
      </c>
    </row>
    <row r="556" ht="15.75" customHeight="1">
      <c r="A556" s="8">
        <v>2021.0</v>
      </c>
      <c r="B556" s="8" t="s">
        <v>56</v>
      </c>
      <c r="C556" s="8">
        <v>9.0</v>
      </c>
      <c r="D556" s="8">
        <v>1.0</v>
      </c>
      <c r="E556" s="8">
        <v>85214.0</v>
      </c>
      <c r="F556" s="8">
        <v>618.0</v>
      </c>
      <c r="G556" s="8">
        <v>76174.0</v>
      </c>
      <c r="H556" s="8">
        <v>3723523.0</v>
      </c>
      <c r="I556" s="8">
        <v>9361434.0</v>
      </c>
      <c r="J556" s="8">
        <v>5555198.0</v>
      </c>
    </row>
    <row r="557" ht="15.75" customHeight="1">
      <c r="A557" s="8">
        <v>2021.0</v>
      </c>
      <c r="B557" s="8" t="s">
        <v>56</v>
      </c>
      <c r="C557" s="8">
        <v>9.0</v>
      </c>
      <c r="D557" s="8">
        <v>1.0</v>
      </c>
      <c r="E557" s="8">
        <v>91248.0</v>
      </c>
      <c r="F557" s="8">
        <v>710.0</v>
      </c>
      <c r="G557" s="8">
        <v>69330.0</v>
      </c>
      <c r="H557" s="8">
        <v>3536849.0</v>
      </c>
      <c r="I557" s="8">
        <v>1.1463292E7</v>
      </c>
      <c r="J557" s="8">
        <v>4381681.0</v>
      </c>
    </row>
    <row r="558" ht="15.75" customHeight="1">
      <c r="A558" s="8">
        <v>2021.0</v>
      </c>
      <c r="B558" s="8" t="s">
        <v>56</v>
      </c>
      <c r="C558" s="8">
        <v>9.0</v>
      </c>
      <c r="D558" s="8">
        <v>1.0</v>
      </c>
      <c r="E558" s="8">
        <v>76270.0</v>
      </c>
      <c r="F558" s="8">
        <v>736.0</v>
      </c>
      <c r="G558" s="8">
        <v>78202.0</v>
      </c>
      <c r="H558" s="8">
        <v>3488486.0</v>
      </c>
      <c r="I558" s="8">
        <v>1.1683958E7</v>
      </c>
      <c r="J558" s="8">
        <v>5276223.0</v>
      </c>
    </row>
    <row r="559" ht="15.75" customHeight="1">
      <c r="A559" s="8">
        <v>2021.0</v>
      </c>
      <c r="B559" s="8" t="s">
        <v>56</v>
      </c>
      <c r="C559" s="8">
        <v>9.0</v>
      </c>
      <c r="D559" s="8">
        <v>1.0</v>
      </c>
      <c r="E559" s="8">
        <v>91950.0</v>
      </c>
      <c r="F559" s="8">
        <v>1014.0</v>
      </c>
      <c r="G559" s="8">
        <v>70182.0</v>
      </c>
      <c r="H559" s="8">
        <v>3503773.0</v>
      </c>
      <c r="I559" s="8">
        <v>1.2936198E7</v>
      </c>
      <c r="J559" s="8">
        <v>4911454.0</v>
      </c>
    </row>
    <row r="560" ht="15.75" customHeight="1">
      <c r="A560" s="8">
        <v>2021.0</v>
      </c>
      <c r="B560" s="8" t="s">
        <v>56</v>
      </c>
      <c r="C560" s="8">
        <v>9.0</v>
      </c>
      <c r="D560" s="8">
        <v>1.0</v>
      </c>
      <c r="E560" s="8">
        <v>60328.0</v>
      </c>
      <c r="F560" s="8">
        <v>580.0</v>
      </c>
      <c r="G560" s="8">
        <v>85892.0</v>
      </c>
      <c r="H560" s="8">
        <v>3288020.0</v>
      </c>
      <c r="I560" s="8">
        <v>1.6668017E7</v>
      </c>
      <c r="J560" s="8">
        <v>6373769.0</v>
      </c>
    </row>
    <row r="561" ht="15.75" customHeight="1">
      <c r="A561" s="8">
        <v>2021.0</v>
      </c>
      <c r="B561" s="8" t="s">
        <v>56</v>
      </c>
      <c r="C561" s="8">
        <v>9.0</v>
      </c>
      <c r="D561" s="8">
        <v>2.0</v>
      </c>
      <c r="E561" s="8">
        <v>62882.0</v>
      </c>
      <c r="F561" s="8">
        <v>438.0</v>
      </c>
      <c r="G561" s="8">
        <v>81398.0</v>
      </c>
      <c r="H561" s="8">
        <v>2782864.0</v>
      </c>
      <c r="I561" s="8">
        <v>7465485.0</v>
      </c>
      <c r="J561" s="8">
        <v>3794657.0</v>
      </c>
    </row>
    <row r="562" ht="15.75" customHeight="1">
      <c r="A562" s="8">
        <v>2021.0</v>
      </c>
      <c r="B562" s="8" t="s">
        <v>56</v>
      </c>
      <c r="C562" s="8">
        <v>9.0</v>
      </c>
      <c r="D562" s="8">
        <v>2.0</v>
      </c>
      <c r="E562" s="8">
        <v>55004.0</v>
      </c>
      <c r="F562" s="8">
        <v>562.0</v>
      </c>
      <c r="G562" s="8">
        <v>75986.0</v>
      </c>
      <c r="H562" s="8">
        <v>3247893.0</v>
      </c>
      <c r="I562" s="8">
        <v>8291975.0</v>
      </c>
      <c r="J562" s="8">
        <v>5055608.0</v>
      </c>
    </row>
    <row r="563" ht="15.75" customHeight="1">
      <c r="A563" s="8">
        <v>2021.0</v>
      </c>
      <c r="B563" s="8" t="s">
        <v>56</v>
      </c>
      <c r="C563" s="8">
        <v>9.0</v>
      </c>
      <c r="D563" s="8">
        <v>2.0</v>
      </c>
      <c r="E563" s="8">
        <v>62576.0</v>
      </c>
      <c r="F563" s="8">
        <v>676.0</v>
      </c>
      <c r="G563" s="8">
        <v>75772.0</v>
      </c>
      <c r="H563" s="8">
        <v>3304831.0</v>
      </c>
      <c r="I563" s="8">
        <v>9121076.0</v>
      </c>
      <c r="J563" s="8">
        <v>6114304.0</v>
      </c>
    </row>
    <row r="564" ht="15.75" customHeight="1">
      <c r="A564" s="8">
        <v>2021.0</v>
      </c>
      <c r="B564" s="8" t="s">
        <v>56</v>
      </c>
      <c r="C564" s="8">
        <v>9.0</v>
      </c>
      <c r="D564" s="8">
        <v>2.0</v>
      </c>
      <c r="E564" s="8">
        <v>75750.0</v>
      </c>
      <c r="F564" s="8">
        <v>620.0</v>
      </c>
      <c r="G564" s="8">
        <v>73342.0</v>
      </c>
      <c r="H564" s="8">
        <v>3447892.0</v>
      </c>
      <c r="I564" s="8">
        <v>9396614.0</v>
      </c>
      <c r="J564" s="8">
        <v>4213590.0</v>
      </c>
    </row>
    <row r="565" ht="15.75" customHeight="1">
      <c r="A565" s="8">
        <v>2021.0</v>
      </c>
      <c r="B565" s="8" t="s">
        <v>56</v>
      </c>
      <c r="C565" s="8">
        <v>9.0</v>
      </c>
      <c r="D565" s="8">
        <v>2.0</v>
      </c>
      <c r="E565" s="8">
        <v>48302.0</v>
      </c>
      <c r="F565" s="8">
        <v>516.0</v>
      </c>
      <c r="G565" s="8">
        <v>48794.0</v>
      </c>
      <c r="H565" s="8">
        <v>3679974.0</v>
      </c>
      <c r="I565" s="8">
        <v>9892106.0</v>
      </c>
      <c r="J565" s="8">
        <v>4481604.0</v>
      </c>
    </row>
    <row r="566" ht="15.75" customHeight="1">
      <c r="A566" s="8">
        <v>2021.0</v>
      </c>
      <c r="B566" s="8" t="s">
        <v>56</v>
      </c>
      <c r="C566" s="8">
        <v>9.0</v>
      </c>
      <c r="D566" s="8">
        <v>2.0</v>
      </c>
      <c r="E566" s="8">
        <v>48828.0</v>
      </c>
      <c r="F566" s="8">
        <v>680.0</v>
      </c>
      <c r="G566" s="8">
        <v>79630.0</v>
      </c>
      <c r="H566" s="8">
        <v>2847110.0</v>
      </c>
      <c r="I566" s="8">
        <v>1.135294E7</v>
      </c>
      <c r="J566" s="8">
        <v>5448177.0</v>
      </c>
    </row>
    <row r="567" ht="15.75" customHeight="1">
      <c r="A567" s="8">
        <v>2021.0</v>
      </c>
      <c r="B567" s="8" t="s">
        <v>56</v>
      </c>
      <c r="C567" s="8">
        <v>9.0</v>
      </c>
      <c r="D567" s="8">
        <v>2.0</v>
      </c>
      <c r="E567" s="8">
        <v>86802.0</v>
      </c>
      <c r="F567" s="8">
        <v>678.0</v>
      </c>
      <c r="G567" s="8">
        <v>81240.0</v>
      </c>
      <c r="H567" s="8">
        <v>3747053.0</v>
      </c>
      <c r="I567" s="8">
        <v>1.267836E7</v>
      </c>
      <c r="J567" s="8">
        <v>5430460.0</v>
      </c>
    </row>
    <row r="568" ht="15.75" customHeight="1">
      <c r="A568" s="8">
        <v>2021.0</v>
      </c>
      <c r="B568" s="8" t="s">
        <v>56</v>
      </c>
      <c r="C568" s="8">
        <v>9.0</v>
      </c>
      <c r="D568" s="8">
        <v>3.0</v>
      </c>
      <c r="E568" s="8">
        <v>61656.0</v>
      </c>
      <c r="F568" s="8">
        <v>592.0</v>
      </c>
      <c r="G568" s="8">
        <v>86434.0</v>
      </c>
      <c r="H568" s="8">
        <v>2949386.0</v>
      </c>
      <c r="I568" s="8">
        <v>5240646.0</v>
      </c>
      <c r="J568" s="8">
        <v>3150980.0</v>
      </c>
    </row>
    <row r="569" ht="15.75" customHeight="1">
      <c r="A569" s="8">
        <v>2021.0</v>
      </c>
      <c r="B569" s="8" t="s">
        <v>56</v>
      </c>
      <c r="C569" s="8">
        <v>9.0</v>
      </c>
      <c r="D569" s="8">
        <v>3.0</v>
      </c>
      <c r="E569" s="8">
        <v>69306.0</v>
      </c>
      <c r="F569" s="8">
        <v>636.0</v>
      </c>
      <c r="G569" s="8">
        <v>75776.0</v>
      </c>
      <c r="H569" s="8">
        <v>3293626.0</v>
      </c>
      <c r="I569" s="8">
        <v>7920308.0</v>
      </c>
      <c r="J569" s="8">
        <v>5496906.0</v>
      </c>
    </row>
    <row r="570" ht="15.75" customHeight="1">
      <c r="A570" s="8">
        <v>2021.0</v>
      </c>
      <c r="B570" s="8" t="s">
        <v>56</v>
      </c>
      <c r="C570" s="8">
        <v>9.0</v>
      </c>
      <c r="D570" s="8">
        <v>3.0</v>
      </c>
      <c r="E570" s="8">
        <v>60710.0</v>
      </c>
      <c r="F570" s="8">
        <v>864.0</v>
      </c>
      <c r="G570" s="8">
        <v>76706.0</v>
      </c>
      <c r="H570" s="8">
        <v>3337229.0</v>
      </c>
      <c r="I570" s="8">
        <v>7978954.0</v>
      </c>
      <c r="J570" s="8">
        <v>5630402.0</v>
      </c>
    </row>
    <row r="571" ht="15.75" customHeight="1">
      <c r="A571" s="8">
        <v>2021.0</v>
      </c>
      <c r="B571" s="8" t="s">
        <v>56</v>
      </c>
      <c r="C571" s="8">
        <v>9.0</v>
      </c>
      <c r="D571" s="8">
        <v>3.0</v>
      </c>
      <c r="E571" s="8">
        <v>54676.0</v>
      </c>
      <c r="F571" s="8">
        <v>770.0</v>
      </c>
      <c r="G571" s="8">
        <v>68320.0</v>
      </c>
      <c r="H571" s="8">
        <v>3520005.0</v>
      </c>
      <c r="I571" s="8">
        <v>9644090.0</v>
      </c>
      <c r="J571" s="8">
        <v>6359582.0</v>
      </c>
    </row>
    <row r="572" ht="15.75" customHeight="1">
      <c r="A572" s="8">
        <v>2021.0</v>
      </c>
      <c r="B572" s="8" t="s">
        <v>56</v>
      </c>
      <c r="C572" s="8">
        <v>9.0</v>
      </c>
      <c r="D572" s="8">
        <v>3.0</v>
      </c>
      <c r="E572" s="8">
        <v>62260.0</v>
      </c>
      <c r="F572" s="8">
        <v>612.0</v>
      </c>
      <c r="G572" s="8">
        <v>79304.0</v>
      </c>
      <c r="H572" s="8">
        <v>2806054.0</v>
      </c>
      <c r="I572" s="8">
        <v>9909123.0</v>
      </c>
      <c r="J572" s="8">
        <v>8216932.0</v>
      </c>
    </row>
    <row r="573" ht="15.75" customHeight="1">
      <c r="A573" s="8">
        <v>2021.0</v>
      </c>
      <c r="B573" s="8" t="s">
        <v>56</v>
      </c>
      <c r="C573" s="8">
        <v>9.0</v>
      </c>
      <c r="D573" s="8">
        <v>3.0</v>
      </c>
      <c r="E573" s="8">
        <v>49814.0</v>
      </c>
      <c r="F573" s="8">
        <v>502.0</v>
      </c>
      <c r="G573" s="8">
        <v>68940.0</v>
      </c>
      <c r="H573" s="8">
        <v>2826251.0</v>
      </c>
      <c r="I573" s="8">
        <v>1.1802774E7</v>
      </c>
      <c r="J573" s="8">
        <v>8088592.0</v>
      </c>
    </row>
    <row r="574" ht="15.75" customHeight="1">
      <c r="A574" s="8">
        <v>2021.0</v>
      </c>
      <c r="B574" s="8" t="s">
        <v>56</v>
      </c>
      <c r="C574" s="8">
        <v>9.0</v>
      </c>
      <c r="D574" s="8">
        <v>3.0</v>
      </c>
      <c r="E574" s="8">
        <v>70708.0</v>
      </c>
      <c r="F574" s="8">
        <v>570.0</v>
      </c>
      <c r="G574" s="8">
        <v>67666.0</v>
      </c>
      <c r="H574" s="8">
        <v>3267782.0</v>
      </c>
      <c r="I574" s="8">
        <v>2.6969834E7</v>
      </c>
      <c r="J574" s="8">
        <v>1.8796422E7</v>
      </c>
    </row>
    <row r="575" ht="15.75" customHeight="1">
      <c r="A575" s="8">
        <v>2021.0</v>
      </c>
      <c r="B575" s="8" t="s">
        <v>56</v>
      </c>
      <c r="C575" s="8">
        <v>9.0</v>
      </c>
      <c r="D575" s="8">
        <v>4.0</v>
      </c>
      <c r="E575" s="8">
        <v>53998.0</v>
      </c>
      <c r="F575" s="8">
        <v>552.0</v>
      </c>
      <c r="G575" s="8">
        <v>59250.0</v>
      </c>
      <c r="H575" s="8">
        <v>2753145.0</v>
      </c>
      <c r="I575" s="8">
        <v>4770374.0</v>
      </c>
      <c r="J575" s="8">
        <v>3384398.0</v>
      </c>
    </row>
    <row r="576" ht="15.75" customHeight="1">
      <c r="A576" s="8">
        <v>2021.0</v>
      </c>
      <c r="B576" s="8" t="s">
        <v>56</v>
      </c>
      <c r="C576" s="8">
        <v>9.0</v>
      </c>
      <c r="D576" s="8">
        <v>4.0</v>
      </c>
      <c r="E576" s="8">
        <v>43796.0</v>
      </c>
      <c r="F576" s="8">
        <v>750.0</v>
      </c>
      <c r="G576" s="8">
        <v>59888.0</v>
      </c>
      <c r="H576" s="8">
        <v>3145340.0</v>
      </c>
      <c r="I576" s="8">
        <v>6497788.0</v>
      </c>
      <c r="J576" s="8">
        <v>5411813.0</v>
      </c>
    </row>
    <row r="577" ht="15.75" customHeight="1">
      <c r="A577" s="8">
        <v>2021.0</v>
      </c>
      <c r="B577" s="8" t="s">
        <v>56</v>
      </c>
      <c r="C577" s="8">
        <v>9.0</v>
      </c>
      <c r="D577" s="8">
        <v>4.0</v>
      </c>
      <c r="E577" s="8">
        <v>56338.0</v>
      </c>
      <c r="F577" s="8">
        <v>518.0</v>
      </c>
      <c r="G577" s="8">
        <v>52042.0</v>
      </c>
      <c r="H577" s="8">
        <v>3298574.0</v>
      </c>
      <c r="I577" s="8">
        <v>7312411.0</v>
      </c>
      <c r="J577" s="8">
        <v>6992096.0</v>
      </c>
    </row>
    <row r="578" ht="15.75" customHeight="1">
      <c r="A578" s="8">
        <v>2021.0</v>
      </c>
      <c r="B578" s="8" t="s">
        <v>56</v>
      </c>
      <c r="C578" s="8">
        <v>9.0</v>
      </c>
      <c r="D578" s="8">
        <v>4.0</v>
      </c>
      <c r="E578" s="8">
        <v>64020.0</v>
      </c>
      <c r="F578" s="8">
        <v>560.0</v>
      </c>
      <c r="G578" s="8">
        <v>63994.0</v>
      </c>
      <c r="H578" s="8">
        <v>3332293.0</v>
      </c>
      <c r="I578" s="8">
        <v>8245513.0</v>
      </c>
      <c r="J578" s="8">
        <v>6702826.0</v>
      </c>
    </row>
    <row r="579" ht="15.75" customHeight="1">
      <c r="A579" s="8">
        <v>2021.0</v>
      </c>
      <c r="B579" s="8" t="s">
        <v>56</v>
      </c>
      <c r="C579" s="8">
        <v>9.0</v>
      </c>
      <c r="D579" s="8">
        <v>4.0</v>
      </c>
      <c r="E579" s="8">
        <v>59130.0</v>
      </c>
      <c r="F579" s="8">
        <v>582.0</v>
      </c>
      <c r="G579" s="8">
        <v>56098.0</v>
      </c>
      <c r="H579" s="8">
        <v>3447289.0</v>
      </c>
      <c r="I579" s="8">
        <v>8544962.0</v>
      </c>
      <c r="J579" s="8">
        <v>6277306.0</v>
      </c>
    </row>
    <row r="580" ht="15.75" customHeight="1">
      <c r="A580" s="8">
        <v>2021.0</v>
      </c>
      <c r="B580" s="8" t="s">
        <v>56</v>
      </c>
      <c r="C580" s="8">
        <v>9.0</v>
      </c>
      <c r="D580" s="8">
        <v>4.0</v>
      </c>
      <c r="E580" s="8">
        <v>62822.0</v>
      </c>
      <c r="F580" s="8">
        <v>636.0</v>
      </c>
      <c r="G580" s="8">
        <v>65020.0</v>
      </c>
      <c r="H580" s="8">
        <v>3321215.0</v>
      </c>
      <c r="I580" s="8">
        <v>8778741.0</v>
      </c>
      <c r="J580" s="8">
        <v>6276990.0</v>
      </c>
    </row>
    <row r="581" ht="15.75" customHeight="1">
      <c r="A581" s="8">
        <v>2021.0</v>
      </c>
      <c r="B581" s="8" t="s">
        <v>56</v>
      </c>
      <c r="C581" s="8">
        <v>9.0</v>
      </c>
      <c r="D581" s="8">
        <v>4.0</v>
      </c>
      <c r="E581" s="8">
        <v>29814.0</v>
      </c>
      <c r="F581" s="8">
        <v>362.0</v>
      </c>
      <c r="G581" s="8">
        <v>48502.0</v>
      </c>
      <c r="H581" s="8">
        <v>2642048.0</v>
      </c>
      <c r="I581" s="8">
        <v>1.2796717E7</v>
      </c>
      <c r="J581" s="8">
        <v>8302359.0</v>
      </c>
    </row>
    <row r="582" ht="15.75" customHeight="1">
      <c r="A582" s="8">
        <v>2021.0</v>
      </c>
      <c r="B582" s="8" t="s">
        <v>56</v>
      </c>
      <c r="C582" s="8">
        <v>9.0</v>
      </c>
      <c r="D582" s="8">
        <v>5.0</v>
      </c>
      <c r="E582" s="8">
        <v>46332.0</v>
      </c>
      <c r="F582" s="8">
        <v>626.0</v>
      </c>
      <c r="G582" s="8">
        <v>57452.0</v>
      </c>
      <c r="H582" s="8">
        <v>3442035.0</v>
      </c>
      <c r="I582" s="8">
        <v>7220336.0</v>
      </c>
      <c r="J582" s="8">
        <v>6393690.0</v>
      </c>
    </row>
    <row r="583" ht="15.75" customHeight="1">
      <c r="A583" s="8">
        <v>2021.0</v>
      </c>
      <c r="B583" s="8" t="s">
        <v>56</v>
      </c>
      <c r="C583" s="8">
        <v>9.0</v>
      </c>
      <c r="D583" s="8">
        <v>5.0</v>
      </c>
      <c r="E583" s="8">
        <v>54570.0</v>
      </c>
      <c r="F583" s="8">
        <v>556.0</v>
      </c>
      <c r="G583" s="8">
        <v>56408.0</v>
      </c>
      <c r="H583" s="8">
        <v>2833663.0</v>
      </c>
      <c r="I583" s="8">
        <v>7510608.0</v>
      </c>
      <c r="J583" s="8">
        <v>5964250.0</v>
      </c>
    </row>
    <row r="584" ht="15.75" customHeight="1">
      <c r="A584" s="8">
        <v>2021.0</v>
      </c>
      <c r="B584" s="8" t="s">
        <v>57</v>
      </c>
      <c r="C584" s="8">
        <v>10.0</v>
      </c>
      <c r="D584" s="8">
        <v>1.0</v>
      </c>
      <c r="E584" s="8">
        <v>43288.0</v>
      </c>
      <c r="F584" s="8">
        <v>364.0</v>
      </c>
      <c r="G584" s="8">
        <v>53448.0</v>
      </c>
      <c r="H584" s="8">
        <v>2294823.0</v>
      </c>
      <c r="I584" s="8">
        <v>3074736.0</v>
      </c>
      <c r="J584" s="8">
        <v>2440290.0</v>
      </c>
    </row>
    <row r="585" ht="15.75" customHeight="1">
      <c r="A585" s="8">
        <v>2021.0</v>
      </c>
      <c r="B585" s="8" t="s">
        <v>57</v>
      </c>
      <c r="C585" s="8">
        <v>10.0</v>
      </c>
      <c r="D585" s="8">
        <v>1.0</v>
      </c>
      <c r="E585" s="8">
        <v>45210.0</v>
      </c>
      <c r="F585" s="8">
        <v>632.0</v>
      </c>
      <c r="G585" s="8">
        <v>49220.0</v>
      </c>
      <c r="H585" s="8">
        <v>3180440.0</v>
      </c>
      <c r="I585" s="8">
        <v>4605602.0</v>
      </c>
      <c r="J585" s="8">
        <v>4600804.0</v>
      </c>
    </row>
    <row r="586" ht="15.75" customHeight="1">
      <c r="A586" s="8">
        <v>2021.0</v>
      </c>
      <c r="B586" s="8" t="s">
        <v>57</v>
      </c>
      <c r="C586" s="8">
        <v>10.0</v>
      </c>
      <c r="D586" s="8">
        <v>1.0</v>
      </c>
      <c r="E586" s="8">
        <v>42948.0</v>
      </c>
      <c r="F586" s="8">
        <v>554.0</v>
      </c>
      <c r="G586" s="8">
        <v>49918.0</v>
      </c>
      <c r="H586" s="8">
        <v>2880449.0</v>
      </c>
      <c r="I586" s="8">
        <v>5960334.0</v>
      </c>
      <c r="J586" s="8">
        <v>4736529.0</v>
      </c>
    </row>
    <row r="587" ht="15.75" customHeight="1">
      <c r="A587" s="8">
        <v>2021.0</v>
      </c>
      <c r="B587" s="8" t="s">
        <v>57</v>
      </c>
      <c r="C587" s="8">
        <v>10.0</v>
      </c>
      <c r="D587" s="8">
        <v>1.0</v>
      </c>
      <c r="E587" s="8">
        <v>38088.0</v>
      </c>
      <c r="F587" s="8">
        <v>552.0</v>
      </c>
      <c r="G587" s="8">
        <v>49522.0</v>
      </c>
      <c r="H587" s="8">
        <v>3006726.0</v>
      </c>
      <c r="I587" s="8">
        <v>6878150.0</v>
      </c>
      <c r="J587" s="8">
        <v>5720620.0</v>
      </c>
    </row>
    <row r="588" ht="15.75" customHeight="1">
      <c r="A588" s="8">
        <v>2021.0</v>
      </c>
      <c r="B588" s="8" t="s">
        <v>57</v>
      </c>
      <c r="C588" s="8">
        <v>10.0</v>
      </c>
      <c r="D588" s="8">
        <v>1.0</v>
      </c>
      <c r="E588" s="8">
        <v>46378.0</v>
      </c>
      <c r="F588" s="8">
        <v>484.0</v>
      </c>
      <c r="G588" s="8">
        <v>51876.0</v>
      </c>
      <c r="H588" s="8">
        <v>2888316.0</v>
      </c>
      <c r="I588" s="8">
        <v>7892009.0</v>
      </c>
      <c r="J588" s="8">
        <v>7495389.0</v>
      </c>
    </row>
    <row r="589" ht="15.75" customHeight="1">
      <c r="A589" s="8">
        <v>2021.0</v>
      </c>
      <c r="B589" s="8" t="s">
        <v>57</v>
      </c>
      <c r="C589" s="8">
        <v>10.0</v>
      </c>
      <c r="D589" s="8">
        <v>1.0</v>
      </c>
      <c r="E589" s="8">
        <v>34202.0</v>
      </c>
      <c r="F589" s="8">
        <v>526.0</v>
      </c>
      <c r="G589" s="8">
        <v>59290.0</v>
      </c>
      <c r="H589" s="8">
        <v>2269914.0</v>
      </c>
      <c r="I589" s="8">
        <v>7984520.0</v>
      </c>
      <c r="J589" s="8">
        <v>7081410.0</v>
      </c>
    </row>
    <row r="590" ht="15.75" customHeight="1">
      <c r="A590" s="8">
        <v>2021.0</v>
      </c>
      <c r="B590" s="8" t="s">
        <v>57</v>
      </c>
      <c r="C590" s="8">
        <v>10.0</v>
      </c>
      <c r="D590" s="8">
        <v>1.0</v>
      </c>
      <c r="E590" s="8">
        <v>47836.0</v>
      </c>
      <c r="F590" s="8">
        <v>466.0</v>
      </c>
      <c r="G590" s="8">
        <v>50920.0</v>
      </c>
      <c r="H590" s="8">
        <v>3148139.0</v>
      </c>
      <c r="I590" s="8">
        <v>8205354.0</v>
      </c>
      <c r="J590" s="8">
        <v>6341455.0</v>
      </c>
    </row>
    <row r="591" ht="15.75" customHeight="1">
      <c r="A591" s="8">
        <v>2021.0</v>
      </c>
      <c r="B591" s="8" t="s">
        <v>57</v>
      </c>
      <c r="C591" s="8">
        <v>10.0</v>
      </c>
      <c r="D591" s="8">
        <v>2.0</v>
      </c>
      <c r="E591" s="8">
        <v>33976.0</v>
      </c>
      <c r="F591" s="8">
        <v>756.0</v>
      </c>
      <c r="G591" s="8">
        <v>38740.0</v>
      </c>
      <c r="H591" s="8">
        <v>2469867.0</v>
      </c>
      <c r="I591" s="8">
        <v>2924482.0</v>
      </c>
      <c r="J591" s="8">
        <v>3510075.0</v>
      </c>
    </row>
    <row r="592" ht="15.75" customHeight="1">
      <c r="A592" s="8">
        <v>2021.0</v>
      </c>
      <c r="B592" s="8" t="s">
        <v>57</v>
      </c>
      <c r="C592" s="8">
        <v>10.0</v>
      </c>
      <c r="D592" s="8">
        <v>2.0</v>
      </c>
      <c r="E592" s="8">
        <v>38386.0</v>
      </c>
      <c r="F592" s="8">
        <v>498.0</v>
      </c>
      <c r="G592" s="8">
        <v>39622.0</v>
      </c>
      <c r="H592" s="8">
        <v>3594484.0</v>
      </c>
      <c r="I592" s="8">
        <v>3567181.0</v>
      </c>
      <c r="J592" s="8">
        <v>4116139.0</v>
      </c>
    </row>
    <row r="593" ht="15.75" customHeight="1">
      <c r="A593" s="8">
        <v>2021.0</v>
      </c>
      <c r="B593" s="8" t="s">
        <v>57</v>
      </c>
      <c r="C593" s="8">
        <v>10.0</v>
      </c>
      <c r="D593" s="8">
        <v>2.0</v>
      </c>
      <c r="E593" s="8">
        <v>38040.0</v>
      </c>
      <c r="F593" s="8">
        <v>386.0</v>
      </c>
      <c r="G593" s="8">
        <v>43166.0</v>
      </c>
      <c r="H593" s="8">
        <v>2389677.0</v>
      </c>
      <c r="I593" s="8">
        <v>4987268.0</v>
      </c>
      <c r="J593" s="8">
        <v>4961128.0</v>
      </c>
    </row>
    <row r="594" ht="15.75" customHeight="1">
      <c r="A594" s="8">
        <v>2021.0</v>
      </c>
      <c r="B594" s="8" t="s">
        <v>57</v>
      </c>
      <c r="C594" s="8">
        <v>10.0</v>
      </c>
      <c r="D594" s="8">
        <v>2.0</v>
      </c>
      <c r="E594" s="8">
        <v>32046.0</v>
      </c>
      <c r="F594" s="8">
        <v>458.0</v>
      </c>
      <c r="G594" s="8">
        <v>45692.0</v>
      </c>
      <c r="H594" s="8">
        <v>1854771.0</v>
      </c>
      <c r="I594" s="8">
        <v>5593628.0</v>
      </c>
      <c r="J594" s="8">
        <v>5208698.0</v>
      </c>
    </row>
    <row r="595" ht="15.75" customHeight="1">
      <c r="A595" s="8">
        <v>2021.0</v>
      </c>
      <c r="B595" s="8" t="s">
        <v>57</v>
      </c>
      <c r="C595" s="8">
        <v>10.0</v>
      </c>
      <c r="D595" s="8">
        <v>2.0</v>
      </c>
      <c r="E595" s="8">
        <v>26368.0</v>
      </c>
      <c r="F595" s="8">
        <v>354.0</v>
      </c>
      <c r="G595" s="8">
        <v>53146.0</v>
      </c>
      <c r="H595" s="8">
        <v>2427573.0</v>
      </c>
      <c r="I595" s="8">
        <v>7141547.0</v>
      </c>
      <c r="J595" s="8">
        <v>6845539.0</v>
      </c>
    </row>
    <row r="596" ht="15.75" customHeight="1">
      <c r="A596" s="8">
        <v>2021.0</v>
      </c>
      <c r="B596" s="8" t="s">
        <v>57</v>
      </c>
      <c r="C596" s="8">
        <v>10.0</v>
      </c>
      <c r="D596" s="8">
        <v>2.0</v>
      </c>
      <c r="E596" s="8">
        <v>35862.0</v>
      </c>
      <c r="F596" s="8">
        <v>426.0</v>
      </c>
      <c r="G596" s="8">
        <v>47190.0</v>
      </c>
      <c r="H596" s="8">
        <v>2740441.0</v>
      </c>
      <c r="I596" s="8">
        <v>7356422.0</v>
      </c>
      <c r="J596" s="8">
        <v>6833091.0</v>
      </c>
    </row>
    <row r="597" ht="15.75" customHeight="1">
      <c r="A597" s="8">
        <v>2021.0</v>
      </c>
      <c r="B597" s="8" t="s">
        <v>57</v>
      </c>
      <c r="C597" s="8">
        <v>10.0</v>
      </c>
      <c r="D597" s="8">
        <v>2.0</v>
      </c>
      <c r="E597" s="8">
        <v>39736.0</v>
      </c>
      <c r="F597" s="8">
        <v>494.0</v>
      </c>
      <c r="G597" s="8">
        <v>46132.0</v>
      </c>
      <c r="H597" s="8">
        <v>2728544.0</v>
      </c>
      <c r="I597" s="8">
        <v>8616950.0</v>
      </c>
      <c r="J597" s="8">
        <v>7778968.0</v>
      </c>
    </row>
    <row r="598" ht="15.75" customHeight="1">
      <c r="A598" s="8">
        <v>2021.0</v>
      </c>
      <c r="B598" s="8" t="s">
        <v>57</v>
      </c>
      <c r="C598" s="8">
        <v>10.0</v>
      </c>
      <c r="D598" s="8">
        <v>3.0</v>
      </c>
      <c r="E598" s="8">
        <v>32006.0</v>
      </c>
      <c r="F598" s="8">
        <v>326.0</v>
      </c>
      <c r="G598" s="8">
        <v>35736.0</v>
      </c>
      <c r="H598" s="8">
        <v>2060564.0</v>
      </c>
      <c r="I598" s="8">
        <v>781769.0</v>
      </c>
      <c r="J598" s="8">
        <v>1094915.0</v>
      </c>
    </row>
    <row r="599" ht="15.75" customHeight="1">
      <c r="A599" s="8">
        <v>2021.0</v>
      </c>
      <c r="B599" s="8" t="s">
        <v>57</v>
      </c>
      <c r="C599" s="8">
        <v>10.0</v>
      </c>
      <c r="D599" s="8">
        <v>3.0</v>
      </c>
      <c r="E599" s="8">
        <v>28572.0</v>
      </c>
      <c r="F599" s="8">
        <v>330.0</v>
      </c>
      <c r="G599" s="8">
        <v>39158.0</v>
      </c>
      <c r="H599" s="8">
        <v>2181147.0</v>
      </c>
      <c r="I599" s="8">
        <v>1314565.0</v>
      </c>
      <c r="J599" s="8">
        <v>1401752.0</v>
      </c>
    </row>
    <row r="600" ht="15.75" customHeight="1">
      <c r="A600" s="8">
        <v>2021.0</v>
      </c>
      <c r="B600" s="8" t="s">
        <v>57</v>
      </c>
      <c r="C600" s="8">
        <v>10.0</v>
      </c>
      <c r="D600" s="8">
        <v>3.0</v>
      </c>
      <c r="E600" s="8">
        <v>28156.0</v>
      </c>
      <c r="F600" s="8">
        <v>292.0</v>
      </c>
      <c r="G600" s="8">
        <v>39572.0</v>
      </c>
      <c r="H600" s="8">
        <v>2264906.0</v>
      </c>
      <c r="I600" s="8">
        <v>3439578.0</v>
      </c>
      <c r="J600" s="8">
        <v>4985412.0</v>
      </c>
    </row>
    <row r="601" ht="15.75" customHeight="1">
      <c r="A601" s="8">
        <v>2021.0</v>
      </c>
      <c r="B601" s="8" t="s">
        <v>57</v>
      </c>
      <c r="C601" s="8">
        <v>10.0</v>
      </c>
      <c r="D601" s="8">
        <v>3.0</v>
      </c>
      <c r="E601" s="8">
        <v>29870.0</v>
      </c>
      <c r="F601" s="8">
        <v>398.0</v>
      </c>
      <c r="G601" s="8">
        <v>38890.0</v>
      </c>
      <c r="H601" s="8">
        <v>2582964.0</v>
      </c>
      <c r="I601" s="8">
        <v>4055382.0</v>
      </c>
      <c r="J601" s="8">
        <v>4970362.0</v>
      </c>
    </row>
    <row r="602" ht="15.75" customHeight="1">
      <c r="A602" s="8">
        <v>2021.0</v>
      </c>
      <c r="B602" s="8" t="s">
        <v>57</v>
      </c>
      <c r="C602" s="8">
        <v>10.0</v>
      </c>
      <c r="D602" s="8">
        <v>3.0</v>
      </c>
      <c r="E602" s="8">
        <v>31548.0</v>
      </c>
      <c r="F602" s="8">
        <v>464.0</v>
      </c>
      <c r="G602" s="8">
        <v>37284.0</v>
      </c>
      <c r="H602" s="8">
        <v>2805081.0</v>
      </c>
      <c r="I602" s="8">
        <v>7435560.0</v>
      </c>
      <c r="J602" s="8">
        <v>7297450.0</v>
      </c>
    </row>
    <row r="603" ht="15.75" customHeight="1">
      <c r="A603" s="8">
        <v>2021.0</v>
      </c>
      <c r="B603" s="8" t="s">
        <v>57</v>
      </c>
      <c r="C603" s="8">
        <v>10.0</v>
      </c>
      <c r="D603" s="8">
        <v>3.0</v>
      </c>
      <c r="E603" s="8">
        <v>24678.0</v>
      </c>
      <c r="F603" s="8">
        <v>328.0</v>
      </c>
      <c r="G603" s="8">
        <v>38920.0</v>
      </c>
      <c r="H603" s="8">
        <v>2285216.0</v>
      </c>
      <c r="I603" s="8">
        <v>7451454.0</v>
      </c>
      <c r="J603" s="8">
        <v>1.0191575E7</v>
      </c>
    </row>
    <row r="604" ht="15.75" customHeight="1">
      <c r="A604" s="8">
        <v>2021.0</v>
      </c>
      <c r="B604" s="8" t="s">
        <v>57</v>
      </c>
      <c r="C604" s="8">
        <v>10.0</v>
      </c>
      <c r="D604" s="8">
        <v>3.0</v>
      </c>
      <c r="E604" s="8">
        <v>36764.0</v>
      </c>
      <c r="F604" s="8">
        <v>320.0</v>
      </c>
      <c r="G604" s="8">
        <v>35136.0</v>
      </c>
      <c r="H604" s="8">
        <v>2451039.0</v>
      </c>
      <c r="I604" s="8">
        <v>8714541.0</v>
      </c>
      <c r="J604" s="8">
        <v>5462576.0</v>
      </c>
    </row>
    <row r="605" ht="15.75" customHeight="1">
      <c r="A605" s="8">
        <v>2021.0</v>
      </c>
      <c r="B605" s="8" t="s">
        <v>57</v>
      </c>
      <c r="C605" s="8">
        <v>10.0</v>
      </c>
      <c r="D605" s="8">
        <v>4.0</v>
      </c>
      <c r="E605" s="8">
        <v>29308.0</v>
      </c>
      <c r="F605" s="8">
        <v>884.0</v>
      </c>
      <c r="G605" s="8">
        <v>37216.0</v>
      </c>
      <c r="H605" s="8">
        <v>2327902.0</v>
      </c>
      <c r="I605" s="8">
        <v>1508838.0</v>
      </c>
      <c r="J605" s="8">
        <v>1830436.0</v>
      </c>
    </row>
    <row r="606" ht="15.75" customHeight="1">
      <c r="A606" s="8">
        <v>2021.0</v>
      </c>
      <c r="B606" s="8" t="s">
        <v>57</v>
      </c>
      <c r="C606" s="8">
        <v>10.0</v>
      </c>
      <c r="D606" s="8">
        <v>4.0</v>
      </c>
      <c r="E606" s="8">
        <v>32702.0</v>
      </c>
      <c r="F606" s="8">
        <v>1468.0</v>
      </c>
      <c r="G606" s="8">
        <v>34154.0</v>
      </c>
      <c r="H606" s="8">
        <v>2702866.0</v>
      </c>
      <c r="I606" s="8">
        <v>3878852.0</v>
      </c>
      <c r="J606" s="8">
        <v>6469740.0</v>
      </c>
    </row>
    <row r="607" ht="15.75" customHeight="1">
      <c r="A607" s="8">
        <v>2021.0</v>
      </c>
      <c r="B607" s="8" t="s">
        <v>57</v>
      </c>
      <c r="C607" s="8">
        <v>10.0</v>
      </c>
      <c r="D607" s="8">
        <v>4.0</v>
      </c>
      <c r="E607" s="8">
        <v>26998.0</v>
      </c>
      <c r="F607" s="8">
        <v>1168.0</v>
      </c>
      <c r="G607" s="8">
        <v>28024.0</v>
      </c>
      <c r="H607" s="8">
        <v>2575335.0</v>
      </c>
      <c r="I607" s="8">
        <v>4743300.0</v>
      </c>
      <c r="J607" s="8">
        <v>7105616.0</v>
      </c>
    </row>
    <row r="608" ht="15.75" customHeight="1">
      <c r="A608" s="8">
        <v>2021.0</v>
      </c>
      <c r="B608" s="8" t="s">
        <v>57</v>
      </c>
      <c r="C608" s="8">
        <v>10.0</v>
      </c>
      <c r="D608" s="8">
        <v>4.0</v>
      </c>
      <c r="E608" s="8">
        <v>23704.0</v>
      </c>
      <c r="F608" s="8">
        <v>714.0</v>
      </c>
      <c r="G608" s="8">
        <v>32204.0</v>
      </c>
      <c r="H608" s="8">
        <v>2212648.0</v>
      </c>
      <c r="I608" s="8">
        <v>5396694.0</v>
      </c>
      <c r="J608" s="8">
        <v>7979754.0</v>
      </c>
    </row>
    <row r="609" ht="15.75" customHeight="1">
      <c r="A609" s="8">
        <v>2021.0</v>
      </c>
      <c r="B609" s="8" t="s">
        <v>57</v>
      </c>
      <c r="C609" s="8">
        <v>10.0</v>
      </c>
      <c r="D609" s="8">
        <v>4.0</v>
      </c>
      <c r="E609" s="8">
        <v>28614.0</v>
      </c>
      <c r="F609" s="8">
        <v>1610.0</v>
      </c>
      <c r="G609" s="8">
        <v>26378.0</v>
      </c>
      <c r="H609" s="8">
        <v>2791293.0</v>
      </c>
      <c r="I609" s="8">
        <v>5897177.0</v>
      </c>
      <c r="J609" s="8">
        <v>9504570.0</v>
      </c>
    </row>
    <row r="610" ht="15.75" customHeight="1">
      <c r="A610" s="8">
        <v>2021.0</v>
      </c>
      <c r="B610" s="8" t="s">
        <v>57</v>
      </c>
      <c r="C610" s="8">
        <v>10.0</v>
      </c>
      <c r="D610" s="8">
        <v>4.0</v>
      </c>
      <c r="E610" s="8">
        <v>32654.0</v>
      </c>
      <c r="F610" s="8">
        <v>1332.0</v>
      </c>
      <c r="G610" s="8">
        <v>35272.0</v>
      </c>
      <c r="H610" s="8">
        <v>2718416.0</v>
      </c>
      <c r="I610" s="8">
        <v>6053088.0</v>
      </c>
      <c r="J610" s="8">
        <v>8194311.0</v>
      </c>
    </row>
    <row r="611" ht="15.75" customHeight="1">
      <c r="A611" s="8">
        <v>2021.0</v>
      </c>
      <c r="B611" s="8" t="s">
        <v>57</v>
      </c>
      <c r="C611" s="8">
        <v>10.0</v>
      </c>
      <c r="D611" s="8">
        <v>4.0</v>
      </c>
      <c r="E611" s="8">
        <v>32158.0</v>
      </c>
      <c r="F611" s="8">
        <v>1118.0</v>
      </c>
      <c r="G611" s="8">
        <v>33018.0</v>
      </c>
      <c r="H611" s="8">
        <v>2652062.0</v>
      </c>
      <c r="I611" s="8">
        <v>6639902.0</v>
      </c>
      <c r="J611" s="8">
        <v>9389611.0</v>
      </c>
    </row>
    <row r="612" ht="15.75" customHeight="1">
      <c r="A612" s="8">
        <v>2021.0</v>
      </c>
      <c r="B612" s="8" t="s">
        <v>57</v>
      </c>
      <c r="C612" s="8">
        <v>10.0</v>
      </c>
      <c r="D612" s="8">
        <v>5.0</v>
      </c>
      <c r="E612" s="8">
        <v>25814.0</v>
      </c>
      <c r="F612" s="8">
        <v>502.0</v>
      </c>
      <c r="G612" s="8">
        <v>26304.0</v>
      </c>
      <c r="H612" s="8">
        <v>2201999.0</v>
      </c>
      <c r="I612" s="8">
        <v>1500820.0</v>
      </c>
      <c r="J612" s="8">
        <v>1866920.0</v>
      </c>
    </row>
    <row r="613" ht="15.75" customHeight="1">
      <c r="A613" s="8">
        <v>2021.0</v>
      </c>
      <c r="B613" s="8" t="s">
        <v>57</v>
      </c>
      <c r="C613" s="8">
        <v>10.0</v>
      </c>
      <c r="D613" s="8">
        <v>5.0</v>
      </c>
      <c r="E613" s="8">
        <v>28430.0</v>
      </c>
      <c r="F613" s="8">
        <v>1102.0</v>
      </c>
      <c r="G613" s="8">
        <v>27098.0</v>
      </c>
      <c r="H613" s="8">
        <v>2973320.0</v>
      </c>
      <c r="I613" s="8">
        <v>4988700.0</v>
      </c>
      <c r="J613" s="8">
        <v>7236807.0</v>
      </c>
    </row>
    <row r="614" ht="15.75" customHeight="1">
      <c r="A614" s="8">
        <v>2021.0</v>
      </c>
      <c r="B614" s="8" t="s">
        <v>57</v>
      </c>
      <c r="C614" s="8">
        <v>10.0</v>
      </c>
      <c r="D614" s="8">
        <v>5.0</v>
      </c>
      <c r="E614" s="8">
        <v>25880.0</v>
      </c>
      <c r="F614" s="8">
        <v>890.0</v>
      </c>
      <c r="G614" s="8">
        <v>29344.0</v>
      </c>
      <c r="H614" s="8">
        <v>2678107.0</v>
      </c>
      <c r="I614" s="8">
        <v>5361980.0</v>
      </c>
      <c r="J614" s="8">
        <v>8890486.0</v>
      </c>
    </row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614">
    <sortState ref="A1:J614">
      <sortCondition ref="D1:D614"/>
      <sortCondition ref="C1:C614"/>
      <sortCondition ref="A1:A614"/>
    </sortState>
  </autoFilter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71"/>
    <col customWidth="1" min="3" max="4" width="26.0"/>
    <col customWidth="1" min="5" max="5" width="15.43"/>
    <col customWidth="1" min="6" max="6" width="11.0"/>
    <col customWidth="1" min="7" max="7" width="12.43"/>
    <col customWidth="1" min="8" max="9" width="9.57"/>
    <col customWidth="1" min="10" max="10" width="12.29"/>
    <col customWidth="1" min="11" max="11" width="11.71"/>
    <col customWidth="1" min="12" max="14" width="8.71"/>
    <col customWidth="1" min="15" max="15" width="29.57"/>
    <col customWidth="1" min="16" max="16" width="17.57"/>
    <col customWidth="1" min="17" max="17" width="13.43"/>
    <col customWidth="1" min="18" max="18" width="16.86"/>
    <col customWidth="1" min="19" max="20" width="14.0"/>
    <col customWidth="1" min="21" max="21" width="16.71"/>
    <col customWidth="1" min="22" max="22" width="16.14"/>
    <col customWidth="1" min="23" max="23" width="8.71"/>
    <col customWidth="1" min="24" max="24" width="29.57"/>
    <col customWidth="1" min="25" max="25" width="11.0"/>
    <col customWidth="1" min="26" max="52" width="8.71"/>
  </cols>
  <sheetData>
    <row r="1">
      <c r="A1" s="8" t="s">
        <v>64</v>
      </c>
      <c r="B1" s="8" t="s">
        <v>65</v>
      </c>
      <c r="C1" s="8" t="s">
        <v>66</v>
      </c>
      <c r="D1" s="8" t="s">
        <v>67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73</v>
      </c>
      <c r="K1" s="8" t="s">
        <v>74</v>
      </c>
      <c r="L1" s="8" t="s">
        <v>75</v>
      </c>
    </row>
    <row r="2">
      <c r="A2" s="8" t="s">
        <v>76</v>
      </c>
      <c r="B2" s="8" t="s">
        <v>76</v>
      </c>
      <c r="C2" s="8" t="s">
        <v>77</v>
      </c>
      <c r="D2" s="8" t="s">
        <v>77</v>
      </c>
      <c r="E2" s="8">
        <v>36842.0</v>
      </c>
      <c r="G2" s="8">
        <v>25394.0</v>
      </c>
      <c r="H2" s="8">
        <v>20313.0</v>
      </c>
      <c r="I2" s="8">
        <v>0.0</v>
      </c>
      <c r="J2" s="8">
        <v>0.0</v>
      </c>
      <c r="K2" s="8">
        <v>0.0</v>
      </c>
      <c r="L2" s="8">
        <v>18052.0</v>
      </c>
    </row>
    <row r="3">
      <c r="A3" s="8" t="s">
        <v>76</v>
      </c>
      <c r="B3" s="8" t="s">
        <v>76</v>
      </c>
      <c r="C3" s="8" t="s">
        <v>78</v>
      </c>
      <c r="D3" s="8" t="s">
        <v>78</v>
      </c>
      <c r="E3" s="8">
        <v>105597.0</v>
      </c>
      <c r="G3" s="8">
        <v>78945.0</v>
      </c>
      <c r="H3" s="8">
        <v>59522.0</v>
      </c>
      <c r="I3" s="8">
        <v>0.0</v>
      </c>
      <c r="J3" s="8">
        <v>0.0</v>
      </c>
      <c r="K3" s="8">
        <v>0.0</v>
      </c>
      <c r="L3" s="8">
        <v>51742.0</v>
      </c>
      <c r="O3" s="29"/>
    </row>
    <row r="4">
      <c r="A4" s="8" t="s">
        <v>76</v>
      </c>
      <c r="B4" s="8" t="s">
        <v>76</v>
      </c>
      <c r="C4" s="8" t="s">
        <v>79</v>
      </c>
      <c r="D4" s="8" t="s">
        <v>79</v>
      </c>
      <c r="E4" s="8">
        <v>238142.0</v>
      </c>
      <c r="G4" s="8">
        <v>189662.0</v>
      </c>
      <c r="H4" s="8">
        <v>120322.0</v>
      </c>
      <c r="I4" s="8">
        <v>0.0</v>
      </c>
      <c r="J4" s="8">
        <v>0.0</v>
      </c>
      <c r="K4" s="8">
        <v>0.0</v>
      </c>
      <c r="L4" s="8">
        <v>116689.0</v>
      </c>
    </row>
    <row r="5">
      <c r="A5" s="8" t="s">
        <v>80</v>
      </c>
      <c r="B5" s="8" t="s">
        <v>80</v>
      </c>
      <c r="C5" s="8" t="s">
        <v>81</v>
      </c>
      <c r="D5" s="8" t="s">
        <v>81</v>
      </c>
      <c r="E5" s="8">
        <v>4083315.0</v>
      </c>
      <c r="F5" s="32">
        <v>44161.0</v>
      </c>
      <c r="G5" s="8">
        <v>2690082.0</v>
      </c>
      <c r="H5" s="8">
        <v>1611476.0</v>
      </c>
      <c r="I5" s="8">
        <v>157843.0</v>
      </c>
      <c r="J5" s="8">
        <v>1093.0</v>
      </c>
      <c r="K5" s="8">
        <v>156699.0</v>
      </c>
      <c r="L5" s="8">
        <v>866006.0</v>
      </c>
      <c r="X5" s="33" t="s">
        <v>89</v>
      </c>
      <c r="Y5" s="33" t="s">
        <v>90</v>
      </c>
      <c r="Z5" s="33" t="s">
        <v>36</v>
      </c>
      <c r="AA5" s="33" t="s">
        <v>38</v>
      </c>
      <c r="AB5" s="33" t="s">
        <v>91</v>
      </c>
      <c r="AC5" s="33" t="s">
        <v>92</v>
      </c>
      <c r="AD5" s="33" t="s">
        <v>42</v>
      </c>
      <c r="AE5" s="33" t="s">
        <v>44</v>
      </c>
      <c r="AG5" s="33" t="str">
        <f t="shared" ref="AG5:AH5" si="1">X5</f>
        <v>State</v>
      </c>
      <c r="AH5" s="33" t="str">
        <f t="shared" si="1"/>
        <v>Population</v>
      </c>
      <c r="AJ5" s="33" t="str">
        <f t="shared" ref="AJ5:AJ41" si="4">X5</f>
        <v>State</v>
      </c>
      <c r="AK5" s="33" t="str">
        <f t="shared" ref="AK5:AK41" si="5">Z5</f>
        <v>Tested</v>
      </c>
      <c r="AM5" s="33" t="str">
        <f t="shared" ref="AM5:AM41" si="6">X5</f>
        <v>State</v>
      </c>
      <c r="AN5" s="33" t="str">
        <f t="shared" ref="AN5:AN41" si="7">AA5</f>
        <v>Confirmed</v>
      </c>
      <c r="AP5" s="33" t="str">
        <f t="shared" ref="AP5:AP41" si="8">X5</f>
        <v>State</v>
      </c>
      <c r="AQ5" s="33" t="str">
        <f t="shared" ref="AQ5:AQ41" si="9">AB5</f>
        <v>Dose 1</v>
      </c>
      <c r="AS5" s="33" t="str">
        <f t="shared" ref="AS5:AS41" si="10">X5</f>
        <v>State</v>
      </c>
      <c r="AT5" s="33" t="str">
        <f t="shared" ref="AT5:AT41" si="11">AC5</f>
        <v>Dose 2</v>
      </c>
      <c r="AV5" s="33" t="str">
        <f t="shared" ref="AV5:AV41" si="12">X5</f>
        <v>State</v>
      </c>
      <c r="AW5" s="33" t="str">
        <f t="shared" ref="AW5:AW41" si="13">AD5</f>
        <v>Recovered</v>
      </c>
      <c r="AY5" s="33" t="str">
        <f t="shared" ref="AY5:AY41" si="14">X5</f>
        <v>State</v>
      </c>
      <c r="AZ5" s="33" t="str">
        <f t="shared" ref="AZ5:AZ41" si="15">AE5</f>
        <v>Deaths</v>
      </c>
    </row>
    <row r="6">
      <c r="A6" s="8" t="s">
        <v>80</v>
      </c>
      <c r="B6" s="8" t="s">
        <v>80</v>
      </c>
      <c r="C6" s="8" t="s">
        <v>93</v>
      </c>
      <c r="D6" s="8" t="s">
        <v>93</v>
      </c>
      <c r="E6" s="8">
        <v>4170468.0</v>
      </c>
      <c r="F6" s="32">
        <v>44161.0</v>
      </c>
      <c r="G6" s="8">
        <v>2832987.0</v>
      </c>
      <c r="H6" s="8">
        <v>1807873.0</v>
      </c>
      <c r="I6" s="8">
        <v>246935.0</v>
      </c>
      <c r="J6" s="8">
        <v>1947.0</v>
      </c>
      <c r="K6" s="8">
        <v>244144.0</v>
      </c>
      <c r="L6" s="8">
        <v>903789.0</v>
      </c>
      <c r="X6" s="8" t="str">
        <f t="shared" ref="X6:AE6" si="2">O6</f>
        <v>Andaman and Nicobar Islands</v>
      </c>
      <c r="Y6" s="8">
        <f t="shared" si="2"/>
        <v>380581</v>
      </c>
      <c r="Z6" s="8">
        <f t="shared" si="2"/>
        <v>186483</v>
      </c>
      <c r="AA6" s="8">
        <f t="shared" si="2"/>
        <v>0</v>
      </c>
      <c r="AB6" s="8">
        <f t="shared" si="2"/>
        <v>294001</v>
      </c>
      <c r="AC6" s="8">
        <f t="shared" si="2"/>
        <v>200157</v>
      </c>
      <c r="AD6" s="8">
        <f t="shared" si="2"/>
        <v>0</v>
      </c>
      <c r="AE6" s="8">
        <f t="shared" si="2"/>
        <v>0</v>
      </c>
      <c r="AG6" s="8" t="str">
        <f t="shared" ref="AG6:AH6" si="3">X6</f>
        <v>Andaman and Nicobar Islands</v>
      </c>
      <c r="AH6" s="8">
        <f t="shared" si="3"/>
        <v>380581</v>
      </c>
      <c r="AJ6" s="8" t="str">
        <f t="shared" si="4"/>
        <v>Andaman and Nicobar Islands</v>
      </c>
      <c r="AK6" s="8">
        <f t="shared" si="5"/>
        <v>186483</v>
      </c>
      <c r="AM6" s="8" t="str">
        <f t="shared" si="6"/>
        <v>Andaman and Nicobar Islands</v>
      </c>
      <c r="AN6" s="8">
        <f t="shared" si="7"/>
        <v>0</v>
      </c>
      <c r="AP6" s="8" t="str">
        <f t="shared" si="8"/>
        <v>Andaman and Nicobar Islands</v>
      </c>
      <c r="AQ6" s="8">
        <f t="shared" si="9"/>
        <v>294001</v>
      </c>
      <c r="AS6" s="8" t="str">
        <f t="shared" si="10"/>
        <v>Andaman and Nicobar Islands</v>
      </c>
      <c r="AT6" s="8">
        <f t="shared" si="11"/>
        <v>200157</v>
      </c>
      <c r="AV6" s="8" t="str">
        <f t="shared" si="12"/>
        <v>Andaman and Nicobar Islands</v>
      </c>
      <c r="AW6" s="8">
        <f t="shared" si="13"/>
        <v>0</v>
      </c>
      <c r="AY6" s="8" t="str">
        <f t="shared" si="14"/>
        <v>Andaman and Nicobar Islands</v>
      </c>
      <c r="AZ6" s="8">
        <f t="shared" si="15"/>
        <v>0</v>
      </c>
    </row>
    <row r="7">
      <c r="A7" s="8" t="s">
        <v>80</v>
      </c>
      <c r="B7" s="8" t="s">
        <v>80</v>
      </c>
      <c r="C7" s="8" t="s">
        <v>94</v>
      </c>
      <c r="D7" s="8" t="s">
        <v>94</v>
      </c>
      <c r="E7" s="8">
        <v>5151549.0</v>
      </c>
      <c r="F7" s="32">
        <v>44161.0</v>
      </c>
      <c r="G7" s="8">
        <v>3532220.0</v>
      </c>
      <c r="H7" s="8">
        <v>1990578.0</v>
      </c>
      <c r="I7" s="8">
        <v>293836.0</v>
      </c>
      <c r="J7" s="8">
        <v>1290.0</v>
      </c>
      <c r="K7" s="8">
        <v>291610.0</v>
      </c>
      <c r="L7" s="8">
        <v>1091664.0</v>
      </c>
      <c r="X7" s="8" t="str">
        <f t="shared" ref="X7:AE7" si="16">O7</f>
        <v>Andhra Pradesh</v>
      </c>
      <c r="Y7" s="8">
        <f t="shared" si="16"/>
        <v>49378776</v>
      </c>
      <c r="Z7" s="8">
        <f t="shared" si="16"/>
        <v>10819821</v>
      </c>
      <c r="AA7" s="8">
        <f t="shared" si="16"/>
        <v>2063555</v>
      </c>
      <c r="AB7" s="8">
        <f t="shared" si="16"/>
        <v>32976723</v>
      </c>
      <c r="AC7" s="8">
        <f t="shared" si="16"/>
        <v>20374772</v>
      </c>
      <c r="AD7" s="8">
        <f t="shared" si="16"/>
        <v>2044827</v>
      </c>
      <c r="AE7" s="8">
        <f t="shared" si="16"/>
        <v>14373</v>
      </c>
      <c r="AG7" s="8" t="str">
        <f t="shared" ref="AG7:AH7" si="17">X7</f>
        <v>Andhra Pradesh</v>
      </c>
      <c r="AH7" s="8">
        <f t="shared" si="17"/>
        <v>49378776</v>
      </c>
      <c r="AJ7" s="8" t="str">
        <f t="shared" si="4"/>
        <v>Andhra Pradesh</v>
      </c>
      <c r="AK7" s="8">
        <f t="shared" si="5"/>
        <v>10819821</v>
      </c>
      <c r="AM7" s="8" t="str">
        <f t="shared" si="6"/>
        <v>Andhra Pradesh</v>
      </c>
      <c r="AN7" s="8">
        <f t="shared" si="7"/>
        <v>2063555</v>
      </c>
      <c r="AP7" s="8" t="str">
        <f t="shared" si="8"/>
        <v>Andhra Pradesh</v>
      </c>
      <c r="AQ7" s="8">
        <f t="shared" si="9"/>
        <v>32976723</v>
      </c>
      <c r="AS7" s="8" t="str">
        <f t="shared" si="10"/>
        <v>Andhra Pradesh</v>
      </c>
      <c r="AT7" s="8">
        <f t="shared" si="11"/>
        <v>20374772</v>
      </c>
      <c r="AV7" s="8" t="str">
        <f t="shared" si="12"/>
        <v>Andhra Pradesh</v>
      </c>
      <c r="AW7" s="8">
        <f t="shared" si="13"/>
        <v>2044827</v>
      </c>
      <c r="AY7" s="8" t="str">
        <f t="shared" si="14"/>
        <v>Andhra Pradesh</v>
      </c>
      <c r="AZ7" s="8">
        <f t="shared" si="15"/>
        <v>14373</v>
      </c>
    </row>
    <row r="8">
      <c r="A8" s="8" t="s">
        <v>80</v>
      </c>
      <c r="B8" s="8" t="s">
        <v>80</v>
      </c>
      <c r="C8" s="8" t="s">
        <v>95</v>
      </c>
      <c r="D8" s="8" t="s">
        <v>95</v>
      </c>
      <c r="E8" s="8">
        <v>4889230.0</v>
      </c>
      <c r="F8" s="32">
        <v>44161.0</v>
      </c>
      <c r="G8" s="8">
        <v>3440118.0</v>
      </c>
      <c r="H8" s="8">
        <v>1891773.0</v>
      </c>
      <c r="I8" s="8">
        <v>178068.0</v>
      </c>
      <c r="J8" s="8">
        <v>1237.0</v>
      </c>
      <c r="K8" s="8">
        <v>176629.0</v>
      </c>
      <c r="L8" s="8">
        <v>922857.0</v>
      </c>
      <c r="X8" s="8" t="str">
        <f t="shared" ref="X8:AE8" si="18">O8</f>
        <v>Arunachal Pradesh</v>
      </c>
      <c r="Y8" s="8">
        <f t="shared" si="18"/>
        <v>1948892</v>
      </c>
      <c r="Z8" s="8">
        <f t="shared" si="18"/>
        <v>426118</v>
      </c>
      <c r="AA8" s="8">
        <f t="shared" si="18"/>
        <v>55155</v>
      </c>
      <c r="AB8" s="8">
        <f t="shared" si="18"/>
        <v>771875</v>
      </c>
      <c r="AC8" s="8">
        <f t="shared" si="18"/>
        <v>534486</v>
      </c>
      <c r="AD8" s="8">
        <f t="shared" si="18"/>
        <v>54774</v>
      </c>
      <c r="AE8" s="8">
        <f t="shared" si="18"/>
        <v>280</v>
      </c>
      <c r="AG8" s="8" t="str">
        <f t="shared" ref="AG8:AH8" si="19">X8</f>
        <v>Arunachal Pradesh</v>
      </c>
      <c r="AH8" s="8">
        <f t="shared" si="19"/>
        <v>1948892</v>
      </c>
      <c r="AJ8" s="8" t="str">
        <f t="shared" si="4"/>
        <v>Arunachal Pradesh</v>
      </c>
      <c r="AK8" s="8">
        <f t="shared" si="5"/>
        <v>426118</v>
      </c>
      <c r="AM8" s="8" t="str">
        <f t="shared" si="6"/>
        <v>Arunachal Pradesh</v>
      </c>
      <c r="AN8" s="8">
        <f t="shared" si="7"/>
        <v>55155</v>
      </c>
      <c r="AP8" s="8" t="str">
        <f t="shared" si="8"/>
        <v>Arunachal Pradesh</v>
      </c>
      <c r="AQ8" s="8">
        <f t="shared" si="9"/>
        <v>771875</v>
      </c>
      <c r="AS8" s="8" t="str">
        <f t="shared" si="10"/>
        <v>Arunachal Pradesh</v>
      </c>
      <c r="AT8" s="8">
        <f t="shared" si="11"/>
        <v>534486</v>
      </c>
      <c r="AV8" s="8" t="str">
        <f t="shared" si="12"/>
        <v>Arunachal Pradesh</v>
      </c>
      <c r="AW8" s="8">
        <f t="shared" si="13"/>
        <v>54774</v>
      </c>
      <c r="AY8" s="8" t="str">
        <f t="shared" si="14"/>
        <v>Arunachal Pradesh</v>
      </c>
      <c r="AZ8" s="8">
        <f t="shared" si="15"/>
        <v>280</v>
      </c>
    </row>
    <row r="9">
      <c r="A9" s="8" t="s">
        <v>80</v>
      </c>
      <c r="B9" s="8" t="s">
        <v>80</v>
      </c>
      <c r="C9" s="8" t="s">
        <v>97</v>
      </c>
      <c r="D9" s="8" t="s">
        <v>97</v>
      </c>
      <c r="E9" s="8">
        <v>4529009.0</v>
      </c>
      <c r="F9" s="32">
        <v>44161.0</v>
      </c>
      <c r="G9" s="8">
        <v>2971604.0</v>
      </c>
      <c r="H9" s="8">
        <v>1914927.0</v>
      </c>
      <c r="I9" s="8">
        <v>119348.0</v>
      </c>
      <c r="J9" s="8">
        <v>1430.0</v>
      </c>
      <c r="K9" s="8">
        <v>117130.0</v>
      </c>
      <c r="L9" s="8">
        <v>841906.0</v>
      </c>
      <c r="X9" s="8" t="str">
        <f t="shared" ref="X9:AE9" si="20">O9</f>
        <v>Assam</v>
      </c>
      <c r="Y9" s="8">
        <f t="shared" si="20"/>
        <v>33735719</v>
      </c>
      <c r="Z9" s="8">
        <f t="shared" si="20"/>
        <v>15798149</v>
      </c>
      <c r="AA9" s="8">
        <f t="shared" si="20"/>
        <v>0</v>
      </c>
      <c r="AB9" s="8">
        <f t="shared" si="20"/>
        <v>19862945</v>
      </c>
      <c r="AC9" s="8">
        <f t="shared" si="20"/>
        <v>7957353</v>
      </c>
      <c r="AD9" s="8">
        <f t="shared" si="20"/>
        <v>0</v>
      </c>
      <c r="AE9" s="8">
        <f t="shared" si="20"/>
        <v>0</v>
      </c>
      <c r="AG9" s="8" t="str">
        <f t="shared" ref="AG9:AH9" si="21">X9</f>
        <v>Assam</v>
      </c>
      <c r="AH9" s="8">
        <f t="shared" si="21"/>
        <v>33735719</v>
      </c>
      <c r="AJ9" s="8" t="str">
        <f t="shared" si="4"/>
        <v>Assam</v>
      </c>
      <c r="AK9" s="8">
        <f t="shared" si="5"/>
        <v>15798149</v>
      </c>
      <c r="AM9" s="8" t="str">
        <f t="shared" si="6"/>
        <v>Assam</v>
      </c>
      <c r="AN9" s="8">
        <f t="shared" si="7"/>
        <v>0</v>
      </c>
      <c r="AP9" s="8" t="str">
        <f t="shared" si="8"/>
        <v>Assam</v>
      </c>
      <c r="AQ9" s="8">
        <f t="shared" si="9"/>
        <v>19862945</v>
      </c>
      <c r="AS9" s="8" t="str">
        <f t="shared" si="10"/>
        <v>Assam</v>
      </c>
      <c r="AT9" s="8">
        <f t="shared" si="11"/>
        <v>7957353</v>
      </c>
      <c r="AV9" s="8" t="str">
        <f t="shared" si="12"/>
        <v>Assam</v>
      </c>
      <c r="AW9" s="8">
        <f t="shared" si="13"/>
        <v>0</v>
      </c>
      <c r="AY9" s="8" t="str">
        <f t="shared" si="14"/>
        <v>Assam</v>
      </c>
      <c r="AZ9" s="8">
        <f t="shared" si="15"/>
        <v>0</v>
      </c>
    </row>
    <row r="10">
      <c r="A10" s="8" t="s">
        <v>80</v>
      </c>
      <c r="B10" s="8" t="s">
        <v>80</v>
      </c>
      <c r="C10" s="8" t="s">
        <v>99</v>
      </c>
      <c r="D10" s="8" t="s">
        <v>99</v>
      </c>
      <c r="E10" s="8">
        <v>4046601.0</v>
      </c>
      <c r="F10" s="32">
        <v>44161.0</v>
      </c>
      <c r="G10" s="8">
        <v>2672759.0</v>
      </c>
      <c r="H10" s="8">
        <v>1290419.0</v>
      </c>
      <c r="I10" s="8">
        <v>124142.0</v>
      </c>
      <c r="J10" s="8">
        <v>853.0</v>
      </c>
      <c r="K10" s="8">
        <v>123264.0</v>
      </c>
      <c r="L10" s="8">
        <v>929432.0</v>
      </c>
      <c r="X10" s="8" t="str">
        <f t="shared" ref="X10:AE10" si="22">O10</f>
        <v>Bihar</v>
      </c>
      <c r="Y10" s="8">
        <f t="shared" si="22"/>
        <v>101306708</v>
      </c>
      <c r="Z10" s="8">
        <f t="shared" si="22"/>
        <v>17048923</v>
      </c>
      <c r="AA10" s="8">
        <f t="shared" si="22"/>
        <v>706087</v>
      </c>
      <c r="AB10" s="8">
        <f t="shared" si="22"/>
        <v>48738989</v>
      </c>
      <c r="AC10" s="8">
        <f t="shared" si="22"/>
        <v>17935555</v>
      </c>
      <c r="AD10" s="8">
        <f t="shared" si="22"/>
        <v>696454</v>
      </c>
      <c r="AE10" s="8">
        <f t="shared" si="22"/>
        <v>9586</v>
      </c>
      <c r="AG10" s="8" t="str">
        <f t="shared" ref="AG10:AH10" si="23">X10</f>
        <v>Bihar</v>
      </c>
      <c r="AH10" s="8">
        <f t="shared" si="23"/>
        <v>101306708</v>
      </c>
      <c r="AJ10" s="8" t="str">
        <f t="shared" si="4"/>
        <v>Bihar</v>
      </c>
      <c r="AK10" s="8">
        <f t="shared" si="5"/>
        <v>17048923</v>
      </c>
      <c r="AM10" s="8" t="str">
        <f t="shared" si="6"/>
        <v>Bihar</v>
      </c>
      <c r="AN10" s="8">
        <f t="shared" si="7"/>
        <v>706087</v>
      </c>
      <c r="AP10" s="8" t="str">
        <f t="shared" si="8"/>
        <v>Bihar</v>
      </c>
      <c r="AQ10" s="8">
        <f t="shared" si="9"/>
        <v>48738989</v>
      </c>
      <c r="AS10" s="8" t="str">
        <f t="shared" si="10"/>
        <v>Bihar</v>
      </c>
      <c r="AT10" s="8">
        <f t="shared" si="11"/>
        <v>17935555</v>
      </c>
      <c r="AV10" s="8" t="str">
        <f t="shared" si="12"/>
        <v>Bihar</v>
      </c>
      <c r="AW10" s="8">
        <f t="shared" si="13"/>
        <v>696454</v>
      </c>
      <c r="AY10" s="8" t="str">
        <f t="shared" si="14"/>
        <v>Bihar</v>
      </c>
      <c r="AZ10" s="8">
        <f t="shared" si="15"/>
        <v>9586</v>
      </c>
    </row>
    <row r="11">
      <c r="A11" s="8" t="s">
        <v>80</v>
      </c>
      <c r="B11" s="8" t="s">
        <v>80</v>
      </c>
      <c r="C11" s="8" t="s">
        <v>101</v>
      </c>
      <c r="D11" s="8" t="s">
        <v>101</v>
      </c>
      <c r="E11" s="8">
        <v>3392764.0</v>
      </c>
      <c r="F11" s="32">
        <v>44161.0</v>
      </c>
      <c r="G11" s="8">
        <v>2321031.0</v>
      </c>
      <c r="H11" s="8">
        <v>1521177.0</v>
      </c>
      <c r="I11" s="8">
        <v>138482.0</v>
      </c>
      <c r="J11" s="8">
        <v>1124.0</v>
      </c>
      <c r="K11" s="8">
        <v>136989.0</v>
      </c>
      <c r="L11" s="8">
        <v>766581.0</v>
      </c>
      <c r="X11" s="8" t="str">
        <f t="shared" ref="X11:AE11" si="24">O11</f>
        <v>Chandigarh</v>
      </c>
      <c r="Y11" s="8">
        <f t="shared" si="24"/>
        <v>1055450</v>
      </c>
      <c r="Z11" s="8">
        <f t="shared" si="24"/>
        <v>825526</v>
      </c>
      <c r="AA11" s="8">
        <f t="shared" si="24"/>
        <v>65351</v>
      </c>
      <c r="AB11" s="8">
        <f t="shared" si="24"/>
        <v>926035</v>
      </c>
      <c r="AC11" s="8">
        <f t="shared" si="24"/>
        <v>546981</v>
      </c>
      <c r="AD11" s="8">
        <f t="shared" si="24"/>
        <v>64495</v>
      </c>
      <c r="AE11" s="8">
        <f t="shared" si="24"/>
        <v>820</v>
      </c>
      <c r="AG11" s="8" t="str">
        <f t="shared" ref="AG11:AH11" si="25">X11</f>
        <v>Chandigarh</v>
      </c>
      <c r="AH11" s="8">
        <f t="shared" si="25"/>
        <v>1055450</v>
      </c>
      <c r="AJ11" s="8" t="str">
        <f t="shared" si="4"/>
        <v>Chandigarh</v>
      </c>
      <c r="AK11" s="8">
        <f t="shared" si="5"/>
        <v>825526</v>
      </c>
      <c r="AM11" s="8" t="str">
        <f t="shared" si="6"/>
        <v>Chandigarh</v>
      </c>
      <c r="AN11" s="8">
        <f t="shared" si="7"/>
        <v>65351</v>
      </c>
      <c r="AP11" s="8" t="str">
        <f t="shared" si="8"/>
        <v>Chandigarh</v>
      </c>
      <c r="AQ11" s="8">
        <f t="shared" si="9"/>
        <v>926035</v>
      </c>
      <c r="AS11" s="8" t="str">
        <f t="shared" si="10"/>
        <v>Chandigarh</v>
      </c>
      <c r="AT11" s="8">
        <f t="shared" si="11"/>
        <v>546981</v>
      </c>
      <c r="AV11" s="8" t="str">
        <f t="shared" si="12"/>
        <v>Chandigarh</v>
      </c>
      <c r="AW11" s="8">
        <f t="shared" si="13"/>
        <v>64495</v>
      </c>
      <c r="AY11" s="8" t="str">
        <f t="shared" si="14"/>
        <v>Chandigarh</v>
      </c>
      <c r="AZ11" s="8">
        <f t="shared" si="15"/>
        <v>820</v>
      </c>
    </row>
    <row r="12">
      <c r="A12" s="8" t="s">
        <v>80</v>
      </c>
      <c r="B12" s="8" t="s">
        <v>80</v>
      </c>
      <c r="C12" s="8" t="s">
        <v>103</v>
      </c>
      <c r="D12" s="8" t="s">
        <v>103</v>
      </c>
      <c r="E12" s="8">
        <v>2966082.0</v>
      </c>
      <c r="F12" s="32">
        <v>44161.0</v>
      </c>
      <c r="G12" s="8">
        <v>2143402.0</v>
      </c>
      <c r="H12" s="8">
        <v>1403240.0</v>
      </c>
      <c r="I12" s="8">
        <v>146388.0</v>
      </c>
      <c r="J12" s="8">
        <v>1053.0</v>
      </c>
      <c r="K12" s="8">
        <v>144919.0</v>
      </c>
      <c r="L12" s="8">
        <v>756158.0</v>
      </c>
      <c r="X12" s="8" t="str">
        <f t="shared" ref="X12:AE12" si="26">O12</f>
        <v>Chattisgarh</v>
      </c>
      <c r="Y12" s="8">
        <f t="shared" si="26"/>
        <v>23990834</v>
      </c>
      <c r="Z12" s="8">
        <f t="shared" si="26"/>
        <v>710913</v>
      </c>
      <c r="AA12" s="8">
        <f t="shared" si="26"/>
        <v>824700</v>
      </c>
      <c r="AB12" s="8">
        <f t="shared" si="26"/>
        <v>11843911</v>
      </c>
      <c r="AC12" s="8">
        <f t="shared" si="26"/>
        <v>5523958</v>
      </c>
      <c r="AD12" s="8">
        <f t="shared" si="26"/>
        <v>813676</v>
      </c>
      <c r="AE12" s="8">
        <f t="shared" si="26"/>
        <v>10758</v>
      </c>
      <c r="AG12" s="8" t="str">
        <f t="shared" ref="AG12:AH12" si="27">X12</f>
        <v>Chattisgarh</v>
      </c>
      <c r="AH12" s="8">
        <f t="shared" si="27"/>
        <v>23990834</v>
      </c>
      <c r="AJ12" s="8" t="str">
        <f t="shared" si="4"/>
        <v>Chattisgarh</v>
      </c>
      <c r="AK12" s="8">
        <f t="shared" si="5"/>
        <v>710913</v>
      </c>
      <c r="AM12" s="8" t="str">
        <f t="shared" si="6"/>
        <v>Chattisgarh</v>
      </c>
      <c r="AN12" s="8">
        <f t="shared" si="7"/>
        <v>824700</v>
      </c>
      <c r="AP12" s="8" t="str">
        <f t="shared" si="8"/>
        <v>Chattisgarh</v>
      </c>
      <c r="AQ12" s="8">
        <f t="shared" si="9"/>
        <v>11843911</v>
      </c>
      <c r="AS12" s="8" t="str">
        <f t="shared" si="10"/>
        <v>Chattisgarh</v>
      </c>
      <c r="AT12" s="8">
        <f t="shared" si="11"/>
        <v>5523958</v>
      </c>
      <c r="AV12" s="8" t="str">
        <f t="shared" si="12"/>
        <v>Chattisgarh</v>
      </c>
      <c r="AW12" s="8">
        <f t="shared" si="13"/>
        <v>813676</v>
      </c>
      <c r="AY12" s="8" t="str">
        <f t="shared" si="14"/>
        <v>Chattisgarh</v>
      </c>
      <c r="AZ12" s="8">
        <f t="shared" si="15"/>
        <v>10758</v>
      </c>
    </row>
    <row r="13">
      <c r="A13" s="8" t="s">
        <v>80</v>
      </c>
      <c r="B13" s="8" t="s">
        <v>80</v>
      </c>
      <c r="C13" s="8" t="s">
        <v>105</v>
      </c>
      <c r="D13" s="8" t="s">
        <v>105</v>
      </c>
      <c r="E13" s="8">
        <v>2699471.0</v>
      </c>
      <c r="F13" s="32">
        <v>44161.0</v>
      </c>
      <c r="G13" s="8">
        <v>1630248.0</v>
      </c>
      <c r="H13" s="8">
        <v>974734.0</v>
      </c>
      <c r="I13" s="8">
        <v>123109.0</v>
      </c>
      <c r="J13" s="8">
        <v>786.0</v>
      </c>
      <c r="K13" s="8">
        <v>122136.0</v>
      </c>
      <c r="L13" s="8">
        <v>732453.0</v>
      </c>
      <c r="X13" s="8" t="str">
        <f t="shared" ref="X13:AE13" si="28">O13</f>
        <v>Daman and Diu</v>
      </c>
      <c r="Y13" s="8">
        <f t="shared" si="28"/>
        <v>586956</v>
      </c>
      <c r="Z13" s="8">
        <f t="shared" si="28"/>
        <v>77750</v>
      </c>
      <c r="AA13" s="8">
        <f t="shared" si="28"/>
        <v>10681</v>
      </c>
      <c r="AB13" s="8">
        <f t="shared" si="28"/>
        <v>660753</v>
      </c>
      <c r="AC13" s="8">
        <f t="shared" si="28"/>
        <v>370253</v>
      </c>
      <c r="AD13" s="8">
        <f t="shared" si="28"/>
        <v>10644</v>
      </c>
      <c r="AE13" s="8">
        <f t="shared" si="28"/>
        <v>4</v>
      </c>
      <c r="AG13" s="8" t="str">
        <f t="shared" ref="AG13:AH13" si="29">X13</f>
        <v>Daman and Diu</v>
      </c>
      <c r="AH13" s="8">
        <f t="shared" si="29"/>
        <v>586956</v>
      </c>
      <c r="AJ13" s="8" t="str">
        <f t="shared" si="4"/>
        <v>Daman and Diu</v>
      </c>
      <c r="AK13" s="8">
        <f t="shared" si="5"/>
        <v>77750</v>
      </c>
      <c r="AM13" s="8" t="str">
        <f t="shared" si="6"/>
        <v>Daman and Diu</v>
      </c>
      <c r="AN13" s="8">
        <f t="shared" si="7"/>
        <v>10681</v>
      </c>
      <c r="AP13" s="8" t="str">
        <f t="shared" si="8"/>
        <v>Daman and Diu</v>
      </c>
      <c r="AQ13" s="8">
        <f t="shared" si="9"/>
        <v>660753</v>
      </c>
      <c r="AS13" s="8" t="str">
        <f t="shared" si="10"/>
        <v>Daman and Diu</v>
      </c>
      <c r="AT13" s="8">
        <f t="shared" si="11"/>
        <v>370253</v>
      </c>
      <c r="AV13" s="8" t="str">
        <f t="shared" si="12"/>
        <v>Daman and Diu</v>
      </c>
      <c r="AW13" s="8">
        <f t="shared" si="13"/>
        <v>10644</v>
      </c>
      <c r="AY13" s="8" t="str">
        <f t="shared" si="14"/>
        <v>Daman and Diu</v>
      </c>
      <c r="AZ13" s="8">
        <f t="shared" si="15"/>
        <v>4</v>
      </c>
    </row>
    <row r="14">
      <c r="A14" s="8" t="s">
        <v>80</v>
      </c>
      <c r="B14" s="8" t="s">
        <v>80</v>
      </c>
      <c r="C14" s="8" t="s">
        <v>107</v>
      </c>
      <c r="D14" s="8" t="s">
        <v>107</v>
      </c>
      <c r="E14" s="8">
        <v>4288113.0</v>
      </c>
      <c r="F14" s="32">
        <v>44161.0</v>
      </c>
      <c r="G14" s="8">
        <v>2999432.0</v>
      </c>
      <c r="H14" s="8">
        <v>1864960.0</v>
      </c>
      <c r="I14" s="8">
        <v>157737.0</v>
      </c>
      <c r="J14" s="8">
        <v>1127.0</v>
      </c>
      <c r="K14" s="8">
        <v>156492.0</v>
      </c>
      <c r="L14" s="8">
        <v>823851.0</v>
      </c>
      <c r="X14" s="8" t="str">
        <f t="shared" ref="X14:AE14" si="30">O14</f>
        <v>Delhi</v>
      </c>
      <c r="Y14" s="8">
        <f t="shared" si="30"/>
        <v>19814000</v>
      </c>
      <c r="Z14" s="8">
        <f t="shared" si="30"/>
        <v>30147688</v>
      </c>
      <c r="AA14" s="8">
        <f t="shared" si="30"/>
        <v>1439870</v>
      </c>
      <c r="AB14" s="8">
        <f t="shared" si="30"/>
        <v>13055636</v>
      </c>
      <c r="AC14" s="8">
        <f t="shared" si="30"/>
        <v>7425404</v>
      </c>
      <c r="AD14" s="8">
        <f t="shared" si="30"/>
        <v>1414431</v>
      </c>
      <c r="AE14" s="8">
        <f t="shared" si="30"/>
        <v>25091</v>
      </c>
      <c r="AG14" s="8" t="str">
        <f t="shared" ref="AG14:AH14" si="31">X14</f>
        <v>Delhi</v>
      </c>
      <c r="AH14" s="8">
        <f t="shared" si="31"/>
        <v>19814000</v>
      </c>
      <c r="AJ14" s="8" t="str">
        <f t="shared" si="4"/>
        <v>Delhi</v>
      </c>
      <c r="AK14" s="8">
        <f t="shared" si="5"/>
        <v>30147688</v>
      </c>
      <c r="AM14" s="8" t="str">
        <f t="shared" si="6"/>
        <v>Delhi</v>
      </c>
      <c r="AN14" s="8">
        <f t="shared" si="7"/>
        <v>1439870</v>
      </c>
      <c r="AP14" s="8" t="str">
        <f t="shared" si="8"/>
        <v>Delhi</v>
      </c>
      <c r="AQ14" s="8">
        <f t="shared" si="9"/>
        <v>13055636</v>
      </c>
      <c r="AS14" s="8" t="str">
        <f t="shared" si="10"/>
        <v>Delhi</v>
      </c>
      <c r="AT14" s="8">
        <f t="shared" si="11"/>
        <v>7425404</v>
      </c>
      <c r="AV14" s="8" t="str">
        <f t="shared" si="12"/>
        <v>Delhi</v>
      </c>
      <c r="AW14" s="8">
        <f t="shared" si="13"/>
        <v>1414431</v>
      </c>
      <c r="AY14" s="8" t="str">
        <f t="shared" si="14"/>
        <v>Delhi</v>
      </c>
      <c r="AZ14" s="8">
        <f t="shared" si="15"/>
        <v>25091</v>
      </c>
    </row>
    <row r="15">
      <c r="A15" s="8" t="s">
        <v>80</v>
      </c>
      <c r="B15" s="8" t="s">
        <v>80</v>
      </c>
      <c r="C15" s="8" t="s">
        <v>109</v>
      </c>
      <c r="D15" s="8" t="s">
        <v>109</v>
      </c>
      <c r="E15" s="8">
        <v>2342868.0</v>
      </c>
      <c r="F15" s="32">
        <v>44161.0</v>
      </c>
      <c r="G15" s="8">
        <v>1393491.0</v>
      </c>
      <c r="H15" s="8">
        <v>996097.0</v>
      </c>
      <c r="I15" s="8">
        <v>82967.0</v>
      </c>
      <c r="J15" s="8">
        <v>672.0</v>
      </c>
      <c r="K15" s="8">
        <v>82231.0</v>
      </c>
      <c r="L15" s="8">
        <v>572916.0</v>
      </c>
      <c r="X15" s="8" t="str">
        <f t="shared" ref="X15:AE15" si="32">O15</f>
        <v>Goa</v>
      </c>
      <c r="Y15" s="8">
        <f t="shared" si="32"/>
        <v>1457723</v>
      </c>
      <c r="Z15" s="8">
        <f t="shared" si="32"/>
        <v>714283</v>
      </c>
      <c r="AA15" s="8">
        <f t="shared" si="32"/>
        <v>0</v>
      </c>
      <c r="AB15" s="8">
        <f t="shared" si="32"/>
        <v>1262558</v>
      </c>
      <c r="AC15" s="8">
        <f t="shared" si="32"/>
        <v>911082</v>
      </c>
      <c r="AD15" s="8">
        <f t="shared" si="32"/>
        <v>0</v>
      </c>
      <c r="AE15" s="8">
        <f t="shared" si="32"/>
        <v>0</v>
      </c>
      <c r="AG15" s="8" t="str">
        <f t="shared" ref="AG15:AH15" si="33">X15</f>
        <v>Goa</v>
      </c>
      <c r="AH15" s="8">
        <f t="shared" si="33"/>
        <v>1457723</v>
      </c>
      <c r="AJ15" s="8" t="str">
        <f t="shared" si="4"/>
        <v>Goa</v>
      </c>
      <c r="AK15" s="8">
        <f t="shared" si="5"/>
        <v>714283</v>
      </c>
      <c r="AM15" s="8" t="str">
        <f t="shared" si="6"/>
        <v>Goa</v>
      </c>
      <c r="AN15" s="8">
        <f t="shared" si="7"/>
        <v>0</v>
      </c>
      <c r="AP15" s="8" t="str">
        <f t="shared" si="8"/>
        <v>Goa</v>
      </c>
      <c r="AQ15" s="8">
        <f t="shared" si="9"/>
        <v>1262558</v>
      </c>
      <c r="AS15" s="8" t="str">
        <f t="shared" si="10"/>
        <v>Goa</v>
      </c>
      <c r="AT15" s="8">
        <f t="shared" si="11"/>
        <v>911082</v>
      </c>
      <c r="AV15" s="8" t="str">
        <f t="shared" si="12"/>
        <v>Goa</v>
      </c>
      <c r="AW15" s="8">
        <f t="shared" si="13"/>
        <v>0</v>
      </c>
      <c r="AY15" s="8" t="str">
        <f t="shared" si="14"/>
        <v>Goa</v>
      </c>
      <c r="AZ15" s="8">
        <f t="shared" si="15"/>
        <v>0</v>
      </c>
    </row>
    <row r="16">
      <c r="A16" s="8" t="s">
        <v>80</v>
      </c>
      <c r="B16" s="8" t="s">
        <v>80</v>
      </c>
      <c r="C16" s="8" t="s">
        <v>111</v>
      </c>
      <c r="D16" s="8" t="s">
        <v>111</v>
      </c>
      <c r="E16" s="8">
        <v>3934782.0</v>
      </c>
      <c r="F16" s="32">
        <v>44161.0</v>
      </c>
      <c r="G16" s="8">
        <v>2525317.0</v>
      </c>
      <c r="H16" s="8">
        <v>1778807.0</v>
      </c>
      <c r="I16" s="8">
        <v>179077.0</v>
      </c>
      <c r="J16" s="8">
        <v>1117.0</v>
      </c>
      <c r="K16" s="8">
        <v>177680.0</v>
      </c>
      <c r="L16" s="8">
        <v>882636.0</v>
      </c>
      <c r="X16" s="8" t="str">
        <f t="shared" ref="X16:AE16" si="34">O16</f>
        <v>Gujarat</v>
      </c>
      <c r="Y16" s="8">
        <f t="shared" si="34"/>
        <v>64845397</v>
      </c>
      <c r="Z16" s="8">
        <f t="shared" si="34"/>
        <v>11313267</v>
      </c>
      <c r="AA16" s="8">
        <f t="shared" si="34"/>
        <v>826415</v>
      </c>
      <c r="AB16" s="8">
        <f t="shared" si="34"/>
        <v>44735126</v>
      </c>
      <c r="AC16" s="8">
        <f t="shared" si="34"/>
        <v>25971369</v>
      </c>
      <c r="AD16" s="8">
        <f t="shared" si="34"/>
        <v>816124</v>
      </c>
      <c r="AE16" s="8">
        <f t="shared" si="34"/>
        <v>10086</v>
      </c>
      <c r="AG16" s="8" t="str">
        <f t="shared" ref="AG16:AH16" si="35">X16</f>
        <v>Gujarat</v>
      </c>
      <c r="AH16" s="8">
        <f t="shared" si="35"/>
        <v>64845397</v>
      </c>
      <c r="AJ16" s="8" t="str">
        <f t="shared" si="4"/>
        <v>Gujarat</v>
      </c>
      <c r="AK16" s="8">
        <f t="shared" si="5"/>
        <v>11313267</v>
      </c>
      <c r="AM16" s="8" t="str">
        <f t="shared" si="6"/>
        <v>Gujarat</v>
      </c>
      <c r="AN16" s="8">
        <f t="shared" si="7"/>
        <v>826415</v>
      </c>
      <c r="AP16" s="8" t="str">
        <f t="shared" si="8"/>
        <v>Gujarat</v>
      </c>
      <c r="AQ16" s="8">
        <f t="shared" si="9"/>
        <v>44735126</v>
      </c>
      <c r="AS16" s="8" t="str">
        <f t="shared" si="10"/>
        <v>Gujarat</v>
      </c>
      <c r="AT16" s="8">
        <f t="shared" si="11"/>
        <v>25971369</v>
      </c>
      <c r="AV16" s="8" t="str">
        <f t="shared" si="12"/>
        <v>Gujarat</v>
      </c>
      <c r="AW16" s="8">
        <f t="shared" si="13"/>
        <v>816124</v>
      </c>
      <c r="AY16" s="8" t="str">
        <f t="shared" si="14"/>
        <v>Gujarat</v>
      </c>
      <c r="AZ16" s="8">
        <f t="shared" si="15"/>
        <v>10086</v>
      </c>
    </row>
    <row r="17">
      <c r="A17" s="8" t="s">
        <v>80</v>
      </c>
      <c r="B17" s="8" t="s">
        <v>80</v>
      </c>
      <c r="C17" s="8" t="s">
        <v>113</v>
      </c>
      <c r="D17" s="8" t="s">
        <v>113</v>
      </c>
      <c r="E17" s="8">
        <v>2884524.0</v>
      </c>
      <c r="F17" s="32">
        <v>44161.0</v>
      </c>
      <c r="G17" s="8">
        <v>1824032.0</v>
      </c>
      <c r="H17" s="8">
        <v>1328711.0</v>
      </c>
      <c r="I17" s="8">
        <v>115623.0</v>
      </c>
      <c r="J17" s="8">
        <v>644.0</v>
      </c>
      <c r="K17" s="8">
        <v>114904.0</v>
      </c>
      <c r="L17" s="8">
        <v>729572.0</v>
      </c>
      <c r="X17" s="8" t="str">
        <f t="shared" ref="X17:AE17" si="36">O17</f>
        <v>Haryana</v>
      </c>
      <c r="Y17" s="8">
        <f t="shared" si="36"/>
        <v>25855357</v>
      </c>
      <c r="Z17" s="8">
        <f t="shared" si="36"/>
        <v>4333765</v>
      </c>
      <c r="AA17" s="8">
        <f t="shared" si="36"/>
        <v>771252</v>
      </c>
      <c r="AB17" s="8">
        <f t="shared" si="36"/>
        <v>17772039</v>
      </c>
      <c r="AC17" s="8">
        <f t="shared" si="36"/>
        <v>8114801</v>
      </c>
      <c r="AD17" s="8">
        <f t="shared" si="36"/>
        <v>761068</v>
      </c>
      <c r="AE17" s="8">
        <f t="shared" si="36"/>
        <v>10049</v>
      </c>
      <c r="AG17" s="8" t="str">
        <f t="shared" ref="AG17:AH17" si="37">X17</f>
        <v>Haryana</v>
      </c>
      <c r="AH17" s="8">
        <f t="shared" si="37"/>
        <v>25855357</v>
      </c>
      <c r="AJ17" s="8" t="str">
        <f t="shared" si="4"/>
        <v>Haryana</v>
      </c>
      <c r="AK17" s="8">
        <f t="shared" si="5"/>
        <v>4333765</v>
      </c>
      <c r="AM17" s="8" t="str">
        <f t="shared" si="6"/>
        <v>Haryana</v>
      </c>
      <c r="AN17" s="8">
        <f t="shared" si="7"/>
        <v>771252</v>
      </c>
      <c r="AP17" s="8" t="str">
        <f t="shared" si="8"/>
        <v>Haryana</v>
      </c>
      <c r="AQ17" s="8">
        <f t="shared" si="9"/>
        <v>17772039</v>
      </c>
      <c r="AS17" s="8" t="str">
        <f t="shared" si="10"/>
        <v>Haryana</v>
      </c>
      <c r="AT17" s="8">
        <f t="shared" si="11"/>
        <v>8114801</v>
      </c>
      <c r="AV17" s="8" t="str">
        <f t="shared" si="12"/>
        <v>Haryana</v>
      </c>
      <c r="AW17" s="8">
        <f t="shared" si="13"/>
        <v>761068</v>
      </c>
      <c r="AY17" s="8" t="str">
        <f t="shared" si="14"/>
        <v>Haryana</v>
      </c>
      <c r="AZ17" s="8">
        <f t="shared" si="15"/>
        <v>10049</v>
      </c>
    </row>
    <row r="18">
      <c r="A18" s="8" t="s">
        <v>96</v>
      </c>
      <c r="B18" s="8" t="s">
        <v>96</v>
      </c>
      <c r="C18" s="8" t="s">
        <v>115</v>
      </c>
      <c r="D18" s="8" t="s">
        <v>115</v>
      </c>
      <c r="E18" s="8">
        <v>21089.0</v>
      </c>
      <c r="F18" s="32">
        <v>44224.0</v>
      </c>
      <c r="G18" s="8">
        <v>11695.0</v>
      </c>
      <c r="H18" s="8">
        <v>7957.0</v>
      </c>
      <c r="I18" s="8">
        <v>1068.0</v>
      </c>
      <c r="J18" s="8">
        <v>3.0</v>
      </c>
      <c r="K18" s="8">
        <v>1065.0</v>
      </c>
      <c r="L18" s="8">
        <v>3379.0</v>
      </c>
      <c r="X18" s="8" t="str">
        <f t="shared" ref="X18:AE18" si="38">O18</f>
        <v>Himachal Pradesh</v>
      </c>
      <c r="Y18" s="8">
        <f t="shared" si="38"/>
        <v>6402216</v>
      </c>
      <c r="Z18" s="8">
        <f t="shared" si="38"/>
        <v>538282</v>
      </c>
      <c r="AA18" s="8">
        <f t="shared" si="38"/>
        <v>206727</v>
      </c>
      <c r="AB18" s="8">
        <f t="shared" si="38"/>
        <v>5336363</v>
      </c>
      <c r="AC18" s="8">
        <f t="shared" si="38"/>
        <v>3174635</v>
      </c>
      <c r="AD18" s="8">
        <f t="shared" si="38"/>
        <v>201669</v>
      </c>
      <c r="AE18" s="8">
        <f t="shared" si="38"/>
        <v>3451</v>
      </c>
      <c r="AG18" s="8" t="str">
        <f t="shared" ref="AG18:AH18" si="39">X18</f>
        <v>Himachal Pradesh</v>
      </c>
      <c r="AH18" s="8">
        <f t="shared" si="39"/>
        <v>6402216</v>
      </c>
      <c r="AJ18" s="8" t="str">
        <f t="shared" si="4"/>
        <v>Himachal Pradesh</v>
      </c>
      <c r="AK18" s="8">
        <f t="shared" si="5"/>
        <v>538282</v>
      </c>
      <c r="AM18" s="8" t="str">
        <f t="shared" si="6"/>
        <v>Himachal Pradesh</v>
      </c>
      <c r="AN18" s="8">
        <f t="shared" si="7"/>
        <v>206727</v>
      </c>
      <c r="AP18" s="8" t="str">
        <f t="shared" si="8"/>
        <v>Himachal Pradesh</v>
      </c>
      <c r="AQ18" s="8">
        <f t="shared" si="9"/>
        <v>5336363</v>
      </c>
      <c r="AS18" s="8" t="str">
        <f t="shared" si="10"/>
        <v>Himachal Pradesh</v>
      </c>
      <c r="AT18" s="8">
        <f t="shared" si="11"/>
        <v>3174635</v>
      </c>
      <c r="AV18" s="8" t="str">
        <f t="shared" si="12"/>
        <v>Himachal Pradesh</v>
      </c>
      <c r="AW18" s="8">
        <f t="shared" si="13"/>
        <v>201669</v>
      </c>
      <c r="AY18" s="8" t="str">
        <f t="shared" si="14"/>
        <v>Himachal Pradesh</v>
      </c>
      <c r="AZ18" s="8">
        <f t="shared" si="15"/>
        <v>3451</v>
      </c>
    </row>
    <row r="19">
      <c r="A19" s="8" t="s">
        <v>96</v>
      </c>
      <c r="B19" s="8" t="s">
        <v>96</v>
      </c>
      <c r="C19" s="8" t="s">
        <v>117</v>
      </c>
      <c r="D19" s="8" t="s">
        <v>117</v>
      </c>
      <c r="E19" s="8">
        <v>235122.0</v>
      </c>
      <c r="F19" s="32">
        <v>44189.0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115210.0</v>
      </c>
      <c r="X19" s="8" t="str">
        <f t="shared" ref="X19:AE19" si="40">O19</f>
        <v>Jammu and Kashmir</v>
      </c>
      <c r="Y19" s="8">
        <f t="shared" si="40"/>
        <v>12258093</v>
      </c>
      <c r="Z19" s="8">
        <f t="shared" si="40"/>
        <v>6032800</v>
      </c>
      <c r="AA19" s="8">
        <f t="shared" si="40"/>
        <v>332249</v>
      </c>
      <c r="AB19" s="8">
        <f t="shared" si="40"/>
        <v>9511010</v>
      </c>
      <c r="AC19" s="8">
        <f t="shared" si="40"/>
        <v>5146748</v>
      </c>
      <c r="AD19" s="8">
        <f t="shared" si="40"/>
        <v>326915</v>
      </c>
      <c r="AE19" s="8">
        <f t="shared" si="40"/>
        <v>4432</v>
      </c>
      <c r="AG19" s="8" t="str">
        <f t="shared" ref="AG19:AH19" si="41">X19</f>
        <v>Jammu and Kashmir</v>
      </c>
      <c r="AH19" s="8">
        <f t="shared" si="41"/>
        <v>12258093</v>
      </c>
      <c r="AJ19" s="8" t="str">
        <f t="shared" si="4"/>
        <v>Jammu and Kashmir</v>
      </c>
      <c r="AK19" s="8">
        <f t="shared" si="5"/>
        <v>6032800</v>
      </c>
      <c r="AM19" s="8" t="str">
        <f t="shared" si="6"/>
        <v>Jammu and Kashmir</v>
      </c>
      <c r="AN19" s="8">
        <f t="shared" si="7"/>
        <v>332249</v>
      </c>
      <c r="AP19" s="8" t="str">
        <f t="shared" si="8"/>
        <v>Jammu and Kashmir</v>
      </c>
      <c r="AQ19" s="8">
        <f t="shared" si="9"/>
        <v>9511010</v>
      </c>
      <c r="AS19" s="8" t="str">
        <f t="shared" si="10"/>
        <v>Jammu and Kashmir</v>
      </c>
      <c r="AT19" s="8">
        <f t="shared" si="11"/>
        <v>5146748</v>
      </c>
      <c r="AV19" s="8" t="str">
        <f t="shared" si="12"/>
        <v>Jammu and Kashmir</v>
      </c>
      <c r="AW19" s="8">
        <f t="shared" si="13"/>
        <v>326915</v>
      </c>
      <c r="AY19" s="8" t="str">
        <f t="shared" si="14"/>
        <v>Jammu and Kashmir</v>
      </c>
      <c r="AZ19" s="8">
        <f t="shared" si="15"/>
        <v>4432</v>
      </c>
    </row>
    <row r="20">
      <c r="A20" s="8" t="s">
        <v>96</v>
      </c>
      <c r="B20" s="8" t="s">
        <v>96</v>
      </c>
      <c r="C20" s="8" t="s">
        <v>119</v>
      </c>
      <c r="D20" s="8" t="s">
        <v>119</v>
      </c>
      <c r="E20" s="8">
        <v>147951.0</v>
      </c>
      <c r="F20" s="32">
        <v>44224.0</v>
      </c>
      <c r="G20" s="8">
        <v>88857.0</v>
      </c>
      <c r="H20" s="8">
        <v>55361.0</v>
      </c>
      <c r="I20" s="8">
        <v>3807.0</v>
      </c>
      <c r="J20" s="8">
        <v>22.0</v>
      </c>
      <c r="K20" s="8">
        <v>3780.0</v>
      </c>
      <c r="L20" s="8">
        <v>25764.0</v>
      </c>
      <c r="X20" s="8" t="str">
        <f t="shared" ref="X20:AE20" si="42">O20</f>
        <v>Jharkhand</v>
      </c>
      <c r="Y20" s="8">
        <f t="shared" si="42"/>
        <v>32966238</v>
      </c>
      <c r="Z20" s="8">
        <f t="shared" si="42"/>
        <v>9933657</v>
      </c>
      <c r="AA20" s="8">
        <f t="shared" si="42"/>
        <v>348764</v>
      </c>
      <c r="AB20" s="8">
        <f t="shared" si="42"/>
        <v>14983565</v>
      </c>
      <c r="AC20" s="8">
        <f t="shared" si="42"/>
        <v>5582373</v>
      </c>
      <c r="AD20" s="8">
        <f t="shared" si="42"/>
        <v>343518</v>
      </c>
      <c r="AE20" s="8">
        <f t="shared" si="42"/>
        <v>5138</v>
      </c>
      <c r="AG20" s="8" t="str">
        <f t="shared" ref="AG20:AH20" si="43">X20</f>
        <v>Jharkhand</v>
      </c>
      <c r="AH20" s="8">
        <f t="shared" si="43"/>
        <v>32966238</v>
      </c>
      <c r="AJ20" s="8" t="str">
        <f t="shared" si="4"/>
        <v>Jharkhand</v>
      </c>
      <c r="AK20" s="8">
        <f t="shared" si="5"/>
        <v>9933657</v>
      </c>
      <c r="AM20" s="8" t="str">
        <f t="shared" si="6"/>
        <v>Jharkhand</v>
      </c>
      <c r="AN20" s="8">
        <f t="shared" si="7"/>
        <v>348764</v>
      </c>
      <c r="AP20" s="8" t="str">
        <f t="shared" si="8"/>
        <v>Jharkhand</v>
      </c>
      <c r="AQ20" s="8">
        <f t="shared" si="9"/>
        <v>14983565</v>
      </c>
      <c r="AS20" s="8" t="str">
        <f t="shared" si="10"/>
        <v>Jharkhand</v>
      </c>
      <c r="AT20" s="8">
        <f t="shared" si="11"/>
        <v>5582373</v>
      </c>
      <c r="AV20" s="8" t="str">
        <f t="shared" si="12"/>
        <v>Jharkhand</v>
      </c>
      <c r="AW20" s="8">
        <f t="shared" si="13"/>
        <v>343518</v>
      </c>
      <c r="AY20" s="8" t="str">
        <f t="shared" si="14"/>
        <v>Jharkhand</v>
      </c>
      <c r="AZ20" s="8">
        <f t="shared" si="15"/>
        <v>5138</v>
      </c>
    </row>
    <row r="21" ht="15.75" customHeight="1">
      <c r="A21" s="8" t="s">
        <v>96</v>
      </c>
      <c r="B21" s="8" t="s">
        <v>96</v>
      </c>
      <c r="C21" s="8" t="s">
        <v>121</v>
      </c>
      <c r="D21" s="8" t="s">
        <v>121</v>
      </c>
      <c r="E21" s="8">
        <v>78413.0</v>
      </c>
      <c r="F21" s="32">
        <v>44224.0</v>
      </c>
      <c r="G21" s="8">
        <v>22931.0</v>
      </c>
      <c r="H21" s="8">
        <v>15646.0</v>
      </c>
      <c r="I21" s="8">
        <v>1094.0</v>
      </c>
      <c r="J21" s="8">
        <v>0.0</v>
      </c>
      <c r="K21" s="8">
        <v>1094.0</v>
      </c>
      <c r="L21" s="8">
        <v>8036.0</v>
      </c>
      <c r="X21" s="8" t="str">
        <f t="shared" ref="X21:AE21" si="44">O21</f>
        <v>Karnataka</v>
      </c>
      <c r="Y21" s="8">
        <f t="shared" si="44"/>
        <v>61047156</v>
      </c>
      <c r="Z21" s="8">
        <f t="shared" si="44"/>
        <v>11285476</v>
      </c>
      <c r="AA21" s="8">
        <f t="shared" si="44"/>
        <v>2988297</v>
      </c>
      <c r="AB21" s="8">
        <f t="shared" si="44"/>
        <v>42496209</v>
      </c>
      <c r="AC21" s="8">
        <f t="shared" si="44"/>
        <v>22857316</v>
      </c>
      <c r="AD21" s="8">
        <f t="shared" si="44"/>
        <v>2941545</v>
      </c>
      <c r="AE21" s="8">
        <f t="shared" si="44"/>
        <v>38079</v>
      </c>
      <c r="AG21" s="8" t="str">
        <f t="shared" ref="AG21:AH21" si="45">X21</f>
        <v>Karnataka</v>
      </c>
      <c r="AH21" s="8">
        <f t="shared" si="45"/>
        <v>61047156</v>
      </c>
      <c r="AJ21" s="8" t="str">
        <f t="shared" si="4"/>
        <v>Karnataka</v>
      </c>
      <c r="AK21" s="8">
        <f t="shared" si="5"/>
        <v>11285476</v>
      </c>
      <c r="AM21" s="8" t="str">
        <f t="shared" si="6"/>
        <v>Karnataka</v>
      </c>
      <c r="AN21" s="8">
        <f t="shared" si="7"/>
        <v>2988297</v>
      </c>
      <c r="AP21" s="8" t="str">
        <f t="shared" si="8"/>
        <v>Karnataka</v>
      </c>
      <c r="AQ21" s="8">
        <f t="shared" si="9"/>
        <v>42496209</v>
      </c>
      <c r="AS21" s="8" t="str">
        <f t="shared" si="10"/>
        <v>Karnataka</v>
      </c>
      <c r="AT21" s="8">
        <f t="shared" si="11"/>
        <v>22857316</v>
      </c>
      <c r="AV21" s="8" t="str">
        <f t="shared" si="12"/>
        <v>Karnataka</v>
      </c>
      <c r="AW21" s="8">
        <f t="shared" si="13"/>
        <v>2941545</v>
      </c>
      <c r="AY21" s="8" t="str">
        <f t="shared" si="14"/>
        <v>Karnataka</v>
      </c>
      <c r="AZ21" s="8">
        <f t="shared" si="15"/>
        <v>38079</v>
      </c>
    </row>
    <row r="22" ht="15.75" customHeight="1">
      <c r="A22" s="8" t="s">
        <v>96</v>
      </c>
      <c r="B22" s="8" t="s">
        <v>96</v>
      </c>
      <c r="C22" s="8" t="s">
        <v>123</v>
      </c>
      <c r="D22" s="8" t="s">
        <v>123</v>
      </c>
      <c r="E22" s="8">
        <v>99019.0</v>
      </c>
      <c r="F22" s="32">
        <v>44224.0</v>
      </c>
      <c r="G22" s="8">
        <v>54001.0</v>
      </c>
      <c r="H22" s="8">
        <v>39434.0</v>
      </c>
      <c r="I22" s="8">
        <v>3206.0</v>
      </c>
      <c r="J22" s="8">
        <v>17.0</v>
      </c>
      <c r="K22" s="8">
        <v>3183.0</v>
      </c>
      <c r="L22" s="8">
        <v>23470.0</v>
      </c>
      <c r="X22" s="8" t="str">
        <f t="shared" ref="X22:AE22" si="46">O22</f>
        <v>Kerala</v>
      </c>
      <c r="Y22" s="8">
        <f t="shared" si="46"/>
        <v>33387677</v>
      </c>
      <c r="Z22" s="8">
        <f t="shared" si="46"/>
        <v>11902938</v>
      </c>
      <c r="AA22" s="8">
        <f t="shared" si="46"/>
        <v>4968657</v>
      </c>
      <c r="AB22" s="8">
        <f t="shared" si="46"/>
        <v>25306499</v>
      </c>
      <c r="AC22" s="8">
        <f t="shared" si="46"/>
        <v>13658337</v>
      </c>
      <c r="AD22" s="8">
        <f t="shared" si="46"/>
        <v>4857181</v>
      </c>
      <c r="AE22" s="8">
        <f t="shared" si="46"/>
        <v>31681</v>
      </c>
      <c r="AG22" s="8" t="str">
        <f t="shared" ref="AG22:AH22" si="47">X22</f>
        <v>Kerala</v>
      </c>
      <c r="AH22" s="8">
        <f t="shared" si="47"/>
        <v>33387677</v>
      </c>
      <c r="AJ22" s="8" t="str">
        <f t="shared" si="4"/>
        <v>Kerala</v>
      </c>
      <c r="AK22" s="8">
        <f t="shared" si="5"/>
        <v>11902938</v>
      </c>
      <c r="AM22" s="8" t="str">
        <f t="shared" si="6"/>
        <v>Kerala</v>
      </c>
      <c r="AN22" s="8">
        <f t="shared" si="7"/>
        <v>4968657</v>
      </c>
      <c r="AP22" s="8" t="str">
        <f t="shared" si="8"/>
        <v>Kerala</v>
      </c>
      <c r="AQ22" s="8">
        <f t="shared" si="9"/>
        <v>25306499</v>
      </c>
      <c r="AS22" s="8" t="str">
        <f t="shared" si="10"/>
        <v>Kerala</v>
      </c>
      <c r="AT22" s="8">
        <f t="shared" si="11"/>
        <v>13658337</v>
      </c>
      <c r="AV22" s="8" t="str">
        <f t="shared" si="12"/>
        <v>Kerala</v>
      </c>
      <c r="AW22" s="8">
        <f t="shared" si="13"/>
        <v>4857181</v>
      </c>
      <c r="AY22" s="8" t="str">
        <f t="shared" si="14"/>
        <v>Kerala</v>
      </c>
      <c r="AZ22" s="8">
        <f t="shared" si="15"/>
        <v>31681</v>
      </c>
    </row>
    <row r="23" ht="15.75" customHeight="1">
      <c r="A23" s="8" t="s">
        <v>96</v>
      </c>
      <c r="B23" s="8" t="s">
        <v>96</v>
      </c>
      <c r="C23" s="8" t="s">
        <v>125</v>
      </c>
      <c r="D23" s="8" t="s">
        <v>125</v>
      </c>
      <c r="E23" s="8">
        <v>22256.0</v>
      </c>
      <c r="F23" s="32">
        <v>44224.0</v>
      </c>
      <c r="G23" s="8">
        <v>6946.0</v>
      </c>
      <c r="H23" s="8">
        <v>3874.0</v>
      </c>
      <c r="I23" s="8">
        <v>512.0</v>
      </c>
      <c r="J23" s="8">
        <v>0.0</v>
      </c>
      <c r="K23" s="8">
        <v>512.0</v>
      </c>
      <c r="L23" s="8">
        <v>1641.0</v>
      </c>
      <c r="X23" s="8" t="str">
        <f t="shared" ref="X23:AE23" si="48">O23</f>
        <v>Ladakh</v>
      </c>
      <c r="Y23" s="8">
        <f t="shared" si="48"/>
        <v>290000</v>
      </c>
      <c r="Z23" s="8">
        <f t="shared" si="48"/>
        <v>120548</v>
      </c>
      <c r="AA23" s="8">
        <f t="shared" si="48"/>
        <v>20962</v>
      </c>
      <c r="AB23" s="8">
        <f t="shared" si="48"/>
        <v>208798</v>
      </c>
      <c r="AC23" s="8">
        <f t="shared" si="48"/>
        <v>152280</v>
      </c>
      <c r="AD23" s="8">
        <f t="shared" si="48"/>
        <v>20687</v>
      </c>
      <c r="AE23" s="8">
        <f t="shared" si="48"/>
        <v>208</v>
      </c>
      <c r="AG23" s="8" t="str">
        <f t="shared" ref="AG23:AH23" si="49">X23</f>
        <v>Ladakh</v>
      </c>
      <c r="AH23" s="8">
        <f t="shared" si="49"/>
        <v>290000</v>
      </c>
      <c r="AJ23" s="8" t="str">
        <f t="shared" si="4"/>
        <v>Ladakh</v>
      </c>
      <c r="AK23" s="8">
        <f t="shared" si="5"/>
        <v>120548</v>
      </c>
      <c r="AM23" s="8" t="str">
        <f t="shared" si="6"/>
        <v>Ladakh</v>
      </c>
      <c r="AN23" s="8">
        <f t="shared" si="7"/>
        <v>20962</v>
      </c>
      <c r="AP23" s="8" t="str">
        <f t="shared" si="8"/>
        <v>Ladakh</v>
      </c>
      <c r="AQ23" s="8">
        <f t="shared" si="9"/>
        <v>208798</v>
      </c>
      <c r="AS23" s="8" t="str">
        <f t="shared" si="10"/>
        <v>Ladakh</v>
      </c>
      <c r="AT23" s="8">
        <f t="shared" si="11"/>
        <v>152280</v>
      </c>
      <c r="AV23" s="8" t="str">
        <f t="shared" si="12"/>
        <v>Ladakh</v>
      </c>
      <c r="AW23" s="8">
        <f t="shared" si="13"/>
        <v>20687</v>
      </c>
      <c r="AY23" s="8" t="str">
        <f t="shared" si="14"/>
        <v>Ladakh</v>
      </c>
      <c r="AZ23" s="8">
        <f t="shared" si="15"/>
        <v>208</v>
      </c>
    </row>
    <row r="24" ht="15.75" customHeight="1">
      <c r="A24" s="8" t="s">
        <v>96</v>
      </c>
      <c r="B24" s="8" t="s">
        <v>96</v>
      </c>
      <c r="C24" s="8" t="s">
        <v>127</v>
      </c>
      <c r="D24" s="8" t="s">
        <v>127</v>
      </c>
      <c r="E24" s="8">
        <v>6567.0</v>
      </c>
      <c r="F24" s="32">
        <v>44224.0</v>
      </c>
      <c r="G24" s="8">
        <v>6275.0</v>
      </c>
      <c r="H24" s="8">
        <v>3272.0</v>
      </c>
      <c r="I24" s="8">
        <v>270.0</v>
      </c>
      <c r="J24" s="8">
        <v>0.0</v>
      </c>
      <c r="K24" s="8">
        <v>270.0</v>
      </c>
      <c r="L24" s="8">
        <v>3353.0</v>
      </c>
      <c r="X24" s="8" t="str">
        <f t="shared" ref="X24:AE24" si="50">O24</f>
        <v>Lakshadweep</v>
      </c>
      <c r="Y24" s="8">
        <f t="shared" si="50"/>
        <v>64473</v>
      </c>
      <c r="Z24" s="8">
        <f t="shared" si="50"/>
        <v>268723</v>
      </c>
      <c r="AA24" s="8">
        <f t="shared" si="50"/>
        <v>10365</v>
      </c>
      <c r="AB24" s="8">
        <f t="shared" si="50"/>
        <v>55129</v>
      </c>
      <c r="AC24" s="8">
        <f t="shared" si="50"/>
        <v>45951</v>
      </c>
      <c r="AD24" s="8">
        <f t="shared" si="50"/>
        <v>10270</v>
      </c>
      <c r="AE24" s="8">
        <f t="shared" si="50"/>
        <v>51</v>
      </c>
      <c r="AG24" s="8" t="str">
        <f t="shared" ref="AG24:AH24" si="51">X24</f>
        <v>Lakshadweep</v>
      </c>
      <c r="AH24" s="8">
        <f t="shared" si="51"/>
        <v>64473</v>
      </c>
      <c r="AJ24" s="8" t="str">
        <f t="shared" si="4"/>
        <v>Lakshadweep</v>
      </c>
      <c r="AK24" s="8">
        <f t="shared" si="5"/>
        <v>268723</v>
      </c>
      <c r="AM24" s="8" t="str">
        <f t="shared" si="6"/>
        <v>Lakshadweep</v>
      </c>
      <c r="AN24" s="8">
        <f t="shared" si="7"/>
        <v>10365</v>
      </c>
      <c r="AP24" s="8" t="str">
        <f t="shared" si="8"/>
        <v>Lakshadweep</v>
      </c>
      <c r="AQ24" s="8">
        <f t="shared" si="9"/>
        <v>55129</v>
      </c>
      <c r="AS24" s="8" t="str">
        <f t="shared" si="10"/>
        <v>Lakshadweep</v>
      </c>
      <c r="AT24" s="8">
        <f t="shared" si="11"/>
        <v>45951</v>
      </c>
      <c r="AV24" s="8" t="str">
        <f t="shared" si="12"/>
        <v>Lakshadweep</v>
      </c>
      <c r="AW24" s="8">
        <f t="shared" si="13"/>
        <v>10270</v>
      </c>
      <c r="AY24" s="8" t="str">
        <f t="shared" si="14"/>
        <v>Lakshadweep</v>
      </c>
      <c r="AZ24" s="8">
        <f t="shared" si="15"/>
        <v>51</v>
      </c>
    </row>
    <row r="25" ht="15.75" customHeight="1">
      <c r="A25" s="8" t="s">
        <v>96</v>
      </c>
      <c r="B25" s="8" t="s">
        <v>96</v>
      </c>
      <c r="C25" s="8" t="s">
        <v>129</v>
      </c>
      <c r="D25" s="8" t="s">
        <v>129</v>
      </c>
      <c r="E25" s="8">
        <v>89717.0</v>
      </c>
      <c r="F25" s="32">
        <v>44224.0</v>
      </c>
      <c r="G25" s="8">
        <v>9121.0</v>
      </c>
      <c r="H25" s="8">
        <v>5601.0</v>
      </c>
      <c r="I25" s="8">
        <v>511.0</v>
      </c>
      <c r="J25" s="8">
        <v>1.0</v>
      </c>
      <c r="K25" s="8">
        <v>510.0</v>
      </c>
      <c r="L25" s="8">
        <v>4456.0</v>
      </c>
      <c r="X25" s="8" t="str">
        <f t="shared" ref="X25:AE25" si="52">O25</f>
        <v>Madhya Pradesh</v>
      </c>
      <c r="Y25" s="8">
        <f t="shared" si="52"/>
        <v>72643901</v>
      </c>
      <c r="Z25" s="8">
        <f t="shared" si="52"/>
        <v>5727295</v>
      </c>
      <c r="AA25" s="8">
        <f t="shared" si="52"/>
        <v>788134</v>
      </c>
      <c r="AB25" s="8">
        <f t="shared" si="52"/>
        <v>49486983</v>
      </c>
      <c r="AC25" s="8">
        <f t="shared" si="52"/>
        <v>20708290</v>
      </c>
      <c r="AD25" s="8">
        <f t="shared" si="52"/>
        <v>777348</v>
      </c>
      <c r="AE25" s="8">
        <f t="shared" si="52"/>
        <v>8963</v>
      </c>
      <c r="AG25" s="8" t="str">
        <f t="shared" ref="AG25:AH25" si="53">X25</f>
        <v>Madhya Pradesh</v>
      </c>
      <c r="AH25" s="8">
        <f t="shared" si="53"/>
        <v>72643901</v>
      </c>
      <c r="AJ25" s="8" t="str">
        <f t="shared" si="4"/>
        <v>Madhya Pradesh</v>
      </c>
      <c r="AK25" s="8">
        <f t="shared" si="5"/>
        <v>5727295</v>
      </c>
      <c r="AM25" s="8" t="str">
        <f t="shared" si="6"/>
        <v>Madhya Pradesh</v>
      </c>
      <c r="AN25" s="8">
        <f t="shared" si="7"/>
        <v>788134</v>
      </c>
      <c r="AP25" s="8" t="str">
        <f t="shared" si="8"/>
        <v>Madhya Pradesh</v>
      </c>
      <c r="AQ25" s="8">
        <f t="shared" si="9"/>
        <v>49486983</v>
      </c>
      <c r="AS25" s="8" t="str">
        <f t="shared" si="10"/>
        <v>Madhya Pradesh</v>
      </c>
      <c r="AT25" s="8">
        <f t="shared" si="11"/>
        <v>20708290</v>
      </c>
      <c r="AV25" s="8" t="str">
        <f t="shared" si="12"/>
        <v>Madhya Pradesh</v>
      </c>
      <c r="AW25" s="8">
        <f t="shared" si="13"/>
        <v>777348</v>
      </c>
      <c r="AY25" s="8" t="str">
        <f t="shared" si="14"/>
        <v>Madhya Pradesh</v>
      </c>
      <c r="AZ25" s="8">
        <f t="shared" si="15"/>
        <v>8963</v>
      </c>
    </row>
    <row r="26" ht="15.75" customHeight="1">
      <c r="A26" s="8" t="s">
        <v>96</v>
      </c>
      <c r="B26" s="8" t="s">
        <v>96</v>
      </c>
      <c r="C26" s="8" t="s">
        <v>131</v>
      </c>
      <c r="D26" s="8" t="s">
        <v>131</v>
      </c>
      <c r="E26" s="8">
        <v>13769.0</v>
      </c>
      <c r="F26" s="32">
        <v>44224.0</v>
      </c>
      <c r="G26" s="8">
        <v>13328.0</v>
      </c>
      <c r="H26" s="8">
        <v>10176.0</v>
      </c>
      <c r="I26" s="8">
        <v>874.0</v>
      </c>
      <c r="J26" s="8">
        <v>3.0</v>
      </c>
      <c r="K26" s="8">
        <v>871.0</v>
      </c>
      <c r="L26" s="8">
        <v>7184.0</v>
      </c>
      <c r="X26" s="8" t="str">
        <f t="shared" ref="X26:AE26" si="54">O26</f>
        <v>Maharashtra</v>
      </c>
      <c r="Y26" s="8">
        <f t="shared" si="54"/>
        <v>115333031</v>
      </c>
      <c r="Z26" s="8">
        <f t="shared" si="54"/>
        <v>20309367</v>
      </c>
      <c r="AA26" s="8">
        <f t="shared" si="54"/>
        <v>6610934</v>
      </c>
      <c r="AB26" s="8">
        <f t="shared" si="54"/>
        <v>67196330</v>
      </c>
      <c r="AC26" s="8">
        <f t="shared" si="54"/>
        <v>30974759</v>
      </c>
      <c r="AD26" s="8">
        <f t="shared" si="54"/>
        <v>6450554</v>
      </c>
      <c r="AE26" s="8">
        <f t="shared" si="54"/>
        <v>140105</v>
      </c>
      <c r="AG26" s="8" t="str">
        <f t="shared" ref="AG26:AH26" si="55">X26</f>
        <v>Maharashtra</v>
      </c>
      <c r="AH26" s="8">
        <f t="shared" si="55"/>
        <v>115333031</v>
      </c>
      <c r="AJ26" s="8" t="str">
        <f t="shared" si="4"/>
        <v>Maharashtra</v>
      </c>
      <c r="AK26" s="8">
        <f t="shared" si="5"/>
        <v>20309367</v>
      </c>
      <c r="AM26" s="8" t="str">
        <f t="shared" si="6"/>
        <v>Maharashtra</v>
      </c>
      <c r="AN26" s="8">
        <f t="shared" si="7"/>
        <v>6610934</v>
      </c>
      <c r="AP26" s="8" t="str">
        <f t="shared" si="8"/>
        <v>Maharashtra</v>
      </c>
      <c r="AQ26" s="8">
        <f t="shared" si="9"/>
        <v>67196330</v>
      </c>
      <c r="AS26" s="8" t="str">
        <f t="shared" si="10"/>
        <v>Maharashtra</v>
      </c>
      <c r="AT26" s="8">
        <f t="shared" si="11"/>
        <v>30974759</v>
      </c>
      <c r="AV26" s="8" t="str">
        <f t="shared" si="12"/>
        <v>Maharashtra</v>
      </c>
      <c r="AW26" s="8">
        <f t="shared" si="13"/>
        <v>6450554</v>
      </c>
      <c r="AY26" s="8" t="str">
        <f t="shared" si="14"/>
        <v>Maharashtra</v>
      </c>
      <c r="AZ26" s="8">
        <f t="shared" si="15"/>
        <v>140105</v>
      </c>
    </row>
    <row r="27" ht="15.75" customHeight="1">
      <c r="A27" s="8" t="s">
        <v>96</v>
      </c>
      <c r="B27" s="8" t="s">
        <v>96</v>
      </c>
      <c r="C27" s="8" t="s">
        <v>133</v>
      </c>
      <c r="D27" s="8" t="s">
        <v>133</v>
      </c>
      <c r="E27" s="8">
        <v>145538.0</v>
      </c>
      <c r="F27" s="32">
        <v>44224.0</v>
      </c>
      <c r="G27" s="8">
        <v>31120.0</v>
      </c>
      <c r="H27" s="8">
        <v>22003.0</v>
      </c>
      <c r="I27" s="8">
        <v>2885.0</v>
      </c>
      <c r="J27" s="8">
        <v>26.0</v>
      </c>
      <c r="K27" s="8">
        <v>2851.0</v>
      </c>
      <c r="L27" s="8">
        <v>16387.0</v>
      </c>
      <c r="X27" s="8" t="str">
        <f t="shared" ref="X27:AE27" si="56">O27</f>
        <v>Manipur</v>
      </c>
      <c r="Y27" s="8">
        <f t="shared" si="56"/>
        <v>2993721</v>
      </c>
      <c r="Z27" s="8">
        <f t="shared" si="56"/>
        <v>1347534</v>
      </c>
      <c r="AA27" s="8">
        <f t="shared" si="56"/>
        <v>0</v>
      </c>
      <c r="AB27" s="8">
        <f t="shared" si="56"/>
        <v>1167402</v>
      </c>
      <c r="AC27" s="8">
        <f t="shared" si="56"/>
        <v>678413</v>
      </c>
      <c r="AD27" s="8">
        <f t="shared" si="56"/>
        <v>0</v>
      </c>
      <c r="AE27" s="8">
        <f t="shared" si="56"/>
        <v>0</v>
      </c>
      <c r="AG27" s="8" t="str">
        <f t="shared" ref="AG27:AH27" si="57">X27</f>
        <v>Manipur</v>
      </c>
      <c r="AH27" s="8">
        <f t="shared" si="57"/>
        <v>2993721</v>
      </c>
      <c r="AJ27" s="8" t="str">
        <f t="shared" si="4"/>
        <v>Manipur</v>
      </c>
      <c r="AK27" s="8">
        <f t="shared" si="5"/>
        <v>1347534</v>
      </c>
      <c r="AM27" s="8" t="str">
        <f t="shared" si="6"/>
        <v>Manipur</v>
      </c>
      <c r="AN27" s="8">
        <f t="shared" si="7"/>
        <v>0</v>
      </c>
      <c r="AP27" s="8" t="str">
        <f t="shared" si="8"/>
        <v>Manipur</v>
      </c>
      <c r="AQ27" s="8">
        <f t="shared" si="9"/>
        <v>1167402</v>
      </c>
      <c r="AS27" s="8" t="str">
        <f t="shared" si="10"/>
        <v>Manipur</v>
      </c>
      <c r="AT27" s="8">
        <f t="shared" si="11"/>
        <v>678413</v>
      </c>
      <c r="AV27" s="8" t="str">
        <f t="shared" si="12"/>
        <v>Manipur</v>
      </c>
      <c r="AW27" s="8">
        <f t="shared" si="13"/>
        <v>0</v>
      </c>
      <c r="AY27" s="8" t="str">
        <f t="shared" si="14"/>
        <v>Manipur</v>
      </c>
      <c r="AZ27" s="8">
        <f t="shared" si="15"/>
        <v>0</v>
      </c>
    </row>
    <row r="28" ht="15.75" customHeight="1">
      <c r="A28" s="8" t="s">
        <v>96</v>
      </c>
      <c r="B28" s="8" t="s">
        <v>96</v>
      </c>
      <c r="C28" s="8" t="s">
        <v>135</v>
      </c>
      <c r="D28" s="8" t="s">
        <v>135</v>
      </c>
      <c r="E28" s="8">
        <v>60000.0</v>
      </c>
      <c r="F28" s="32">
        <v>44224.0</v>
      </c>
      <c r="G28" s="8">
        <v>19259.0</v>
      </c>
      <c r="H28" s="8">
        <v>7826.0</v>
      </c>
      <c r="I28" s="8">
        <v>752.0</v>
      </c>
      <c r="J28" s="8">
        <v>2.0</v>
      </c>
      <c r="K28" s="8">
        <v>749.0</v>
      </c>
      <c r="L28" s="8">
        <v>10718.0</v>
      </c>
      <c r="X28" s="8" t="str">
        <f t="shared" ref="X28:AE28" si="58">O28</f>
        <v>Meghalaya</v>
      </c>
      <c r="Y28" s="8">
        <f t="shared" si="58"/>
        <v>3364915</v>
      </c>
      <c r="Z28" s="8">
        <f t="shared" si="58"/>
        <v>1690615</v>
      </c>
      <c r="AA28" s="8">
        <f t="shared" si="58"/>
        <v>83627</v>
      </c>
      <c r="AB28" s="8">
        <f t="shared" si="58"/>
        <v>1103273</v>
      </c>
      <c r="AC28" s="8">
        <f t="shared" si="58"/>
        <v>641816</v>
      </c>
      <c r="AD28" s="8">
        <f t="shared" si="58"/>
        <v>81746</v>
      </c>
      <c r="AE28" s="8">
        <f t="shared" si="58"/>
        <v>1450</v>
      </c>
      <c r="AG28" s="8" t="str">
        <f t="shared" ref="AG28:AH28" si="59">X28</f>
        <v>Meghalaya</v>
      </c>
      <c r="AH28" s="8">
        <f t="shared" si="59"/>
        <v>3364915</v>
      </c>
      <c r="AJ28" s="8" t="str">
        <f t="shared" si="4"/>
        <v>Meghalaya</v>
      </c>
      <c r="AK28" s="8">
        <f t="shared" si="5"/>
        <v>1690615</v>
      </c>
      <c r="AM28" s="8" t="str">
        <f t="shared" si="6"/>
        <v>Meghalaya</v>
      </c>
      <c r="AN28" s="8">
        <f t="shared" si="7"/>
        <v>83627</v>
      </c>
      <c r="AP28" s="8" t="str">
        <f t="shared" si="8"/>
        <v>Meghalaya</v>
      </c>
      <c r="AQ28" s="8">
        <f t="shared" si="9"/>
        <v>1103273</v>
      </c>
      <c r="AS28" s="8" t="str">
        <f t="shared" si="10"/>
        <v>Meghalaya</v>
      </c>
      <c r="AT28" s="8">
        <f t="shared" si="11"/>
        <v>641816</v>
      </c>
      <c r="AV28" s="8" t="str">
        <f t="shared" si="12"/>
        <v>Meghalaya</v>
      </c>
      <c r="AW28" s="8">
        <f t="shared" si="13"/>
        <v>81746</v>
      </c>
      <c r="AY28" s="8" t="str">
        <f t="shared" si="14"/>
        <v>Meghalaya</v>
      </c>
      <c r="AZ28" s="8">
        <f t="shared" si="15"/>
        <v>1450</v>
      </c>
    </row>
    <row r="29" ht="15.75" customHeight="1">
      <c r="A29" s="8" t="s">
        <v>96</v>
      </c>
      <c r="B29" s="8" t="s">
        <v>96</v>
      </c>
      <c r="C29" s="8" t="s">
        <v>137</v>
      </c>
      <c r="D29" s="8" t="s">
        <v>137</v>
      </c>
      <c r="E29" s="8">
        <v>53986.0</v>
      </c>
      <c r="F29" s="32">
        <v>44224.0</v>
      </c>
      <c r="G29" s="8">
        <v>32639.0</v>
      </c>
      <c r="H29" s="8">
        <v>22089.0</v>
      </c>
      <c r="I29" s="8">
        <v>2426.0</v>
      </c>
      <c r="J29" s="8">
        <v>11.0</v>
      </c>
      <c r="K29" s="8">
        <v>2397.0</v>
      </c>
      <c r="L29" s="8">
        <v>13382.0</v>
      </c>
      <c r="X29" s="8" t="str">
        <f t="shared" ref="X29:AE29" si="60">O29</f>
        <v>Mizoram</v>
      </c>
      <c r="Y29" s="8">
        <f t="shared" si="60"/>
        <v>1091014</v>
      </c>
      <c r="Z29" s="8">
        <f t="shared" si="60"/>
        <v>594159</v>
      </c>
      <c r="AA29" s="8">
        <f t="shared" si="60"/>
        <v>119135</v>
      </c>
      <c r="AB29" s="8">
        <f t="shared" si="60"/>
        <v>711595</v>
      </c>
      <c r="AC29" s="8">
        <f t="shared" si="60"/>
        <v>512017</v>
      </c>
      <c r="AD29" s="8">
        <f t="shared" si="60"/>
        <v>112647</v>
      </c>
      <c r="AE29" s="8">
        <f t="shared" si="60"/>
        <v>427</v>
      </c>
      <c r="AG29" s="8" t="str">
        <f t="shared" ref="AG29:AH29" si="61">X29</f>
        <v>Mizoram</v>
      </c>
      <c r="AH29" s="8">
        <f t="shared" si="61"/>
        <v>1091014</v>
      </c>
      <c r="AJ29" s="8" t="str">
        <f t="shared" si="4"/>
        <v>Mizoram</v>
      </c>
      <c r="AK29" s="8">
        <f t="shared" si="5"/>
        <v>594159</v>
      </c>
      <c r="AM29" s="8" t="str">
        <f t="shared" si="6"/>
        <v>Mizoram</v>
      </c>
      <c r="AN29" s="8">
        <f t="shared" si="7"/>
        <v>119135</v>
      </c>
      <c r="AP29" s="8" t="str">
        <f t="shared" si="8"/>
        <v>Mizoram</v>
      </c>
      <c r="AQ29" s="8">
        <f t="shared" si="9"/>
        <v>711595</v>
      </c>
      <c r="AS29" s="8" t="str">
        <f t="shared" si="10"/>
        <v>Mizoram</v>
      </c>
      <c r="AT29" s="8">
        <f t="shared" si="11"/>
        <v>512017</v>
      </c>
      <c r="AV29" s="8" t="str">
        <f t="shared" si="12"/>
        <v>Mizoram</v>
      </c>
      <c r="AW29" s="8">
        <f t="shared" si="13"/>
        <v>112647</v>
      </c>
      <c r="AY29" s="8" t="str">
        <f t="shared" si="14"/>
        <v>Mizoram</v>
      </c>
      <c r="AZ29" s="8">
        <f t="shared" si="15"/>
        <v>427</v>
      </c>
    </row>
    <row r="30" ht="15.75" customHeight="1">
      <c r="A30" s="8" t="s">
        <v>96</v>
      </c>
      <c r="B30" s="8" t="s">
        <v>96</v>
      </c>
      <c r="C30" s="8" t="s">
        <v>139</v>
      </c>
      <c r="D30" s="8" t="s">
        <v>139</v>
      </c>
      <c r="E30" s="8">
        <v>80597.0</v>
      </c>
      <c r="F30" s="32">
        <v>44224.0</v>
      </c>
      <c r="G30" s="8">
        <v>16565.0</v>
      </c>
      <c r="H30" s="8">
        <v>9990.0</v>
      </c>
      <c r="I30" s="8">
        <v>738.0</v>
      </c>
      <c r="J30" s="8">
        <v>8.0</v>
      </c>
      <c r="K30" s="8">
        <v>730.0</v>
      </c>
      <c r="L30" s="8">
        <v>7439.0</v>
      </c>
      <c r="X30" s="8" t="str">
        <f t="shared" ref="X30:AE30" si="62">O30</f>
        <v>Nagaland</v>
      </c>
      <c r="Y30" s="8">
        <f t="shared" si="62"/>
        <v>2275875</v>
      </c>
      <c r="Z30" s="8">
        <f t="shared" si="62"/>
        <v>132277</v>
      </c>
      <c r="AA30" s="8">
        <f t="shared" si="62"/>
        <v>31842</v>
      </c>
      <c r="AB30" s="8">
        <f t="shared" si="62"/>
        <v>709551</v>
      </c>
      <c r="AC30" s="8">
        <f t="shared" si="62"/>
        <v>490651</v>
      </c>
      <c r="AD30" s="8">
        <f t="shared" si="62"/>
        <v>29904</v>
      </c>
      <c r="AE30" s="8">
        <f t="shared" si="62"/>
        <v>685</v>
      </c>
      <c r="AG30" s="8" t="str">
        <f t="shared" ref="AG30:AH30" si="63">X30</f>
        <v>Nagaland</v>
      </c>
      <c r="AH30" s="8">
        <f t="shared" si="63"/>
        <v>2275875</v>
      </c>
      <c r="AJ30" s="8" t="str">
        <f t="shared" si="4"/>
        <v>Nagaland</v>
      </c>
      <c r="AK30" s="8">
        <f t="shared" si="5"/>
        <v>132277</v>
      </c>
      <c r="AM30" s="8" t="str">
        <f t="shared" si="6"/>
        <v>Nagaland</v>
      </c>
      <c r="AN30" s="8">
        <f t="shared" si="7"/>
        <v>31842</v>
      </c>
      <c r="AP30" s="8" t="str">
        <f t="shared" si="8"/>
        <v>Nagaland</v>
      </c>
      <c r="AQ30" s="8">
        <f t="shared" si="9"/>
        <v>709551</v>
      </c>
      <c r="AS30" s="8" t="str">
        <f t="shared" si="10"/>
        <v>Nagaland</v>
      </c>
      <c r="AT30" s="8">
        <f t="shared" si="11"/>
        <v>490651</v>
      </c>
      <c r="AV30" s="8" t="str">
        <f t="shared" si="12"/>
        <v>Nagaland</v>
      </c>
      <c r="AW30" s="8">
        <f t="shared" si="13"/>
        <v>29904</v>
      </c>
      <c r="AY30" s="8" t="str">
        <f t="shared" si="14"/>
        <v>Nagaland</v>
      </c>
      <c r="AZ30" s="8">
        <f t="shared" si="15"/>
        <v>685</v>
      </c>
    </row>
    <row r="31" ht="15.75" customHeight="1">
      <c r="A31" s="8" t="s">
        <v>96</v>
      </c>
      <c r="B31" s="8" t="s">
        <v>96</v>
      </c>
      <c r="C31" s="8" t="s">
        <v>141</v>
      </c>
      <c r="D31" s="8" t="s">
        <v>141</v>
      </c>
      <c r="E31" s="8">
        <v>82839.0</v>
      </c>
      <c r="F31" s="32">
        <v>44224.0</v>
      </c>
      <c r="G31" s="8">
        <v>26916.0</v>
      </c>
      <c r="H31" s="8">
        <v>18827.0</v>
      </c>
      <c r="I31" s="8">
        <v>3036.0</v>
      </c>
      <c r="J31" s="8">
        <v>15.0</v>
      </c>
      <c r="K31" s="8">
        <v>3015.0</v>
      </c>
      <c r="L31" s="8">
        <v>12082.0</v>
      </c>
      <c r="X31" s="8" t="str">
        <f t="shared" ref="X31:AE31" si="64">O31</f>
        <v>Odisha</v>
      </c>
      <c r="Y31" s="8">
        <f t="shared" si="64"/>
        <v>40121083</v>
      </c>
      <c r="Z31" s="8">
        <f t="shared" si="64"/>
        <v>6368071</v>
      </c>
      <c r="AA31" s="8">
        <f t="shared" si="64"/>
        <v>965674</v>
      </c>
      <c r="AB31" s="8">
        <f t="shared" si="64"/>
        <v>24647541</v>
      </c>
      <c r="AC31" s="8">
        <f t="shared" si="64"/>
        <v>11176259</v>
      </c>
      <c r="AD31" s="8">
        <f t="shared" si="64"/>
        <v>954099</v>
      </c>
      <c r="AE31" s="8">
        <f t="shared" si="64"/>
        <v>8214</v>
      </c>
      <c r="AG31" s="8" t="str">
        <f t="shared" ref="AG31:AH31" si="65">X31</f>
        <v>Odisha</v>
      </c>
      <c r="AH31" s="8">
        <f t="shared" si="65"/>
        <v>40121083</v>
      </c>
      <c r="AJ31" s="8" t="str">
        <f t="shared" si="4"/>
        <v>Odisha</v>
      </c>
      <c r="AK31" s="8">
        <f t="shared" si="5"/>
        <v>6368071</v>
      </c>
      <c r="AM31" s="8" t="str">
        <f t="shared" si="6"/>
        <v>Odisha</v>
      </c>
      <c r="AN31" s="8">
        <f t="shared" si="7"/>
        <v>965674</v>
      </c>
      <c r="AP31" s="8" t="str">
        <f t="shared" si="8"/>
        <v>Odisha</v>
      </c>
      <c r="AQ31" s="8">
        <f t="shared" si="9"/>
        <v>24647541</v>
      </c>
      <c r="AS31" s="8" t="str">
        <f t="shared" si="10"/>
        <v>Odisha</v>
      </c>
      <c r="AT31" s="8">
        <f t="shared" si="11"/>
        <v>11176259</v>
      </c>
      <c r="AV31" s="8" t="str">
        <f t="shared" si="12"/>
        <v>Odisha</v>
      </c>
      <c r="AW31" s="8">
        <f t="shared" si="13"/>
        <v>954099</v>
      </c>
      <c r="AY31" s="8" t="str">
        <f t="shared" si="14"/>
        <v>Odisha</v>
      </c>
      <c r="AZ31" s="8">
        <f t="shared" si="15"/>
        <v>8214</v>
      </c>
    </row>
    <row r="32" ht="15.75" customHeight="1">
      <c r="A32" s="8" t="s">
        <v>96</v>
      </c>
      <c r="B32" s="8" t="s">
        <v>96</v>
      </c>
      <c r="C32" s="8" t="s">
        <v>143</v>
      </c>
      <c r="D32" s="8" t="s">
        <v>143</v>
      </c>
      <c r="E32" s="8">
        <v>95950.0</v>
      </c>
      <c r="F32" s="32">
        <v>44224.0</v>
      </c>
      <c r="G32" s="8">
        <v>63539.0</v>
      </c>
      <c r="H32" s="8">
        <v>47104.0</v>
      </c>
      <c r="I32" s="8">
        <v>2124.0</v>
      </c>
      <c r="J32" s="8">
        <v>17.0</v>
      </c>
      <c r="K32" s="8">
        <v>2102.0</v>
      </c>
      <c r="L32" s="8">
        <v>21049.0</v>
      </c>
      <c r="X32" s="8" t="str">
        <f t="shared" ref="X32:AE32" si="66">O32</f>
        <v>Puducherry</v>
      </c>
      <c r="Y32" s="8">
        <f t="shared" si="66"/>
        <v>1192327</v>
      </c>
      <c r="Z32" s="8">
        <f t="shared" si="66"/>
        <v>601815</v>
      </c>
      <c r="AA32" s="8">
        <f t="shared" si="66"/>
        <v>121240</v>
      </c>
      <c r="AB32" s="8">
        <f t="shared" si="66"/>
        <v>703878</v>
      </c>
      <c r="AC32" s="8">
        <f t="shared" si="66"/>
        <v>388898</v>
      </c>
      <c r="AD32" s="8">
        <f t="shared" si="66"/>
        <v>119065</v>
      </c>
      <c r="AE32" s="8">
        <f t="shared" si="66"/>
        <v>1750</v>
      </c>
      <c r="AG32" s="8" t="str">
        <f t="shared" ref="AG32:AH32" si="67">X32</f>
        <v>Puducherry</v>
      </c>
      <c r="AH32" s="8">
        <f t="shared" si="67"/>
        <v>1192327</v>
      </c>
      <c r="AJ32" s="8" t="str">
        <f t="shared" si="4"/>
        <v>Puducherry</v>
      </c>
      <c r="AK32" s="8">
        <f t="shared" si="5"/>
        <v>601815</v>
      </c>
      <c r="AM32" s="8" t="str">
        <f t="shared" si="6"/>
        <v>Puducherry</v>
      </c>
      <c r="AN32" s="8">
        <f t="shared" si="7"/>
        <v>121240</v>
      </c>
      <c r="AP32" s="8" t="str">
        <f t="shared" si="8"/>
        <v>Puducherry</v>
      </c>
      <c r="AQ32" s="8">
        <f t="shared" si="9"/>
        <v>703878</v>
      </c>
      <c r="AS32" s="8" t="str">
        <f t="shared" si="10"/>
        <v>Puducherry</v>
      </c>
      <c r="AT32" s="8">
        <f t="shared" si="11"/>
        <v>388898</v>
      </c>
      <c r="AV32" s="8" t="str">
        <f t="shared" si="12"/>
        <v>Puducherry</v>
      </c>
      <c r="AW32" s="8">
        <f t="shared" si="13"/>
        <v>119065</v>
      </c>
      <c r="AY32" s="8" t="str">
        <f t="shared" si="14"/>
        <v>Puducherry</v>
      </c>
      <c r="AZ32" s="8">
        <f t="shared" si="15"/>
        <v>1750</v>
      </c>
    </row>
    <row r="33" ht="15.75" customHeight="1">
      <c r="A33" s="8" t="s">
        <v>96</v>
      </c>
      <c r="B33" s="8" t="s">
        <v>96</v>
      </c>
      <c r="C33" s="8" t="s">
        <v>145</v>
      </c>
      <c r="D33" s="8" t="s">
        <v>145</v>
      </c>
      <c r="E33" s="8">
        <v>6790.0</v>
      </c>
      <c r="F33" s="32">
        <v>44224.0</v>
      </c>
      <c r="G33" s="8">
        <v>8004.0</v>
      </c>
      <c r="H33" s="8">
        <v>4998.0</v>
      </c>
      <c r="I33" s="8">
        <v>453.0</v>
      </c>
      <c r="J33" s="8">
        <v>0.0</v>
      </c>
      <c r="K33" s="8">
        <v>453.0</v>
      </c>
      <c r="L33" s="8">
        <v>3553.0</v>
      </c>
      <c r="X33" s="8" t="str">
        <f t="shared" ref="X33:AE33" si="68">O33</f>
        <v>Punjab</v>
      </c>
      <c r="Y33" s="8">
        <f t="shared" si="68"/>
        <v>30510873</v>
      </c>
      <c r="Z33" s="8">
        <f t="shared" si="68"/>
        <v>3239672</v>
      </c>
      <c r="AA33" s="8">
        <f t="shared" si="68"/>
        <v>602401</v>
      </c>
      <c r="AB33" s="8">
        <f t="shared" si="68"/>
        <v>15942523</v>
      </c>
      <c r="AC33" s="8">
        <f t="shared" si="68"/>
        <v>6238789</v>
      </c>
      <c r="AD33" s="8">
        <f t="shared" si="68"/>
        <v>585591</v>
      </c>
      <c r="AE33" s="8">
        <f t="shared" si="68"/>
        <v>16559</v>
      </c>
      <c r="AG33" s="8" t="str">
        <f t="shared" ref="AG33:AH33" si="69">X33</f>
        <v>Punjab</v>
      </c>
      <c r="AH33" s="8">
        <f t="shared" si="69"/>
        <v>30510873</v>
      </c>
      <c r="AJ33" s="8" t="str">
        <f t="shared" si="4"/>
        <v>Punjab</v>
      </c>
      <c r="AK33" s="8">
        <f t="shared" si="5"/>
        <v>3239672</v>
      </c>
      <c r="AM33" s="8" t="str">
        <f t="shared" si="6"/>
        <v>Punjab</v>
      </c>
      <c r="AN33" s="8">
        <f t="shared" si="7"/>
        <v>602401</v>
      </c>
      <c r="AP33" s="8" t="str">
        <f t="shared" si="8"/>
        <v>Punjab</v>
      </c>
      <c r="AQ33" s="8">
        <f t="shared" si="9"/>
        <v>15942523</v>
      </c>
      <c r="AS33" s="8" t="str">
        <f t="shared" si="10"/>
        <v>Punjab</v>
      </c>
      <c r="AT33" s="8">
        <f t="shared" si="11"/>
        <v>6238789</v>
      </c>
      <c r="AV33" s="8" t="str">
        <f t="shared" si="12"/>
        <v>Punjab</v>
      </c>
      <c r="AW33" s="8">
        <f t="shared" si="13"/>
        <v>585591</v>
      </c>
      <c r="AY33" s="8" t="str">
        <f t="shared" si="14"/>
        <v>Punjab</v>
      </c>
      <c r="AZ33" s="8">
        <f t="shared" si="15"/>
        <v>16559</v>
      </c>
    </row>
    <row r="34" ht="15.75" customHeight="1">
      <c r="A34" s="8" t="s">
        <v>96</v>
      </c>
      <c r="B34" s="8" t="s">
        <v>96</v>
      </c>
      <c r="C34" s="8" t="s">
        <v>147</v>
      </c>
      <c r="D34" s="8" t="s">
        <v>147</v>
      </c>
      <c r="E34" s="8">
        <v>176385.0</v>
      </c>
      <c r="F34" s="32">
        <v>44224.0</v>
      </c>
      <c r="G34" s="8">
        <v>141168.0</v>
      </c>
      <c r="H34" s="8">
        <v>100258.0</v>
      </c>
      <c r="I34" s="8">
        <v>18316.0</v>
      </c>
      <c r="J34" s="8">
        <v>98.0</v>
      </c>
      <c r="K34" s="8">
        <v>18212.0</v>
      </c>
      <c r="L34" s="8">
        <v>51118.0</v>
      </c>
      <c r="X34" s="8" t="str">
        <f t="shared" ref="X34:AE34" si="70">O34</f>
        <v>Rajasthan</v>
      </c>
      <c r="Y34" s="8">
        <f t="shared" si="70"/>
        <v>69579056</v>
      </c>
      <c r="Z34" s="8">
        <f t="shared" si="70"/>
        <v>6349659</v>
      </c>
      <c r="AA34" s="8">
        <f t="shared" si="70"/>
        <v>990684</v>
      </c>
      <c r="AB34" s="8">
        <f t="shared" si="70"/>
        <v>42975649</v>
      </c>
      <c r="AC34" s="8">
        <f t="shared" si="70"/>
        <v>20132113</v>
      </c>
      <c r="AD34" s="8">
        <f t="shared" si="70"/>
        <v>981526</v>
      </c>
      <c r="AE34" s="8">
        <f t="shared" si="70"/>
        <v>9024</v>
      </c>
      <c r="AG34" s="8" t="str">
        <f t="shared" ref="AG34:AH34" si="71">X34</f>
        <v>Rajasthan</v>
      </c>
      <c r="AH34" s="8">
        <f t="shared" si="71"/>
        <v>69579056</v>
      </c>
      <c r="AJ34" s="8" t="str">
        <f t="shared" si="4"/>
        <v>Rajasthan</v>
      </c>
      <c r="AK34" s="8">
        <f t="shared" si="5"/>
        <v>6349659</v>
      </c>
      <c r="AM34" s="8" t="str">
        <f t="shared" si="6"/>
        <v>Rajasthan</v>
      </c>
      <c r="AN34" s="8">
        <f t="shared" si="7"/>
        <v>990684</v>
      </c>
      <c r="AP34" s="8" t="str">
        <f t="shared" si="8"/>
        <v>Rajasthan</v>
      </c>
      <c r="AQ34" s="8">
        <f t="shared" si="9"/>
        <v>42975649</v>
      </c>
      <c r="AS34" s="8" t="str">
        <f t="shared" si="10"/>
        <v>Rajasthan</v>
      </c>
      <c r="AT34" s="8">
        <f t="shared" si="11"/>
        <v>20132113</v>
      </c>
      <c r="AV34" s="8" t="str">
        <f t="shared" si="12"/>
        <v>Rajasthan</v>
      </c>
      <c r="AW34" s="8">
        <f t="shared" si="13"/>
        <v>981526</v>
      </c>
      <c r="AY34" s="8" t="str">
        <f t="shared" si="14"/>
        <v>Rajasthan</v>
      </c>
      <c r="AZ34" s="8">
        <f t="shared" si="15"/>
        <v>9024</v>
      </c>
    </row>
    <row r="35" ht="15.75" customHeight="1">
      <c r="A35" s="8" t="s">
        <v>96</v>
      </c>
      <c r="B35" s="8" t="s">
        <v>96</v>
      </c>
      <c r="C35" s="8" t="s">
        <v>149</v>
      </c>
      <c r="D35" s="8" t="s">
        <v>149</v>
      </c>
      <c r="E35" s="8">
        <v>13310.0</v>
      </c>
      <c r="F35" s="32">
        <v>44224.0</v>
      </c>
      <c r="G35" s="8">
        <v>6910.0</v>
      </c>
      <c r="H35" s="8">
        <v>5663.0</v>
      </c>
      <c r="I35" s="8">
        <v>262.0</v>
      </c>
      <c r="J35" s="8">
        <v>0.0</v>
      </c>
      <c r="K35" s="8">
        <v>261.0</v>
      </c>
      <c r="L35" s="8">
        <v>2300.0</v>
      </c>
      <c r="X35" s="8" t="str">
        <f t="shared" ref="X35:AE35" si="72">O35</f>
        <v>Sikkim</v>
      </c>
      <c r="Y35" s="8">
        <f t="shared" si="72"/>
        <v>607688</v>
      </c>
      <c r="Z35" s="8">
        <f t="shared" si="72"/>
        <v>297765</v>
      </c>
      <c r="AA35" s="8">
        <f t="shared" si="72"/>
        <v>0</v>
      </c>
      <c r="AB35" s="8">
        <f t="shared" si="72"/>
        <v>521763</v>
      </c>
      <c r="AC35" s="8">
        <f t="shared" si="72"/>
        <v>451509</v>
      </c>
      <c r="AD35" s="8">
        <f t="shared" si="72"/>
        <v>0</v>
      </c>
      <c r="AE35" s="8">
        <f t="shared" si="72"/>
        <v>0</v>
      </c>
      <c r="AG35" s="8" t="str">
        <f t="shared" ref="AG35:AH35" si="73">X35</f>
        <v>Sikkim</v>
      </c>
      <c r="AH35" s="8">
        <f t="shared" si="73"/>
        <v>607688</v>
      </c>
      <c r="AJ35" s="8" t="str">
        <f t="shared" si="4"/>
        <v>Sikkim</v>
      </c>
      <c r="AK35" s="8">
        <f t="shared" si="5"/>
        <v>297765</v>
      </c>
      <c r="AM35" s="8" t="str">
        <f t="shared" si="6"/>
        <v>Sikkim</v>
      </c>
      <c r="AN35" s="8">
        <f t="shared" si="7"/>
        <v>0</v>
      </c>
      <c r="AP35" s="8" t="str">
        <f t="shared" si="8"/>
        <v>Sikkim</v>
      </c>
      <c r="AQ35" s="8">
        <f t="shared" si="9"/>
        <v>521763</v>
      </c>
      <c r="AS35" s="8" t="str">
        <f t="shared" si="10"/>
        <v>Sikkim</v>
      </c>
      <c r="AT35" s="8">
        <f t="shared" si="11"/>
        <v>451509</v>
      </c>
      <c r="AV35" s="8" t="str">
        <f t="shared" si="12"/>
        <v>Sikkim</v>
      </c>
      <c r="AW35" s="8">
        <f t="shared" si="13"/>
        <v>0</v>
      </c>
      <c r="AY35" s="8" t="str">
        <f t="shared" si="14"/>
        <v>Sikkim</v>
      </c>
      <c r="AZ35" s="8">
        <f t="shared" si="15"/>
        <v>0</v>
      </c>
    </row>
    <row r="36" ht="15.75" customHeight="1">
      <c r="A36" s="8" t="s">
        <v>96</v>
      </c>
      <c r="B36" s="8" t="s">
        <v>96</v>
      </c>
      <c r="C36" s="8" t="s">
        <v>151</v>
      </c>
      <c r="D36" s="8" t="s">
        <v>151</v>
      </c>
      <c r="E36" s="8">
        <v>31920.0</v>
      </c>
      <c r="F36" s="32">
        <v>44224.0</v>
      </c>
      <c r="G36" s="8">
        <v>14408.0</v>
      </c>
      <c r="H36" s="8">
        <v>9068.0</v>
      </c>
      <c r="I36" s="8">
        <v>411.0</v>
      </c>
      <c r="J36" s="8">
        <v>3.0</v>
      </c>
      <c r="K36" s="8">
        <v>408.0</v>
      </c>
      <c r="L36" s="8">
        <v>4475.0</v>
      </c>
      <c r="X36" s="8" t="str">
        <f t="shared" ref="X36:AE36" si="74">O36</f>
        <v>Tamil Nadu</v>
      </c>
      <c r="Y36" s="8">
        <f t="shared" si="74"/>
        <v>76448848</v>
      </c>
      <c r="Z36" s="8">
        <f t="shared" si="74"/>
        <v>6205485</v>
      </c>
      <c r="AA36" s="8">
        <f t="shared" si="74"/>
        <v>2700082</v>
      </c>
      <c r="AB36" s="8">
        <f t="shared" si="74"/>
        <v>41277027</v>
      </c>
      <c r="AC36" s="8">
        <f t="shared" si="74"/>
        <v>17618141</v>
      </c>
      <c r="AD36" s="8">
        <f t="shared" si="74"/>
        <v>2652480</v>
      </c>
      <c r="AE36" s="8">
        <f t="shared" si="74"/>
        <v>36114</v>
      </c>
      <c r="AG36" s="8" t="str">
        <f t="shared" ref="AG36:AH36" si="75">X36</f>
        <v>Tamil Nadu</v>
      </c>
      <c r="AH36" s="8">
        <f t="shared" si="75"/>
        <v>76448848</v>
      </c>
      <c r="AJ36" s="8" t="str">
        <f t="shared" si="4"/>
        <v>Tamil Nadu</v>
      </c>
      <c r="AK36" s="8">
        <f t="shared" si="5"/>
        <v>6205485</v>
      </c>
      <c r="AM36" s="8" t="str">
        <f t="shared" si="6"/>
        <v>Tamil Nadu</v>
      </c>
      <c r="AN36" s="8">
        <f t="shared" si="7"/>
        <v>2700082</v>
      </c>
      <c r="AP36" s="8" t="str">
        <f t="shared" si="8"/>
        <v>Tamil Nadu</v>
      </c>
      <c r="AQ36" s="8">
        <f t="shared" si="9"/>
        <v>41277027</v>
      </c>
      <c r="AS36" s="8" t="str">
        <f t="shared" si="10"/>
        <v>Tamil Nadu</v>
      </c>
      <c r="AT36" s="8">
        <f t="shared" si="11"/>
        <v>17618141</v>
      </c>
      <c r="AV36" s="8" t="str">
        <f t="shared" si="12"/>
        <v>Tamil Nadu</v>
      </c>
      <c r="AW36" s="8">
        <f t="shared" si="13"/>
        <v>2652480</v>
      </c>
      <c r="AY36" s="8" t="str">
        <f t="shared" si="14"/>
        <v>Tamil Nadu</v>
      </c>
      <c r="AZ36" s="8">
        <f t="shared" si="15"/>
        <v>36114</v>
      </c>
    </row>
    <row r="37" ht="15.75" customHeight="1">
      <c r="A37" s="8" t="s">
        <v>96</v>
      </c>
      <c r="B37" s="8" t="s">
        <v>96</v>
      </c>
      <c r="C37" s="8" t="s">
        <v>153</v>
      </c>
      <c r="D37" s="8" t="s">
        <v>153</v>
      </c>
      <c r="E37" s="8">
        <v>49950.0</v>
      </c>
      <c r="F37" s="32">
        <v>44224.0</v>
      </c>
      <c r="G37" s="8">
        <v>29553.0</v>
      </c>
      <c r="H37" s="8">
        <v>23287.0</v>
      </c>
      <c r="I37" s="8">
        <v>2577.0</v>
      </c>
      <c r="J37" s="8">
        <v>20.0</v>
      </c>
      <c r="K37" s="8">
        <v>2533.0</v>
      </c>
      <c r="L37" s="8">
        <v>15512.0</v>
      </c>
      <c r="X37" s="8" t="str">
        <f t="shared" ref="X37:AE37" si="76">O37</f>
        <v>Telangana</v>
      </c>
      <c r="Y37" s="8">
        <f t="shared" si="76"/>
        <v>35095069</v>
      </c>
      <c r="Z37" s="8">
        <f t="shared" si="76"/>
        <v>17196566</v>
      </c>
      <c r="AA37" s="8">
        <f t="shared" si="76"/>
        <v>0</v>
      </c>
      <c r="AB37" s="8">
        <f t="shared" si="76"/>
        <v>22014941</v>
      </c>
      <c r="AC37" s="8">
        <f t="shared" si="76"/>
        <v>9621241</v>
      </c>
      <c r="AD37" s="8">
        <f t="shared" si="76"/>
        <v>0</v>
      </c>
      <c r="AE37" s="8">
        <f t="shared" si="76"/>
        <v>0</v>
      </c>
      <c r="AG37" s="8" t="str">
        <f t="shared" ref="AG37:AH37" si="77">X37</f>
        <v>Telangana</v>
      </c>
      <c r="AH37" s="8">
        <f t="shared" si="77"/>
        <v>35095069</v>
      </c>
      <c r="AJ37" s="8" t="str">
        <f t="shared" si="4"/>
        <v>Telangana</v>
      </c>
      <c r="AK37" s="8">
        <f t="shared" si="5"/>
        <v>17196566</v>
      </c>
      <c r="AM37" s="8" t="str">
        <f t="shared" si="6"/>
        <v>Telangana</v>
      </c>
      <c r="AN37" s="8">
        <f t="shared" si="7"/>
        <v>0</v>
      </c>
      <c r="AP37" s="8" t="str">
        <f t="shared" si="8"/>
        <v>Telangana</v>
      </c>
      <c r="AQ37" s="8">
        <f t="shared" si="9"/>
        <v>22014941</v>
      </c>
      <c r="AS37" s="8" t="str">
        <f t="shared" si="10"/>
        <v>Telangana</v>
      </c>
      <c r="AT37" s="8">
        <f t="shared" si="11"/>
        <v>9621241</v>
      </c>
      <c r="AV37" s="8" t="str">
        <f t="shared" si="12"/>
        <v>Telangana</v>
      </c>
      <c r="AW37" s="8">
        <f t="shared" si="13"/>
        <v>0</v>
      </c>
      <c r="AY37" s="8" t="str">
        <f t="shared" si="14"/>
        <v>Telangana</v>
      </c>
      <c r="AZ37" s="8">
        <f t="shared" si="15"/>
        <v>0</v>
      </c>
    </row>
    <row r="38" ht="15.75" customHeight="1">
      <c r="A38" s="8" t="s">
        <v>96</v>
      </c>
      <c r="B38" s="8" t="s">
        <v>96</v>
      </c>
      <c r="C38" s="8" t="s">
        <v>155</v>
      </c>
      <c r="D38" s="8" t="s">
        <v>155</v>
      </c>
      <c r="E38" s="8">
        <v>111997.0</v>
      </c>
      <c r="F38" s="32">
        <v>44224.0</v>
      </c>
      <c r="G38" s="8">
        <v>31565.0</v>
      </c>
      <c r="H38" s="8">
        <v>21200.0</v>
      </c>
      <c r="I38" s="8">
        <v>1109.0</v>
      </c>
      <c r="J38" s="8">
        <v>5.0</v>
      </c>
      <c r="K38" s="8">
        <v>1102.0</v>
      </c>
      <c r="L38" s="8">
        <v>15211.0</v>
      </c>
      <c r="X38" s="8" t="str">
        <f t="shared" ref="X38:AE38" si="78">O38</f>
        <v>Tripura</v>
      </c>
      <c r="Y38" s="8">
        <f t="shared" si="78"/>
        <v>3671032</v>
      </c>
      <c r="Z38" s="8">
        <f t="shared" si="78"/>
        <v>650194</v>
      </c>
      <c r="AA38" s="8">
        <f t="shared" si="78"/>
        <v>84468</v>
      </c>
      <c r="AB38" s="8">
        <f t="shared" si="78"/>
        <v>2508476</v>
      </c>
      <c r="AC38" s="8">
        <f t="shared" si="78"/>
        <v>1620981</v>
      </c>
      <c r="AD38" s="8">
        <f t="shared" si="78"/>
        <v>83466</v>
      </c>
      <c r="AE38" s="8">
        <f t="shared" si="78"/>
        <v>813</v>
      </c>
      <c r="AG38" s="8" t="str">
        <f t="shared" ref="AG38:AH38" si="79">X38</f>
        <v>Tripura</v>
      </c>
      <c r="AH38" s="8">
        <f t="shared" si="79"/>
        <v>3671032</v>
      </c>
      <c r="AJ38" s="8" t="str">
        <f t="shared" si="4"/>
        <v>Tripura</v>
      </c>
      <c r="AK38" s="8">
        <f t="shared" si="5"/>
        <v>650194</v>
      </c>
      <c r="AM38" s="8" t="str">
        <f t="shared" si="6"/>
        <v>Tripura</v>
      </c>
      <c r="AN38" s="8">
        <f t="shared" si="7"/>
        <v>84468</v>
      </c>
      <c r="AP38" s="8" t="str">
        <f t="shared" si="8"/>
        <v>Tripura</v>
      </c>
      <c r="AQ38" s="8">
        <f t="shared" si="9"/>
        <v>2508476</v>
      </c>
      <c r="AS38" s="8" t="str">
        <f t="shared" si="10"/>
        <v>Tripura</v>
      </c>
      <c r="AT38" s="8">
        <f t="shared" si="11"/>
        <v>1620981</v>
      </c>
      <c r="AV38" s="8" t="str">
        <f t="shared" si="12"/>
        <v>Tripura</v>
      </c>
      <c r="AW38" s="8">
        <f t="shared" si="13"/>
        <v>83466</v>
      </c>
      <c r="AY38" s="8" t="str">
        <f t="shared" si="14"/>
        <v>Tripura</v>
      </c>
      <c r="AZ38" s="8">
        <f t="shared" si="15"/>
        <v>813</v>
      </c>
    </row>
    <row r="39" ht="15.75" customHeight="1">
      <c r="A39" s="8" t="s">
        <v>96</v>
      </c>
      <c r="B39" s="8" t="s">
        <v>96</v>
      </c>
      <c r="C39" s="8" t="s">
        <v>157</v>
      </c>
      <c r="D39" s="8" t="s">
        <v>157</v>
      </c>
      <c r="E39" s="8">
        <v>7948.0</v>
      </c>
      <c r="F39" s="32">
        <v>44224.0</v>
      </c>
      <c r="G39" s="8">
        <v>4156.0</v>
      </c>
      <c r="H39" s="8">
        <v>2603.0</v>
      </c>
      <c r="I39" s="8">
        <v>337.0</v>
      </c>
      <c r="J39" s="8">
        <v>2.0</v>
      </c>
      <c r="K39" s="8">
        <v>335.0</v>
      </c>
      <c r="L39" s="8">
        <v>2078.0</v>
      </c>
      <c r="X39" s="8" t="str">
        <f t="shared" ref="X39:AE39" si="80">O39</f>
        <v>Uttar Pradesh</v>
      </c>
      <c r="Y39" s="8">
        <f t="shared" si="80"/>
        <v>205867440</v>
      </c>
      <c r="Z39" s="8">
        <f t="shared" si="80"/>
        <v>24579645</v>
      </c>
      <c r="AA39" s="8">
        <f t="shared" si="80"/>
        <v>1710158</v>
      </c>
      <c r="AB39" s="8">
        <f t="shared" si="80"/>
        <v>98175781</v>
      </c>
      <c r="AC39" s="8">
        <f t="shared" si="80"/>
        <v>32678549</v>
      </c>
      <c r="AD39" s="8">
        <f t="shared" si="80"/>
        <v>1687151</v>
      </c>
      <c r="AE39" s="8">
        <f t="shared" si="80"/>
        <v>22900</v>
      </c>
      <c r="AG39" s="8" t="str">
        <f t="shared" ref="AG39:AH39" si="81">X39</f>
        <v>Uttar Pradesh</v>
      </c>
      <c r="AH39" s="8">
        <f t="shared" si="81"/>
        <v>205867440</v>
      </c>
      <c r="AJ39" s="8" t="str">
        <f t="shared" si="4"/>
        <v>Uttar Pradesh</v>
      </c>
      <c r="AK39" s="8">
        <f t="shared" si="5"/>
        <v>24579645</v>
      </c>
      <c r="AM39" s="8" t="str">
        <f t="shared" si="6"/>
        <v>Uttar Pradesh</v>
      </c>
      <c r="AN39" s="8">
        <f t="shared" si="7"/>
        <v>1710158</v>
      </c>
      <c r="AP39" s="8" t="str">
        <f t="shared" si="8"/>
        <v>Uttar Pradesh</v>
      </c>
      <c r="AQ39" s="8">
        <f t="shared" si="9"/>
        <v>98175781</v>
      </c>
      <c r="AS39" s="8" t="str">
        <f t="shared" si="10"/>
        <v>Uttar Pradesh</v>
      </c>
      <c r="AT39" s="8">
        <f t="shared" si="11"/>
        <v>32678549</v>
      </c>
      <c r="AV39" s="8" t="str">
        <f t="shared" si="12"/>
        <v>Uttar Pradesh</v>
      </c>
      <c r="AW39" s="8">
        <f t="shared" si="13"/>
        <v>1687151</v>
      </c>
      <c r="AY39" s="8" t="str">
        <f t="shared" si="14"/>
        <v>Uttar Pradesh</v>
      </c>
      <c r="AZ39" s="8">
        <f t="shared" si="15"/>
        <v>22900</v>
      </c>
    </row>
    <row r="40" ht="15.75" customHeight="1">
      <c r="A40" s="8" t="s">
        <v>96</v>
      </c>
      <c r="B40" s="8" t="s">
        <v>96</v>
      </c>
      <c r="C40" s="8" t="s">
        <v>159</v>
      </c>
      <c r="D40" s="8" t="s">
        <v>159</v>
      </c>
      <c r="E40" s="8">
        <v>35289.0</v>
      </c>
      <c r="F40" s="32">
        <v>44224.0</v>
      </c>
      <c r="G40" s="8">
        <v>18594.0</v>
      </c>
      <c r="H40" s="8">
        <v>13671.0</v>
      </c>
      <c r="I40" s="8">
        <v>1016.0</v>
      </c>
      <c r="J40" s="8">
        <v>1.0</v>
      </c>
      <c r="K40" s="8">
        <v>1015.0</v>
      </c>
      <c r="L40" s="8">
        <v>7072.0</v>
      </c>
      <c r="X40" s="8" t="str">
        <f t="shared" ref="X40:AE40" si="82">O40</f>
        <v>Uttarakhand</v>
      </c>
      <c r="Y40" s="8">
        <f t="shared" si="82"/>
        <v>10116752</v>
      </c>
      <c r="Z40" s="8">
        <f t="shared" si="82"/>
        <v>2299304</v>
      </c>
      <c r="AA40" s="8">
        <f t="shared" si="82"/>
        <v>343896</v>
      </c>
      <c r="AB40" s="8">
        <f t="shared" si="82"/>
        <v>7477999</v>
      </c>
      <c r="AC40" s="8">
        <f t="shared" si="82"/>
        <v>3898139</v>
      </c>
      <c r="AD40" s="8">
        <f t="shared" si="82"/>
        <v>330195</v>
      </c>
      <c r="AE40" s="8">
        <f t="shared" si="82"/>
        <v>6400</v>
      </c>
      <c r="AG40" s="8" t="str">
        <f t="shared" ref="AG40:AH40" si="83">X40</f>
        <v>Uttarakhand</v>
      </c>
      <c r="AH40" s="8">
        <f t="shared" si="83"/>
        <v>10116752</v>
      </c>
      <c r="AJ40" s="8" t="str">
        <f t="shared" si="4"/>
        <v>Uttarakhand</v>
      </c>
      <c r="AK40" s="8">
        <f t="shared" si="5"/>
        <v>2299304</v>
      </c>
      <c r="AM40" s="8" t="str">
        <f t="shared" si="6"/>
        <v>Uttarakhand</v>
      </c>
      <c r="AN40" s="8">
        <f t="shared" si="7"/>
        <v>343896</v>
      </c>
      <c r="AP40" s="8" t="str">
        <f t="shared" si="8"/>
        <v>Uttarakhand</v>
      </c>
      <c r="AQ40" s="8">
        <f t="shared" si="9"/>
        <v>7477999</v>
      </c>
      <c r="AS40" s="8" t="str">
        <f t="shared" si="10"/>
        <v>Uttarakhand</v>
      </c>
      <c r="AT40" s="8">
        <f t="shared" si="11"/>
        <v>3898139</v>
      </c>
      <c r="AV40" s="8" t="str">
        <f t="shared" si="12"/>
        <v>Uttarakhand</v>
      </c>
      <c r="AW40" s="8">
        <f t="shared" si="13"/>
        <v>330195</v>
      </c>
      <c r="AY40" s="8" t="str">
        <f t="shared" si="14"/>
        <v>Uttarakhand</v>
      </c>
      <c r="AZ40" s="8">
        <f t="shared" si="15"/>
        <v>6400</v>
      </c>
    </row>
    <row r="41" ht="15.75" customHeight="1">
      <c r="A41" s="8" t="s">
        <v>96</v>
      </c>
      <c r="B41" s="8" t="s">
        <v>96</v>
      </c>
      <c r="C41" s="8" t="s">
        <v>161</v>
      </c>
      <c r="D41" s="8" t="s">
        <v>161</v>
      </c>
      <c r="E41" s="8">
        <v>83205.0</v>
      </c>
      <c r="F41" s="32">
        <v>44224.0</v>
      </c>
      <c r="G41" s="8">
        <v>24842.0</v>
      </c>
      <c r="H41" s="8">
        <v>16390.0</v>
      </c>
      <c r="I41" s="8">
        <v>1958.0</v>
      </c>
      <c r="J41" s="8">
        <v>6.0</v>
      </c>
      <c r="K41" s="8">
        <v>1952.0</v>
      </c>
      <c r="L41" s="8">
        <v>7196.0</v>
      </c>
      <c r="X41" s="8" t="str">
        <f t="shared" ref="X41:AE41" si="84">O41</f>
        <v>West Bengal</v>
      </c>
      <c r="Y41" s="8">
        <f t="shared" si="84"/>
        <v>92903903</v>
      </c>
      <c r="Z41" s="8">
        <f t="shared" si="84"/>
        <v>46319324</v>
      </c>
      <c r="AA41" s="8">
        <f t="shared" si="84"/>
        <v>1592842</v>
      </c>
      <c r="AB41" s="8">
        <f t="shared" si="84"/>
        <v>56183405</v>
      </c>
      <c r="AC41" s="8">
        <f t="shared" si="84"/>
        <v>21558154</v>
      </c>
      <c r="AD41" s="8">
        <f t="shared" si="84"/>
        <v>1565408</v>
      </c>
      <c r="AE41" s="8">
        <f t="shared" si="84"/>
        <v>19138</v>
      </c>
      <c r="AG41" s="8" t="str">
        <f t="shared" ref="AG41:AH41" si="85">X41</f>
        <v>West Bengal</v>
      </c>
      <c r="AH41" s="8">
        <f t="shared" si="85"/>
        <v>92903903</v>
      </c>
      <c r="AJ41" s="8" t="str">
        <f t="shared" si="4"/>
        <v>West Bengal</v>
      </c>
      <c r="AK41" s="8">
        <f t="shared" si="5"/>
        <v>46319324</v>
      </c>
      <c r="AM41" s="8" t="str">
        <f t="shared" si="6"/>
        <v>West Bengal</v>
      </c>
      <c r="AN41" s="8">
        <f t="shared" si="7"/>
        <v>1592842</v>
      </c>
      <c r="AP41" s="8" t="str">
        <f t="shared" si="8"/>
        <v>West Bengal</v>
      </c>
      <c r="AQ41" s="8">
        <f t="shared" si="9"/>
        <v>56183405</v>
      </c>
      <c r="AS41" s="8" t="str">
        <f t="shared" si="10"/>
        <v>West Bengal</v>
      </c>
      <c r="AT41" s="8">
        <f t="shared" si="11"/>
        <v>21558154</v>
      </c>
      <c r="AV41" s="8" t="str">
        <f t="shared" si="12"/>
        <v>West Bengal</v>
      </c>
      <c r="AW41" s="8">
        <f t="shared" si="13"/>
        <v>1565408</v>
      </c>
      <c r="AY41" s="8" t="str">
        <f t="shared" si="14"/>
        <v>West Bengal</v>
      </c>
      <c r="AZ41" s="8">
        <f t="shared" si="15"/>
        <v>19138</v>
      </c>
    </row>
    <row r="42" ht="15.75" customHeight="1">
      <c r="A42" s="8" t="s">
        <v>96</v>
      </c>
      <c r="B42" s="8" t="s">
        <v>96</v>
      </c>
      <c r="C42" s="8" t="s">
        <v>163</v>
      </c>
      <c r="D42" s="8" t="s">
        <v>163</v>
      </c>
      <c r="E42" s="8">
        <v>87013.0</v>
      </c>
      <c r="F42" s="32">
        <v>44224.0</v>
      </c>
      <c r="G42" s="8">
        <v>55710.0</v>
      </c>
      <c r="H42" s="8">
        <v>40321.0</v>
      </c>
      <c r="I42" s="8">
        <v>3545.0</v>
      </c>
      <c r="J42" s="8">
        <v>14.0</v>
      </c>
      <c r="K42" s="8">
        <v>3518.0</v>
      </c>
      <c r="L42" s="8">
        <v>29927.0</v>
      </c>
      <c r="X42" s="8" t="str">
        <f t="shared" ref="X42:AE42" si="86">O42</f>
        <v>Grand Total</v>
      </c>
      <c r="Y42" s="8">
        <f t="shared" si="86"/>
        <v>1234588774</v>
      </c>
      <c r="Z42" s="8">
        <f t="shared" si="86"/>
        <v>276393857</v>
      </c>
      <c r="AA42" s="8">
        <f t="shared" si="86"/>
        <v>32384204</v>
      </c>
      <c r="AB42" s="8">
        <f t="shared" si="86"/>
        <v>723602281</v>
      </c>
      <c r="AC42" s="8">
        <f t="shared" si="86"/>
        <v>325872530</v>
      </c>
      <c r="AD42" s="8">
        <f t="shared" si="86"/>
        <v>31789458</v>
      </c>
      <c r="AE42" s="8">
        <f t="shared" si="86"/>
        <v>436629</v>
      </c>
    </row>
    <row r="43" ht="15.75" customHeight="1">
      <c r="A43" s="8" t="s">
        <v>96</v>
      </c>
      <c r="B43" s="8" t="s">
        <v>96</v>
      </c>
      <c r="C43" s="8" t="s">
        <v>165</v>
      </c>
      <c r="D43" s="8" t="s">
        <v>165</v>
      </c>
      <c r="E43" s="8">
        <v>112272.0</v>
      </c>
      <c r="F43" s="32">
        <v>44224.0</v>
      </c>
      <c r="G43" s="8">
        <v>33773.0</v>
      </c>
      <c r="H43" s="8">
        <v>27867.0</v>
      </c>
      <c r="I43" s="8">
        <v>1868.0</v>
      </c>
      <c r="J43" s="8">
        <v>6.0</v>
      </c>
      <c r="K43" s="8">
        <v>1856.0</v>
      </c>
      <c r="L43" s="8">
        <v>14126.0</v>
      </c>
    </row>
    <row r="44" ht="15.75" customHeight="1">
      <c r="A44" s="8" t="s">
        <v>98</v>
      </c>
      <c r="B44" s="8" t="s">
        <v>98</v>
      </c>
      <c r="C44" s="8" t="s">
        <v>166</v>
      </c>
      <c r="D44" s="8" t="s">
        <v>166</v>
      </c>
      <c r="E44" s="8">
        <v>953773.0</v>
      </c>
      <c r="G44" s="8">
        <v>553967.0</v>
      </c>
      <c r="H44" s="8">
        <v>136574.0</v>
      </c>
      <c r="I44" s="8">
        <v>0.0</v>
      </c>
      <c r="J44" s="8">
        <v>0.0</v>
      </c>
      <c r="K44" s="8">
        <v>0.0</v>
      </c>
      <c r="L44" s="8">
        <v>467348.0</v>
      </c>
      <c r="X44" s="34" t="s">
        <v>167</v>
      </c>
      <c r="Y44" s="23" t="s">
        <v>90</v>
      </c>
      <c r="Z44" s="23" t="s">
        <v>36</v>
      </c>
      <c r="AA44" s="23" t="s">
        <v>38</v>
      </c>
      <c r="AB44" s="23" t="s">
        <v>91</v>
      </c>
      <c r="AC44" s="23" t="s">
        <v>92</v>
      </c>
      <c r="AD44" s="23" t="s">
        <v>42</v>
      </c>
      <c r="AE44" s="23" t="s">
        <v>44</v>
      </c>
    </row>
    <row r="45" ht="15.75" customHeight="1">
      <c r="A45" s="8" t="s">
        <v>98</v>
      </c>
      <c r="B45" s="8" t="s">
        <v>98</v>
      </c>
      <c r="C45" s="8" t="s">
        <v>168</v>
      </c>
      <c r="D45" s="8" t="s">
        <v>168</v>
      </c>
      <c r="E45" s="8">
        <v>1693190.0</v>
      </c>
      <c r="G45" s="8">
        <v>1095048.0</v>
      </c>
      <c r="H45" s="8">
        <v>448006.0</v>
      </c>
      <c r="I45" s="8">
        <v>0.0</v>
      </c>
      <c r="J45" s="8">
        <v>0.0</v>
      </c>
      <c r="K45" s="8">
        <v>0.0</v>
      </c>
      <c r="L45" s="8">
        <v>829663.0</v>
      </c>
      <c r="X45" s="23" t="s">
        <v>164</v>
      </c>
      <c r="Y45" s="23">
        <f>VLOOKUP("Grand Total", $X$5:$AE$42,2,0)</f>
        <v>1234588774</v>
      </c>
      <c r="Z45" s="23">
        <f>VLOOKUP("Grand Total", $X$5:$AE$42,3,0)</f>
        <v>276393857</v>
      </c>
      <c r="AA45" s="23">
        <f>VLOOKUP("Grand Total", $X$5:$AE$42,4,0)</f>
        <v>32384204</v>
      </c>
      <c r="AB45" s="23">
        <f>VLOOKUP("Grand Total", $X$5:$AE$42,5,0)</f>
        <v>723602281</v>
      </c>
      <c r="AC45" s="23">
        <f>VLOOKUP("Grand Total", $X$5:$AE$42,6,0)</f>
        <v>325872530</v>
      </c>
      <c r="AD45" s="23">
        <f>VLOOKUP("Grand Total", $X$5:$AE$42,7,0)</f>
        <v>31789458</v>
      </c>
      <c r="AE45" s="23">
        <f>VLOOKUP("Grand Total", $X$5:$AE$42,8,0)</f>
        <v>436629</v>
      </c>
      <c r="AH45" s="35" t="s">
        <v>169</v>
      </c>
      <c r="AI45" s="36"/>
      <c r="AJ45" s="21"/>
    </row>
    <row r="46" ht="15.75" customHeight="1">
      <c r="A46" s="8" t="s">
        <v>98</v>
      </c>
      <c r="B46" s="8" t="s">
        <v>98</v>
      </c>
      <c r="C46" s="8" t="s">
        <v>170</v>
      </c>
      <c r="D46" s="8" t="s">
        <v>170</v>
      </c>
      <c r="E46" s="8">
        <v>612491.0</v>
      </c>
      <c r="G46" s="8">
        <v>456088.0</v>
      </c>
      <c r="H46" s="8">
        <v>213437.0</v>
      </c>
      <c r="I46" s="8">
        <v>0.0</v>
      </c>
      <c r="J46" s="8">
        <v>0.0</v>
      </c>
      <c r="K46" s="8">
        <v>0.0</v>
      </c>
      <c r="L46" s="8">
        <v>300120.0</v>
      </c>
      <c r="X46" s="23"/>
      <c r="Y46" s="23"/>
      <c r="Z46" s="23"/>
      <c r="AA46" s="23"/>
      <c r="AB46" s="23"/>
      <c r="AC46" s="23"/>
      <c r="AD46" s="23"/>
      <c r="AE46" s="23"/>
    </row>
    <row r="47" ht="15.75" customHeight="1">
      <c r="A47" s="8" t="s">
        <v>98</v>
      </c>
      <c r="B47" s="8" t="s">
        <v>98</v>
      </c>
      <c r="C47" s="8" t="s">
        <v>171</v>
      </c>
      <c r="D47" s="8" t="s">
        <v>171</v>
      </c>
      <c r="E47" s="8">
        <v>732639.0</v>
      </c>
      <c r="G47" s="8">
        <v>493242.0</v>
      </c>
      <c r="H47" s="8">
        <v>183782.0</v>
      </c>
      <c r="I47" s="8">
        <v>0.0</v>
      </c>
      <c r="J47" s="8">
        <v>0.0</v>
      </c>
      <c r="K47" s="8">
        <v>0.0</v>
      </c>
      <c r="L47" s="8">
        <v>358993.0</v>
      </c>
      <c r="X47" s="23" t="s">
        <v>172</v>
      </c>
      <c r="Y47" s="37">
        <f>Z45/Y45</f>
        <v>0.2238752391</v>
      </c>
      <c r="Z47" s="23"/>
      <c r="AA47" s="23"/>
      <c r="AB47" s="23"/>
      <c r="AC47" s="23"/>
      <c r="AD47" s="23"/>
      <c r="AE47" s="23"/>
    </row>
    <row r="48" ht="15.75" customHeight="1">
      <c r="A48" s="8" t="s">
        <v>98</v>
      </c>
      <c r="B48" s="8" t="s">
        <v>98</v>
      </c>
      <c r="C48" s="8" t="s">
        <v>173</v>
      </c>
      <c r="D48" s="8" t="s">
        <v>173</v>
      </c>
      <c r="E48" s="8">
        <v>1736319.0</v>
      </c>
      <c r="G48" s="8">
        <v>1101266.0</v>
      </c>
      <c r="H48" s="8">
        <v>402535.0</v>
      </c>
      <c r="I48" s="8">
        <v>0.0</v>
      </c>
      <c r="J48" s="8">
        <v>0.0</v>
      </c>
      <c r="K48" s="8">
        <v>0.0</v>
      </c>
      <c r="L48" s="8">
        <v>850796.0</v>
      </c>
      <c r="X48" s="23" t="s">
        <v>174</v>
      </c>
      <c r="Y48" s="37">
        <f>AA45/Z45</f>
        <v>0.1171668732</v>
      </c>
      <c r="Z48" s="23"/>
      <c r="AA48" s="23"/>
      <c r="AB48" s="23"/>
      <c r="AC48" s="23"/>
      <c r="AD48" s="23"/>
      <c r="AE48" s="23"/>
    </row>
    <row r="49" ht="15.75" customHeight="1">
      <c r="A49" s="8" t="s">
        <v>98</v>
      </c>
      <c r="B49" s="8" t="s">
        <v>98</v>
      </c>
      <c r="C49" s="8" t="s">
        <v>175</v>
      </c>
      <c r="D49" s="8" t="s">
        <v>175</v>
      </c>
      <c r="E49" s="8">
        <v>481818.0</v>
      </c>
      <c r="G49" s="8">
        <v>288696.0</v>
      </c>
      <c r="H49" s="8">
        <v>102397.0</v>
      </c>
      <c r="I49" s="8">
        <v>0.0</v>
      </c>
      <c r="J49" s="8">
        <v>0.0</v>
      </c>
      <c r="K49" s="8">
        <v>0.0</v>
      </c>
      <c r="L49" s="8">
        <v>236090.0</v>
      </c>
      <c r="X49" s="23" t="s">
        <v>91</v>
      </c>
      <c r="Y49" s="37">
        <f>AB45/Y45</f>
        <v>0.5861079383</v>
      </c>
      <c r="Z49" s="23"/>
      <c r="AA49" s="23"/>
      <c r="AB49" s="23"/>
      <c r="AC49" s="23"/>
      <c r="AD49" s="23"/>
      <c r="AE49" s="23"/>
    </row>
    <row r="50" ht="15.75" customHeight="1">
      <c r="A50" s="8" t="s">
        <v>98</v>
      </c>
      <c r="B50" s="8" t="s">
        <v>98</v>
      </c>
      <c r="C50" s="8" t="s">
        <v>176</v>
      </c>
      <c r="D50" s="8" t="s">
        <v>176</v>
      </c>
      <c r="E50" s="8">
        <v>908090.0</v>
      </c>
      <c r="G50" s="8">
        <v>596783.0</v>
      </c>
      <c r="H50" s="8">
        <v>183724.0</v>
      </c>
      <c r="I50" s="8">
        <v>0.0</v>
      </c>
      <c r="J50" s="8">
        <v>0.0</v>
      </c>
      <c r="K50" s="8">
        <v>0.0</v>
      </c>
      <c r="L50" s="8">
        <v>444964.0</v>
      </c>
      <c r="X50" s="23" t="s">
        <v>92</v>
      </c>
      <c r="Y50" s="37">
        <f>AC45/AB45</f>
        <v>0.4503475715</v>
      </c>
      <c r="Z50" s="23"/>
      <c r="AA50" s="23"/>
      <c r="AB50" s="23"/>
      <c r="AC50" s="23"/>
      <c r="AD50" s="23"/>
      <c r="AE50" s="23"/>
    </row>
    <row r="51" ht="15.75" customHeight="1">
      <c r="A51" s="8" t="s">
        <v>98</v>
      </c>
      <c r="B51" s="8" t="s">
        <v>98</v>
      </c>
      <c r="C51" s="8" t="s">
        <v>177</v>
      </c>
      <c r="D51" s="8" t="s">
        <v>177</v>
      </c>
      <c r="E51" s="8">
        <v>688077.0</v>
      </c>
      <c r="G51" s="8">
        <v>431792.0</v>
      </c>
      <c r="H51" s="8">
        <v>184251.0</v>
      </c>
      <c r="I51" s="8">
        <v>0.0</v>
      </c>
      <c r="J51" s="8">
        <v>0.0</v>
      </c>
      <c r="K51" s="8">
        <v>0.0</v>
      </c>
      <c r="L51" s="8">
        <v>337157.0</v>
      </c>
      <c r="X51" s="23" t="s">
        <v>42</v>
      </c>
      <c r="Y51" s="37">
        <f>IFERROR(AD45/AA45,0)</f>
        <v>0.9816346883</v>
      </c>
      <c r="Z51" s="23"/>
      <c r="AA51" s="23"/>
      <c r="AB51" s="23"/>
      <c r="AC51" s="23"/>
      <c r="AD51" s="23"/>
      <c r="AE51" s="23"/>
    </row>
    <row r="52" ht="15.75" customHeight="1">
      <c r="A52" s="8" t="s">
        <v>98</v>
      </c>
      <c r="B52" s="8" t="s">
        <v>98</v>
      </c>
      <c r="C52" s="8" t="s">
        <v>178</v>
      </c>
      <c r="D52" s="8" t="s">
        <v>178</v>
      </c>
      <c r="E52" s="8">
        <v>1948632.0</v>
      </c>
      <c r="G52" s="8">
        <v>945264.0</v>
      </c>
      <c r="H52" s="8">
        <v>229696.0</v>
      </c>
      <c r="I52" s="8">
        <v>0.0</v>
      </c>
      <c r="J52" s="8">
        <v>0.0</v>
      </c>
      <c r="K52" s="8">
        <v>0.0</v>
      </c>
      <c r="L52" s="8">
        <v>954829.0</v>
      </c>
      <c r="X52" s="23" t="s">
        <v>44</v>
      </c>
      <c r="Y52" s="37">
        <f>IFERROR(AE45/AA45,0)</f>
        <v>0.01348277697</v>
      </c>
      <c r="Z52" s="23"/>
      <c r="AA52" s="23"/>
      <c r="AB52" s="23"/>
      <c r="AC52" s="23"/>
      <c r="AD52" s="23"/>
      <c r="AE52" s="23"/>
    </row>
    <row r="53" ht="15.75" customHeight="1">
      <c r="A53" s="8" t="s">
        <v>98</v>
      </c>
      <c r="B53" s="8" t="s">
        <v>98</v>
      </c>
      <c r="C53" s="8" t="s">
        <v>179</v>
      </c>
      <c r="D53" s="8" t="s">
        <v>179</v>
      </c>
      <c r="E53" s="8">
        <v>1327748.0</v>
      </c>
      <c r="F53" s="32">
        <v>44228.0</v>
      </c>
      <c r="G53" s="8">
        <v>914640.0</v>
      </c>
      <c r="H53" s="8">
        <v>430800.0</v>
      </c>
      <c r="I53" s="8">
        <v>0.0</v>
      </c>
      <c r="J53" s="8">
        <v>0.0</v>
      </c>
      <c r="K53" s="8">
        <v>0.0</v>
      </c>
      <c r="L53" s="8">
        <v>301657.0</v>
      </c>
    </row>
    <row r="54" ht="15.75" customHeight="1">
      <c r="A54" s="8" t="s">
        <v>98</v>
      </c>
      <c r="B54" s="8" t="s">
        <v>98</v>
      </c>
      <c r="C54" s="8" t="s">
        <v>180</v>
      </c>
      <c r="D54" s="8" t="s">
        <v>180</v>
      </c>
      <c r="E54" s="8">
        <v>213529.0</v>
      </c>
      <c r="G54" s="8">
        <v>116318.0</v>
      </c>
      <c r="H54" s="8">
        <v>62593.0</v>
      </c>
      <c r="I54" s="8">
        <v>0.0</v>
      </c>
      <c r="J54" s="8">
        <v>0.0</v>
      </c>
      <c r="K54" s="8">
        <v>0.0</v>
      </c>
      <c r="L54" s="8">
        <v>104629.0</v>
      </c>
    </row>
    <row r="55" ht="15.75" customHeight="1">
      <c r="A55" s="8" t="s">
        <v>98</v>
      </c>
      <c r="B55" s="8" t="s">
        <v>98</v>
      </c>
      <c r="C55" s="8" t="s">
        <v>181</v>
      </c>
      <c r="D55" s="8" t="s">
        <v>181</v>
      </c>
      <c r="E55" s="8">
        <v>1008959.0</v>
      </c>
      <c r="G55" s="8">
        <v>662016.0</v>
      </c>
      <c r="H55" s="8">
        <v>195521.0</v>
      </c>
      <c r="I55" s="8">
        <v>0.0</v>
      </c>
      <c r="J55" s="8">
        <v>0.0</v>
      </c>
      <c r="K55" s="8">
        <v>0.0</v>
      </c>
      <c r="L55" s="8">
        <v>494389.0</v>
      </c>
      <c r="X55" s="38" t="s">
        <v>182</v>
      </c>
      <c r="Y55" s="23" t="s">
        <v>90</v>
      </c>
      <c r="Z55" s="23" t="s">
        <v>36</v>
      </c>
      <c r="AA55" s="23" t="s">
        <v>38</v>
      </c>
      <c r="AB55" s="23" t="s">
        <v>91</v>
      </c>
      <c r="AC55" s="23" t="s">
        <v>92</v>
      </c>
      <c r="AD55" s="23" t="s">
        <v>42</v>
      </c>
      <c r="AE55" s="23" t="s">
        <v>44</v>
      </c>
    </row>
    <row r="56" ht="15.75" customHeight="1">
      <c r="A56" s="8" t="s">
        <v>98</v>
      </c>
      <c r="B56" s="8" t="s">
        <v>98</v>
      </c>
      <c r="C56" s="8" t="s">
        <v>183</v>
      </c>
      <c r="D56" s="8" t="s">
        <v>183</v>
      </c>
      <c r="E56" s="8">
        <v>1058674.0</v>
      </c>
      <c r="G56" s="8">
        <v>711564.0</v>
      </c>
      <c r="H56" s="8">
        <v>306745.0</v>
      </c>
      <c r="I56" s="8">
        <v>0.0</v>
      </c>
      <c r="J56" s="8">
        <v>0.0</v>
      </c>
      <c r="K56" s="8">
        <v>0.0</v>
      </c>
      <c r="L56" s="8">
        <v>518750.0</v>
      </c>
      <c r="X56" s="39"/>
      <c r="Y56" s="23">
        <v>1.234588774E9</v>
      </c>
      <c r="Z56" s="23">
        <v>2.76393857E8</v>
      </c>
      <c r="AA56" s="23">
        <v>3.2384204E7</v>
      </c>
      <c r="AB56" s="23">
        <v>7.23602281E8</v>
      </c>
      <c r="AC56" s="23">
        <v>3.2587253E8</v>
      </c>
      <c r="AD56" s="23">
        <v>3.1789458E7</v>
      </c>
      <c r="AE56" s="23">
        <v>436629.0</v>
      </c>
    </row>
    <row r="57" ht="15.75" customHeight="1">
      <c r="A57" s="8" t="s">
        <v>98</v>
      </c>
      <c r="B57" s="8" t="s">
        <v>98</v>
      </c>
      <c r="C57" s="8" t="s">
        <v>184</v>
      </c>
      <c r="D57" s="8" t="s">
        <v>184</v>
      </c>
      <c r="E57" s="8">
        <v>659260.0</v>
      </c>
      <c r="G57" s="8">
        <v>422295.0</v>
      </c>
      <c r="H57" s="8">
        <v>146888.0</v>
      </c>
      <c r="I57" s="8">
        <v>0.0</v>
      </c>
      <c r="J57" s="8">
        <v>0.0</v>
      </c>
      <c r="K57" s="8">
        <v>0.0</v>
      </c>
      <c r="L57" s="8">
        <v>323037.0</v>
      </c>
    </row>
    <row r="58" ht="15.75" customHeight="1">
      <c r="A58" s="8" t="s">
        <v>98</v>
      </c>
      <c r="B58" s="8" t="s">
        <v>98</v>
      </c>
      <c r="C58" s="8" t="s">
        <v>185</v>
      </c>
      <c r="D58" s="8" t="s">
        <v>185</v>
      </c>
      <c r="E58" s="8">
        <v>931218.0</v>
      </c>
      <c r="G58" s="8">
        <v>602504.0</v>
      </c>
      <c r="H58" s="8">
        <v>274035.0</v>
      </c>
      <c r="I58" s="8">
        <v>0.0</v>
      </c>
      <c r="J58" s="8">
        <v>0.0</v>
      </c>
      <c r="K58" s="8">
        <v>0.0</v>
      </c>
      <c r="L58" s="8">
        <v>456296.0</v>
      </c>
    </row>
    <row r="59" ht="15.75" customHeight="1">
      <c r="A59" s="8" t="s">
        <v>98</v>
      </c>
      <c r="B59" s="8" t="s">
        <v>98</v>
      </c>
      <c r="C59" s="8" t="s">
        <v>186</v>
      </c>
      <c r="D59" s="8" t="s">
        <v>186</v>
      </c>
      <c r="E59" s="8">
        <v>1091295.0</v>
      </c>
      <c r="G59" s="8">
        <v>649267.0</v>
      </c>
      <c r="H59" s="8">
        <v>297724.0</v>
      </c>
      <c r="I59" s="8">
        <v>0.0</v>
      </c>
      <c r="J59" s="8">
        <v>0.0</v>
      </c>
      <c r="K59" s="8">
        <v>0.0</v>
      </c>
      <c r="L59" s="8">
        <v>534734.0</v>
      </c>
    </row>
    <row r="60" ht="15.75" customHeight="1">
      <c r="A60" s="8" t="s">
        <v>98</v>
      </c>
      <c r="B60" s="8" t="s">
        <v>98</v>
      </c>
      <c r="C60" s="8" t="s">
        <v>187</v>
      </c>
      <c r="D60" s="8" t="s">
        <v>187</v>
      </c>
      <c r="E60" s="8">
        <v>1517202.0</v>
      </c>
      <c r="G60" s="8">
        <v>1079092.0</v>
      </c>
      <c r="H60" s="8">
        <v>409628.0</v>
      </c>
      <c r="I60" s="8">
        <v>0.0</v>
      </c>
      <c r="J60" s="8">
        <v>0.0</v>
      </c>
      <c r="K60" s="8">
        <v>0.0</v>
      </c>
      <c r="L60" s="8">
        <v>743428.0</v>
      </c>
    </row>
    <row r="61" ht="15.75" customHeight="1">
      <c r="A61" s="8" t="s">
        <v>98</v>
      </c>
      <c r="B61" s="8" t="s">
        <v>98</v>
      </c>
      <c r="C61" s="8" t="s">
        <v>188</v>
      </c>
      <c r="D61" s="8" t="s">
        <v>188</v>
      </c>
      <c r="E61" s="8">
        <v>1260419.0</v>
      </c>
      <c r="G61" s="8">
        <v>1246239.0</v>
      </c>
      <c r="H61" s="8">
        <v>875897.0</v>
      </c>
      <c r="I61" s="8">
        <v>0.0</v>
      </c>
      <c r="J61" s="8">
        <v>0.0</v>
      </c>
      <c r="K61" s="8">
        <v>0.0</v>
      </c>
      <c r="L61" s="8">
        <v>617605.0</v>
      </c>
    </row>
    <row r="62" ht="15.75" customHeight="1">
      <c r="A62" s="8" t="s">
        <v>98</v>
      </c>
      <c r="B62" s="8" t="s">
        <v>98</v>
      </c>
      <c r="C62" s="8" t="s">
        <v>189</v>
      </c>
      <c r="D62" s="8" t="s">
        <v>189</v>
      </c>
      <c r="E62" s="8">
        <v>965280.0</v>
      </c>
      <c r="G62" s="8">
        <v>284600.0</v>
      </c>
      <c r="H62" s="8">
        <v>102798.0</v>
      </c>
      <c r="I62" s="8">
        <v>0.0</v>
      </c>
      <c r="J62" s="8">
        <v>0.0</v>
      </c>
      <c r="K62" s="8">
        <v>0.0</v>
      </c>
      <c r="L62" s="8">
        <v>472987.0</v>
      </c>
    </row>
    <row r="63" ht="15.75" customHeight="1">
      <c r="A63" s="8" t="s">
        <v>98</v>
      </c>
      <c r="B63" s="8" t="s">
        <v>98</v>
      </c>
      <c r="C63" s="8" t="s">
        <v>190</v>
      </c>
      <c r="D63" s="8" t="s">
        <v>190</v>
      </c>
      <c r="E63" s="8">
        <v>1217002.0</v>
      </c>
      <c r="G63" s="8">
        <v>681216.0</v>
      </c>
      <c r="H63" s="8">
        <v>203575.0</v>
      </c>
      <c r="I63" s="8">
        <v>0.0</v>
      </c>
      <c r="J63" s="8">
        <v>0.0</v>
      </c>
      <c r="K63" s="8">
        <v>0.0</v>
      </c>
      <c r="L63" s="8">
        <v>596330.0</v>
      </c>
    </row>
    <row r="64" ht="15.75" customHeight="1">
      <c r="A64" s="8" t="s">
        <v>98</v>
      </c>
      <c r="B64" s="8" t="s">
        <v>98</v>
      </c>
      <c r="C64" s="8" t="s">
        <v>191</v>
      </c>
      <c r="D64" s="8" t="s">
        <v>191</v>
      </c>
      <c r="E64" s="8">
        <v>886999.0</v>
      </c>
      <c r="G64" s="8">
        <v>538901.0</v>
      </c>
      <c r="H64" s="8">
        <v>156488.0</v>
      </c>
      <c r="I64" s="8">
        <v>0.0</v>
      </c>
      <c r="J64" s="8">
        <v>0.0</v>
      </c>
      <c r="K64" s="8">
        <v>0.0</v>
      </c>
      <c r="L64" s="8">
        <v>434629.0</v>
      </c>
    </row>
    <row r="65" ht="15.75" customHeight="1">
      <c r="A65" s="8" t="s">
        <v>98</v>
      </c>
      <c r="B65" s="8" t="s">
        <v>98</v>
      </c>
      <c r="C65" s="8" t="s">
        <v>192</v>
      </c>
      <c r="D65" s="8" t="s">
        <v>192</v>
      </c>
      <c r="E65" s="8">
        <v>1040644.0</v>
      </c>
      <c r="G65" s="8">
        <v>681386.0</v>
      </c>
      <c r="H65" s="8">
        <v>301369.0</v>
      </c>
      <c r="I65" s="8">
        <v>0.0</v>
      </c>
      <c r="J65" s="8">
        <v>0.0</v>
      </c>
      <c r="K65" s="8">
        <v>0.0</v>
      </c>
      <c r="L65" s="8">
        <v>509915.0</v>
      </c>
    </row>
    <row r="66" ht="15.75" customHeight="1">
      <c r="A66" s="8" t="s">
        <v>98</v>
      </c>
      <c r="B66" s="8" t="s">
        <v>98</v>
      </c>
      <c r="C66" s="8" t="s">
        <v>193</v>
      </c>
      <c r="D66" s="8" t="s">
        <v>193</v>
      </c>
      <c r="E66" s="8">
        <v>167304.0</v>
      </c>
      <c r="G66" s="8">
        <v>117599.0</v>
      </c>
      <c r="H66" s="8">
        <v>82507.0</v>
      </c>
      <c r="I66" s="8">
        <v>0.0</v>
      </c>
      <c r="J66" s="8">
        <v>0.0</v>
      </c>
      <c r="K66" s="8">
        <v>0.0</v>
      </c>
      <c r="L66" s="8">
        <v>81978.0</v>
      </c>
    </row>
    <row r="67" ht="15.75" customHeight="1">
      <c r="A67" s="8" t="s">
        <v>98</v>
      </c>
      <c r="B67" s="8" t="s">
        <v>98</v>
      </c>
      <c r="C67" s="8" t="s">
        <v>194</v>
      </c>
      <c r="D67" s="8" t="s">
        <v>194</v>
      </c>
      <c r="E67" s="8">
        <v>957853.0</v>
      </c>
      <c r="G67" s="8">
        <v>592446.0</v>
      </c>
      <c r="H67" s="8">
        <v>212146.0</v>
      </c>
      <c r="I67" s="8">
        <v>0.0</v>
      </c>
      <c r="J67" s="8">
        <v>0.0</v>
      </c>
      <c r="K67" s="8">
        <v>0.0</v>
      </c>
      <c r="L67" s="8">
        <v>469347.0</v>
      </c>
    </row>
    <row r="68" ht="15.75" customHeight="1">
      <c r="A68" s="8" t="s">
        <v>98</v>
      </c>
      <c r="B68" s="8" t="s">
        <v>98</v>
      </c>
      <c r="C68" s="8" t="s">
        <v>195</v>
      </c>
      <c r="D68" s="8" t="s">
        <v>195</v>
      </c>
      <c r="E68" s="8">
        <v>2826006.0</v>
      </c>
      <c r="G68" s="8">
        <v>1203831.0</v>
      </c>
      <c r="H68" s="8">
        <v>448081.0</v>
      </c>
      <c r="I68" s="8">
        <v>0.0</v>
      </c>
      <c r="J68" s="8">
        <v>0.0</v>
      </c>
      <c r="K68" s="8">
        <v>0.0</v>
      </c>
      <c r="L68" s="8">
        <v>1384742.0</v>
      </c>
    </row>
    <row r="69" ht="15.75" customHeight="1">
      <c r="A69" s="8" t="s">
        <v>98</v>
      </c>
      <c r="B69" s="8" t="s">
        <v>98</v>
      </c>
      <c r="C69" s="8" t="s">
        <v>196</v>
      </c>
      <c r="D69" s="8" t="s">
        <v>196</v>
      </c>
      <c r="E69" s="8">
        <v>769919.0</v>
      </c>
      <c r="G69" s="8">
        <v>483076.0</v>
      </c>
      <c r="H69" s="8">
        <v>168392.0</v>
      </c>
      <c r="I69" s="8">
        <v>0.0</v>
      </c>
      <c r="J69" s="8">
        <v>0.0</v>
      </c>
      <c r="K69" s="8">
        <v>0.0</v>
      </c>
      <c r="L69" s="8">
        <v>377260.0</v>
      </c>
    </row>
    <row r="70" ht="15.75" customHeight="1">
      <c r="A70" s="8" t="s">
        <v>98</v>
      </c>
      <c r="B70" s="8" t="s">
        <v>98</v>
      </c>
      <c r="C70" s="8" t="s">
        <v>197</v>
      </c>
      <c r="D70" s="8" t="s">
        <v>197</v>
      </c>
      <c r="E70" s="8">
        <v>1150253.0</v>
      </c>
      <c r="G70" s="8">
        <v>478954.0</v>
      </c>
      <c r="H70" s="8">
        <v>223921.0</v>
      </c>
      <c r="I70" s="8">
        <v>0.0</v>
      </c>
      <c r="J70" s="8">
        <v>0.0</v>
      </c>
      <c r="K70" s="8">
        <v>0.0</v>
      </c>
      <c r="L70" s="8">
        <v>563623.0</v>
      </c>
    </row>
    <row r="71" ht="15.75" customHeight="1">
      <c r="A71" s="8" t="s">
        <v>98</v>
      </c>
      <c r="B71" s="8" t="s">
        <v>98</v>
      </c>
      <c r="C71" s="8" t="s">
        <v>198</v>
      </c>
      <c r="D71" s="8" t="s">
        <v>198</v>
      </c>
      <c r="E71" s="8">
        <v>1925975.0</v>
      </c>
      <c r="G71" s="8">
        <v>767841.0</v>
      </c>
      <c r="H71" s="8">
        <v>434213.0</v>
      </c>
      <c r="I71" s="8">
        <v>0.0</v>
      </c>
      <c r="J71" s="8">
        <v>0.0</v>
      </c>
      <c r="K71" s="8">
        <v>0.0</v>
      </c>
      <c r="L71" s="8">
        <v>943727.0</v>
      </c>
    </row>
    <row r="72" ht="15.75" customHeight="1">
      <c r="A72" s="8" t="s">
        <v>98</v>
      </c>
      <c r="B72" s="8" t="s">
        <v>98</v>
      </c>
      <c r="C72" s="8" t="s">
        <v>199</v>
      </c>
      <c r="D72" s="8" t="s">
        <v>199</v>
      </c>
      <c r="E72" s="8">
        <v>555114.0</v>
      </c>
      <c r="G72" s="8">
        <v>239906.0</v>
      </c>
      <c r="H72" s="8">
        <v>76599.0</v>
      </c>
      <c r="I72" s="8">
        <v>0.0</v>
      </c>
      <c r="J72" s="8">
        <v>0.0</v>
      </c>
      <c r="K72" s="8">
        <v>0.0</v>
      </c>
      <c r="L72" s="8">
        <v>272005.0</v>
      </c>
    </row>
    <row r="73" ht="15.75" customHeight="1">
      <c r="A73" s="8" t="s">
        <v>98</v>
      </c>
      <c r="B73" s="8" t="s">
        <v>98</v>
      </c>
      <c r="C73" s="8" t="s">
        <v>200</v>
      </c>
      <c r="D73" s="8" t="s">
        <v>200</v>
      </c>
      <c r="E73" s="8">
        <v>1316948.0</v>
      </c>
      <c r="G73" s="8">
        <v>795057.0</v>
      </c>
      <c r="H73" s="8">
        <v>286170.0</v>
      </c>
      <c r="I73" s="8">
        <v>0.0</v>
      </c>
      <c r="J73" s="8">
        <v>0.0</v>
      </c>
      <c r="K73" s="8">
        <v>0.0</v>
      </c>
      <c r="L73" s="8">
        <v>645304.0</v>
      </c>
    </row>
    <row r="74" ht="15.75" customHeight="1">
      <c r="A74" s="8" t="s">
        <v>98</v>
      </c>
      <c r="B74" s="8" t="s">
        <v>98</v>
      </c>
      <c r="C74" s="8" t="s">
        <v>201</v>
      </c>
      <c r="D74" s="8" t="s">
        <v>201</v>
      </c>
      <c r="E74" s="8">
        <v>832769.0</v>
      </c>
      <c r="F74" s="32">
        <v>44090.0</v>
      </c>
      <c r="G74" s="8">
        <v>504439.0</v>
      </c>
      <c r="H74" s="8">
        <v>133919.0</v>
      </c>
      <c r="I74" s="8">
        <v>0.0</v>
      </c>
      <c r="J74" s="8">
        <v>0.0</v>
      </c>
      <c r="K74" s="8">
        <v>0.0</v>
      </c>
      <c r="L74" s="8">
        <v>24661.0</v>
      </c>
    </row>
    <row r="75" ht="15.75" customHeight="1">
      <c r="A75" s="8" t="s">
        <v>98</v>
      </c>
      <c r="B75" s="8" t="s">
        <v>98</v>
      </c>
      <c r="C75" s="8" t="s">
        <v>202</v>
      </c>
      <c r="D75" s="8" t="s">
        <v>202</v>
      </c>
      <c r="E75" s="8">
        <v>300320.0</v>
      </c>
      <c r="G75" s="8">
        <v>127612.0</v>
      </c>
      <c r="H75" s="8">
        <v>42942.0</v>
      </c>
      <c r="I75" s="8">
        <v>0.0</v>
      </c>
      <c r="J75" s="8">
        <v>0.0</v>
      </c>
      <c r="K75" s="8">
        <v>0.0</v>
      </c>
      <c r="L75" s="8">
        <v>147156.0</v>
      </c>
    </row>
    <row r="76" ht="15.75" customHeight="1">
      <c r="A76" s="8" t="s">
        <v>100</v>
      </c>
      <c r="B76" s="8" t="s">
        <v>100</v>
      </c>
      <c r="C76" s="8" t="s">
        <v>203</v>
      </c>
      <c r="D76" s="8" t="s">
        <v>203</v>
      </c>
      <c r="E76" s="8">
        <v>2806200.0</v>
      </c>
      <c r="F76" s="32">
        <v>44107.0</v>
      </c>
      <c r="G76" s="8">
        <v>1177154.0</v>
      </c>
      <c r="H76" s="8">
        <v>395227.0</v>
      </c>
      <c r="I76" s="8">
        <v>14978.0</v>
      </c>
      <c r="J76" s="8">
        <v>116.0</v>
      </c>
      <c r="K76" s="8">
        <v>14859.0</v>
      </c>
      <c r="L76" s="8">
        <v>226710.0</v>
      </c>
    </row>
    <row r="77" ht="15.75" customHeight="1">
      <c r="A77" s="8" t="s">
        <v>100</v>
      </c>
      <c r="B77" s="8" t="s">
        <v>100</v>
      </c>
      <c r="C77" s="8" t="s">
        <v>204</v>
      </c>
      <c r="D77" s="8" t="s">
        <v>204</v>
      </c>
      <c r="E77" s="8">
        <v>700843.0</v>
      </c>
      <c r="F77" s="32">
        <v>44227.0</v>
      </c>
      <c r="G77" s="8">
        <v>345175.0</v>
      </c>
      <c r="H77" s="8">
        <v>116424.0</v>
      </c>
      <c r="I77" s="8">
        <v>7381.0</v>
      </c>
      <c r="J77" s="8">
        <v>74.0</v>
      </c>
      <c r="K77" s="8">
        <v>7307.0</v>
      </c>
      <c r="L77" s="8">
        <v>105314.0</v>
      </c>
    </row>
    <row r="78" ht="15.75" customHeight="1">
      <c r="A78" s="8" t="s">
        <v>100</v>
      </c>
      <c r="B78" s="8" t="s">
        <v>100</v>
      </c>
      <c r="C78" s="8" t="s">
        <v>205</v>
      </c>
      <c r="D78" s="8" t="s">
        <v>205</v>
      </c>
      <c r="E78" s="8">
        <v>2029339.0</v>
      </c>
      <c r="F78" s="32">
        <v>44227.0</v>
      </c>
      <c r="G78" s="8">
        <v>935177.0</v>
      </c>
      <c r="H78" s="8">
        <v>351254.0</v>
      </c>
      <c r="I78" s="8">
        <v>7379.0</v>
      </c>
      <c r="J78" s="8">
        <v>112.0</v>
      </c>
      <c r="K78" s="8">
        <v>7267.0</v>
      </c>
      <c r="L78" s="8">
        <v>368465.0</v>
      </c>
    </row>
    <row r="79" ht="15.75" customHeight="1">
      <c r="A79" s="8" t="s">
        <v>100</v>
      </c>
      <c r="B79" s="8" t="s">
        <v>100</v>
      </c>
      <c r="C79" s="8" t="s">
        <v>206</v>
      </c>
      <c r="D79" s="8" t="s">
        <v>206</v>
      </c>
      <c r="E79" s="8">
        <v>2954367.0</v>
      </c>
      <c r="F79" s="32">
        <v>44100.0</v>
      </c>
      <c r="G79" s="8">
        <v>1430906.0</v>
      </c>
      <c r="H79" s="8">
        <v>480982.0</v>
      </c>
      <c r="I79" s="8">
        <v>27212.0</v>
      </c>
      <c r="J79" s="8">
        <v>457.0</v>
      </c>
      <c r="K79" s="8">
        <v>26754.0</v>
      </c>
      <c r="L79" s="8">
        <v>227276.0</v>
      </c>
    </row>
    <row r="80" ht="15.75" customHeight="1">
      <c r="A80" s="8" t="s">
        <v>100</v>
      </c>
      <c r="B80" s="8" t="s">
        <v>100</v>
      </c>
      <c r="C80" s="8" t="s">
        <v>207</v>
      </c>
      <c r="D80" s="8" t="s">
        <v>207</v>
      </c>
      <c r="E80" s="8">
        <v>3032226.0</v>
      </c>
      <c r="F80" s="32">
        <v>44227.0</v>
      </c>
      <c r="G80" s="8">
        <v>1494951.0</v>
      </c>
      <c r="H80" s="8">
        <v>650332.0</v>
      </c>
      <c r="I80" s="8">
        <v>25840.0</v>
      </c>
      <c r="J80" s="8">
        <v>309.0</v>
      </c>
      <c r="K80" s="8">
        <v>25531.0</v>
      </c>
      <c r="L80" s="8">
        <v>595033.0</v>
      </c>
    </row>
    <row r="81" ht="15.75" customHeight="1">
      <c r="A81" s="8" t="s">
        <v>100</v>
      </c>
      <c r="B81" s="8" t="s">
        <v>100</v>
      </c>
      <c r="C81" s="8" t="s">
        <v>208</v>
      </c>
      <c r="D81" s="8" t="s">
        <v>208</v>
      </c>
      <c r="E81" s="8">
        <v>2720155.0</v>
      </c>
      <c r="F81" s="32">
        <v>44227.0</v>
      </c>
      <c r="G81" s="8">
        <v>1291186.0</v>
      </c>
      <c r="H81" s="8">
        <v>382719.0</v>
      </c>
      <c r="I81" s="8">
        <v>10210.0</v>
      </c>
      <c r="J81" s="8">
        <v>159.0</v>
      </c>
      <c r="K81" s="8">
        <v>10051.0</v>
      </c>
      <c r="L81" s="8">
        <v>471543.0</v>
      </c>
    </row>
    <row r="82" ht="15.75" customHeight="1">
      <c r="A82" s="8" t="s">
        <v>100</v>
      </c>
      <c r="B82" s="8" t="s">
        <v>100</v>
      </c>
      <c r="C82" s="8" t="s">
        <v>209</v>
      </c>
      <c r="D82" s="8" t="s">
        <v>209</v>
      </c>
      <c r="E82" s="8">
        <v>1707643.0</v>
      </c>
      <c r="F82" s="32">
        <v>44227.0</v>
      </c>
      <c r="G82" s="8">
        <v>907374.0</v>
      </c>
      <c r="H82" s="8">
        <v>322555.0</v>
      </c>
      <c r="I82" s="8">
        <v>9248.0</v>
      </c>
      <c r="J82" s="8">
        <v>182.0</v>
      </c>
      <c r="K82" s="8">
        <v>9066.0</v>
      </c>
      <c r="L82" s="8">
        <v>466052.0</v>
      </c>
    </row>
    <row r="83" ht="15.75" customHeight="1">
      <c r="A83" s="8" t="s">
        <v>100</v>
      </c>
      <c r="B83" s="8" t="s">
        <v>100</v>
      </c>
      <c r="C83" s="8" t="s">
        <v>210</v>
      </c>
      <c r="D83" s="8" t="s">
        <v>210</v>
      </c>
      <c r="E83" s="8">
        <v>3921971.0</v>
      </c>
      <c r="F83" s="32">
        <v>44207.0</v>
      </c>
      <c r="G83" s="8">
        <v>1869372.0</v>
      </c>
      <c r="H83" s="8">
        <v>741553.0</v>
      </c>
      <c r="I83" s="8">
        <v>10937.0</v>
      </c>
      <c r="J83" s="8">
        <v>370.0</v>
      </c>
      <c r="K83" s="8">
        <v>10567.0</v>
      </c>
      <c r="L83" s="8">
        <v>453910.0</v>
      </c>
    </row>
    <row r="84" ht="15.75" customHeight="1">
      <c r="A84" s="8" t="s">
        <v>100</v>
      </c>
      <c r="B84" s="8" t="s">
        <v>100</v>
      </c>
      <c r="C84" s="8" t="s">
        <v>211</v>
      </c>
      <c r="D84" s="8" t="s">
        <v>211</v>
      </c>
      <c r="E84" s="8">
        <v>5082868.0</v>
      </c>
      <c r="F84" s="32">
        <v>44138.0</v>
      </c>
      <c r="G84" s="8">
        <v>2498559.0</v>
      </c>
      <c r="H84" s="8">
        <v>1002939.0</v>
      </c>
      <c r="I84" s="8">
        <v>19017.0</v>
      </c>
      <c r="J84" s="8">
        <v>430.0</v>
      </c>
      <c r="K84" s="8">
        <v>18585.0</v>
      </c>
      <c r="L84" s="8">
        <v>557640.0</v>
      </c>
    </row>
    <row r="85" ht="15.75" customHeight="1">
      <c r="A85" s="8" t="s">
        <v>100</v>
      </c>
      <c r="B85" s="8" t="s">
        <v>100</v>
      </c>
      <c r="C85" s="8" t="s">
        <v>212</v>
      </c>
      <c r="D85" s="8" t="s">
        <v>212</v>
      </c>
      <c r="E85" s="8">
        <v>4379383.0</v>
      </c>
      <c r="F85" s="32">
        <v>44227.0</v>
      </c>
      <c r="G85" s="8">
        <v>1925234.0</v>
      </c>
      <c r="H85" s="8">
        <v>722746.0</v>
      </c>
      <c r="I85" s="8">
        <v>33952.0</v>
      </c>
      <c r="J85" s="8">
        <v>280.0</v>
      </c>
      <c r="K85" s="8">
        <v>33672.0</v>
      </c>
      <c r="L85" s="8">
        <v>889335.0</v>
      </c>
    </row>
    <row r="86" ht="15.75" customHeight="1">
      <c r="A86" s="8" t="s">
        <v>100</v>
      </c>
      <c r="B86" s="8" t="s">
        <v>100</v>
      </c>
      <c r="C86" s="8" t="s">
        <v>213</v>
      </c>
      <c r="D86" s="8" t="s">
        <v>213</v>
      </c>
      <c r="E86" s="8">
        <v>2558037.0</v>
      </c>
      <c r="F86" s="32">
        <v>44227.0</v>
      </c>
      <c r="G86" s="8">
        <v>1286763.0</v>
      </c>
      <c r="H86" s="8">
        <v>481968.0</v>
      </c>
      <c r="I86" s="8">
        <v>16685.0</v>
      </c>
      <c r="J86" s="8">
        <v>94.0</v>
      </c>
      <c r="K86" s="8">
        <v>16591.0</v>
      </c>
      <c r="L86" s="8">
        <v>570996.0</v>
      </c>
    </row>
    <row r="87" ht="15.75" customHeight="1">
      <c r="A87" s="8" t="s">
        <v>100</v>
      </c>
      <c r="B87" s="8" t="s">
        <v>100</v>
      </c>
      <c r="C87" s="8" t="s">
        <v>214</v>
      </c>
      <c r="D87" s="8" t="s">
        <v>214</v>
      </c>
      <c r="E87" s="8">
        <v>1756078.0</v>
      </c>
      <c r="F87" s="32">
        <v>44227.0</v>
      </c>
      <c r="G87" s="8">
        <v>800488.0</v>
      </c>
      <c r="H87" s="8">
        <v>222093.0</v>
      </c>
      <c r="I87" s="8">
        <v>9418.0</v>
      </c>
      <c r="J87" s="8">
        <v>106.0</v>
      </c>
      <c r="K87" s="8">
        <v>9312.0</v>
      </c>
      <c r="L87" s="8">
        <v>346714.0</v>
      </c>
    </row>
    <row r="88" ht="15.75" customHeight="1">
      <c r="A88" s="8" t="s">
        <v>100</v>
      </c>
      <c r="B88" s="8" t="s">
        <v>100</v>
      </c>
      <c r="C88" s="8" t="s">
        <v>215</v>
      </c>
      <c r="D88" s="8" t="s">
        <v>215</v>
      </c>
      <c r="E88" s="8">
        <v>1124176.0</v>
      </c>
      <c r="F88" s="32">
        <v>44227.0</v>
      </c>
      <c r="G88" s="8">
        <v>498448.0</v>
      </c>
      <c r="H88" s="8">
        <v>184446.0</v>
      </c>
      <c r="I88" s="8">
        <v>10783.0</v>
      </c>
      <c r="J88" s="8">
        <v>109.0</v>
      </c>
      <c r="K88" s="8">
        <v>10674.0</v>
      </c>
      <c r="L88" s="8">
        <v>497646.0</v>
      </c>
    </row>
    <row r="89" ht="15.75" customHeight="1">
      <c r="A89" s="8" t="s">
        <v>100</v>
      </c>
      <c r="B89" s="8" t="s">
        <v>100</v>
      </c>
      <c r="C89" s="8" t="s">
        <v>216</v>
      </c>
      <c r="D89" s="8" t="s">
        <v>216</v>
      </c>
      <c r="E89" s="8">
        <v>1626900.0</v>
      </c>
      <c r="F89" s="32">
        <v>44227.0</v>
      </c>
      <c r="G89" s="8">
        <v>801438.0</v>
      </c>
      <c r="H89" s="8">
        <v>225437.0</v>
      </c>
      <c r="I89" s="8">
        <v>4984.0</v>
      </c>
      <c r="J89" s="8">
        <v>147.0</v>
      </c>
      <c r="K89" s="8">
        <v>4837.0</v>
      </c>
      <c r="L89" s="8">
        <v>444824.0</v>
      </c>
    </row>
    <row r="90" ht="15.75" customHeight="1">
      <c r="A90" s="8" t="s">
        <v>100</v>
      </c>
      <c r="B90" s="8" t="s">
        <v>100</v>
      </c>
      <c r="C90" s="8" t="s">
        <v>217</v>
      </c>
      <c r="D90" s="8" t="s">
        <v>217</v>
      </c>
      <c r="E90" s="8">
        <v>3068149.0</v>
      </c>
      <c r="F90" s="32">
        <v>44227.0</v>
      </c>
      <c r="G90" s="8">
        <v>1451838.0</v>
      </c>
      <c r="H90" s="8">
        <v>403046.0</v>
      </c>
      <c r="I90" s="8">
        <v>18145.0</v>
      </c>
      <c r="J90" s="8">
        <v>94.0</v>
      </c>
      <c r="K90" s="8">
        <v>18051.0</v>
      </c>
      <c r="L90" s="8">
        <v>565510.0</v>
      </c>
    </row>
    <row r="91" ht="15.75" customHeight="1">
      <c r="A91" s="8" t="s">
        <v>100</v>
      </c>
      <c r="B91" s="8" t="s">
        <v>100</v>
      </c>
      <c r="C91" s="8" t="s">
        <v>218</v>
      </c>
      <c r="D91" s="8" t="s">
        <v>218</v>
      </c>
      <c r="E91" s="8">
        <v>1657599.0</v>
      </c>
      <c r="F91" s="32">
        <v>44108.0</v>
      </c>
      <c r="G91" s="8">
        <v>775019.0</v>
      </c>
      <c r="H91" s="8">
        <v>222012.0</v>
      </c>
      <c r="I91" s="8">
        <v>10064.0</v>
      </c>
      <c r="J91" s="8">
        <v>88.0</v>
      </c>
      <c r="K91" s="8">
        <v>9976.0</v>
      </c>
      <c r="L91" s="8">
        <v>153372.0</v>
      </c>
    </row>
    <row r="92" ht="15.75" customHeight="1">
      <c r="A92" s="8" t="s">
        <v>100</v>
      </c>
      <c r="B92" s="8" t="s">
        <v>100</v>
      </c>
      <c r="C92" s="8" t="s">
        <v>219</v>
      </c>
      <c r="D92" s="8" t="s">
        <v>219</v>
      </c>
      <c r="E92" s="8">
        <v>1690948.0</v>
      </c>
      <c r="F92" s="32">
        <v>44227.0</v>
      </c>
      <c r="G92" s="8">
        <v>757066.0</v>
      </c>
      <c r="H92" s="8">
        <v>205274.0</v>
      </c>
      <c r="I92" s="8">
        <v>10128.0</v>
      </c>
      <c r="J92" s="8">
        <v>66.0</v>
      </c>
      <c r="K92" s="8">
        <v>10057.0</v>
      </c>
      <c r="L92" s="8">
        <v>299385.0</v>
      </c>
    </row>
    <row r="93" ht="15.75" customHeight="1">
      <c r="A93" s="8" t="s">
        <v>100</v>
      </c>
      <c r="B93" s="8" t="s">
        <v>100</v>
      </c>
      <c r="C93" s="8" t="s">
        <v>220</v>
      </c>
      <c r="D93" s="8" t="s">
        <v>220</v>
      </c>
      <c r="E93" s="8">
        <v>1000717.0</v>
      </c>
      <c r="F93" s="32">
        <v>44227.0</v>
      </c>
      <c r="G93" s="8">
        <v>461970.0</v>
      </c>
      <c r="H93" s="8">
        <v>138407.0</v>
      </c>
      <c r="I93" s="8">
        <v>7776.0</v>
      </c>
      <c r="J93" s="8">
        <v>102.0</v>
      </c>
      <c r="K93" s="8">
        <v>7674.0</v>
      </c>
      <c r="L93" s="8">
        <v>336322.0</v>
      </c>
    </row>
    <row r="94" ht="15.75" customHeight="1">
      <c r="A94" s="8" t="s">
        <v>100</v>
      </c>
      <c r="B94" s="8" t="s">
        <v>100</v>
      </c>
      <c r="C94" s="8" t="s">
        <v>221</v>
      </c>
      <c r="D94" s="8" t="s">
        <v>221</v>
      </c>
      <c r="E94" s="8">
        <v>1994618.0</v>
      </c>
      <c r="F94" s="32">
        <v>44227.0</v>
      </c>
      <c r="G94" s="8">
        <v>965767.0</v>
      </c>
      <c r="H94" s="8">
        <v>260408.0</v>
      </c>
      <c r="I94" s="8">
        <v>12547.0</v>
      </c>
      <c r="J94" s="8">
        <v>111.0</v>
      </c>
      <c r="K94" s="8">
        <v>12435.0</v>
      </c>
      <c r="L94" s="8">
        <v>461755.0</v>
      </c>
    </row>
    <row r="95" ht="15.75" customHeight="1">
      <c r="A95" s="8" t="s">
        <v>100</v>
      </c>
      <c r="B95" s="8" t="s">
        <v>100</v>
      </c>
      <c r="C95" s="8" t="s">
        <v>222</v>
      </c>
      <c r="D95" s="8" t="s">
        <v>222</v>
      </c>
      <c r="E95" s="8">
        <v>4476044.0</v>
      </c>
      <c r="F95" s="32">
        <v>44227.0</v>
      </c>
      <c r="G95" s="8">
        <v>1974159.0</v>
      </c>
      <c r="H95" s="8">
        <v>680214.0</v>
      </c>
      <c r="I95" s="8">
        <v>18365.0</v>
      </c>
      <c r="J95" s="8">
        <v>339.0</v>
      </c>
      <c r="K95" s="8">
        <v>18023.0</v>
      </c>
      <c r="L95" s="8">
        <v>724350.0</v>
      </c>
    </row>
    <row r="96" ht="15.75" customHeight="1">
      <c r="A96" s="8" t="s">
        <v>100</v>
      </c>
      <c r="B96" s="8" t="s">
        <v>100</v>
      </c>
      <c r="C96" s="8" t="s">
        <v>223</v>
      </c>
      <c r="D96" s="8" t="s">
        <v>223</v>
      </c>
      <c r="E96" s="8">
        <v>1359054.0</v>
      </c>
      <c r="F96" s="32">
        <v>44227.0</v>
      </c>
      <c r="G96" s="8">
        <v>707588.0</v>
      </c>
      <c r="H96" s="8">
        <v>264665.0</v>
      </c>
      <c r="I96" s="8">
        <v>15111.0</v>
      </c>
      <c r="J96" s="8">
        <v>158.0</v>
      </c>
      <c r="K96" s="8">
        <v>14953.0</v>
      </c>
      <c r="L96" s="8">
        <v>332767.0</v>
      </c>
    </row>
    <row r="97" ht="15.75" customHeight="1">
      <c r="A97" s="8" t="s">
        <v>100</v>
      </c>
      <c r="B97" s="8" t="s">
        <v>100</v>
      </c>
      <c r="C97" s="8" t="s">
        <v>224</v>
      </c>
      <c r="D97" s="8" t="s">
        <v>224</v>
      </c>
      <c r="E97" s="8">
        <v>4778610.0</v>
      </c>
      <c r="F97" s="32">
        <v>44227.0</v>
      </c>
      <c r="G97" s="8">
        <v>2253919.0</v>
      </c>
      <c r="H97" s="8">
        <v>717015.0</v>
      </c>
      <c r="I97" s="8">
        <v>31398.0</v>
      </c>
      <c r="J97" s="8">
        <v>621.0</v>
      </c>
      <c r="K97" s="8">
        <v>30777.0</v>
      </c>
      <c r="L97" s="8">
        <v>738350.0</v>
      </c>
    </row>
    <row r="98" ht="15.75" customHeight="1">
      <c r="A98" s="8" t="s">
        <v>100</v>
      </c>
      <c r="B98" s="8" t="s">
        <v>100</v>
      </c>
      <c r="C98" s="8" t="s">
        <v>225</v>
      </c>
      <c r="D98" s="8" t="s">
        <v>225</v>
      </c>
      <c r="E98" s="8">
        <v>2872523.0</v>
      </c>
      <c r="F98" s="32">
        <v>44227.0</v>
      </c>
      <c r="G98" s="8">
        <v>1393762.0</v>
      </c>
      <c r="H98" s="8">
        <v>638181.0</v>
      </c>
      <c r="I98" s="8">
        <v>23432.0</v>
      </c>
      <c r="J98" s="8">
        <v>468.0</v>
      </c>
      <c r="K98" s="8">
        <v>22964.0</v>
      </c>
      <c r="L98" s="8">
        <v>603062.0</v>
      </c>
    </row>
    <row r="99" ht="15.75" customHeight="1">
      <c r="A99" s="8" t="s">
        <v>100</v>
      </c>
      <c r="B99" s="8" t="s">
        <v>100</v>
      </c>
      <c r="C99" s="8" t="s">
        <v>226</v>
      </c>
      <c r="D99" s="8" t="s">
        <v>226</v>
      </c>
      <c r="E99" s="8">
        <v>2216653.0</v>
      </c>
      <c r="F99" s="32">
        <v>44151.0</v>
      </c>
      <c r="G99" s="8">
        <v>1062349.0</v>
      </c>
      <c r="H99" s="8">
        <v>274319.0</v>
      </c>
      <c r="I99" s="8">
        <v>10353.0</v>
      </c>
      <c r="J99" s="8">
        <v>178.0</v>
      </c>
      <c r="K99" s="8">
        <v>10174.0</v>
      </c>
      <c r="L99" s="8">
        <v>327690.0</v>
      </c>
    </row>
    <row r="100" ht="15.75" customHeight="1">
      <c r="A100" s="8" t="s">
        <v>100</v>
      </c>
      <c r="B100" s="8" t="s">
        <v>100</v>
      </c>
      <c r="C100" s="8" t="s">
        <v>227</v>
      </c>
      <c r="D100" s="8" t="s">
        <v>227</v>
      </c>
      <c r="E100" s="8">
        <v>5772804.0</v>
      </c>
      <c r="F100" s="32">
        <v>44227.0</v>
      </c>
      <c r="G100" s="8">
        <v>3421614.0</v>
      </c>
      <c r="H100" s="8">
        <v>2366474.0</v>
      </c>
      <c r="I100" s="8">
        <v>147007.0</v>
      </c>
      <c r="J100" s="8">
        <v>2334.0</v>
      </c>
      <c r="K100" s="8">
        <v>144651.0</v>
      </c>
      <c r="L100" s="8">
        <v>749741.0</v>
      </c>
    </row>
    <row r="101" ht="15.75" customHeight="1">
      <c r="A101" s="8" t="s">
        <v>100</v>
      </c>
      <c r="B101" s="8" t="s">
        <v>100</v>
      </c>
      <c r="C101" s="8" t="s">
        <v>228</v>
      </c>
      <c r="D101" s="8" t="s">
        <v>228</v>
      </c>
      <c r="E101" s="8">
        <v>3273127.0</v>
      </c>
      <c r="F101" s="32">
        <v>44201.0</v>
      </c>
      <c r="G101" s="8">
        <v>1603099.0</v>
      </c>
      <c r="H101" s="8">
        <v>729224.0</v>
      </c>
      <c r="I101" s="8">
        <v>24427.0</v>
      </c>
      <c r="J101" s="8">
        <v>180.0</v>
      </c>
      <c r="K101" s="8">
        <v>24247.0</v>
      </c>
      <c r="L101" s="8">
        <v>580969.0</v>
      </c>
    </row>
    <row r="102" ht="15.75" customHeight="1">
      <c r="A102" s="8" t="s">
        <v>100</v>
      </c>
      <c r="B102" s="8" t="s">
        <v>100</v>
      </c>
      <c r="C102" s="8" t="s">
        <v>229</v>
      </c>
      <c r="D102" s="8" t="s">
        <v>229</v>
      </c>
      <c r="E102" s="8">
        <v>2962593.0</v>
      </c>
      <c r="F102" s="32">
        <v>44227.0</v>
      </c>
      <c r="G102" s="8">
        <v>1498172.0</v>
      </c>
      <c r="H102" s="8">
        <v>465660.0</v>
      </c>
      <c r="I102" s="8">
        <v>13980.0</v>
      </c>
      <c r="J102" s="8">
        <v>271.0</v>
      </c>
      <c r="K102" s="8">
        <v>13707.0</v>
      </c>
      <c r="L102" s="8">
        <v>528543.0</v>
      </c>
    </row>
    <row r="103" ht="15.75" customHeight="1">
      <c r="A103" s="8" t="s">
        <v>100</v>
      </c>
      <c r="B103" s="8" t="s">
        <v>100</v>
      </c>
      <c r="C103" s="8" t="s">
        <v>230</v>
      </c>
      <c r="D103" s="8" t="s">
        <v>230</v>
      </c>
      <c r="E103" s="8">
        <v>1897102.0</v>
      </c>
      <c r="F103" s="32">
        <v>44227.0</v>
      </c>
      <c r="G103" s="8">
        <v>995618.0</v>
      </c>
      <c r="H103" s="8">
        <v>366567.0</v>
      </c>
      <c r="I103" s="8">
        <v>17616.0</v>
      </c>
      <c r="J103" s="8">
        <v>134.0</v>
      </c>
      <c r="K103" s="8">
        <v>17482.0</v>
      </c>
      <c r="L103" s="8">
        <v>365135.0</v>
      </c>
    </row>
    <row r="104" ht="15.75" customHeight="1">
      <c r="A104" s="8" t="s">
        <v>100</v>
      </c>
      <c r="B104" s="8" t="s">
        <v>100</v>
      </c>
      <c r="C104" s="8" t="s">
        <v>231</v>
      </c>
      <c r="D104" s="8" t="s">
        <v>231</v>
      </c>
      <c r="E104" s="8">
        <v>4254782.0</v>
      </c>
      <c r="F104" s="32">
        <v>44227.0</v>
      </c>
      <c r="G104" s="8">
        <v>1991102.0</v>
      </c>
      <c r="H104" s="8">
        <v>555728.0</v>
      </c>
      <c r="I104" s="8">
        <v>20020.0</v>
      </c>
      <c r="J104" s="8">
        <v>155.0</v>
      </c>
      <c r="K104" s="8">
        <v>19864.0</v>
      </c>
      <c r="L104" s="8">
        <v>624579.0</v>
      </c>
    </row>
    <row r="105" ht="15.75" customHeight="1">
      <c r="A105" s="8" t="s">
        <v>100</v>
      </c>
      <c r="B105" s="8" t="s">
        <v>100</v>
      </c>
      <c r="C105" s="8" t="s">
        <v>232</v>
      </c>
      <c r="D105" s="8" t="s">
        <v>232</v>
      </c>
      <c r="E105" s="8">
        <v>3943098.0</v>
      </c>
      <c r="F105" s="32">
        <v>44227.0</v>
      </c>
      <c r="G105" s="8">
        <v>1868014.0</v>
      </c>
      <c r="H105" s="8">
        <v>736766.0</v>
      </c>
      <c r="I105" s="8">
        <v>23278.0</v>
      </c>
      <c r="J105" s="8">
        <v>255.0</v>
      </c>
      <c r="K105" s="8">
        <v>23020.0</v>
      </c>
      <c r="L105" s="8">
        <v>773112.0</v>
      </c>
    </row>
    <row r="106" ht="15.75" customHeight="1">
      <c r="A106" s="8" t="s">
        <v>100</v>
      </c>
      <c r="B106" s="8" t="s">
        <v>100</v>
      </c>
      <c r="C106" s="8" t="s">
        <v>233</v>
      </c>
      <c r="D106" s="8" t="s">
        <v>233</v>
      </c>
      <c r="E106" s="8">
        <v>634927.0</v>
      </c>
      <c r="F106" s="32">
        <v>44227.0</v>
      </c>
      <c r="G106" s="8">
        <v>287209.0</v>
      </c>
      <c r="H106" s="8">
        <v>95322.0</v>
      </c>
      <c r="I106" s="8">
        <v>7693.0</v>
      </c>
      <c r="J106" s="8">
        <v>75.0</v>
      </c>
      <c r="K106" s="8">
        <v>7618.0</v>
      </c>
      <c r="L106" s="8">
        <v>146194.0</v>
      </c>
    </row>
    <row r="107" ht="15.75" customHeight="1">
      <c r="A107" s="8" t="s">
        <v>100</v>
      </c>
      <c r="B107" s="8" t="s">
        <v>100</v>
      </c>
      <c r="C107" s="8" t="s">
        <v>234</v>
      </c>
      <c r="D107" s="8" t="s">
        <v>234</v>
      </c>
      <c r="E107" s="8">
        <v>656916.0</v>
      </c>
      <c r="F107" s="32">
        <v>44151.0</v>
      </c>
      <c r="G107" s="8">
        <v>300967.0</v>
      </c>
      <c r="H107" s="8">
        <v>108766.0</v>
      </c>
      <c r="I107" s="8">
        <v>4404.0</v>
      </c>
      <c r="J107" s="8">
        <v>36.0</v>
      </c>
      <c r="K107" s="8">
        <v>4368.0</v>
      </c>
      <c r="L107" s="8">
        <v>201633.0</v>
      </c>
    </row>
    <row r="108" ht="15.75" customHeight="1">
      <c r="A108" s="8" t="s">
        <v>100</v>
      </c>
      <c r="B108" s="8" t="s">
        <v>100</v>
      </c>
      <c r="C108" s="8" t="s">
        <v>235</v>
      </c>
      <c r="D108" s="8" t="s">
        <v>235</v>
      </c>
      <c r="E108" s="8">
        <v>3419622.0</v>
      </c>
      <c r="F108" s="32">
        <v>44227.0</v>
      </c>
      <c r="G108" s="8">
        <v>1511464.0</v>
      </c>
      <c r="H108" s="8">
        <v>424182.0</v>
      </c>
      <c r="I108" s="8">
        <v>9185.0</v>
      </c>
      <c r="J108" s="8">
        <v>127.0</v>
      </c>
      <c r="K108" s="8">
        <v>9058.0</v>
      </c>
      <c r="L108" s="8">
        <v>457819.0</v>
      </c>
    </row>
    <row r="109" ht="15.75" customHeight="1">
      <c r="A109" s="8" t="s">
        <v>100</v>
      </c>
      <c r="B109" s="8" t="s">
        <v>100</v>
      </c>
      <c r="C109" s="8" t="s">
        <v>236</v>
      </c>
      <c r="D109" s="8" t="s">
        <v>236</v>
      </c>
      <c r="E109" s="8">
        <v>3318176.0</v>
      </c>
      <c r="F109" s="32">
        <v>44227.0</v>
      </c>
      <c r="G109" s="8">
        <v>1670590.0</v>
      </c>
      <c r="H109" s="8">
        <v>684755.0</v>
      </c>
      <c r="I109" s="8">
        <v>15195.0</v>
      </c>
      <c r="J109" s="8">
        <v>170.0</v>
      </c>
      <c r="K109" s="8">
        <v>15025.0</v>
      </c>
      <c r="L109" s="8">
        <v>544035.0</v>
      </c>
    </row>
    <row r="110" ht="15.75" customHeight="1">
      <c r="A110" s="8" t="s">
        <v>100</v>
      </c>
      <c r="B110" s="8" t="s">
        <v>100</v>
      </c>
      <c r="C110" s="8" t="s">
        <v>237</v>
      </c>
      <c r="D110" s="8" t="s">
        <v>237</v>
      </c>
      <c r="E110" s="8">
        <v>2228397.0</v>
      </c>
      <c r="F110" s="32">
        <v>44227.0</v>
      </c>
      <c r="G110" s="8">
        <v>1069993.0</v>
      </c>
      <c r="H110" s="8">
        <v>369925.0</v>
      </c>
      <c r="I110" s="8">
        <v>17222.0</v>
      </c>
      <c r="J110" s="8">
        <v>129.0</v>
      </c>
      <c r="K110" s="8">
        <v>17093.0</v>
      </c>
      <c r="L110" s="8">
        <v>465122.0</v>
      </c>
    </row>
    <row r="111" ht="15.75" customHeight="1">
      <c r="A111" s="8" t="s">
        <v>100</v>
      </c>
      <c r="B111" s="8" t="s">
        <v>100</v>
      </c>
      <c r="C111" s="8" t="s">
        <v>238</v>
      </c>
      <c r="D111" s="8" t="s">
        <v>238</v>
      </c>
      <c r="E111" s="8">
        <v>3495021.0</v>
      </c>
      <c r="F111" s="32">
        <v>44227.0</v>
      </c>
      <c r="G111" s="8">
        <v>1671469.0</v>
      </c>
      <c r="H111" s="8">
        <v>478638.0</v>
      </c>
      <c r="I111" s="8">
        <v>19827.0</v>
      </c>
      <c r="J111" s="8">
        <v>192.0</v>
      </c>
      <c r="K111" s="8">
        <v>19632.0</v>
      </c>
      <c r="L111" s="8">
        <v>285797.0</v>
      </c>
    </row>
    <row r="112" ht="15.75" customHeight="1">
      <c r="A112" s="8" t="s">
        <v>100</v>
      </c>
      <c r="B112" s="8" t="s">
        <v>100</v>
      </c>
      <c r="C112" s="8" t="s">
        <v>239</v>
      </c>
      <c r="D112" s="8" t="s">
        <v>239</v>
      </c>
      <c r="E112" s="8">
        <v>3935042.0</v>
      </c>
      <c r="F112" s="32">
        <v>44227.0</v>
      </c>
      <c r="G112" s="8">
        <v>1784016.0</v>
      </c>
      <c r="H112" s="8">
        <v>469332.0</v>
      </c>
      <c r="I112" s="8">
        <v>20890.0</v>
      </c>
      <c r="J112" s="8">
        <v>358.0</v>
      </c>
      <c r="K112" s="8">
        <v>20532.0</v>
      </c>
      <c r="L112" s="8">
        <v>562223.0</v>
      </c>
    </row>
    <row r="113" ht="15.75" customHeight="1">
      <c r="A113" s="8" t="s">
        <v>102</v>
      </c>
      <c r="B113" s="8" t="s">
        <v>102</v>
      </c>
      <c r="C113" s="8" t="s">
        <v>102</v>
      </c>
      <c r="D113" s="8" t="s">
        <v>102</v>
      </c>
      <c r="E113" s="8">
        <v>1055450.0</v>
      </c>
      <c r="F113" s="32">
        <v>44500.0</v>
      </c>
      <c r="G113" s="8">
        <v>926035.0</v>
      </c>
      <c r="H113" s="8">
        <v>546981.0</v>
      </c>
      <c r="I113" s="8">
        <v>65351.0</v>
      </c>
      <c r="J113" s="8">
        <v>820.0</v>
      </c>
      <c r="K113" s="8">
        <v>64495.0</v>
      </c>
      <c r="L113" s="8">
        <v>825526.0</v>
      </c>
    </row>
    <row r="114" ht="15.75" customHeight="1">
      <c r="A114" s="8" t="s">
        <v>104</v>
      </c>
      <c r="B114" s="8" t="s">
        <v>104</v>
      </c>
      <c r="C114" s="8" t="s">
        <v>240</v>
      </c>
      <c r="D114" s="8" t="s">
        <v>240</v>
      </c>
      <c r="E114" s="8">
        <v>826165.0</v>
      </c>
      <c r="F114" s="32">
        <v>43996.0</v>
      </c>
      <c r="G114" s="8">
        <v>537459.0</v>
      </c>
      <c r="H114" s="8">
        <v>271570.0</v>
      </c>
      <c r="I114" s="8">
        <v>27278.0</v>
      </c>
      <c r="J114" s="8">
        <v>396.0</v>
      </c>
      <c r="K114" s="8">
        <v>26880.0</v>
      </c>
      <c r="L114" s="8">
        <v>16388.0</v>
      </c>
    </row>
    <row r="115" ht="15.75" customHeight="1">
      <c r="A115" s="8" t="s">
        <v>104</v>
      </c>
      <c r="B115" s="8" t="s">
        <v>104</v>
      </c>
      <c r="C115" s="8" t="s">
        <v>241</v>
      </c>
      <c r="D115" s="8" t="s">
        <v>241</v>
      </c>
      <c r="E115" s="8">
        <v>1305343.0</v>
      </c>
      <c r="F115" s="32">
        <v>43996.0</v>
      </c>
      <c r="G115" s="8">
        <v>617777.0</v>
      </c>
      <c r="H115" s="8">
        <v>211945.0</v>
      </c>
      <c r="I115" s="8">
        <v>43085.0</v>
      </c>
      <c r="J115" s="8">
        <v>471.0</v>
      </c>
      <c r="K115" s="8">
        <v>42611.0</v>
      </c>
      <c r="L115" s="8">
        <v>25358.0</v>
      </c>
    </row>
    <row r="116" ht="15.75" customHeight="1">
      <c r="A116" s="8" t="s">
        <v>104</v>
      </c>
      <c r="B116" s="8" t="s">
        <v>104</v>
      </c>
      <c r="C116" s="8" t="s">
        <v>242</v>
      </c>
      <c r="D116" s="8" t="s">
        <v>242</v>
      </c>
      <c r="E116" s="8">
        <v>1302253.0</v>
      </c>
      <c r="F116" s="32">
        <v>43974.0</v>
      </c>
      <c r="G116" s="8">
        <v>443759.0</v>
      </c>
      <c r="H116" s="8">
        <v>178775.0</v>
      </c>
      <c r="I116" s="8">
        <v>21066.0</v>
      </c>
      <c r="J116" s="8">
        <v>188.0</v>
      </c>
      <c r="K116" s="8">
        <v>20845.0</v>
      </c>
      <c r="L116" s="8">
        <v>15055.0</v>
      </c>
    </row>
    <row r="117" ht="15.75" customHeight="1">
      <c r="A117" s="8" t="s">
        <v>104</v>
      </c>
      <c r="B117" s="8" t="s">
        <v>104</v>
      </c>
      <c r="C117" s="8" t="s">
        <v>243</v>
      </c>
      <c r="D117" s="8" t="s">
        <v>243</v>
      </c>
      <c r="E117" s="8">
        <v>229832.0</v>
      </c>
      <c r="F117" s="32">
        <v>43996.0</v>
      </c>
      <c r="G117" s="8">
        <v>103247.0</v>
      </c>
      <c r="H117" s="8">
        <v>44245.0</v>
      </c>
      <c r="I117" s="8">
        <v>8324.0</v>
      </c>
      <c r="J117" s="8">
        <v>55.0</v>
      </c>
      <c r="K117" s="8">
        <v>8263.0</v>
      </c>
      <c r="L117" s="8">
        <v>5401.0</v>
      </c>
    </row>
    <row r="118" ht="15.75" customHeight="1">
      <c r="A118" s="8" t="s">
        <v>104</v>
      </c>
      <c r="B118" s="8" t="s">
        <v>104</v>
      </c>
      <c r="C118" s="8" t="s">
        <v>244</v>
      </c>
      <c r="D118" s="8" t="s">
        <v>244</v>
      </c>
      <c r="E118" s="8">
        <v>533638.0</v>
      </c>
      <c r="F118" s="32">
        <v>43996.0</v>
      </c>
      <c r="G118" s="8">
        <v>158243.0</v>
      </c>
      <c r="H118" s="8">
        <v>80855.0</v>
      </c>
      <c r="I118" s="8">
        <v>10840.0</v>
      </c>
      <c r="J118" s="8">
        <v>25.0</v>
      </c>
      <c r="K118" s="8">
        <v>10809.0</v>
      </c>
      <c r="L118" s="8">
        <v>6588.0</v>
      </c>
    </row>
    <row r="119" ht="15.75" customHeight="1">
      <c r="A119" s="8" t="s">
        <v>104</v>
      </c>
      <c r="B119" s="8" t="s">
        <v>104</v>
      </c>
      <c r="C119" s="8" t="s">
        <v>245</v>
      </c>
      <c r="D119" s="8" t="s">
        <v>245</v>
      </c>
      <c r="E119" s="8">
        <v>799199.0</v>
      </c>
      <c r="F119" s="32">
        <v>43996.0</v>
      </c>
      <c r="G119" s="8">
        <v>509782.0</v>
      </c>
      <c r="H119" s="8">
        <v>224591.0</v>
      </c>
      <c r="I119" s="8">
        <v>27239.0</v>
      </c>
      <c r="J119" s="8">
        <v>545.0</v>
      </c>
      <c r="K119" s="8">
        <v>26690.0</v>
      </c>
      <c r="L119" s="8">
        <v>15120.0</v>
      </c>
    </row>
    <row r="120" ht="15.75" customHeight="1">
      <c r="A120" s="8" t="s">
        <v>104</v>
      </c>
      <c r="B120" s="8" t="s">
        <v>104</v>
      </c>
      <c r="C120" s="8" t="s">
        <v>246</v>
      </c>
      <c r="D120" s="8" t="s">
        <v>246</v>
      </c>
      <c r="E120" s="8">
        <v>3343079.0</v>
      </c>
      <c r="F120" s="32">
        <v>43996.0</v>
      </c>
      <c r="G120" s="8">
        <v>1012391.0</v>
      </c>
      <c r="H120" s="8">
        <v>525445.0</v>
      </c>
      <c r="I120" s="8">
        <v>96880.0</v>
      </c>
      <c r="J120" s="8">
        <v>1798.0</v>
      </c>
      <c r="K120" s="8">
        <v>95028.0</v>
      </c>
      <c r="L120" s="8">
        <v>53460.0</v>
      </c>
    </row>
    <row r="121" ht="15.75" customHeight="1">
      <c r="A121" s="8" t="s">
        <v>104</v>
      </c>
      <c r="B121" s="8" t="s">
        <v>104</v>
      </c>
      <c r="C121" s="8" t="s">
        <v>247</v>
      </c>
      <c r="D121" s="8" t="s">
        <v>247</v>
      </c>
      <c r="E121" s="8">
        <v>597653.0</v>
      </c>
      <c r="F121" s="32">
        <v>43996.0</v>
      </c>
      <c r="G121" s="8">
        <v>293987.0</v>
      </c>
      <c r="H121" s="8">
        <v>99137.0</v>
      </c>
      <c r="I121" s="8">
        <v>19701.0</v>
      </c>
      <c r="J121" s="8">
        <v>194.0</v>
      </c>
      <c r="K121" s="8">
        <v>19506.0</v>
      </c>
      <c r="L121" s="8">
        <v>11946.0</v>
      </c>
    </row>
    <row r="122" ht="15.75" customHeight="1">
      <c r="A122" s="8" t="s">
        <v>104</v>
      </c>
      <c r="B122" s="8" t="s">
        <v>104</v>
      </c>
      <c r="C122" s="8" t="s">
        <v>248</v>
      </c>
      <c r="D122" s="8" t="s">
        <v>248</v>
      </c>
      <c r="E122" s="8">
        <v>1620632.0</v>
      </c>
      <c r="F122" s="32">
        <v>43996.0</v>
      </c>
      <c r="G122" s="8">
        <v>896087.0</v>
      </c>
      <c r="H122" s="8">
        <v>317605.0</v>
      </c>
      <c r="I122" s="8">
        <v>57636.0</v>
      </c>
      <c r="J122" s="8">
        <v>838.0</v>
      </c>
      <c r="K122" s="8">
        <v>56766.0</v>
      </c>
      <c r="L122" s="8">
        <v>32834.0</v>
      </c>
    </row>
    <row r="123" ht="15.75" customHeight="1">
      <c r="A123" s="8" t="s">
        <v>104</v>
      </c>
      <c r="B123" s="8" t="s">
        <v>104</v>
      </c>
      <c r="C123" s="8" t="s">
        <v>249</v>
      </c>
      <c r="D123" s="8" t="s">
        <v>249</v>
      </c>
      <c r="E123" s="8">
        <v>852043.0</v>
      </c>
      <c r="F123" s="32">
        <v>43996.0</v>
      </c>
      <c r="G123" s="8">
        <v>435884.0</v>
      </c>
      <c r="H123" s="8">
        <v>182747.0</v>
      </c>
      <c r="I123" s="8">
        <v>27093.0</v>
      </c>
      <c r="J123" s="8">
        <v>212.0</v>
      </c>
      <c r="K123" s="8">
        <v>26867.0</v>
      </c>
      <c r="L123" s="8">
        <v>16088.0</v>
      </c>
    </row>
    <row r="124" ht="15.75" customHeight="1">
      <c r="A124" s="8" t="s">
        <v>104</v>
      </c>
      <c r="B124" s="8" t="s">
        <v>104</v>
      </c>
      <c r="C124" s="8" t="s">
        <v>250</v>
      </c>
      <c r="D124" s="8" t="s">
        <v>250</v>
      </c>
      <c r="E124" s="8">
        <v>584667.0</v>
      </c>
      <c r="F124" s="32">
        <v>43996.0</v>
      </c>
      <c r="G124" s="8">
        <v>402362.0</v>
      </c>
      <c r="H124" s="8">
        <v>173494.0</v>
      </c>
      <c r="I124" s="8">
        <v>22771.0</v>
      </c>
      <c r="J124" s="8">
        <v>267.0</v>
      </c>
      <c r="K124" s="8">
        <v>22503.0</v>
      </c>
      <c r="L124" s="8">
        <v>14214.0</v>
      </c>
    </row>
    <row r="125" ht="15.75" customHeight="1">
      <c r="A125" s="8" t="s">
        <v>104</v>
      </c>
      <c r="B125" s="8" t="s">
        <v>104</v>
      </c>
      <c r="C125" s="8" t="s">
        <v>251</v>
      </c>
      <c r="D125" s="8" t="s">
        <v>251</v>
      </c>
      <c r="E125" s="8">
        <v>578326.0</v>
      </c>
      <c r="F125" s="32">
        <v>43996.0</v>
      </c>
      <c r="G125" s="8">
        <v>317695.0</v>
      </c>
      <c r="H125" s="8">
        <v>100468.0</v>
      </c>
      <c r="I125" s="8">
        <v>13139.0</v>
      </c>
      <c r="J125" s="8">
        <v>99.0</v>
      </c>
      <c r="K125" s="8">
        <v>13036.0</v>
      </c>
      <c r="L125" s="8">
        <v>8176.0</v>
      </c>
    </row>
    <row r="126" ht="15.75" customHeight="1">
      <c r="A126" s="8" t="s">
        <v>104</v>
      </c>
      <c r="B126" s="8" t="s">
        <v>104</v>
      </c>
      <c r="C126" s="8" t="s">
        <v>252</v>
      </c>
      <c r="D126" s="8" t="s">
        <v>252</v>
      </c>
      <c r="E126" s="8">
        <v>1206563.0</v>
      </c>
      <c r="F126" s="32">
        <v>43996.0</v>
      </c>
      <c r="G126" s="8">
        <v>650457.0</v>
      </c>
      <c r="H126" s="8">
        <v>287588.0</v>
      </c>
      <c r="I126" s="8">
        <v>54847.0</v>
      </c>
      <c r="J126" s="8">
        <v>580.0</v>
      </c>
      <c r="K126" s="8">
        <v>54228.0</v>
      </c>
      <c r="L126" s="8">
        <v>37457.0</v>
      </c>
    </row>
    <row r="127" ht="15.75" customHeight="1">
      <c r="A127" s="8" t="s">
        <v>104</v>
      </c>
      <c r="B127" s="8" t="s">
        <v>104</v>
      </c>
      <c r="C127" s="8" t="s">
        <v>253</v>
      </c>
      <c r="D127" s="8" t="s">
        <v>253</v>
      </c>
      <c r="E127" s="8">
        <v>659039.0</v>
      </c>
      <c r="F127" s="32">
        <v>43996.0</v>
      </c>
      <c r="G127" s="8">
        <v>375503.0</v>
      </c>
      <c r="H127" s="8">
        <v>128177.0</v>
      </c>
      <c r="I127" s="8">
        <v>26980.0</v>
      </c>
      <c r="J127" s="8">
        <v>177.0</v>
      </c>
      <c r="K127" s="8">
        <v>26798.0</v>
      </c>
      <c r="L127" s="8">
        <v>16179.0</v>
      </c>
    </row>
    <row r="128" ht="15.75" customHeight="1">
      <c r="A128" s="8" t="s">
        <v>104</v>
      </c>
      <c r="B128" s="8" t="s">
        <v>104</v>
      </c>
      <c r="C128" s="8" t="s">
        <v>254</v>
      </c>
      <c r="D128" s="8" t="s">
        <v>254</v>
      </c>
      <c r="E128" s="8">
        <v>1032275.0</v>
      </c>
      <c r="F128" s="32">
        <v>43996.0</v>
      </c>
      <c r="G128" s="8">
        <v>738333.0</v>
      </c>
      <c r="H128" s="8">
        <v>428365.0</v>
      </c>
      <c r="I128" s="8">
        <v>31365.0</v>
      </c>
      <c r="J128" s="8">
        <v>365.0</v>
      </c>
      <c r="K128" s="8">
        <v>31000.0</v>
      </c>
      <c r="L128" s="8">
        <v>17865.0</v>
      </c>
    </row>
    <row r="129" ht="15.75" customHeight="1">
      <c r="A129" s="8" t="s">
        <v>104</v>
      </c>
      <c r="B129" s="8" t="s">
        <v>104</v>
      </c>
      <c r="C129" s="8" t="s">
        <v>255</v>
      </c>
      <c r="D129" s="8" t="s">
        <v>255</v>
      </c>
      <c r="E129" s="8">
        <v>701707.0</v>
      </c>
      <c r="F129" s="32">
        <v>43996.0</v>
      </c>
      <c r="G129" s="8">
        <v>282508.0</v>
      </c>
      <c r="H129" s="8">
        <v>109857.0</v>
      </c>
      <c r="I129" s="8">
        <v>23921.0</v>
      </c>
      <c r="J129" s="8">
        <v>167.0</v>
      </c>
      <c r="K129" s="8">
        <v>23753.0</v>
      </c>
      <c r="L129" s="8">
        <v>14882.0</v>
      </c>
    </row>
    <row r="130" ht="15.75" customHeight="1">
      <c r="A130" s="8" t="s">
        <v>104</v>
      </c>
      <c r="B130" s="8" t="s">
        <v>104</v>
      </c>
      <c r="C130" s="8" t="s">
        <v>256</v>
      </c>
      <c r="D130" s="8" t="s">
        <v>256</v>
      </c>
      <c r="E130" s="8">
        <v>140206.0</v>
      </c>
      <c r="F130" s="32">
        <v>43996.0</v>
      </c>
      <c r="G130" s="8">
        <v>53032.0</v>
      </c>
      <c r="H130" s="8">
        <v>19468.0</v>
      </c>
      <c r="I130" s="8">
        <v>4019.0</v>
      </c>
      <c r="J130" s="8">
        <v>14.0</v>
      </c>
      <c r="K130" s="8">
        <v>4005.0</v>
      </c>
      <c r="L130" s="8">
        <v>2813.0</v>
      </c>
    </row>
    <row r="131" ht="15.75" customHeight="1">
      <c r="A131" s="8" t="s">
        <v>104</v>
      </c>
      <c r="B131" s="8" t="s">
        <v>104</v>
      </c>
      <c r="C131" s="8" t="s">
        <v>257</v>
      </c>
      <c r="D131" s="8" t="s">
        <v>257</v>
      </c>
      <c r="E131" s="8">
        <v>4062160.0</v>
      </c>
      <c r="F131" s="32">
        <v>43996.0</v>
      </c>
      <c r="G131" s="8">
        <v>1557999.0</v>
      </c>
      <c r="H131" s="8">
        <v>915437.0</v>
      </c>
      <c r="I131" s="8">
        <v>158035.0</v>
      </c>
      <c r="J131" s="8">
        <v>3139.0</v>
      </c>
      <c r="K131" s="8">
        <v>154852.0</v>
      </c>
      <c r="L131" s="8">
        <v>91721.0</v>
      </c>
    </row>
    <row r="132" ht="15.75" customHeight="1">
      <c r="A132" s="8" t="s">
        <v>104</v>
      </c>
      <c r="B132" s="8" t="s">
        <v>104</v>
      </c>
      <c r="C132" s="8" t="s">
        <v>258</v>
      </c>
      <c r="D132" s="8" t="s">
        <v>258</v>
      </c>
      <c r="E132" s="8">
        <v>1537520.0</v>
      </c>
      <c r="F132" s="32">
        <v>44144.0</v>
      </c>
      <c r="G132" s="8">
        <v>1028876.0</v>
      </c>
      <c r="H132" s="8">
        <v>530711.0</v>
      </c>
      <c r="I132" s="8">
        <v>56077.0</v>
      </c>
      <c r="J132" s="8">
        <v>515.0</v>
      </c>
      <c r="K132" s="8">
        <v>55557.0</v>
      </c>
      <c r="L132" s="8">
        <v>152985.0</v>
      </c>
    </row>
    <row r="133" ht="15.75" customHeight="1">
      <c r="A133" s="8" t="s">
        <v>104</v>
      </c>
      <c r="B133" s="8" t="s">
        <v>104</v>
      </c>
      <c r="C133" s="8" t="s">
        <v>259</v>
      </c>
      <c r="D133" s="8" t="s">
        <v>259</v>
      </c>
      <c r="E133" s="8">
        <v>249000.0</v>
      </c>
      <c r="F133" s="32">
        <v>43996.0</v>
      </c>
      <c r="G133" s="8">
        <v>134654.0</v>
      </c>
      <c r="H133" s="8">
        <v>81437.0</v>
      </c>
      <c r="I133" s="8">
        <v>8066.0</v>
      </c>
      <c r="J133" s="8">
        <v>20.0</v>
      </c>
      <c r="K133" s="8">
        <v>8041.0</v>
      </c>
      <c r="L133" s="8">
        <v>5756.0</v>
      </c>
    </row>
    <row r="134" ht="15.75" customHeight="1">
      <c r="A134" s="8" t="s">
        <v>104</v>
      </c>
      <c r="B134" s="8" t="s">
        <v>104</v>
      </c>
      <c r="C134" s="8" t="s">
        <v>260</v>
      </c>
      <c r="D134" s="8" t="s">
        <v>260</v>
      </c>
      <c r="E134" s="8">
        <v>660280.0</v>
      </c>
      <c r="F134" s="32">
        <v>43996.0</v>
      </c>
      <c r="G134" s="8">
        <v>419247.0</v>
      </c>
      <c r="H134" s="8">
        <v>163526.0</v>
      </c>
      <c r="I134" s="8">
        <v>29029.0</v>
      </c>
      <c r="J134" s="8">
        <v>224.0</v>
      </c>
      <c r="K134" s="8">
        <v>28805.0</v>
      </c>
      <c r="L134" s="8">
        <v>16344.0</v>
      </c>
    </row>
    <row r="135" ht="15.75" customHeight="1">
      <c r="A135" s="8" t="s">
        <v>104</v>
      </c>
      <c r="B135" s="8" t="s">
        <v>104</v>
      </c>
      <c r="C135" s="8" t="s">
        <v>261</v>
      </c>
      <c r="D135" s="8" t="s">
        <v>261</v>
      </c>
      <c r="E135" s="8">
        <v>420661.0</v>
      </c>
      <c r="F135" s="32">
        <v>44153.0</v>
      </c>
      <c r="G135" s="8">
        <v>468885.0</v>
      </c>
      <c r="H135" s="8">
        <v>277031.0</v>
      </c>
      <c r="I135" s="8">
        <v>33673.0</v>
      </c>
      <c r="J135" s="8">
        <v>245.0</v>
      </c>
      <c r="K135" s="8">
        <v>33426.0</v>
      </c>
      <c r="L135" s="8">
        <v>120414.0</v>
      </c>
    </row>
    <row r="136" ht="15.75" customHeight="1">
      <c r="A136" s="8" t="s">
        <v>104</v>
      </c>
      <c r="B136" s="8" t="s">
        <v>104</v>
      </c>
      <c r="C136" s="8" t="s">
        <v>262</v>
      </c>
      <c r="D136" s="8" t="s">
        <v>262</v>
      </c>
      <c r="E136" s="8">
        <v>748593.0</v>
      </c>
      <c r="F136" s="32">
        <v>43996.0</v>
      </c>
      <c r="G136" s="8">
        <v>405744.0</v>
      </c>
      <c r="H136" s="8">
        <v>171484.0</v>
      </c>
      <c r="I136" s="8">
        <v>23636.0</v>
      </c>
      <c r="J136" s="8">
        <v>224.0</v>
      </c>
      <c r="K136" s="8">
        <v>23407.0</v>
      </c>
      <c r="L136" s="8">
        <v>13869.0</v>
      </c>
    </row>
    <row r="137" ht="15.75" customHeight="1">
      <c r="A137" s="8" t="s">
        <v>106</v>
      </c>
      <c r="B137" s="8" t="s">
        <v>106</v>
      </c>
      <c r="C137" s="8" t="s">
        <v>263</v>
      </c>
      <c r="D137" s="8" t="s">
        <v>263</v>
      </c>
      <c r="E137" s="8">
        <v>343709.0</v>
      </c>
      <c r="F137" s="32">
        <v>44124.0</v>
      </c>
      <c r="G137" s="8">
        <v>387772.0</v>
      </c>
      <c r="H137" s="8">
        <v>183553.0</v>
      </c>
      <c r="I137" s="8">
        <v>5920.0</v>
      </c>
      <c r="J137" s="8">
        <v>3.0</v>
      </c>
      <c r="K137" s="8">
        <v>5910.0</v>
      </c>
      <c r="L137" s="8">
        <v>47773.0</v>
      </c>
    </row>
    <row r="138" ht="15.75" customHeight="1">
      <c r="A138" s="8" t="s">
        <v>106</v>
      </c>
      <c r="B138" s="8" t="s">
        <v>106</v>
      </c>
      <c r="C138" s="8" t="s">
        <v>264</v>
      </c>
      <c r="D138" s="8" t="s">
        <v>264</v>
      </c>
      <c r="E138" s="8">
        <v>191173.0</v>
      </c>
      <c r="F138" s="32">
        <v>44124.0</v>
      </c>
      <c r="G138" s="8">
        <v>234202.0</v>
      </c>
      <c r="H138" s="8">
        <v>155547.0</v>
      </c>
      <c r="I138" s="8">
        <v>3543.0</v>
      </c>
      <c r="J138" s="8">
        <v>1.0</v>
      </c>
      <c r="K138" s="8">
        <v>3516.0</v>
      </c>
      <c r="L138" s="8">
        <v>21109.0</v>
      </c>
    </row>
    <row r="139" ht="15.75" customHeight="1">
      <c r="A139" s="8" t="s">
        <v>106</v>
      </c>
      <c r="B139" s="8" t="s">
        <v>106</v>
      </c>
      <c r="C139" s="8" t="s">
        <v>265</v>
      </c>
      <c r="D139" s="8" t="s">
        <v>265</v>
      </c>
      <c r="E139" s="8">
        <v>52074.0</v>
      </c>
      <c r="F139" s="32">
        <v>44124.0</v>
      </c>
      <c r="G139" s="8">
        <v>38779.0</v>
      </c>
      <c r="H139" s="8">
        <v>31153.0</v>
      </c>
      <c r="I139" s="8">
        <v>1218.0</v>
      </c>
      <c r="J139" s="8">
        <v>0.0</v>
      </c>
      <c r="K139" s="8">
        <v>1218.0</v>
      </c>
      <c r="L139" s="8">
        <v>8868.0</v>
      </c>
    </row>
    <row r="140" ht="15.75" customHeight="1">
      <c r="A140" s="8" t="s">
        <v>108</v>
      </c>
      <c r="B140" s="8" t="s">
        <v>108</v>
      </c>
      <c r="C140" s="8" t="s">
        <v>108</v>
      </c>
      <c r="D140" s="8" t="s">
        <v>108</v>
      </c>
      <c r="E140" s="8">
        <v>1.9814E7</v>
      </c>
      <c r="F140" s="32">
        <v>44500.0</v>
      </c>
      <c r="G140" s="8">
        <v>1.3055636E7</v>
      </c>
      <c r="H140" s="8">
        <v>7425404.0</v>
      </c>
      <c r="I140" s="8">
        <v>1439870.0</v>
      </c>
      <c r="J140" s="8">
        <v>25091.0</v>
      </c>
      <c r="K140" s="8">
        <v>1414431.0</v>
      </c>
      <c r="L140" s="8">
        <v>3.0147688E7</v>
      </c>
    </row>
    <row r="141" ht="15.75" customHeight="1">
      <c r="A141" s="8" t="s">
        <v>110</v>
      </c>
      <c r="B141" s="8" t="s">
        <v>110</v>
      </c>
      <c r="C141" s="8" t="s">
        <v>266</v>
      </c>
      <c r="D141" s="8" t="s">
        <v>266</v>
      </c>
      <c r="E141" s="8">
        <v>817761.0</v>
      </c>
      <c r="G141" s="8">
        <v>600586.0</v>
      </c>
      <c r="H141" s="8">
        <v>424066.0</v>
      </c>
      <c r="I141" s="8">
        <v>0.0</v>
      </c>
      <c r="J141" s="8">
        <v>0.0</v>
      </c>
      <c r="K141" s="8">
        <v>0.0</v>
      </c>
      <c r="L141" s="8">
        <v>400702.0</v>
      </c>
    </row>
    <row r="142" ht="15.75" customHeight="1">
      <c r="A142" s="8" t="s">
        <v>110</v>
      </c>
      <c r="B142" s="8" t="s">
        <v>110</v>
      </c>
      <c r="C142" s="8" t="s">
        <v>267</v>
      </c>
      <c r="D142" s="8" t="s">
        <v>267</v>
      </c>
      <c r="E142" s="8">
        <v>639962.0</v>
      </c>
      <c r="G142" s="8">
        <v>661972.0</v>
      </c>
      <c r="H142" s="8">
        <v>487016.0</v>
      </c>
      <c r="I142" s="8">
        <v>0.0</v>
      </c>
      <c r="J142" s="8">
        <v>0.0</v>
      </c>
      <c r="K142" s="8">
        <v>0.0</v>
      </c>
      <c r="L142" s="8">
        <v>313581.0</v>
      </c>
    </row>
    <row r="143" ht="15.75" customHeight="1">
      <c r="A143" s="8" t="s">
        <v>112</v>
      </c>
      <c r="B143" s="8" t="s">
        <v>112</v>
      </c>
      <c r="C143" s="8" t="s">
        <v>268</v>
      </c>
      <c r="D143" s="8" t="s">
        <v>268</v>
      </c>
      <c r="E143" s="8">
        <v>7208200.0</v>
      </c>
      <c r="F143" s="32">
        <v>44229.0</v>
      </c>
      <c r="G143" s="8">
        <v>5961594.0</v>
      </c>
      <c r="H143" s="8">
        <v>3439921.0</v>
      </c>
      <c r="I143" s="8">
        <v>238334.0</v>
      </c>
      <c r="J143" s="8">
        <v>3411.0</v>
      </c>
      <c r="K143" s="8">
        <v>234889.0</v>
      </c>
      <c r="L143" s="8">
        <v>2675659.0</v>
      </c>
    </row>
    <row r="144" ht="15.75" customHeight="1">
      <c r="A144" s="8" t="s">
        <v>112</v>
      </c>
      <c r="B144" s="8" t="s">
        <v>112</v>
      </c>
      <c r="C144" s="8" t="s">
        <v>269</v>
      </c>
      <c r="D144" s="8" t="s">
        <v>269</v>
      </c>
      <c r="E144" s="8">
        <v>1513614.0</v>
      </c>
      <c r="F144" s="32">
        <v>44229.0</v>
      </c>
      <c r="G144" s="8">
        <v>927389.0</v>
      </c>
      <c r="H144" s="8">
        <v>551970.0</v>
      </c>
      <c r="I144" s="8">
        <v>10810.0</v>
      </c>
      <c r="J144" s="8">
        <v>102.0</v>
      </c>
      <c r="K144" s="8">
        <v>10708.0</v>
      </c>
      <c r="L144" s="8">
        <v>217670.0</v>
      </c>
    </row>
    <row r="145" ht="15.75" customHeight="1">
      <c r="A145" s="8" t="s">
        <v>112</v>
      </c>
      <c r="B145" s="8" t="s">
        <v>112</v>
      </c>
      <c r="C145" s="8" t="s">
        <v>270</v>
      </c>
      <c r="D145" s="8" t="s">
        <v>270</v>
      </c>
      <c r="E145" s="8">
        <v>2090276.0</v>
      </c>
      <c r="F145" s="32">
        <v>44229.0</v>
      </c>
      <c r="G145" s="8">
        <v>1471865.0</v>
      </c>
      <c r="H145" s="8">
        <v>935893.0</v>
      </c>
      <c r="I145" s="8">
        <v>9637.0</v>
      </c>
      <c r="J145" s="8">
        <v>49.0</v>
      </c>
      <c r="K145" s="8">
        <v>9581.0</v>
      </c>
      <c r="L145" s="8">
        <v>176669.0</v>
      </c>
    </row>
    <row r="146" ht="15.75" customHeight="1">
      <c r="A146" s="8" t="s">
        <v>112</v>
      </c>
      <c r="B146" s="8" t="s">
        <v>112</v>
      </c>
      <c r="C146" s="8" t="s">
        <v>271</v>
      </c>
      <c r="D146" s="8" t="s">
        <v>271</v>
      </c>
      <c r="E146" s="8">
        <v>1051746.0</v>
      </c>
      <c r="F146" s="32">
        <v>44229.0</v>
      </c>
      <c r="G146" s="8">
        <v>717964.0</v>
      </c>
      <c r="H146" s="8">
        <v>522361.0</v>
      </c>
      <c r="I146" s="8">
        <v>5186.0</v>
      </c>
      <c r="J146" s="8">
        <v>78.0</v>
      </c>
      <c r="K146" s="8">
        <v>5108.0</v>
      </c>
      <c r="L146" s="8">
        <v>124775.0</v>
      </c>
    </row>
    <row r="147" ht="15.75" customHeight="1">
      <c r="A147" s="8" t="s">
        <v>112</v>
      </c>
      <c r="B147" s="8" t="s">
        <v>112</v>
      </c>
      <c r="C147" s="8" t="s">
        <v>272</v>
      </c>
      <c r="D147" s="8" t="s">
        <v>272</v>
      </c>
      <c r="E147" s="8">
        <v>3116045.0</v>
      </c>
      <c r="F147" s="32">
        <v>44229.0</v>
      </c>
      <c r="G147" s="8">
        <v>2140492.0</v>
      </c>
      <c r="H147" s="8">
        <v>1157901.0</v>
      </c>
      <c r="I147" s="8">
        <v>13631.0</v>
      </c>
      <c r="J147" s="8">
        <v>162.0</v>
      </c>
      <c r="K147" s="8">
        <v>13469.0</v>
      </c>
      <c r="L147" s="8">
        <v>225342.0</v>
      </c>
    </row>
    <row r="148" ht="15.75" customHeight="1">
      <c r="A148" s="8" t="s">
        <v>112</v>
      </c>
      <c r="B148" s="8" t="s">
        <v>112</v>
      </c>
      <c r="C148" s="8" t="s">
        <v>273</v>
      </c>
      <c r="D148" s="8" t="s">
        <v>273</v>
      </c>
      <c r="E148" s="8">
        <v>1550822.0</v>
      </c>
      <c r="F148" s="32">
        <v>44229.0</v>
      </c>
      <c r="G148" s="8">
        <v>1217587.0</v>
      </c>
      <c r="H148" s="8">
        <v>669742.0</v>
      </c>
      <c r="I148" s="8">
        <v>11426.0</v>
      </c>
      <c r="J148" s="8">
        <v>118.0</v>
      </c>
      <c r="K148" s="8">
        <v>11308.0</v>
      </c>
      <c r="L148" s="8">
        <v>161770.0</v>
      </c>
    </row>
    <row r="149" ht="15.75" customHeight="1">
      <c r="A149" s="8" t="s">
        <v>112</v>
      </c>
      <c r="B149" s="8" t="s">
        <v>112</v>
      </c>
      <c r="C149" s="8" t="s">
        <v>274</v>
      </c>
      <c r="D149" s="8" t="s">
        <v>274</v>
      </c>
      <c r="E149" s="8">
        <v>2877961.0</v>
      </c>
      <c r="F149" s="32">
        <v>44229.0</v>
      </c>
      <c r="G149" s="8">
        <v>1680398.0</v>
      </c>
      <c r="H149" s="8">
        <v>986097.0</v>
      </c>
      <c r="I149" s="8">
        <v>21447.0</v>
      </c>
      <c r="J149" s="8">
        <v>301.0</v>
      </c>
      <c r="K149" s="8">
        <v>21143.0</v>
      </c>
      <c r="L149" s="8">
        <v>403557.0</v>
      </c>
    </row>
    <row r="150" ht="15.75" customHeight="1">
      <c r="A150" s="8" t="s">
        <v>112</v>
      </c>
      <c r="B150" s="8" t="s">
        <v>112</v>
      </c>
      <c r="C150" s="8" t="s">
        <v>275</v>
      </c>
      <c r="D150" s="8" t="s">
        <v>275</v>
      </c>
      <c r="E150" s="8">
        <v>656005.0</v>
      </c>
      <c r="F150" s="32">
        <v>44229.0</v>
      </c>
      <c r="G150" s="8">
        <v>378232.0</v>
      </c>
      <c r="H150" s="8">
        <v>228691.0</v>
      </c>
      <c r="I150" s="8">
        <v>2218.0</v>
      </c>
      <c r="J150" s="8">
        <v>42.0</v>
      </c>
      <c r="K150" s="8">
        <v>2176.0</v>
      </c>
      <c r="L150" s="8">
        <v>99668.0</v>
      </c>
    </row>
    <row r="151" ht="15.75" customHeight="1">
      <c r="A151" s="8" t="s">
        <v>112</v>
      </c>
      <c r="B151" s="8" t="s">
        <v>112</v>
      </c>
      <c r="C151" s="8" t="s">
        <v>276</v>
      </c>
      <c r="D151" s="8" t="s">
        <v>276</v>
      </c>
      <c r="E151" s="8">
        <v>1071831.0</v>
      </c>
      <c r="F151" s="32">
        <v>44229.0</v>
      </c>
      <c r="G151" s="8">
        <v>635695.0</v>
      </c>
      <c r="H151" s="8">
        <v>420157.0</v>
      </c>
      <c r="I151" s="8">
        <v>3395.0</v>
      </c>
      <c r="J151" s="8">
        <v>38.0</v>
      </c>
      <c r="K151" s="8">
        <v>3357.0</v>
      </c>
      <c r="L151" s="8">
        <v>95535.0</v>
      </c>
    </row>
    <row r="152" ht="15.75" customHeight="1">
      <c r="A152" s="8" t="s">
        <v>112</v>
      </c>
      <c r="B152" s="8" t="s">
        <v>112</v>
      </c>
      <c r="C152" s="8" t="s">
        <v>277</v>
      </c>
      <c r="D152" s="8" t="s">
        <v>277</v>
      </c>
      <c r="E152" s="8">
        <v>2126558.0</v>
      </c>
      <c r="F152" s="32">
        <v>44229.0</v>
      </c>
      <c r="G152" s="8">
        <v>1499052.0</v>
      </c>
      <c r="H152" s="8">
        <v>631818.0</v>
      </c>
      <c r="I152" s="8">
        <v>9955.0</v>
      </c>
      <c r="J152" s="8">
        <v>38.0</v>
      </c>
      <c r="K152" s="8">
        <v>9917.0</v>
      </c>
      <c r="L152" s="8">
        <v>223236.0</v>
      </c>
    </row>
    <row r="153" ht="15.75" customHeight="1">
      <c r="A153" s="8" t="s">
        <v>112</v>
      </c>
      <c r="B153" s="8" t="s">
        <v>112</v>
      </c>
      <c r="C153" s="8" t="s">
        <v>278</v>
      </c>
      <c r="D153" s="8" t="s">
        <v>278</v>
      </c>
      <c r="E153" s="8">
        <v>226769.0</v>
      </c>
      <c r="F153" s="32">
        <v>44229.0</v>
      </c>
      <c r="G153" s="8">
        <v>156334.0</v>
      </c>
      <c r="H153" s="8">
        <v>59262.0</v>
      </c>
      <c r="I153" s="8">
        <v>866.0</v>
      </c>
      <c r="J153" s="8">
        <v>18.0</v>
      </c>
      <c r="K153" s="8">
        <v>848.0</v>
      </c>
      <c r="L153" s="8">
        <v>32354.0</v>
      </c>
    </row>
    <row r="154" ht="15.75" customHeight="1">
      <c r="A154" s="8" t="s">
        <v>112</v>
      </c>
      <c r="B154" s="8" t="s">
        <v>112</v>
      </c>
      <c r="C154" s="8" t="s">
        <v>279</v>
      </c>
      <c r="D154" s="8" t="s">
        <v>279</v>
      </c>
      <c r="E154" s="8">
        <v>752484.0</v>
      </c>
      <c r="F154" s="32">
        <v>44229.0</v>
      </c>
      <c r="G154" s="8">
        <v>504501.0</v>
      </c>
      <c r="H154" s="8">
        <v>309771.0</v>
      </c>
      <c r="I154" s="8">
        <v>4175.0</v>
      </c>
      <c r="J154" s="8">
        <v>82.0</v>
      </c>
      <c r="K154" s="8">
        <v>4093.0</v>
      </c>
      <c r="L154" s="8">
        <v>82511.0</v>
      </c>
    </row>
    <row r="155" ht="15.75" customHeight="1">
      <c r="A155" s="8" t="s">
        <v>112</v>
      </c>
      <c r="B155" s="8" t="s">
        <v>112</v>
      </c>
      <c r="C155" s="8" t="s">
        <v>280</v>
      </c>
      <c r="D155" s="8" t="s">
        <v>280</v>
      </c>
      <c r="E155" s="8">
        <v>1387478.0</v>
      </c>
      <c r="F155" s="32">
        <v>44229.0</v>
      </c>
      <c r="G155" s="8">
        <v>1175562.0</v>
      </c>
      <c r="H155" s="8">
        <v>706208.0</v>
      </c>
      <c r="I155" s="8">
        <v>20754.0</v>
      </c>
      <c r="J155" s="8">
        <v>205.0</v>
      </c>
      <c r="K155" s="8">
        <v>20549.0</v>
      </c>
      <c r="L155" s="8">
        <v>302975.0</v>
      </c>
    </row>
    <row r="156" ht="15.75" customHeight="1">
      <c r="A156" s="8" t="s">
        <v>112</v>
      </c>
      <c r="B156" s="8" t="s">
        <v>112</v>
      </c>
      <c r="C156" s="8" t="s">
        <v>281</v>
      </c>
      <c r="D156" s="8" t="s">
        <v>281</v>
      </c>
      <c r="E156" s="8">
        <v>1217477.0</v>
      </c>
      <c r="F156" s="32">
        <v>44229.0</v>
      </c>
      <c r="G156" s="8">
        <v>845224.0</v>
      </c>
      <c r="H156" s="8">
        <v>363467.0</v>
      </c>
      <c r="I156" s="8">
        <v>8570.0</v>
      </c>
      <c r="J156" s="8">
        <v>67.0</v>
      </c>
      <c r="K156" s="8">
        <v>8499.0</v>
      </c>
      <c r="L156" s="8">
        <v>126233.0</v>
      </c>
    </row>
    <row r="157" ht="15.75" customHeight="1">
      <c r="A157" s="8" t="s">
        <v>112</v>
      </c>
      <c r="B157" s="8" t="s">
        <v>112</v>
      </c>
      <c r="C157" s="8" t="s">
        <v>282</v>
      </c>
      <c r="D157" s="8" t="s">
        <v>282</v>
      </c>
      <c r="E157" s="8">
        <v>2159130.0</v>
      </c>
      <c r="F157" s="32">
        <v>44229.0</v>
      </c>
      <c r="G157" s="8">
        <v>1111813.0</v>
      </c>
      <c r="H157" s="8">
        <v>653950.0</v>
      </c>
      <c r="I157" s="8">
        <v>34978.0</v>
      </c>
      <c r="J157" s="8">
        <v>478.0</v>
      </c>
      <c r="K157" s="8">
        <v>34494.0</v>
      </c>
      <c r="L157" s="8">
        <v>325400.0</v>
      </c>
    </row>
    <row r="158" ht="15.75" customHeight="1">
      <c r="A158" s="8" t="s">
        <v>112</v>
      </c>
      <c r="B158" s="8" t="s">
        <v>112</v>
      </c>
      <c r="C158" s="8" t="s">
        <v>283</v>
      </c>
      <c r="D158" s="8" t="s">
        <v>283</v>
      </c>
      <c r="E158" s="8">
        <v>2742291.0</v>
      </c>
      <c r="F158" s="32">
        <v>44229.0</v>
      </c>
      <c r="G158" s="8">
        <v>1316479.0</v>
      </c>
      <c r="H158" s="8">
        <v>733025.0</v>
      </c>
      <c r="I158" s="8">
        <v>20505.0</v>
      </c>
      <c r="J158" s="8">
        <v>272.0</v>
      </c>
      <c r="K158" s="8">
        <v>20226.0</v>
      </c>
      <c r="L158" s="8">
        <v>209951.0</v>
      </c>
    </row>
    <row r="159" ht="15.75" customHeight="1">
      <c r="A159" s="8" t="s">
        <v>112</v>
      </c>
      <c r="B159" s="8" t="s">
        <v>112</v>
      </c>
      <c r="C159" s="8" t="s">
        <v>284</v>
      </c>
      <c r="D159" s="8" t="s">
        <v>284</v>
      </c>
      <c r="E159" s="8">
        <v>2298934.0</v>
      </c>
      <c r="F159" s="32">
        <v>44229.0</v>
      </c>
      <c r="G159" s="8">
        <v>1454344.0</v>
      </c>
      <c r="H159" s="8">
        <v>893742.0</v>
      </c>
      <c r="I159" s="8">
        <v>10439.0</v>
      </c>
      <c r="J159" s="8">
        <v>48.0</v>
      </c>
      <c r="K159" s="8">
        <v>10391.0</v>
      </c>
      <c r="L159" s="8">
        <v>223359.0</v>
      </c>
    </row>
    <row r="160" ht="15.75" customHeight="1">
      <c r="A160" s="8" t="s">
        <v>112</v>
      </c>
      <c r="B160" s="8" t="s">
        <v>112</v>
      </c>
      <c r="C160" s="8" t="s">
        <v>285</v>
      </c>
      <c r="D160" s="8" t="s">
        <v>285</v>
      </c>
      <c r="E160" s="8">
        <v>2090313.0</v>
      </c>
      <c r="F160" s="32">
        <v>44229.0</v>
      </c>
      <c r="G160" s="8">
        <v>1412923.0</v>
      </c>
      <c r="H160" s="8">
        <v>680232.0</v>
      </c>
      <c r="I160" s="8">
        <v>12631.0</v>
      </c>
      <c r="J160" s="8">
        <v>145.0</v>
      </c>
      <c r="K160" s="8">
        <v>12474.0</v>
      </c>
      <c r="L160" s="8">
        <v>273375.0</v>
      </c>
    </row>
    <row r="161" ht="15.75" customHeight="1">
      <c r="A161" s="8" t="s">
        <v>112</v>
      </c>
      <c r="B161" s="8" t="s">
        <v>112</v>
      </c>
      <c r="C161" s="8" t="s">
        <v>286</v>
      </c>
      <c r="D161" s="8" t="s">
        <v>286</v>
      </c>
      <c r="E161" s="8">
        <v>994624.0</v>
      </c>
      <c r="F161" s="32">
        <v>44229.0</v>
      </c>
      <c r="G161" s="8">
        <v>815594.0</v>
      </c>
      <c r="H161" s="8">
        <v>459520.0</v>
      </c>
      <c r="I161" s="8">
        <v>8194.0</v>
      </c>
      <c r="J161" s="8">
        <v>72.0</v>
      </c>
      <c r="K161" s="8">
        <v>8122.0</v>
      </c>
      <c r="L161" s="8">
        <v>126893.0</v>
      </c>
    </row>
    <row r="162" ht="15.75" customHeight="1">
      <c r="A162" s="8" t="s">
        <v>112</v>
      </c>
      <c r="B162" s="8" t="s">
        <v>112</v>
      </c>
      <c r="C162" s="8" t="s">
        <v>287</v>
      </c>
      <c r="D162" s="8" t="s">
        <v>287</v>
      </c>
      <c r="E162" s="8">
        <v>2027727.0</v>
      </c>
      <c r="F162" s="32">
        <v>44229.0</v>
      </c>
      <c r="G162" s="8">
        <v>1405786.0</v>
      </c>
      <c r="H162" s="8">
        <v>869969.0</v>
      </c>
      <c r="I162" s="8">
        <v>24419.0</v>
      </c>
      <c r="J162" s="8">
        <v>177.0</v>
      </c>
      <c r="K162" s="8">
        <v>24242.0</v>
      </c>
      <c r="L162" s="8">
        <v>242113.0</v>
      </c>
    </row>
    <row r="163" ht="15.75" customHeight="1">
      <c r="A163" s="8" t="s">
        <v>112</v>
      </c>
      <c r="B163" s="8" t="s">
        <v>112</v>
      </c>
      <c r="C163" s="8" t="s">
        <v>288</v>
      </c>
      <c r="D163" s="8" t="s">
        <v>288</v>
      </c>
      <c r="E163" s="8">
        <v>960329.0</v>
      </c>
      <c r="F163" s="32">
        <v>44229.0</v>
      </c>
      <c r="G163" s="8">
        <v>674000.0</v>
      </c>
      <c r="H163" s="8">
        <v>308840.0</v>
      </c>
      <c r="I163" s="8">
        <v>6502.0</v>
      </c>
      <c r="J163" s="8">
        <v>87.0</v>
      </c>
      <c r="K163" s="8">
        <v>6415.0</v>
      </c>
      <c r="L163" s="8">
        <v>160572.0</v>
      </c>
    </row>
    <row r="164" ht="15.75" customHeight="1">
      <c r="A164" s="8" t="s">
        <v>112</v>
      </c>
      <c r="B164" s="8" t="s">
        <v>112</v>
      </c>
      <c r="C164" s="8" t="s">
        <v>289</v>
      </c>
      <c r="D164" s="8" t="s">
        <v>289</v>
      </c>
      <c r="E164" s="8">
        <v>590379.0</v>
      </c>
      <c r="F164" s="32">
        <v>44229.0</v>
      </c>
      <c r="G164" s="8">
        <v>413260.0</v>
      </c>
      <c r="H164" s="8">
        <v>279684.0</v>
      </c>
      <c r="I164" s="8">
        <v>5955.0</v>
      </c>
      <c r="J164" s="8">
        <v>15.0</v>
      </c>
      <c r="K164" s="8">
        <v>5940.0</v>
      </c>
      <c r="L164" s="8">
        <v>79111.0</v>
      </c>
    </row>
    <row r="165" ht="15.75" customHeight="1">
      <c r="A165" s="8" t="s">
        <v>112</v>
      </c>
      <c r="B165" s="8" t="s">
        <v>112</v>
      </c>
      <c r="C165" s="8" t="s">
        <v>290</v>
      </c>
      <c r="D165" s="8" t="s">
        <v>290</v>
      </c>
      <c r="E165" s="8">
        <v>1330711.0</v>
      </c>
      <c r="F165" s="32">
        <v>44229.0</v>
      </c>
      <c r="G165" s="8">
        <v>948673.0</v>
      </c>
      <c r="H165" s="8">
        <v>647484.0</v>
      </c>
      <c r="I165" s="8">
        <v>7215.0</v>
      </c>
      <c r="J165" s="8">
        <v>24.0</v>
      </c>
      <c r="K165" s="8">
        <v>7181.0</v>
      </c>
      <c r="L165" s="8">
        <v>132706.0</v>
      </c>
    </row>
    <row r="166" ht="15.75" customHeight="1">
      <c r="A166" s="8" t="s">
        <v>112</v>
      </c>
      <c r="B166" s="8" t="s">
        <v>112</v>
      </c>
      <c r="C166" s="8" t="s">
        <v>291</v>
      </c>
      <c r="D166" s="8" t="s">
        <v>291</v>
      </c>
      <c r="E166" s="8">
        <v>2388267.0</v>
      </c>
      <c r="F166" s="32">
        <v>44229.0</v>
      </c>
      <c r="G166" s="8">
        <v>1105110.0</v>
      </c>
      <c r="H166" s="8">
        <v>626003.0</v>
      </c>
      <c r="I166" s="8">
        <v>11770.0</v>
      </c>
      <c r="J166" s="8">
        <v>70.0</v>
      </c>
      <c r="K166" s="8">
        <v>11700.0</v>
      </c>
      <c r="L166" s="8">
        <v>166866.0</v>
      </c>
    </row>
    <row r="167" ht="15.75" customHeight="1">
      <c r="A167" s="8" t="s">
        <v>112</v>
      </c>
      <c r="B167" s="8" t="s">
        <v>112</v>
      </c>
      <c r="C167" s="8" t="s">
        <v>292</v>
      </c>
      <c r="D167" s="8" t="s">
        <v>292</v>
      </c>
      <c r="E167" s="8">
        <v>1342746.0</v>
      </c>
      <c r="F167" s="32">
        <v>44229.0</v>
      </c>
      <c r="G167" s="8">
        <v>850462.0</v>
      </c>
      <c r="H167" s="8">
        <v>533438.0</v>
      </c>
      <c r="I167" s="8">
        <v>11624.0</v>
      </c>
      <c r="J167" s="8">
        <v>129.0</v>
      </c>
      <c r="K167" s="8">
        <v>11495.0</v>
      </c>
      <c r="L167" s="8">
        <v>174871.0</v>
      </c>
    </row>
    <row r="168" ht="15.75" customHeight="1">
      <c r="A168" s="8" t="s">
        <v>112</v>
      </c>
      <c r="B168" s="8" t="s">
        <v>112</v>
      </c>
      <c r="C168" s="8" t="s">
        <v>293</v>
      </c>
      <c r="D168" s="8" t="s">
        <v>293</v>
      </c>
      <c r="E168" s="8">
        <v>586062.0</v>
      </c>
      <c r="F168" s="32">
        <v>44229.0</v>
      </c>
      <c r="G168" s="8">
        <v>419364.0</v>
      </c>
      <c r="H168" s="8">
        <v>256377.0</v>
      </c>
      <c r="I168" s="8">
        <v>3486.0</v>
      </c>
      <c r="J168" s="8">
        <v>19.0</v>
      </c>
      <c r="K168" s="8">
        <v>3467.0</v>
      </c>
      <c r="L168" s="8">
        <v>99655.0</v>
      </c>
    </row>
    <row r="169" ht="15.75" customHeight="1">
      <c r="A169" s="8" t="s">
        <v>112</v>
      </c>
      <c r="B169" s="8" t="s">
        <v>112</v>
      </c>
      <c r="C169" s="8" t="s">
        <v>294</v>
      </c>
      <c r="D169" s="8" t="s">
        <v>294</v>
      </c>
      <c r="E169" s="8">
        <v>3157676.0</v>
      </c>
      <c r="F169" s="32">
        <v>44229.0</v>
      </c>
      <c r="G169" s="8">
        <v>2227111.0</v>
      </c>
      <c r="H169" s="8">
        <v>1255012.0</v>
      </c>
      <c r="I169" s="8">
        <v>57976.0</v>
      </c>
      <c r="J169" s="8">
        <v>725.0</v>
      </c>
      <c r="K169" s="8">
        <v>57243.0</v>
      </c>
      <c r="L169" s="8">
        <v>760239.0</v>
      </c>
    </row>
    <row r="170" ht="15.75" customHeight="1">
      <c r="A170" s="8" t="s">
        <v>112</v>
      </c>
      <c r="B170" s="8" t="s">
        <v>112</v>
      </c>
      <c r="C170" s="8" t="s">
        <v>295</v>
      </c>
      <c r="D170" s="8" t="s">
        <v>295</v>
      </c>
      <c r="E170" s="8">
        <v>2427346.0</v>
      </c>
      <c r="F170" s="32">
        <v>44229.0</v>
      </c>
      <c r="G170" s="8">
        <v>1000517.0</v>
      </c>
      <c r="H170" s="8">
        <v>596705.0</v>
      </c>
      <c r="I170" s="8">
        <v>9317.0</v>
      </c>
      <c r="J170" s="8">
        <v>157.0</v>
      </c>
      <c r="K170" s="8">
        <v>9159.0</v>
      </c>
      <c r="L170" s="8">
        <v>186748.0</v>
      </c>
    </row>
    <row r="171" ht="15.75" customHeight="1">
      <c r="A171" s="8" t="s">
        <v>112</v>
      </c>
      <c r="B171" s="8" t="s">
        <v>112</v>
      </c>
      <c r="C171" s="8" t="s">
        <v>296</v>
      </c>
      <c r="D171" s="8" t="s">
        <v>296</v>
      </c>
      <c r="E171" s="8">
        <v>4996391.0</v>
      </c>
      <c r="F171" s="32">
        <v>44229.0</v>
      </c>
      <c r="G171" s="8">
        <v>4781894.0</v>
      </c>
      <c r="H171" s="8">
        <v>2529712.0</v>
      </c>
      <c r="I171" s="8">
        <v>143874.0</v>
      </c>
      <c r="J171" s="8">
        <v>1956.0</v>
      </c>
      <c r="K171" s="8">
        <v>141885.0</v>
      </c>
      <c r="L171" s="8">
        <v>2010166.0</v>
      </c>
    </row>
    <row r="172" ht="15.75" customHeight="1">
      <c r="A172" s="8" t="s">
        <v>112</v>
      </c>
      <c r="B172" s="8" t="s">
        <v>112</v>
      </c>
      <c r="C172" s="8" t="s">
        <v>297</v>
      </c>
      <c r="D172" s="8" t="s">
        <v>297</v>
      </c>
      <c r="E172" s="8">
        <v>1755873.0</v>
      </c>
      <c r="F172" s="32">
        <v>44229.0</v>
      </c>
      <c r="G172" s="8">
        <v>1113845.0</v>
      </c>
      <c r="H172" s="8">
        <v>715931.0</v>
      </c>
      <c r="I172" s="8">
        <v>8121.0</v>
      </c>
      <c r="J172" s="8">
        <v>136.0</v>
      </c>
      <c r="K172" s="8">
        <v>7985.0</v>
      </c>
      <c r="L172" s="8">
        <v>205213.0</v>
      </c>
    </row>
    <row r="173" ht="15.75" customHeight="1">
      <c r="A173" s="8" t="s">
        <v>112</v>
      </c>
      <c r="B173" s="8" t="s">
        <v>112</v>
      </c>
      <c r="C173" s="8" t="s">
        <v>298</v>
      </c>
      <c r="D173" s="8" t="s">
        <v>298</v>
      </c>
      <c r="E173" s="8">
        <v>806489.0</v>
      </c>
      <c r="F173" s="32">
        <v>44229.0</v>
      </c>
      <c r="G173" s="8">
        <v>527345.0</v>
      </c>
      <c r="H173" s="8">
        <v>303297.0</v>
      </c>
      <c r="I173" s="8">
        <v>4441.0</v>
      </c>
      <c r="J173" s="8">
        <v>24.0</v>
      </c>
      <c r="K173" s="8">
        <v>4417.0</v>
      </c>
      <c r="L173" s="8">
        <v>94744.0</v>
      </c>
    </row>
    <row r="174" ht="15.75" customHeight="1">
      <c r="A174" s="8" t="s">
        <v>112</v>
      </c>
      <c r="B174" s="8" t="s">
        <v>112</v>
      </c>
      <c r="C174" s="8" t="s">
        <v>299</v>
      </c>
      <c r="D174" s="8" t="s">
        <v>299</v>
      </c>
      <c r="E174" s="8">
        <v>3639775.0</v>
      </c>
      <c r="F174" s="32">
        <v>44229.0</v>
      </c>
      <c r="G174" s="8">
        <v>2612578.0</v>
      </c>
      <c r="H174" s="8">
        <v>1940514.0</v>
      </c>
      <c r="I174" s="8">
        <v>78159.0</v>
      </c>
      <c r="J174" s="8">
        <v>788.0</v>
      </c>
      <c r="K174" s="8">
        <v>77335.0</v>
      </c>
      <c r="L174" s="8">
        <v>734749.0</v>
      </c>
    </row>
    <row r="175" ht="15.75" customHeight="1">
      <c r="A175" s="8" t="s">
        <v>112</v>
      </c>
      <c r="B175" s="8" t="s">
        <v>112</v>
      </c>
      <c r="C175" s="8" t="s">
        <v>300</v>
      </c>
      <c r="D175" s="8" t="s">
        <v>300</v>
      </c>
      <c r="E175" s="8">
        <v>1703068.0</v>
      </c>
      <c r="F175" s="32">
        <v>44229.0</v>
      </c>
      <c r="G175" s="8">
        <v>1232139.0</v>
      </c>
      <c r="H175" s="8">
        <v>704675.0</v>
      </c>
      <c r="I175" s="8">
        <v>6405.0</v>
      </c>
      <c r="J175" s="8">
        <v>53.0</v>
      </c>
      <c r="K175" s="8">
        <v>6308.0</v>
      </c>
      <c r="L175" s="8">
        <v>158582.0</v>
      </c>
    </row>
    <row r="176" ht="15.75" customHeight="1">
      <c r="A176" s="8" t="s">
        <v>114</v>
      </c>
      <c r="B176" s="8" t="s">
        <v>114</v>
      </c>
      <c r="C176" s="8" t="s">
        <v>301</v>
      </c>
      <c r="D176" s="8" t="s">
        <v>301</v>
      </c>
      <c r="E176" s="8">
        <v>1136784.0</v>
      </c>
      <c r="F176" s="32">
        <v>44226.0</v>
      </c>
      <c r="G176" s="8">
        <v>873020.0</v>
      </c>
      <c r="H176" s="8">
        <v>571772.0</v>
      </c>
      <c r="I176" s="8">
        <v>30150.0</v>
      </c>
      <c r="J176" s="8">
        <v>509.0</v>
      </c>
      <c r="K176" s="8">
        <v>29639.0</v>
      </c>
      <c r="L176" s="8">
        <v>221078.0</v>
      </c>
    </row>
    <row r="177" ht="15.75" customHeight="1">
      <c r="A177" s="8" t="s">
        <v>114</v>
      </c>
      <c r="B177" s="8" t="s">
        <v>114</v>
      </c>
      <c r="C177" s="8" t="s">
        <v>302</v>
      </c>
      <c r="D177" s="8" t="s">
        <v>302</v>
      </c>
      <c r="E177" s="8">
        <v>1629109.0</v>
      </c>
      <c r="F177" s="32">
        <v>44226.0</v>
      </c>
      <c r="G177" s="8">
        <v>741251.0</v>
      </c>
      <c r="H177" s="8">
        <v>317765.0</v>
      </c>
      <c r="I177" s="8">
        <v>22409.0</v>
      </c>
      <c r="J177" s="8">
        <v>652.0</v>
      </c>
      <c r="K177" s="8">
        <v>21757.0</v>
      </c>
      <c r="L177" s="8">
        <v>187429.0</v>
      </c>
    </row>
    <row r="178" ht="15.75" customHeight="1">
      <c r="A178" s="8" t="s">
        <v>114</v>
      </c>
      <c r="B178" s="8" t="s">
        <v>114</v>
      </c>
      <c r="C178" s="8" t="s">
        <v>303</v>
      </c>
      <c r="D178" s="8" t="s">
        <v>303</v>
      </c>
      <c r="E178" s="8">
        <v>502276.0</v>
      </c>
      <c r="F178" s="32">
        <v>44132.0</v>
      </c>
      <c r="G178" s="8">
        <v>364599.0</v>
      </c>
      <c r="H178" s="8">
        <v>262184.0</v>
      </c>
      <c r="I178" s="8">
        <v>5078.0</v>
      </c>
      <c r="J178" s="8">
        <v>139.0</v>
      </c>
      <c r="K178" s="8">
        <v>4939.0</v>
      </c>
      <c r="L178" s="8">
        <v>61064.0</v>
      </c>
    </row>
    <row r="179" ht="15.75" customHeight="1">
      <c r="A179" s="8" t="s">
        <v>114</v>
      </c>
      <c r="B179" s="8" t="s">
        <v>114</v>
      </c>
      <c r="C179" s="8" t="s">
        <v>304</v>
      </c>
      <c r="D179" s="8" t="s">
        <v>304</v>
      </c>
      <c r="E179" s="8">
        <v>1798954.0</v>
      </c>
      <c r="F179" s="32">
        <v>44226.0</v>
      </c>
      <c r="G179" s="8">
        <v>1658940.0</v>
      </c>
      <c r="H179" s="8">
        <v>840997.0</v>
      </c>
      <c r="I179" s="8">
        <v>99902.0</v>
      </c>
      <c r="J179" s="8">
        <v>716.0</v>
      </c>
      <c r="K179" s="8">
        <v>99157.0</v>
      </c>
      <c r="L179" s="8">
        <v>554921.0</v>
      </c>
    </row>
    <row r="180" ht="15.75" customHeight="1">
      <c r="A180" s="8" t="s">
        <v>114</v>
      </c>
      <c r="B180" s="8" t="s">
        <v>114</v>
      </c>
      <c r="C180" s="8" t="s">
        <v>305</v>
      </c>
      <c r="D180" s="8" t="s">
        <v>305</v>
      </c>
      <c r="E180" s="8">
        <v>941522.0</v>
      </c>
      <c r="F180" s="32">
        <v>44072.0</v>
      </c>
      <c r="G180" s="8">
        <v>574546.0</v>
      </c>
      <c r="H180" s="8">
        <v>201763.0</v>
      </c>
      <c r="I180" s="8">
        <v>17875.0</v>
      </c>
      <c r="J180" s="8">
        <v>481.0</v>
      </c>
      <c r="K180" s="8">
        <v>17394.0</v>
      </c>
      <c r="L180" s="8">
        <v>36393.0</v>
      </c>
    </row>
    <row r="181" ht="15.75" customHeight="1">
      <c r="A181" s="8" t="s">
        <v>114</v>
      </c>
      <c r="B181" s="8" t="s">
        <v>114</v>
      </c>
      <c r="C181" s="8" t="s">
        <v>306</v>
      </c>
      <c r="D181" s="8" t="s">
        <v>306</v>
      </c>
      <c r="E181" s="8">
        <v>1514085.0</v>
      </c>
      <c r="F181" s="32">
        <v>44226.0</v>
      </c>
      <c r="G181" s="8">
        <v>2193114.0</v>
      </c>
      <c r="H181" s="8">
        <v>1377160.0</v>
      </c>
      <c r="I181" s="8">
        <v>181428.0</v>
      </c>
      <c r="J181" s="8">
        <v>922.0</v>
      </c>
      <c r="K181" s="8">
        <v>180454.0</v>
      </c>
      <c r="L181" s="8">
        <v>833333.0</v>
      </c>
    </row>
    <row r="182" ht="15.75" customHeight="1">
      <c r="A182" s="8" t="s">
        <v>114</v>
      </c>
      <c r="B182" s="8" t="s">
        <v>114</v>
      </c>
      <c r="C182" s="8" t="s">
        <v>307</v>
      </c>
      <c r="D182" s="8" t="s">
        <v>307</v>
      </c>
      <c r="E182" s="8">
        <v>1742815.0</v>
      </c>
      <c r="F182" s="32">
        <v>44226.0</v>
      </c>
      <c r="G182" s="8">
        <v>994213.0</v>
      </c>
      <c r="H182" s="8">
        <v>332162.0</v>
      </c>
      <c r="I182" s="8">
        <v>53995.0</v>
      </c>
      <c r="J182" s="8">
        <v>1136.0</v>
      </c>
      <c r="K182" s="8">
        <v>52857.0</v>
      </c>
      <c r="L182" s="8">
        <v>349036.0</v>
      </c>
    </row>
    <row r="183" ht="15.75" customHeight="1">
      <c r="A183" s="8" t="s">
        <v>114</v>
      </c>
      <c r="B183" s="8" t="s">
        <v>114</v>
      </c>
      <c r="C183" s="8" t="s">
        <v>308</v>
      </c>
      <c r="D183" s="8" t="s">
        <v>308</v>
      </c>
      <c r="E183" s="8">
        <v>956907.0</v>
      </c>
      <c r="F183" s="32">
        <v>44165.0</v>
      </c>
      <c r="G183" s="8">
        <v>684511.0</v>
      </c>
      <c r="H183" s="8">
        <v>293496.0</v>
      </c>
      <c r="I183" s="8">
        <v>18849.0</v>
      </c>
      <c r="J183" s="8">
        <v>328.0</v>
      </c>
      <c r="K183" s="8">
        <v>18514.0</v>
      </c>
      <c r="L183" s="8">
        <v>196277.0</v>
      </c>
    </row>
    <row r="184" ht="15.75" customHeight="1">
      <c r="A184" s="8" t="s">
        <v>114</v>
      </c>
      <c r="B184" s="8" t="s">
        <v>114</v>
      </c>
      <c r="C184" s="8" t="s">
        <v>309</v>
      </c>
      <c r="D184" s="8" t="s">
        <v>309</v>
      </c>
      <c r="E184" s="8">
        <v>1332042.0</v>
      </c>
      <c r="F184" s="32">
        <v>44025.0</v>
      </c>
      <c r="G184" s="8">
        <v>704573.0</v>
      </c>
      <c r="H184" s="8">
        <v>250859.0</v>
      </c>
      <c r="I184" s="8">
        <v>21209.0</v>
      </c>
      <c r="J184" s="8">
        <v>533.0</v>
      </c>
      <c r="K184" s="8">
        <v>20675.0</v>
      </c>
      <c r="L184" s="8">
        <v>21761.0</v>
      </c>
    </row>
    <row r="185" ht="15.75" customHeight="1">
      <c r="A185" s="8" t="s">
        <v>114</v>
      </c>
      <c r="B185" s="8" t="s">
        <v>114</v>
      </c>
      <c r="C185" s="8" t="s">
        <v>310</v>
      </c>
      <c r="D185" s="8" t="s">
        <v>310</v>
      </c>
      <c r="E185" s="8">
        <v>1072861.0</v>
      </c>
      <c r="F185" s="32">
        <v>44025.0</v>
      </c>
      <c r="G185" s="8">
        <v>615168.0</v>
      </c>
      <c r="H185" s="8">
        <v>217439.0</v>
      </c>
      <c r="I185" s="8">
        <v>11244.0</v>
      </c>
      <c r="J185" s="8">
        <v>346.0</v>
      </c>
      <c r="K185" s="8">
        <v>10898.0</v>
      </c>
      <c r="L185" s="8">
        <v>17309.0</v>
      </c>
    </row>
    <row r="186" ht="15.75" customHeight="1">
      <c r="A186" s="8" t="s">
        <v>114</v>
      </c>
      <c r="B186" s="8" t="s">
        <v>114</v>
      </c>
      <c r="C186" s="8" t="s">
        <v>311</v>
      </c>
      <c r="D186" s="8" t="s">
        <v>311</v>
      </c>
      <c r="E186" s="8">
        <v>1506323.0</v>
      </c>
      <c r="F186" s="32">
        <v>44226.0</v>
      </c>
      <c r="G186" s="8">
        <v>1000120.0</v>
      </c>
      <c r="H186" s="8">
        <v>451876.0</v>
      </c>
      <c r="I186" s="8">
        <v>40037.0</v>
      </c>
      <c r="J186" s="8">
        <v>552.0</v>
      </c>
      <c r="K186" s="8">
        <v>39484.0</v>
      </c>
      <c r="L186" s="8">
        <v>205165.0</v>
      </c>
    </row>
    <row r="187" ht="15.75" customHeight="1">
      <c r="A187" s="8" t="s">
        <v>114</v>
      </c>
      <c r="B187" s="8" t="s">
        <v>114</v>
      </c>
      <c r="C187" s="8" t="s">
        <v>312</v>
      </c>
      <c r="D187" s="8" t="s">
        <v>312</v>
      </c>
      <c r="E187" s="8">
        <v>964231.0</v>
      </c>
      <c r="F187" s="32">
        <v>44225.0</v>
      </c>
      <c r="G187" s="8">
        <v>610380.0</v>
      </c>
      <c r="H187" s="8">
        <v>248125.0</v>
      </c>
      <c r="I187" s="8">
        <v>22147.0</v>
      </c>
      <c r="J187" s="8">
        <v>357.0</v>
      </c>
      <c r="K187" s="8">
        <v>21789.0</v>
      </c>
      <c r="L187" s="8">
        <v>209954.0</v>
      </c>
    </row>
    <row r="188" ht="15.75" customHeight="1">
      <c r="A188" s="8" t="s">
        <v>114</v>
      </c>
      <c r="B188" s="8" t="s">
        <v>114</v>
      </c>
      <c r="C188" s="8" t="s">
        <v>313</v>
      </c>
      <c r="D188" s="8" t="s">
        <v>313</v>
      </c>
      <c r="E188" s="8">
        <v>921680.0</v>
      </c>
      <c r="F188" s="32">
        <v>44226.0</v>
      </c>
      <c r="G188" s="8">
        <v>576527.0</v>
      </c>
      <c r="H188" s="8">
        <v>264911.0</v>
      </c>
      <c r="I188" s="8">
        <v>21689.0</v>
      </c>
      <c r="J188" s="8">
        <v>155.0</v>
      </c>
      <c r="K188" s="8">
        <v>21534.0</v>
      </c>
      <c r="L188" s="8">
        <v>154097.0</v>
      </c>
    </row>
    <row r="189" ht="15.75" customHeight="1">
      <c r="A189" s="8" t="s">
        <v>114</v>
      </c>
      <c r="B189" s="8" t="s">
        <v>114</v>
      </c>
      <c r="C189" s="8" t="s">
        <v>314</v>
      </c>
      <c r="D189" s="8" t="s">
        <v>314</v>
      </c>
      <c r="E189" s="8">
        <v>1089406.0</v>
      </c>
      <c r="F189" s="32">
        <v>44136.0</v>
      </c>
      <c r="G189" s="8">
        <v>354422.0</v>
      </c>
      <c r="H189" s="8">
        <v>78081.0</v>
      </c>
      <c r="I189" s="8">
        <v>5014.0</v>
      </c>
      <c r="J189" s="8">
        <v>123.0</v>
      </c>
      <c r="K189" s="8">
        <v>4890.0</v>
      </c>
      <c r="L189" s="8">
        <v>95896.0</v>
      </c>
    </row>
    <row r="190" ht="15.75" customHeight="1">
      <c r="A190" s="8" t="s">
        <v>114</v>
      </c>
      <c r="B190" s="8" t="s">
        <v>114</v>
      </c>
      <c r="C190" s="8" t="s">
        <v>315</v>
      </c>
      <c r="D190" s="8" t="s">
        <v>315</v>
      </c>
      <c r="E190" s="8">
        <v>1040493.0</v>
      </c>
      <c r="F190" s="32">
        <v>44226.0</v>
      </c>
      <c r="G190" s="8">
        <v>608874.0</v>
      </c>
      <c r="H190" s="8">
        <v>221786.0</v>
      </c>
      <c r="I190" s="8">
        <v>11025.0</v>
      </c>
      <c r="J190" s="8">
        <v>153.0</v>
      </c>
      <c r="K190" s="8">
        <v>10872.0</v>
      </c>
      <c r="L190" s="8">
        <v>145321.0</v>
      </c>
    </row>
    <row r="191" ht="15.75" customHeight="1">
      <c r="A191" s="8" t="s">
        <v>114</v>
      </c>
      <c r="B191" s="8" t="s">
        <v>114</v>
      </c>
      <c r="C191" s="8" t="s">
        <v>316</v>
      </c>
      <c r="D191" s="8" t="s">
        <v>316</v>
      </c>
      <c r="E191" s="8">
        <v>558890.0</v>
      </c>
      <c r="F191" s="32">
        <v>44170.0</v>
      </c>
      <c r="G191" s="8">
        <v>456675.0</v>
      </c>
      <c r="H191" s="8">
        <v>279951.0</v>
      </c>
      <c r="I191" s="8">
        <v>30770.0</v>
      </c>
      <c r="J191" s="8">
        <v>378.0</v>
      </c>
      <c r="K191" s="8">
        <v>30379.0</v>
      </c>
      <c r="L191" s="8">
        <v>134110.0</v>
      </c>
    </row>
    <row r="192" ht="15.75" customHeight="1">
      <c r="A192" s="8" t="s">
        <v>114</v>
      </c>
      <c r="B192" s="8" t="s">
        <v>114</v>
      </c>
      <c r="C192" s="8" t="s">
        <v>317</v>
      </c>
      <c r="D192" s="8" t="s">
        <v>317</v>
      </c>
      <c r="E192" s="8">
        <v>1202811.0</v>
      </c>
      <c r="F192" s="32">
        <v>44110.0</v>
      </c>
      <c r="G192" s="8">
        <v>830805.0</v>
      </c>
      <c r="H192" s="8">
        <v>273172.0</v>
      </c>
      <c r="I192" s="8">
        <v>31150.0</v>
      </c>
      <c r="J192" s="8">
        <v>638.0</v>
      </c>
      <c r="K192" s="8">
        <v>30510.0</v>
      </c>
      <c r="L192" s="8">
        <v>74438.0</v>
      </c>
    </row>
    <row r="193" ht="15.75" customHeight="1">
      <c r="A193" s="8" t="s">
        <v>114</v>
      </c>
      <c r="B193" s="8" t="s">
        <v>114</v>
      </c>
      <c r="C193" s="8" t="s">
        <v>318</v>
      </c>
      <c r="D193" s="8" t="s">
        <v>318</v>
      </c>
      <c r="E193" s="8">
        <v>896129.0</v>
      </c>
      <c r="F193" s="32">
        <v>44226.0</v>
      </c>
      <c r="G193" s="8">
        <v>648724.0</v>
      </c>
      <c r="H193" s="8">
        <v>294989.0</v>
      </c>
      <c r="I193" s="8">
        <v>20327.0</v>
      </c>
      <c r="J193" s="8">
        <v>221.0</v>
      </c>
      <c r="K193" s="8">
        <v>20106.0</v>
      </c>
      <c r="L193" s="8">
        <v>161526.0</v>
      </c>
    </row>
    <row r="194" ht="15.75" customHeight="1">
      <c r="A194" s="8" t="s">
        <v>114</v>
      </c>
      <c r="B194" s="8" t="s">
        <v>114</v>
      </c>
      <c r="C194" s="8" t="s">
        <v>319</v>
      </c>
      <c r="D194" s="8" t="s">
        <v>319</v>
      </c>
      <c r="E194" s="8">
        <v>1058683.0</v>
      </c>
      <c r="F194" s="32">
        <v>44025.0</v>
      </c>
      <c r="G194" s="8">
        <v>674649.0</v>
      </c>
      <c r="H194" s="8">
        <v>305282.0</v>
      </c>
      <c r="I194" s="8">
        <v>25903.0</v>
      </c>
      <c r="J194" s="8">
        <v>534.0</v>
      </c>
      <c r="K194" s="8">
        <v>25350.0</v>
      </c>
      <c r="L194" s="8">
        <v>38845.0</v>
      </c>
    </row>
    <row r="195" ht="15.75" customHeight="1">
      <c r="A195" s="8" t="s">
        <v>114</v>
      </c>
      <c r="B195" s="8" t="s">
        <v>114</v>
      </c>
      <c r="C195" s="8" t="s">
        <v>320</v>
      </c>
      <c r="D195" s="8" t="s">
        <v>320</v>
      </c>
      <c r="E195" s="8">
        <v>1295114.0</v>
      </c>
      <c r="F195" s="32">
        <v>44171.0</v>
      </c>
      <c r="G195" s="8">
        <v>786205.0</v>
      </c>
      <c r="H195" s="8">
        <v>278920.0</v>
      </c>
      <c r="I195" s="8">
        <v>29282.0</v>
      </c>
      <c r="J195" s="8">
        <v>508.0</v>
      </c>
      <c r="K195" s="8">
        <v>28771.0</v>
      </c>
      <c r="L195" s="8">
        <v>164834.0</v>
      </c>
    </row>
    <row r="196" ht="15.75" customHeight="1">
      <c r="A196" s="8" t="s">
        <v>114</v>
      </c>
      <c r="B196" s="8" t="s">
        <v>114</v>
      </c>
      <c r="C196" s="8" t="s">
        <v>321</v>
      </c>
      <c r="D196" s="8" t="s">
        <v>321</v>
      </c>
      <c r="E196" s="8">
        <v>1480080.0</v>
      </c>
      <c r="F196" s="32">
        <v>44171.0</v>
      </c>
      <c r="G196" s="8">
        <v>989125.0</v>
      </c>
      <c r="H196" s="8">
        <v>411915.0</v>
      </c>
      <c r="I196" s="8">
        <v>47138.0</v>
      </c>
      <c r="J196" s="8">
        <v>254.0</v>
      </c>
      <c r="K196" s="8">
        <v>46884.0</v>
      </c>
      <c r="L196" s="8">
        <v>262532.0</v>
      </c>
    </row>
    <row r="197" ht="15.75" customHeight="1">
      <c r="A197" s="8" t="s">
        <v>114</v>
      </c>
      <c r="B197" s="8" t="s">
        <v>114</v>
      </c>
      <c r="C197" s="8" t="s">
        <v>322</v>
      </c>
      <c r="D197" s="8" t="s">
        <v>322</v>
      </c>
      <c r="E197" s="8">
        <v>1214162.0</v>
      </c>
      <c r="F197" s="32">
        <v>44226.0</v>
      </c>
      <c r="G197" s="8">
        <v>831598.0</v>
      </c>
      <c r="H197" s="8">
        <v>340196.0</v>
      </c>
      <c r="I197" s="8">
        <v>24631.0</v>
      </c>
      <c r="J197" s="8">
        <v>414.0</v>
      </c>
      <c r="K197" s="8">
        <v>24215.0</v>
      </c>
      <c r="L197" s="8">
        <v>208446.0</v>
      </c>
    </row>
    <row r="198" ht="15.75" customHeight="1">
      <c r="A198" s="8" t="s">
        <v>116</v>
      </c>
      <c r="B198" s="8" t="s">
        <v>116</v>
      </c>
      <c r="C198" s="8" t="s">
        <v>323</v>
      </c>
      <c r="D198" s="8" t="s">
        <v>323</v>
      </c>
      <c r="E198" s="8">
        <v>382056.0</v>
      </c>
      <c r="F198" s="32">
        <v>44184.0</v>
      </c>
      <c r="G198" s="8">
        <v>323204.0</v>
      </c>
      <c r="H198" s="8">
        <v>234916.0</v>
      </c>
      <c r="I198" s="8">
        <v>14374.0</v>
      </c>
      <c r="J198" s="8">
        <v>85.0</v>
      </c>
      <c r="K198" s="8">
        <v>14120.0</v>
      </c>
      <c r="L198" s="8">
        <v>46925.0</v>
      </c>
    </row>
    <row r="199" ht="15.75" customHeight="1">
      <c r="A199" s="8" t="s">
        <v>116</v>
      </c>
      <c r="B199" s="8" t="s">
        <v>116</v>
      </c>
      <c r="C199" s="8" t="s">
        <v>324</v>
      </c>
      <c r="D199" s="8" t="s">
        <v>324</v>
      </c>
      <c r="E199" s="8">
        <v>518844.0</v>
      </c>
      <c r="F199" s="32">
        <v>44184.0</v>
      </c>
      <c r="G199" s="8">
        <v>364258.0</v>
      </c>
      <c r="H199" s="8">
        <v>198146.0</v>
      </c>
      <c r="I199" s="8">
        <v>13687.0</v>
      </c>
      <c r="J199" s="8">
        <v>160.0</v>
      </c>
      <c r="K199" s="8">
        <v>13492.0</v>
      </c>
      <c r="L199" s="8">
        <v>60348.0</v>
      </c>
    </row>
    <row r="200" ht="15.75" customHeight="1">
      <c r="A200" s="8" t="s">
        <v>116</v>
      </c>
      <c r="B200" s="8" t="s">
        <v>116</v>
      </c>
      <c r="C200" s="8" t="s">
        <v>325</v>
      </c>
      <c r="D200" s="8" t="s">
        <v>325</v>
      </c>
      <c r="E200" s="8">
        <v>1507223.0</v>
      </c>
      <c r="F200" s="32">
        <v>44184.0</v>
      </c>
      <c r="G200" s="8">
        <v>1182563.0</v>
      </c>
      <c r="H200" s="8">
        <v>725754.0</v>
      </c>
      <c r="I200" s="8">
        <v>50818.0</v>
      </c>
      <c r="J200" s="8">
        <v>1125.0</v>
      </c>
      <c r="K200" s="8">
        <v>48872.0</v>
      </c>
      <c r="L200" s="8">
        <v>120319.0</v>
      </c>
    </row>
    <row r="201" ht="15.75" customHeight="1">
      <c r="A201" s="8" t="s">
        <v>116</v>
      </c>
      <c r="B201" s="8" t="s">
        <v>116</v>
      </c>
      <c r="C201" s="8" t="s">
        <v>326</v>
      </c>
      <c r="D201" s="8" t="s">
        <v>326</v>
      </c>
      <c r="E201" s="8">
        <v>84298.0</v>
      </c>
      <c r="F201" s="32">
        <v>44184.0</v>
      </c>
      <c r="G201" s="8">
        <v>79673.0</v>
      </c>
      <c r="H201" s="8">
        <v>63209.0</v>
      </c>
      <c r="I201" s="8">
        <v>3507.0</v>
      </c>
      <c r="J201" s="8">
        <v>38.0</v>
      </c>
      <c r="K201" s="8">
        <v>3465.0</v>
      </c>
      <c r="L201" s="8">
        <v>8483.0</v>
      </c>
    </row>
    <row r="202" ht="15.75" customHeight="1">
      <c r="A202" s="8" t="s">
        <v>116</v>
      </c>
      <c r="B202" s="8" t="s">
        <v>116</v>
      </c>
      <c r="C202" s="8" t="s">
        <v>327</v>
      </c>
      <c r="D202" s="8" t="s">
        <v>327</v>
      </c>
      <c r="E202" s="8">
        <v>437474.0</v>
      </c>
      <c r="F202" s="32">
        <v>44103.0</v>
      </c>
      <c r="G202" s="8">
        <v>351261.0</v>
      </c>
      <c r="H202" s="8">
        <v>203549.0</v>
      </c>
      <c r="I202" s="8">
        <v>9692.0</v>
      </c>
      <c r="J202" s="8">
        <v>158.0</v>
      </c>
      <c r="K202" s="8">
        <v>9496.0</v>
      </c>
      <c r="L202" s="8">
        <v>16858.0</v>
      </c>
    </row>
    <row r="203" ht="15.75" customHeight="1">
      <c r="A203" s="8" t="s">
        <v>116</v>
      </c>
      <c r="B203" s="8" t="s">
        <v>116</v>
      </c>
      <c r="C203" s="8" t="s">
        <v>328</v>
      </c>
      <c r="D203" s="8" t="s">
        <v>328</v>
      </c>
      <c r="E203" s="8">
        <v>31528.0</v>
      </c>
      <c r="F203" s="32">
        <v>44135.0</v>
      </c>
      <c r="G203" s="8">
        <v>31920.0</v>
      </c>
      <c r="H203" s="8">
        <v>20986.0</v>
      </c>
      <c r="I203" s="8">
        <v>2953.0</v>
      </c>
      <c r="J203" s="8">
        <v>18.0</v>
      </c>
      <c r="K203" s="8">
        <v>2935.0</v>
      </c>
      <c r="L203" s="8">
        <v>2016.0</v>
      </c>
    </row>
    <row r="204" ht="15.75" customHeight="1">
      <c r="A204" s="8" t="s">
        <v>116</v>
      </c>
      <c r="B204" s="8" t="s">
        <v>116</v>
      </c>
      <c r="C204" s="8" t="s">
        <v>329</v>
      </c>
      <c r="D204" s="8" t="s">
        <v>329</v>
      </c>
      <c r="E204" s="8">
        <v>999518.0</v>
      </c>
      <c r="F204" s="32">
        <v>44184.0</v>
      </c>
      <c r="G204" s="8">
        <v>775242.0</v>
      </c>
      <c r="H204" s="8">
        <v>479355.0</v>
      </c>
      <c r="I204" s="8">
        <v>31606.0</v>
      </c>
      <c r="J204" s="8">
        <v>448.0</v>
      </c>
      <c r="K204" s="8">
        <v>30983.0</v>
      </c>
      <c r="L204" s="8">
        <v>57698.0</v>
      </c>
    </row>
    <row r="205" ht="15.75" customHeight="1">
      <c r="A205" s="8" t="s">
        <v>116</v>
      </c>
      <c r="B205" s="8" t="s">
        <v>116</v>
      </c>
      <c r="C205" s="8" t="s">
        <v>330</v>
      </c>
      <c r="D205" s="8" t="s">
        <v>330</v>
      </c>
      <c r="E205" s="8">
        <v>813384.0</v>
      </c>
      <c r="F205" s="32">
        <v>44184.0</v>
      </c>
      <c r="G205" s="8">
        <v>678341.0</v>
      </c>
      <c r="H205" s="8">
        <v>412640.0</v>
      </c>
      <c r="I205" s="8">
        <v>27549.0</v>
      </c>
      <c r="J205" s="8">
        <v>641.0</v>
      </c>
      <c r="K205" s="8">
        <v>26786.0</v>
      </c>
      <c r="L205" s="8">
        <v>46696.0</v>
      </c>
    </row>
    <row r="206" ht="15.75" customHeight="1">
      <c r="A206" s="8" t="s">
        <v>116</v>
      </c>
      <c r="B206" s="8" t="s">
        <v>116</v>
      </c>
      <c r="C206" s="8" t="s">
        <v>331</v>
      </c>
      <c r="D206" s="8" t="s">
        <v>331</v>
      </c>
      <c r="E206" s="8">
        <v>530164.0</v>
      </c>
      <c r="F206" s="32">
        <v>44184.0</v>
      </c>
      <c r="G206" s="8">
        <v>423793.0</v>
      </c>
      <c r="H206" s="8">
        <v>209631.0</v>
      </c>
      <c r="I206" s="8">
        <v>15456.0</v>
      </c>
      <c r="J206" s="8">
        <v>211.0</v>
      </c>
      <c r="K206" s="8">
        <v>15244.0</v>
      </c>
      <c r="L206" s="8">
        <v>50292.0</v>
      </c>
    </row>
    <row r="207" ht="15.75" customHeight="1">
      <c r="A207" s="8" t="s">
        <v>116</v>
      </c>
      <c r="B207" s="8" t="s">
        <v>116</v>
      </c>
      <c r="C207" s="8" t="s">
        <v>332</v>
      </c>
      <c r="D207" s="8" t="s">
        <v>332</v>
      </c>
      <c r="E207" s="8">
        <v>576670.0</v>
      </c>
      <c r="F207" s="32">
        <v>44184.0</v>
      </c>
      <c r="G207" s="8">
        <v>691163.0</v>
      </c>
      <c r="H207" s="8">
        <v>339630.0</v>
      </c>
      <c r="I207" s="8">
        <v>22817.0</v>
      </c>
      <c r="J207" s="8">
        <v>314.0</v>
      </c>
      <c r="K207" s="8">
        <v>22472.0</v>
      </c>
      <c r="L207" s="8">
        <v>68608.0</v>
      </c>
    </row>
    <row r="208" ht="15.75" customHeight="1">
      <c r="A208" s="8" t="s">
        <v>116</v>
      </c>
      <c r="B208" s="8" t="s">
        <v>116</v>
      </c>
      <c r="C208" s="8" t="s">
        <v>333</v>
      </c>
      <c r="D208" s="8" t="s">
        <v>333</v>
      </c>
      <c r="E208" s="8">
        <v>521057.0</v>
      </c>
      <c r="F208" s="32">
        <v>44184.0</v>
      </c>
      <c r="G208" s="8">
        <v>434945.0</v>
      </c>
      <c r="H208" s="8">
        <v>286819.0</v>
      </c>
      <c r="I208" s="8">
        <v>14268.0</v>
      </c>
      <c r="J208" s="8">
        <v>253.0</v>
      </c>
      <c r="K208" s="8">
        <v>13804.0</v>
      </c>
      <c r="L208" s="8">
        <v>60039.0</v>
      </c>
    </row>
    <row r="209" ht="15.75" customHeight="1">
      <c r="A209" s="8" t="s">
        <v>118</v>
      </c>
      <c r="B209" s="8" t="s">
        <v>118</v>
      </c>
      <c r="C209" s="8" t="s">
        <v>334</v>
      </c>
      <c r="D209" s="8" t="s">
        <v>334</v>
      </c>
      <c r="E209" s="8">
        <v>1070144.0</v>
      </c>
      <c r="G209" s="8">
        <v>759605.0</v>
      </c>
      <c r="H209" s="8">
        <v>402717.0</v>
      </c>
      <c r="I209" s="8">
        <v>16603.0</v>
      </c>
      <c r="J209" s="8">
        <v>205.0</v>
      </c>
      <c r="K209" s="8">
        <v>16378.0</v>
      </c>
      <c r="L209" s="8">
        <v>532672.0</v>
      </c>
    </row>
    <row r="210" ht="15.75" customHeight="1">
      <c r="A210" s="8" t="s">
        <v>118</v>
      </c>
      <c r="B210" s="8" t="s">
        <v>118</v>
      </c>
      <c r="C210" s="8" t="s">
        <v>335</v>
      </c>
      <c r="D210" s="8" t="s">
        <v>335</v>
      </c>
      <c r="E210" s="8">
        <v>385099.0</v>
      </c>
      <c r="G210" s="8">
        <v>303665.0</v>
      </c>
      <c r="H210" s="8">
        <v>154345.0</v>
      </c>
      <c r="I210" s="8">
        <v>9814.0</v>
      </c>
      <c r="J210" s="8">
        <v>102.0</v>
      </c>
      <c r="K210" s="8">
        <v>9693.0</v>
      </c>
      <c r="L210" s="8">
        <v>193605.0</v>
      </c>
    </row>
    <row r="211" ht="15.75" customHeight="1">
      <c r="A211" s="8" t="s">
        <v>118</v>
      </c>
      <c r="B211" s="8" t="s">
        <v>118</v>
      </c>
      <c r="C211" s="8" t="s">
        <v>336</v>
      </c>
      <c r="D211" s="8" t="s">
        <v>336</v>
      </c>
      <c r="E211" s="8">
        <v>1015503.0</v>
      </c>
      <c r="G211" s="8">
        <v>776258.0</v>
      </c>
      <c r="H211" s="8">
        <v>450002.0</v>
      </c>
      <c r="I211" s="8">
        <v>24613.0</v>
      </c>
      <c r="J211" s="8">
        <v>282.0</v>
      </c>
      <c r="K211" s="8">
        <v>24196.0</v>
      </c>
      <c r="L211" s="8">
        <v>509902.0</v>
      </c>
    </row>
    <row r="212" ht="15.75" customHeight="1">
      <c r="A212" s="8" t="s">
        <v>118</v>
      </c>
      <c r="B212" s="8" t="s">
        <v>118</v>
      </c>
      <c r="C212" s="8" t="s">
        <v>337</v>
      </c>
      <c r="D212" s="8" t="s">
        <v>337</v>
      </c>
      <c r="E212" s="8">
        <v>735753.0</v>
      </c>
      <c r="G212" s="8">
        <v>592075.0</v>
      </c>
      <c r="H212" s="8">
        <v>319587.0</v>
      </c>
      <c r="I212" s="8">
        <v>23844.0</v>
      </c>
      <c r="J212" s="8">
        <v>207.0</v>
      </c>
      <c r="K212" s="8">
        <v>23548.0</v>
      </c>
      <c r="L212" s="8">
        <v>372440.0</v>
      </c>
    </row>
    <row r="213" ht="15.75" customHeight="1">
      <c r="A213" s="8" t="s">
        <v>118</v>
      </c>
      <c r="B213" s="8" t="s">
        <v>118</v>
      </c>
      <c r="C213" s="8" t="s">
        <v>338</v>
      </c>
      <c r="D213" s="8" t="s">
        <v>338</v>
      </c>
      <c r="E213" s="8">
        <v>409576.0</v>
      </c>
      <c r="G213" s="8">
        <v>313983.0</v>
      </c>
      <c r="H213" s="8">
        <v>158751.0</v>
      </c>
      <c r="I213" s="8">
        <v>7869.0</v>
      </c>
      <c r="J213" s="8">
        <v>133.0</v>
      </c>
      <c r="K213" s="8">
        <v>7704.0</v>
      </c>
      <c r="L213" s="8">
        <v>204626.0</v>
      </c>
    </row>
    <row r="214" ht="15.75" customHeight="1">
      <c r="A214" s="8" t="s">
        <v>118</v>
      </c>
      <c r="B214" s="8" t="s">
        <v>118</v>
      </c>
      <c r="C214" s="8" t="s">
        <v>339</v>
      </c>
      <c r="D214" s="8" t="s">
        <v>339</v>
      </c>
      <c r="E214" s="8">
        <v>297003.0</v>
      </c>
      <c r="G214" s="8">
        <v>227349.0</v>
      </c>
      <c r="H214" s="8">
        <v>133812.0</v>
      </c>
      <c r="I214" s="8">
        <v>10436.0</v>
      </c>
      <c r="J214" s="8">
        <v>79.0</v>
      </c>
      <c r="K214" s="8">
        <v>10313.0</v>
      </c>
      <c r="L214" s="8">
        <v>150749.0</v>
      </c>
    </row>
    <row r="215" ht="15.75" customHeight="1">
      <c r="A215" s="8" t="s">
        <v>118</v>
      </c>
      <c r="B215" s="8" t="s">
        <v>118</v>
      </c>
      <c r="C215" s="8" t="s">
        <v>340</v>
      </c>
      <c r="D215" s="8" t="s">
        <v>340</v>
      </c>
      <c r="E215" s="8">
        <v>1526406.0</v>
      </c>
      <c r="G215" s="8">
        <v>1168448.0</v>
      </c>
      <c r="H215" s="8">
        <v>610537.0</v>
      </c>
      <c r="I215" s="8">
        <v>53324.0</v>
      </c>
      <c r="J215" s="8">
        <v>1145.0</v>
      </c>
      <c r="K215" s="8">
        <v>52145.0</v>
      </c>
      <c r="L215" s="8">
        <v>774600.0</v>
      </c>
    </row>
    <row r="216" ht="15.75" customHeight="1">
      <c r="A216" s="8" t="s">
        <v>118</v>
      </c>
      <c r="B216" s="8" t="s">
        <v>118</v>
      </c>
      <c r="C216" s="8" t="s">
        <v>341</v>
      </c>
      <c r="D216" s="8" t="s">
        <v>341</v>
      </c>
      <c r="E216" s="8">
        <v>615711.0</v>
      </c>
      <c r="G216" s="8">
        <v>482584.0</v>
      </c>
      <c r="H216" s="8">
        <v>249588.0</v>
      </c>
      <c r="I216" s="8">
        <v>9327.0</v>
      </c>
      <c r="J216" s="8">
        <v>152.0</v>
      </c>
      <c r="K216" s="8">
        <v>9175.0</v>
      </c>
      <c r="L216" s="8">
        <v>306361.0</v>
      </c>
    </row>
    <row r="217" ht="15.75" customHeight="1">
      <c r="A217" s="8" t="s">
        <v>118</v>
      </c>
      <c r="B217" s="8" t="s">
        <v>118</v>
      </c>
      <c r="C217" s="8" t="s">
        <v>342</v>
      </c>
      <c r="D217" s="8" t="s">
        <v>342</v>
      </c>
      <c r="E217" s="8">
        <v>230696.0</v>
      </c>
      <c r="G217" s="8">
        <v>164754.0</v>
      </c>
      <c r="H217" s="8">
        <v>78041.0</v>
      </c>
      <c r="I217" s="8">
        <v>4819.0</v>
      </c>
      <c r="J217" s="8">
        <v>44.0</v>
      </c>
      <c r="K217" s="8">
        <v>4773.0</v>
      </c>
      <c r="L217" s="8">
        <v>115450.0</v>
      </c>
    </row>
    <row r="218" ht="15.75" customHeight="1">
      <c r="A218" s="8" t="s">
        <v>118</v>
      </c>
      <c r="B218" s="8" t="s">
        <v>118</v>
      </c>
      <c r="C218" s="8" t="s">
        <v>343</v>
      </c>
      <c r="D218" s="8" t="s">
        <v>343</v>
      </c>
      <c r="E218" s="8">
        <v>422786.0</v>
      </c>
      <c r="G218" s="8">
        <v>401091.0</v>
      </c>
      <c r="H218" s="8">
        <v>202260.0</v>
      </c>
      <c r="I218" s="8">
        <v>11489.0</v>
      </c>
      <c r="J218" s="8">
        <v>117.0</v>
      </c>
      <c r="K218" s="8">
        <v>11367.0</v>
      </c>
      <c r="L218" s="8">
        <v>212909.0</v>
      </c>
    </row>
    <row r="219" ht="15.75" customHeight="1">
      <c r="A219" s="8" t="s">
        <v>118</v>
      </c>
      <c r="B219" s="8" t="s">
        <v>118</v>
      </c>
      <c r="C219" s="8" t="s">
        <v>344</v>
      </c>
      <c r="D219" s="8" t="s">
        <v>344</v>
      </c>
      <c r="E219" s="8">
        <v>875564.0</v>
      </c>
      <c r="G219" s="8">
        <v>673594.0</v>
      </c>
      <c r="H219" s="8">
        <v>348327.0</v>
      </c>
      <c r="I219" s="8">
        <v>14463.0</v>
      </c>
      <c r="J219" s="8">
        <v>166.0</v>
      </c>
      <c r="K219" s="8">
        <v>14268.0</v>
      </c>
      <c r="L219" s="8">
        <v>436257.0</v>
      </c>
    </row>
    <row r="220" ht="15.75" customHeight="1">
      <c r="A220" s="8" t="s">
        <v>118</v>
      </c>
      <c r="B220" s="8" t="s">
        <v>118</v>
      </c>
      <c r="C220" s="8" t="s">
        <v>345</v>
      </c>
      <c r="D220" s="8" t="s">
        <v>345</v>
      </c>
      <c r="E220" s="8">
        <v>570060.0</v>
      </c>
      <c r="F220" s="32">
        <v>44197.0</v>
      </c>
      <c r="G220" s="8">
        <v>430622.0</v>
      </c>
      <c r="H220" s="8">
        <v>244300.0</v>
      </c>
      <c r="I220" s="8">
        <v>15512.0</v>
      </c>
      <c r="J220" s="8">
        <v>194.0</v>
      </c>
      <c r="K220" s="8">
        <v>15309.0</v>
      </c>
      <c r="L220" s="8">
        <v>147308.0</v>
      </c>
    </row>
    <row r="221" ht="15.75" customHeight="1">
      <c r="A221" s="8" t="s">
        <v>118</v>
      </c>
      <c r="B221" s="8" t="s">
        <v>118</v>
      </c>
      <c r="C221" s="8" t="s">
        <v>346</v>
      </c>
      <c r="D221" s="8" t="s">
        <v>346</v>
      </c>
      <c r="E221" s="8">
        <v>476820.0</v>
      </c>
      <c r="G221" s="8">
        <v>386098.0</v>
      </c>
      <c r="H221" s="8">
        <v>234540.0</v>
      </c>
      <c r="I221" s="8">
        <v>6482.0</v>
      </c>
      <c r="J221" s="8">
        <v>98.0</v>
      </c>
      <c r="K221" s="8">
        <v>6371.0</v>
      </c>
      <c r="L221" s="8">
        <v>236882.0</v>
      </c>
    </row>
    <row r="222" ht="15.75" customHeight="1">
      <c r="A222" s="8" t="s">
        <v>118</v>
      </c>
      <c r="B222" s="8" t="s">
        <v>118</v>
      </c>
      <c r="C222" s="8" t="s">
        <v>347</v>
      </c>
      <c r="D222" s="8" t="s">
        <v>347</v>
      </c>
      <c r="E222" s="8">
        <v>619266.0</v>
      </c>
      <c r="G222" s="8">
        <v>498787.0</v>
      </c>
      <c r="H222" s="8">
        <v>241407.0</v>
      </c>
      <c r="I222" s="8">
        <v>11272.0</v>
      </c>
      <c r="J222" s="8">
        <v>237.0</v>
      </c>
      <c r="K222" s="8">
        <v>11031.0</v>
      </c>
      <c r="L222" s="8">
        <v>309076.0</v>
      </c>
    </row>
    <row r="223" ht="15.75" customHeight="1">
      <c r="A223" s="8" t="s">
        <v>118</v>
      </c>
      <c r="B223" s="8" t="s">
        <v>118</v>
      </c>
      <c r="C223" s="8" t="s">
        <v>348</v>
      </c>
      <c r="D223" s="8" t="s">
        <v>348</v>
      </c>
      <c r="E223" s="8">
        <v>283313.0</v>
      </c>
      <c r="G223" s="8">
        <v>220690.0</v>
      </c>
      <c r="H223" s="8">
        <v>147086.0</v>
      </c>
      <c r="I223" s="8">
        <v>6043.0</v>
      </c>
      <c r="J223" s="8">
        <v>67.0</v>
      </c>
      <c r="K223" s="8">
        <v>5971.0</v>
      </c>
      <c r="L223" s="8">
        <v>141844.0</v>
      </c>
    </row>
    <row r="224" ht="15.75" customHeight="1">
      <c r="A224" s="8" t="s">
        <v>118</v>
      </c>
      <c r="B224" s="8" t="s">
        <v>118</v>
      </c>
      <c r="C224" s="8" t="s">
        <v>349</v>
      </c>
      <c r="D224" s="8" t="s">
        <v>349</v>
      </c>
      <c r="E224" s="8">
        <v>314714.0</v>
      </c>
      <c r="G224" s="8">
        <v>244379.0</v>
      </c>
      <c r="H224" s="8">
        <v>133971.0</v>
      </c>
      <c r="I224" s="8">
        <v>6626.0</v>
      </c>
      <c r="J224" s="8">
        <v>43.0</v>
      </c>
      <c r="K224" s="8">
        <v>6575.0</v>
      </c>
      <c r="L224" s="8">
        <v>157522.0</v>
      </c>
    </row>
    <row r="225" ht="15.75" customHeight="1">
      <c r="A225" s="8" t="s">
        <v>118</v>
      </c>
      <c r="B225" s="8" t="s">
        <v>118</v>
      </c>
      <c r="C225" s="8" t="s">
        <v>350</v>
      </c>
      <c r="D225" s="8" t="s">
        <v>350</v>
      </c>
      <c r="E225" s="8">
        <v>318611.0</v>
      </c>
      <c r="G225" s="8">
        <v>280700.0</v>
      </c>
      <c r="H225" s="8">
        <v>122554.0</v>
      </c>
      <c r="I225" s="8">
        <v>7152.0</v>
      </c>
      <c r="J225" s="8">
        <v>120.0</v>
      </c>
      <c r="K225" s="8">
        <v>7032.0</v>
      </c>
      <c r="L225" s="8">
        <v>159695.0</v>
      </c>
    </row>
    <row r="226" ht="15.75" customHeight="1">
      <c r="A226" s="8" t="s">
        <v>118</v>
      </c>
      <c r="B226" s="8" t="s">
        <v>118</v>
      </c>
      <c r="C226" s="8" t="s">
        <v>351</v>
      </c>
      <c r="D226" s="8" t="s">
        <v>351</v>
      </c>
      <c r="E226" s="8">
        <v>265960.0</v>
      </c>
      <c r="G226" s="8">
        <v>203036.0</v>
      </c>
      <c r="H226" s="8">
        <v>95122.0</v>
      </c>
      <c r="I226" s="8">
        <v>5607.0</v>
      </c>
      <c r="J226" s="8">
        <v>58.0</v>
      </c>
      <c r="K226" s="8">
        <v>5549.0</v>
      </c>
      <c r="L226" s="8">
        <v>133123.0</v>
      </c>
    </row>
    <row r="227" ht="15.75" customHeight="1">
      <c r="A227" s="8" t="s">
        <v>118</v>
      </c>
      <c r="B227" s="8" t="s">
        <v>118</v>
      </c>
      <c r="C227" s="8" t="s">
        <v>352</v>
      </c>
      <c r="D227" s="8" t="s">
        <v>352</v>
      </c>
      <c r="E227" s="8">
        <v>1269751.0</v>
      </c>
      <c r="G227" s="8">
        <v>957347.0</v>
      </c>
      <c r="H227" s="8">
        <v>592016.0</v>
      </c>
      <c r="I227" s="8">
        <v>75539.0</v>
      </c>
      <c r="J227" s="8">
        <v>846.0</v>
      </c>
      <c r="K227" s="8">
        <v>74242.0</v>
      </c>
      <c r="L227" s="8">
        <v>659947.0</v>
      </c>
    </row>
    <row r="228" ht="15.75" customHeight="1">
      <c r="A228" s="8" t="s">
        <v>118</v>
      </c>
      <c r="B228" s="8" t="s">
        <v>118</v>
      </c>
      <c r="C228" s="8" t="s">
        <v>353</v>
      </c>
      <c r="D228" s="8" t="s">
        <v>353</v>
      </c>
      <c r="E228" s="8">
        <v>555357.0</v>
      </c>
      <c r="G228" s="8">
        <v>425945.0</v>
      </c>
      <c r="H228" s="8">
        <v>227785.0</v>
      </c>
      <c r="I228" s="8">
        <v>11415.0</v>
      </c>
      <c r="J228" s="8">
        <v>137.0</v>
      </c>
      <c r="K228" s="8">
        <v>11275.0</v>
      </c>
      <c r="L228" s="8">
        <v>277832.0</v>
      </c>
    </row>
    <row r="229" ht="15.75" customHeight="1">
      <c r="A229" s="8" t="s">
        <v>120</v>
      </c>
      <c r="B229" s="8" t="s">
        <v>120</v>
      </c>
      <c r="C229" s="8" t="s">
        <v>354</v>
      </c>
      <c r="D229" s="8" t="s">
        <v>354</v>
      </c>
      <c r="E229" s="8">
        <v>2061918.0</v>
      </c>
      <c r="F229" s="32">
        <v>44035.0</v>
      </c>
      <c r="G229" s="8">
        <v>994497.0</v>
      </c>
      <c r="H229" s="8">
        <v>333330.0</v>
      </c>
      <c r="I229" s="8">
        <v>19461.0</v>
      </c>
      <c r="J229" s="8">
        <v>286.0</v>
      </c>
      <c r="K229" s="8">
        <v>19170.0</v>
      </c>
      <c r="L229" s="8">
        <v>21528.0</v>
      </c>
    </row>
    <row r="230" ht="15.75" customHeight="1">
      <c r="A230" s="8" t="s">
        <v>120</v>
      </c>
      <c r="B230" s="8" t="s">
        <v>120</v>
      </c>
      <c r="C230" s="8" t="s">
        <v>355</v>
      </c>
      <c r="D230" s="8" t="s">
        <v>355</v>
      </c>
      <c r="E230" s="8">
        <v>1042304.0</v>
      </c>
      <c r="G230" s="8">
        <v>454807.0</v>
      </c>
      <c r="H230" s="8">
        <v>126700.0</v>
      </c>
      <c r="I230" s="8">
        <v>6033.0</v>
      </c>
      <c r="J230" s="8">
        <v>53.0</v>
      </c>
      <c r="K230" s="8">
        <v>5977.0</v>
      </c>
      <c r="L230" s="8">
        <v>513745.0</v>
      </c>
    </row>
    <row r="231" ht="15.75" customHeight="1">
      <c r="A231" s="8" t="s">
        <v>120</v>
      </c>
      <c r="B231" s="8" t="s">
        <v>120</v>
      </c>
      <c r="C231" s="8" t="s">
        <v>356</v>
      </c>
      <c r="D231" s="8" t="s">
        <v>356</v>
      </c>
      <c r="E231" s="8">
        <v>1491879.0</v>
      </c>
      <c r="F231" s="32">
        <v>44035.0</v>
      </c>
      <c r="G231" s="8">
        <v>569167.0</v>
      </c>
      <c r="H231" s="8">
        <v>230458.0</v>
      </c>
      <c r="I231" s="8">
        <v>10835.0</v>
      </c>
      <c r="J231" s="8">
        <v>113.0</v>
      </c>
      <c r="K231" s="8">
        <v>10721.0</v>
      </c>
      <c r="L231" s="8">
        <v>12368.0</v>
      </c>
    </row>
    <row r="232" ht="15.75" customHeight="1">
      <c r="A232" s="8" t="s">
        <v>120</v>
      </c>
      <c r="B232" s="8" t="s">
        <v>120</v>
      </c>
      <c r="C232" s="8" t="s">
        <v>357</v>
      </c>
      <c r="D232" s="8" t="s">
        <v>357</v>
      </c>
      <c r="E232" s="8">
        <v>2682662.0</v>
      </c>
      <c r="G232" s="8">
        <v>1185934.0</v>
      </c>
      <c r="H232" s="8">
        <v>446946.0</v>
      </c>
      <c r="I232" s="8">
        <v>16589.0</v>
      </c>
      <c r="J232" s="8">
        <v>382.0</v>
      </c>
      <c r="K232" s="8">
        <v>16196.0</v>
      </c>
      <c r="L232" s="8">
        <v>1322798.0</v>
      </c>
    </row>
    <row r="233" ht="15.75" customHeight="1">
      <c r="A233" s="8" t="s">
        <v>120</v>
      </c>
      <c r="B233" s="8" t="s">
        <v>120</v>
      </c>
      <c r="C233" s="8" t="s">
        <v>358</v>
      </c>
      <c r="D233" s="8" t="s">
        <v>358</v>
      </c>
      <c r="E233" s="8">
        <v>1321096.0</v>
      </c>
      <c r="F233" s="32">
        <v>44035.0</v>
      </c>
      <c r="G233" s="8">
        <v>638722.0</v>
      </c>
      <c r="H233" s="8">
        <v>229944.0</v>
      </c>
      <c r="I233" s="8">
        <v>4636.0</v>
      </c>
      <c r="J233" s="8">
        <v>47.0</v>
      </c>
      <c r="K233" s="8">
        <v>4589.0</v>
      </c>
      <c r="L233" s="8">
        <v>7718.0</v>
      </c>
    </row>
    <row r="234" ht="15.75" customHeight="1">
      <c r="A234" s="8" t="s">
        <v>120</v>
      </c>
      <c r="B234" s="8" t="s">
        <v>120</v>
      </c>
      <c r="C234" s="8" t="s">
        <v>359</v>
      </c>
      <c r="D234" s="8" t="s">
        <v>359</v>
      </c>
      <c r="E234" s="8">
        <v>2291032.0</v>
      </c>
      <c r="G234" s="8">
        <v>1424376.0</v>
      </c>
      <c r="H234" s="8">
        <v>661091.0</v>
      </c>
      <c r="I234" s="8">
        <v>51974.0</v>
      </c>
      <c r="J234" s="8">
        <v>1046.0</v>
      </c>
      <c r="K234" s="8">
        <v>50907.0</v>
      </c>
      <c r="L234" s="8">
        <v>1148592.0</v>
      </c>
    </row>
    <row r="235" ht="15.75" customHeight="1">
      <c r="A235" s="8" t="s">
        <v>120</v>
      </c>
      <c r="B235" s="8" t="s">
        <v>120</v>
      </c>
      <c r="C235" s="8" t="s">
        <v>360</v>
      </c>
      <c r="D235" s="8" t="s">
        <v>360</v>
      </c>
      <c r="E235" s="8">
        <v>1322387.0</v>
      </c>
      <c r="G235" s="8">
        <v>456056.0</v>
      </c>
      <c r="H235" s="8">
        <v>148421.0</v>
      </c>
      <c r="I235" s="8">
        <v>6895.0</v>
      </c>
      <c r="J235" s="8">
        <v>94.0</v>
      </c>
      <c r="K235" s="8">
        <v>6801.0</v>
      </c>
      <c r="L235" s="8">
        <v>651417.0</v>
      </c>
    </row>
    <row r="236" ht="15.75" customHeight="1">
      <c r="A236" s="8" t="s">
        <v>120</v>
      </c>
      <c r="B236" s="8" t="s">
        <v>120</v>
      </c>
      <c r="C236" s="8" t="s">
        <v>361</v>
      </c>
      <c r="D236" s="8" t="s">
        <v>361</v>
      </c>
      <c r="E236" s="8">
        <v>2445203.0</v>
      </c>
      <c r="F236" s="32">
        <v>44035.0</v>
      </c>
      <c r="G236" s="8">
        <v>994417.0</v>
      </c>
      <c r="H236" s="8">
        <v>301193.0</v>
      </c>
      <c r="I236" s="8">
        <v>8964.0</v>
      </c>
      <c r="J236" s="8">
        <v>130.0</v>
      </c>
      <c r="K236" s="8">
        <v>8834.0</v>
      </c>
      <c r="L236" s="8">
        <v>15614.0</v>
      </c>
    </row>
    <row r="237" ht="15.75" customHeight="1">
      <c r="A237" s="8" t="s">
        <v>120</v>
      </c>
      <c r="B237" s="8" t="s">
        <v>120</v>
      </c>
      <c r="C237" s="8" t="s">
        <v>362</v>
      </c>
      <c r="D237" s="8" t="s">
        <v>362</v>
      </c>
      <c r="E237" s="8">
        <v>1311382.0</v>
      </c>
      <c r="F237" s="32">
        <v>44035.0</v>
      </c>
      <c r="G237" s="8">
        <v>527710.0</v>
      </c>
      <c r="H237" s="8">
        <v>198198.0</v>
      </c>
      <c r="I237" s="8">
        <v>5840.0</v>
      </c>
      <c r="J237" s="8">
        <v>87.0</v>
      </c>
      <c r="K237" s="8">
        <v>5753.0</v>
      </c>
      <c r="L237" s="8">
        <v>13900.0</v>
      </c>
    </row>
    <row r="238" ht="15.75" customHeight="1">
      <c r="A238" s="8" t="s">
        <v>120</v>
      </c>
      <c r="B238" s="8" t="s">
        <v>120</v>
      </c>
      <c r="C238" s="8" t="s">
        <v>363</v>
      </c>
      <c r="D238" s="8" t="s">
        <v>363</v>
      </c>
      <c r="E238" s="8">
        <v>1025656.0</v>
      </c>
      <c r="G238" s="8">
        <v>387738.0</v>
      </c>
      <c r="H238" s="8">
        <v>156364.0</v>
      </c>
      <c r="I238" s="8">
        <v>9900.0</v>
      </c>
      <c r="J238" s="8">
        <v>38.0</v>
      </c>
      <c r="K238" s="8">
        <v>9857.0</v>
      </c>
      <c r="L238" s="8">
        <v>507521.0</v>
      </c>
    </row>
    <row r="239" ht="15.75" customHeight="1">
      <c r="A239" s="8" t="s">
        <v>120</v>
      </c>
      <c r="B239" s="8" t="s">
        <v>120</v>
      </c>
      <c r="C239" s="8" t="s">
        <v>364</v>
      </c>
      <c r="D239" s="8" t="s">
        <v>364</v>
      </c>
      <c r="E239" s="8">
        <v>1734005.0</v>
      </c>
      <c r="G239" s="8">
        <v>865943.0</v>
      </c>
      <c r="H239" s="8">
        <v>317137.0</v>
      </c>
      <c r="I239" s="8">
        <v>19593.0</v>
      </c>
      <c r="J239" s="8">
        <v>186.0</v>
      </c>
      <c r="K239" s="8">
        <v>19404.0</v>
      </c>
      <c r="L239" s="8">
        <v>859458.0</v>
      </c>
    </row>
    <row r="240" ht="15.75" customHeight="1">
      <c r="A240" s="8" t="s">
        <v>120</v>
      </c>
      <c r="B240" s="8" t="s">
        <v>120</v>
      </c>
      <c r="C240" s="8" t="s">
        <v>365</v>
      </c>
      <c r="D240" s="8" t="s">
        <v>365</v>
      </c>
      <c r="E240" s="8">
        <v>790207.0</v>
      </c>
      <c r="F240" s="32">
        <v>44033.0</v>
      </c>
      <c r="G240" s="8">
        <v>381155.0</v>
      </c>
      <c r="H240" s="8">
        <v>137216.0</v>
      </c>
      <c r="I240" s="8">
        <v>5599.0</v>
      </c>
      <c r="J240" s="8">
        <v>61.0</v>
      </c>
      <c r="K240" s="8">
        <v>5534.0</v>
      </c>
      <c r="L240" s="8">
        <v>5679.0</v>
      </c>
    </row>
    <row r="241" ht="15.75" customHeight="1">
      <c r="A241" s="8" t="s">
        <v>120</v>
      </c>
      <c r="B241" s="8" t="s">
        <v>120</v>
      </c>
      <c r="C241" s="8" t="s">
        <v>366</v>
      </c>
      <c r="D241" s="8" t="s">
        <v>366</v>
      </c>
      <c r="E241" s="8">
        <v>530299.0</v>
      </c>
      <c r="F241" s="32">
        <v>44041.0</v>
      </c>
      <c r="G241" s="8">
        <v>227503.0</v>
      </c>
      <c r="H241" s="8">
        <v>107053.0</v>
      </c>
      <c r="I241" s="8">
        <v>7820.0</v>
      </c>
      <c r="J241" s="8">
        <v>96.0</v>
      </c>
      <c r="K241" s="8">
        <v>7724.0</v>
      </c>
      <c r="L241" s="8">
        <v>7762.0</v>
      </c>
    </row>
    <row r="242" ht="15.75" customHeight="1">
      <c r="A242" s="8" t="s">
        <v>120</v>
      </c>
      <c r="B242" s="8" t="s">
        <v>120</v>
      </c>
      <c r="C242" s="8" t="s">
        <v>367</v>
      </c>
      <c r="D242" s="8" t="s">
        <v>367</v>
      </c>
      <c r="E242" s="8">
        <v>717169.0</v>
      </c>
      <c r="G242" s="8">
        <v>363078.0</v>
      </c>
      <c r="H242" s="8">
        <v>140609.0</v>
      </c>
      <c r="I242" s="8">
        <v>12872.0</v>
      </c>
      <c r="J242" s="8">
        <v>136.0</v>
      </c>
      <c r="K242" s="8">
        <v>12736.0</v>
      </c>
      <c r="L242" s="8">
        <v>357848.0</v>
      </c>
    </row>
    <row r="243" ht="15.75" customHeight="1">
      <c r="A243" s="8" t="s">
        <v>120</v>
      </c>
      <c r="B243" s="8" t="s">
        <v>120</v>
      </c>
      <c r="C243" s="8" t="s">
        <v>368</v>
      </c>
      <c r="D243" s="8" t="s">
        <v>368</v>
      </c>
      <c r="E243" s="8">
        <v>725673.0</v>
      </c>
      <c r="G243" s="8">
        <v>294989.0</v>
      </c>
      <c r="H243" s="8">
        <v>84919.0</v>
      </c>
      <c r="I243" s="8">
        <v>7871.0</v>
      </c>
      <c r="J243" s="8">
        <v>57.0</v>
      </c>
      <c r="K243" s="8">
        <v>7814.0</v>
      </c>
      <c r="L243" s="8">
        <v>359515.0</v>
      </c>
    </row>
    <row r="244" ht="15.75" customHeight="1">
      <c r="A244" s="8" t="s">
        <v>120</v>
      </c>
      <c r="B244" s="8" t="s">
        <v>120</v>
      </c>
      <c r="C244" s="8" t="s">
        <v>369</v>
      </c>
      <c r="D244" s="8" t="s">
        <v>369</v>
      </c>
      <c r="E244" s="8">
        <v>461738.0</v>
      </c>
      <c r="F244" s="32">
        <v>44037.0</v>
      </c>
      <c r="G244" s="8">
        <v>173109.0</v>
      </c>
      <c r="H244" s="8">
        <v>63130.0</v>
      </c>
      <c r="I244" s="8">
        <v>6709.0</v>
      </c>
      <c r="J244" s="8">
        <v>88.0</v>
      </c>
      <c r="K244" s="8">
        <v>6621.0</v>
      </c>
      <c r="L244" s="8">
        <v>10880.0</v>
      </c>
    </row>
    <row r="245" ht="15.75" customHeight="1">
      <c r="A245" s="8" t="s">
        <v>120</v>
      </c>
      <c r="B245" s="8" t="s">
        <v>120</v>
      </c>
      <c r="C245" s="8" t="s">
        <v>370</v>
      </c>
      <c r="D245" s="8" t="s">
        <v>370</v>
      </c>
      <c r="E245" s="8">
        <v>899200.0</v>
      </c>
      <c r="F245" s="32">
        <v>44035.0</v>
      </c>
      <c r="G245" s="8">
        <v>378048.0</v>
      </c>
      <c r="H245" s="8">
        <v>108941.0</v>
      </c>
      <c r="I245" s="8">
        <v>2552.0</v>
      </c>
      <c r="J245" s="8">
        <v>12.0</v>
      </c>
      <c r="K245" s="8">
        <v>2539.0</v>
      </c>
      <c r="L245" s="8">
        <v>7705.0</v>
      </c>
    </row>
    <row r="246" ht="15.75" customHeight="1">
      <c r="A246" s="8" t="s">
        <v>120</v>
      </c>
      <c r="B246" s="8" t="s">
        <v>120</v>
      </c>
      <c r="C246" s="8" t="s">
        <v>371</v>
      </c>
      <c r="D246" s="8" t="s">
        <v>371</v>
      </c>
      <c r="E246" s="8">
        <v>1936319.0</v>
      </c>
      <c r="G246" s="8">
        <v>788026.0</v>
      </c>
      <c r="H246" s="8">
        <v>311074.0</v>
      </c>
      <c r="I246" s="8">
        <v>12294.0</v>
      </c>
      <c r="J246" s="8">
        <v>110.0</v>
      </c>
      <c r="K246" s="8">
        <v>12184.0</v>
      </c>
      <c r="L246" s="8">
        <v>954943.0</v>
      </c>
    </row>
    <row r="247" ht="15.75" customHeight="1">
      <c r="A247" s="8" t="s">
        <v>120</v>
      </c>
      <c r="B247" s="8" t="s">
        <v>120</v>
      </c>
      <c r="C247" s="8" t="s">
        <v>372</v>
      </c>
      <c r="D247" s="8" t="s">
        <v>372</v>
      </c>
      <c r="E247" s="8">
        <v>949159.0</v>
      </c>
      <c r="G247" s="8">
        <v>522017.0</v>
      </c>
      <c r="H247" s="8">
        <v>185442.0</v>
      </c>
      <c r="I247" s="8">
        <v>13923.0</v>
      </c>
      <c r="J247" s="8">
        <v>197.0</v>
      </c>
      <c r="K247" s="8">
        <v>13714.0</v>
      </c>
      <c r="L247" s="8">
        <v>472049.0</v>
      </c>
    </row>
    <row r="248" ht="15.75" customHeight="1">
      <c r="A248" s="8" t="s">
        <v>120</v>
      </c>
      <c r="B248" s="8" t="s">
        <v>120</v>
      </c>
      <c r="C248" s="8" t="s">
        <v>373</v>
      </c>
      <c r="D248" s="8" t="s">
        <v>373</v>
      </c>
      <c r="E248" s="8">
        <v>2912022.0</v>
      </c>
      <c r="G248" s="8">
        <v>1512114.0</v>
      </c>
      <c r="H248" s="8">
        <v>656001.0</v>
      </c>
      <c r="I248" s="8">
        <v>86116.0</v>
      </c>
      <c r="J248" s="8">
        <v>1585.0</v>
      </c>
      <c r="K248" s="8">
        <v>84495.0</v>
      </c>
      <c r="L248" s="8">
        <v>1469948.0</v>
      </c>
    </row>
    <row r="249" ht="15.75" customHeight="1">
      <c r="A249" s="8" t="s">
        <v>120</v>
      </c>
      <c r="B249" s="8" t="s">
        <v>120</v>
      </c>
      <c r="C249" s="8" t="s">
        <v>374</v>
      </c>
      <c r="D249" s="8" t="s">
        <v>374</v>
      </c>
      <c r="E249" s="8">
        <v>1150038.0</v>
      </c>
      <c r="F249" s="32">
        <v>44035.0</v>
      </c>
      <c r="G249" s="8">
        <v>430948.0</v>
      </c>
      <c r="H249" s="8">
        <v>132560.0</v>
      </c>
      <c r="I249" s="8">
        <v>4834.0</v>
      </c>
      <c r="J249" s="8">
        <v>42.0</v>
      </c>
      <c r="K249" s="8">
        <v>4792.0</v>
      </c>
      <c r="L249" s="8">
        <v>7446.0</v>
      </c>
    </row>
    <row r="250" ht="15.75" customHeight="1">
      <c r="A250" s="8" t="s">
        <v>120</v>
      </c>
      <c r="B250" s="8" t="s">
        <v>120</v>
      </c>
      <c r="C250" s="8" t="s">
        <v>375</v>
      </c>
      <c r="D250" s="8" t="s">
        <v>375</v>
      </c>
      <c r="E250" s="8">
        <v>1063458.0</v>
      </c>
      <c r="F250" s="32">
        <v>44178.0</v>
      </c>
      <c r="G250" s="8">
        <v>505417.0</v>
      </c>
      <c r="H250" s="8">
        <v>167980.0</v>
      </c>
      <c r="I250" s="8">
        <v>7207.0</v>
      </c>
      <c r="J250" s="8">
        <v>67.0</v>
      </c>
      <c r="K250" s="8">
        <v>7137.0</v>
      </c>
      <c r="L250" s="8">
        <v>165399.0</v>
      </c>
    </row>
    <row r="251" ht="15.75" customHeight="1">
      <c r="A251" s="8" t="s">
        <v>120</v>
      </c>
      <c r="B251" s="8" t="s">
        <v>120</v>
      </c>
      <c r="C251" s="8" t="s">
        <v>376</v>
      </c>
      <c r="D251" s="8" t="s">
        <v>376</v>
      </c>
      <c r="E251" s="8">
        <v>599813.0</v>
      </c>
      <c r="G251" s="8">
        <v>277357.0</v>
      </c>
      <c r="H251" s="8">
        <v>112059.0</v>
      </c>
      <c r="I251" s="8">
        <v>7193.0</v>
      </c>
      <c r="J251" s="8">
        <v>92.0</v>
      </c>
      <c r="K251" s="8">
        <v>7101.0</v>
      </c>
      <c r="L251" s="8">
        <v>297504.0</v>
      </c>
    </row>
    <row r="252" ht="15.75" customHeight="1">
      <c r="A252" s="8" t="s">
        <v>120</v>
      </c>
      <c r="B252" s="8" t="s">
        <v>120</v>
      </c>
      <c r="C252" s="8" t="s">
        <v>377</v>
      </c>
      <c r="D252" s="8" t="s">
        <v>377</v>
      </c>
      <c r="E252" s="8">
        <v>1501619.0</v>
      </c>
      <c r="G252" s="8">
        <v>630437.0</v>
      </c>
      <c r="H252" s="8">
        <v>225607.0</v>
      </c>
      <c r="I252" s="8">
        <v>13054.0</v>
      </c>
      <c r="J252" s="8">
        <v>133.0</v>
      </c>
      <c r="K252" s="8">
        <v>12918.0</v>
      </c>
      <c r="L252" s="8">
        <v>742320.0</v>
      </c>
    </row>
    <row r="253" ht="15.75" customHeight="1">
      <c r="A253" s="8" t="s">
        <v>122</v>
      </c>
      <c r="B253" s="8" t="s">
        <v>122</v>
      </c>
      <c r="C253" s="8" t="s">
        <v>378</v>
      </c>
      <c r="D253" s="8" t="s">
        <v>378</v>
      </c>
      <c r="E253" s="8">
        <v>1890826.0</v>
      </c>
      <c r="F253" s="32">
        <v>44066.0</v>
      </c>
      <c r="G253" s="8">
        <v>1188016.0</v>
      </c>
      <c r="H253" s="8">
        <v>613422.0</v>
      </c>
      <c r="I253" s="8">
        <v>35178.0</v>
      </c>
      <c r="J253" s="8">
        <v>333.0</v>
      </c>
      <c r="K253" s="8">
        <v>34843.0</v>
      </c>
      <c r="L253" s="8">
        <v>67440.0</v>
      </c>
    </row>
    <row r="254" ht="15.75" customHeight="1">
      <c r="A254" s="8" t="s">
        <v>122</v>
      </c>
      <c r="B254" s="8" t="s">
        <v>122</v>
      </c>
      <c r="C254" s="8" t="s">
        <v>379</v>
      </c>
      <c r="D254" s="8" t="s">
        <v>379</v>
      </c>
      <c r="E254" s="8">
        <v>2532383.0</v>
      </c>
      <c r="F254" s="32">
        <v>44193.0</v>
      </c>
      <c r="G254" s="8">
        <v>1758198.0</v>
      </c>
      <c r="H254" s="8">
        <v>864065.0</v>
      </c>
      <c r="I254" s="8">
        <v>97763.0</v>
      </c>
      <c r="J254" s="8">
        <v>1689.0</v>
      </c>
      <c r="K254" s="8">
        <v>95961.0</v>
      </c>
      <c r="L254" s="8">
        <v>451288.0</v>
      </c>
    </row>
    <row r="255" ht="15.75" customHeight="1">
      <c r="A255" s="8" t="s">
        <v>122</v>
      </c>
      <c r="B255" s="8" t="s">
        <v>122</v>
      </c>
      <c r="C255" s="8" t="s">
        <v>380</v>
      </c>
      <c r="D255" s="8" t="s">
        <v>380</v>
      </c>
      <c r="E255" s="8">
        <v>4778439.0</v>
      </c>
      <c r="F255" s="32">
        <v>44198.0</v>
      </c>
      <c r="G255" s="8">
        <v>3165252.0</v>
      </c>
      <c r="H255" s="8">
        <v>1386668.0</v>
      </c>
      <c r="I255" s="8">
        <v>79900.0</v>
      </c>
      <c r="J255" s="8">
        <v>938.0</v>
      </c>
      <c r="K255" s="8">
        <v>78879.0</v>
      </c>
      <c r="L255" s="8">
        <v>436515.0</v>
      </c>
    </row>
    <row r="256" ht="15.75" customHeight="1">
      <c r="A256" s="8" t="s">
        <v>122</v>
      </c>
      <c r="B256" s="8" t="s">
        <v>122</v>
      </c>
      <c r="C256" s="8" t="s">
        <v>381</v>
      </c>
      <c r="D256" s="8" t="s">
        <v>381</v>
      </c>
      <c r="E256" s="8">
        <v>987257.0</v>
      </c>
      <c r="F256" s="32">
        <v>44227.0</v>
      </c>
      <c r="G256" s="8">
        <v>700825.0</v>
      </c>
      <c r="H256" s="8">
        <v>385704.0</v>
      </c>
      <c r="I256" s="8">
        <v>62005.0</v>
      </c>
      <c r="J256" s="8">
        <v>890.0</v>
      </c>
      <c r="K256" s="8">
        <v>61073.0</v>
      </c>
      <c r="L256" s="8">
        <v>271279.0</v>
      </c>
    </row>
    <row r="257" ht="15.75" customHeight="1">
      <c r="A257" s="8" t="s">
        <v>122</v>
      </c>
      <c r="B257" s="8" t="s">
        <v>122</v>
      </c>
      <c r="C257" s="8" t="s">
        <v>382</v>
      </c>
      <c r="D257" s="8" t="s">
        <v>382</v>
      </c>
      <c r="E257" s="8">
        <v>9588910.0</v>
      </c>
      <c r="F257" s="32">
        <v>44227.0</v>
      </c>
      <c r="G257" s="8">
        <v>9219875.0</v>
      </c>
      <c r="H257" s="8">
        <v>5903791.0</v>
      </c>
      <c r="I257" s="8">
        <v>1251872.0</v>
      </c>
      <c r="J257" s="8">
        <v>16281.0</v>
      </c>
      <c r="K257" s="8">
        <v>1229059.0</v>
      </c>
      <c r="L257" s="8">
        <v>7509824.0</v>
      </c>
    </row>
    <row r="258" ht="15.75" customHeight="1">
      <c r="A258" s="8" t="s">
        <v>122</v>
      </c>
      <c r="B258" s="8" t="s">
        <v>122</v>
      </c>
      <c r="C258" s="8" t="s">
        <v>383</v>
      </c>
      <c r="D258" s="8" t="s">
        <v>383</v>
      </c>
      <c r="E258" s="8">
        <v>1700018.0</v>
      </c>
      <c r="F258" s="32">
        <v>44072.0</v>
      </c>
      <c r="G258" s="8">
        <v>929776.0</v>
      </c>
      <c r="H258" s="8">
        <v>515993.0</v>
      </c>
      <c r="I258" s="8">
        <v>24340.0</v>
      </c>
      <c r="J258" s="8">
        <v>400.0</v>
      </c>
      <c r="K258" s="8">
        <v>23936.0</v>
      </c>
      <c r="L258" s="8">
        <v>79859.0</v>
      </c>
    </row>
    <row r="259" ht="15.75" customHeight="1">
      <c r="A259" s="8" t="s">
        <v>122</v>
      </c>
      <c r="B259" s="8" t="s">
        <v>122</v>
      </c>
      <c r="C259" s="8" t="s">
        <v>384</v>
      </c>
      <c r="D259" s="8" t="s">
        <v>384</v>
      </c>
      <c r="E259" s="8">
        <v>1020962.0</v>
      </c>
      <c r="F259" s="32">
        <v>44010.0</v>
      </c>
      <c r="G259" s="8">
        <v>647951.0</v>
      </c>
      <c r="H259" s="8">
        <v>351940.0</v>
      </c>
      <c r="I259" s="8">
        <v>33001.0</v>
      </c>
      <c r="J259" s="8">
        <v>500.0</v>
      </c>
      <c r="K259" s="8">
        <v>32469.0</v>
      </c>
      <c r="L259" s="8">
        <v>21656.0</v>
      </c>
    </row>
    <row r="260" ht="15.75" customHeight="1">
      <c r="A260" s="8" t="s">
        <v>122</v>
      </c>
      <c r="B260" s="8" t="s">
        <v>122</v>
      </c>
      <c r="C260" s="8" t="s">
        <v>385</v>
      </c>
      <c r="D260" s="8" t="s">
        <v>385</v>
      </c>
      <c r="E260" s="8">
        <v>1254377.0</v>
      </c>
      <c r="F260" s="32">
        <v>44010.0</v>
      </c>
      <c r="G260" s="8">
        <v>852473.0</v>
      </c>
      <c r="H260" s="8">
        <v>497674.0</v>
      </c>
      <c r="I260" s="8">
        <v>43951.0</v>
      </c>
      <c r="J260" s="8">
        <v>429.0</v>
      </c>
      <c r="K260" s="8">
        <v>43501.0</v>
      </c>
      <c r="L260" s="8">
        <v>37064.0</v>
      </c>
    </row>
    <row r="261" ht="15.75" customHeight="1">
      <c r="A261" s="8" t="s">
        <v>122</v>
      </c>
      <c r="B261" s="8" t="s">
        <v>122</v>
      </c>
      <c r="C261" s="8" t="s">
        <v>386</v>
      </c>
      <c r="D261" s="8" t="s">
        <v>386</v>
      </c>
      <c r="E261" s="8">
        <v>1137753.0</v>
      </c>
      <c r="F261" s="32">
        <v>44010.0</v>
      </c>
      <c r="G261" s="8">
        <v>737417.0</v>
      </c>
      <c r="H261" s="8">
        <v>346002.0</v>
      </c>
      <c r="I261" s="8">
        <v>51126.0</v>
      </c>
      <c r="J261" s="8">
        <v>395.0</v>
      </c>
      <c r="K261" s="8">
        <v>50662.0</v>
      </c>
      <c r="L261" s="8">
        <v>31030.0</v>
      </c>
    </row>
    <row r="262" ht="15.75" customHeight="1">
      <c r="A262" s="8" t="s">
        <v>122</v>
      </c>
      <c r="B262" s="8" t="s">
        <v>122</v>
      </c>
      <c r="C262" s="8" t="s">
        <v>387</v>
      </c>
      <c r="D262" s="8" t="s">
        <v>387</v>
      </c>
      <c r="E262" s="8">
        <v>1660378.0</v>
      </c>
      <c r="F262" s="32">
        <v>44010.0</v>
      </c>
      <c r="G262" s="8">
        <v>1020280.0</v>
      </c>
      <c r="H262" s="8">
        <v>618156.0</v>
      </c>
      <c r="I262" s="8">
        <v>36666.0</v>
      </c>
      <c r="J262" s="8">
        <v>206.0</v>
      </c>
      <c r="K262" s="8">
        <v>36412.0</v>
      </c>
      <c r="L262" s="8">
        <v>22726.0</v>
      </c>
    </row>
    <row r="263" ht="15.75" customHeight="1">
      <c r="A263" s="8" t="s">
        <v>122</v>
      </c>
      <c r="B263" s="8" t="s">
        <v>122</v>
      </c>
      <c r="C263" s="8" t="s">
        <v>388</v>
      </c>
      <c r="D263" s="8" t="s">
        <v>388</v>
      </c>
      <c r="E263" s="8">
        <v>2083625.0</v>
      </c>
      <c r="F263" s="32">
        <v>44091.0</v>
      </c>
      <c r="G263" s="8">
        <v>1531107.0</v>
      </c>
      <c r="H263" s="8">
        <v>848253.0</v>
      </c>
      <c r="I263" s="8">
        <v>115478.0</v>
      </c>
      <c r="J263" s="8">
        <v>1680.0</v>
      </c>
      <c r="K263" s="8">
        <v>113515.0</v>
      </c>
      <c r="L263" s="8">
        <v>189020.0</v>
      </c>
    </row>
    <row r="264" ht="15.75" customHeight="1">
      <c r="A264" s="8" t="s">
        <v>122</v>
      </c>
      <c r="B264" s="8" t="s">
        <v>122</v>
      </c>
      <c r="C264" s="8" t="s">
        <v>389</v>
      </c>
      <c r="D264" s="8" t="s">
        <v>389</v>
      </c>
      <c r="E264" s="8">
        <v>1946905.0</v>
      </c>
      <c r="F264" s="32">
        <v>44010.0</v>
      </c>
      <c r="G264" s="8">
        <v>1016827.0</v>
      </c>
      <c r="H264" s="8">
        <v>495371.0</v>
      </c>
      <c r="I264" s="8">
        <v>50989.0</v>
      </c>
      <c r="J264" s="8">
        <v>608.0</v>
      </c>
      <c r="K264" s="8">
        <v>50359.0</v>
      </c>
      <c r="L264" s="8">
        <v>42977.0</v>
      </c>
    </row>
    <row r="265" ht="15.75" customHeight="1">
      <c r="A265" s="8" t="s">
        <v>122</v>
      </c>
      <c r="B265" s="8" t="s">
        <v>122</v>
      </c>
      <c r="C265" s="8" t="s">
        <v>390</v>
      </c>
      <c r="D265" s="8" t="s">
        <v>390</v>
      </c>
      <c r="E265" s="8">
        <v>1846993.0</v>
      </c>
      <c r="F265" s="32">
        <v>44117.0</v>
      </c>
      <c r="G265" s="8">
        <v>1212295.0</v>
      </c>
      <c r="H265" s="8">
        <v>561504.0</v>
      </c>
      <c r="I265" s="8">
        <v>60970.0</v>
      </c>
      <c r="J265" s="8">
        <v>1315.0</v>
      </c>
      <c r="K265" s="8">
        <v>59639.0</v>
      </c>
      <c r="L265" s="8">
        <v>168181.0</v>
      </c>
    </row>
    <row r="266" ht="15.75" customHeight="1">
      <c r="A266" s="8" t="s">
        <v>122</v>
      </c>
      <c r="B266" s="8" t="s">
        <v>122</v>
      </c>
      <c r="C266" s="8" t="s">
        <v>391</v>
      </c>
      <c r="D266" s="8" t="s">
        <v>391</v>
      </c>
      <c r="E266" s="8">
        <v>1065235.0</v>
      </c>
      <c r="F266" s="32">
        <v>44010.0</v>
      </c>
      <c r="G266" s="8">
        <v>691646.0</v>
      </c>
      <c r="H266" s="8">
        <v>328477.0</v>
      </c>
      <c r="I266" s="8">
        <v>26066.0</v>
      </c>
      <c r="J266" s="8">
        <v>319.0</v>
      </c>
      <c r="K266" s="8">
        <v>25747.0</v>
      </c>
      <c r="L266" s="8">
        <v>21937.0</v>
      </c>
    </row>
    <row r="267" ht="15.75" customHeight="1">
      <c r="A267" s="8" t="s">
        <v>122</v>
      </c>
      <c r="B267" s="8" t="s">
        <v>122</v>
      </c>
      <c r="C267" s="8" t="s">
        <v>392</v>
      </c>
      <c r="D267" s="8" t="s">
        <v>392</v>
      </c>
      <c r="E267" s="8">
        <v>1776221.0</v>
      </c>
      <c r="F267" s="32">
        <v>44010.0</v>
      </c>
      <c r="G267" s="8">
        <v>1224599.0</v>
      </c>
      <c r="H267" s="8">
        <v>614828.0</v>
      </c>
      <c r="I267" s="8">
        <v>111785.0</v>
      </c>
      <c r="J267" s="8">
        <v>1256.0</v>
      </c>
      <c r="K267" s="8">
        <v>110294.0</v>
      </c>
      <c r="L267" s="8">
        <v>66692.0</v>
      </c>
    </row>
    <row r="268" ht="15.75" customHeight="1">
      <c r="A268" s="8" t="s">
        <v>122</v>
      </c>
      <c r="B268" s="8" t="s">
        <v>122</v>
      </c>
      <c r="C268" s="8" t="s">
        <v>393</v>
      </c>
      <c r="D268" s="8" t="s">
        <v>393</v>
      </c>
      <c r="E268" s="8">
        <v>1598506.0</v>
      </c>
      <c r="F268" s="32">
        <v>44010.0</v>
      </c>
      <c r="G268" s="8">
        <v>999178.0</v>
      </c>
      <c r="H268" s="8">
        <v>383705.0</v>
      </c>
      <c r="I268" s="8">
        <v>21947.0</v>
      </c>
      <c r="J268" s="8">
        <v>644.0</v>
      </c>
      <c r="K268" s="8">
        <v>21301.0</v>
      </c>
      <c r="L268" s="8">
        <v>22687.0</v>
      </c>
    </row>
    <row r="269" ht="15.75" customHeight="1">
      <c r="A269" s="8" t="s">
        <v>122</v>
      </c>
      <c r="B269" s="8" t="s">
        <v>122</v>
      </c>
      <c r="C269" s="8" t="s">
        <v>394</v>
      </c>
      <c r="D269" s="8" t="s">
        <v>394</v>
      </c>
      <c r="E269" s="8">
        <v>2564892.0</v>
      </c>
      <c r="F269" s="32">
        <v>44226.0</v>
      </c>
      <c r="G269" s="8">
        <v>1323039.0</v>
      </c>
      <c r="H269" s="8">
        <v>641641.0</v>
      </c>
      <c r="I269" s="8">
        <v>61926.0</v>
      </c>
      <c r="J269" s="8">
        <v>819.0</v>
      </c>
      <c r="K269" s="8">
        <v>61087.0</v>
      </c>
      <c r="L269" s="8">
        <v>440559.0</v>
      </c>
    </row>
    <row r="270" ht="15.75" customHeight="1">
      <c r="A270" s="8" t="s">
        <v>122</v>
      </c>
      <c r="B270" s="8" t="s">
        <v>122</v>
      </c>
      <c r="C270" s="8" t="s">
        <v>395</v>
      </c>
      <c r="D270" s="8" t="s">
        <v>395</v>
      </c>
      <c r="E270" s="8">
        <v>554762.0</v>
      </c>
      <c r="F270" s="32">
        <v>44227.0</v>
      </c>
      <c r="G270" s="8">
        <v>385482.0</v>
      </c>
      <c r="H270" s="8">
        <v>212033.0</v>
      </c>
      <c r="I270" s="8">
        <v>37095.0</v>
      </c>
      <c r="J270" s="8">
        <v>329.0</v>
      </c>
      <c r="K270" s="8">
        <v>36616.0</v>
      </c>
      <c r="L270" s="8">
        <v>162529.0</v>
      </c>
    </row>
    <row r="271" ht="15.75" customHeight="1">
      <c r="A271" s="8" t="s">
        <v>122</v>
      </c>
      <c r="B271" s="8" t="s">
        <v>122</v>
      </c>
      <c r="C271" s="8" t="s">
        <v>396</v>
      </c>
      <c r="D271" s="8" t="s">
        <v>396</v>
      </c>
      <c r="E271" s="8">
        <v>1540231.0</v>
      </c>
      <c r="F271" s="32">
        <v>44118.0</v>
      </c>
      <c r="G271" s="8">
        <v>991957.0</v>
      </c>
      <c r="H271" s="8">
        <v>625918.0</v>
      </c>
      <c r="I271" s="8">
        <v>46916.0</v>
      </c>
      <c r="J271" s="8">
        <v>638.0</v>
      </c>
      <c r="K271" s="8">
        <v>46266.0</v>
      </c>
      <c r="L271" s="8">
        <v>115382.0</v>
      </c>
    </row>
    <row r="272" ht="15.75" customHeight="1">
      <c r="A272" s="8" t="s">
        <v>122</v>
      </c>
      <c r="B272" s="8" t="s">
        <v>122</v>
      </c>
      <c r="C272" s="8" t="s">
        <v>397</v>
      </c>
      <c r="D272" s="8" t="s">
        <v>397</v>
      </c>
      <c r="E272" s="8">
        <v>1391292.0</v>
      </c>
      <c r="F272" s="32">
        <v>44010.0</v>
      </c>
      <c r="G272" s="8">
        <v>814373.0</v>
      </c>
      <c r="H272" s="8">
        <v>411092.0</v>
      </c>
      <c r="I272" s="8">
        <v>35198.0</v>
      </c>
      <c r="J272" s="8">
        <v>521.0</v>
      </c>
      <c r="K272" s="8">
        <v>34660.0</v>
      </c>
      <c r="L272" s="8">
        <v>26307.0</v>
      </c>
    </row>
    <row r="273" ht="15.75" customHeight="1">
      <c r="A273" s="8" t="s">
        <v>122</v>
      </c>
      <c r="B273" s="8" t="s">
        <v>122</v>
      </c>
      <c r="C273" s="8" t="s">
        <v>398</v>
      </c>
      <c r="D273" s="8" t="s">
        <v>398</v>
      </c>
      <c r="E273" s="8">
        <v>1808680.0</v>
      </c>
      <c r="F273" s="32">
        <v>44010.0</v>
      </c>
      <c r="G273" s="8">
        <v>1189318.0</v>
      </c>
      <c r="H273" s="8">
        <v>659066.0</v>
      </c>
      <c r="I273" s="8">
        <v>73753.0</v>
      </c>
      <c r="J273" s="8">
        <v>650.0</v>
      </c>
      <c r="K273" s="8">
        <v>73029.0</v>
      </c>
      <c r="L273" s="8">
        <v>51750.0</v>
      </c>
    </row>
    <row r="274" ht="15.75" customHeight="1">
      <c r="A274" s="8" t="s">
        <v>122</v>
      </c>
      <c r="B274" s="8" t="s">
        <v>122</v>
      </c>
      <c r="C274" s="8" t="s">
        <v>399</v>
      </c>
      <c r="D274" s="8" t="s">
        <v>399</v>
      </c>
      <c r="E274" s="8">
        <v>2994744.0</v>
      </c>
      <c r="F274" s="32">
        <v>44074.0</v>
      </c>
      <c r="G274" s="8">
        <v>2141764.0</v>
      </c>
      <c r="H274" s="8">
        <v>1239770.0</v>
      </c>
      <c r="I274" s="8">
        <v>179167.0</v>
      </c>
      <c r="J274" s="8">
        <v>2416.0</v>
      </c>
      <c r="K274" s="8">
        <v>176447.0</v>
      </c>
      <c r="L274" s="8">
        <v>196921.0</v>
      </c>
    </row>
    <row r="275" ht="15.75" customHeight="1">
      <c r="A275" s="8" t="s">
        <v>122</v>
      </c>
      <c r="B275" s="8" t="s">
        <v>122</v>
      </c>
      <c r="C275" s="8" t="s">
        <v>400</v>
      </c>
      <c r="D275" s="8" t="s">
        <v>400</v>
      </c>
      <c r="E275" s="8">
        <v>1924773.0</v>
      </c>
      <c r="F275" s="32">
        <v>44010.0</v>
      </c>
      <c r="G275" s="8">
        <v>1021603.0</v>
      </c>
      <c r="H275" s="8">
        <v>448501.0</v>
      </c>
      <c r="I275" s="8">
        <v>39973.0</v>
      </c>
      <c r="J275" s="8">
        <v>331.0</v>
      </c>
      <c r="K275" s="8">
        <v>39641.0</v>
      </c>
      <c r="L275" s="8">
        <v>40997.0</v>
      </c>
    </row>
    <row r="276" ht="15.75" customHeight="1">
      <c r="A276" s="8" t="s">
        <v>122</v>
      </c>
      <c r="B276" s="8" t="s">
        <v>122</v>
      </c>
      <c r="C276" s="8" t="s">
        <v>401</v>
      </c>
      <c r="D276" s="8" t="s">
        <v>401</v>
      </c>
      <c r="E276" s="8">
        <v>1082739.0</v>
      </c>
      <c r="F276" s="32">
        <v>44160.0</v>
      </c>
      <c r="G276" s="8">
        <v>754463.0</v>
      </c>
      <c r="H276" s="8">
        <v>469335.0</v>
      </c>
      <c r="I276" s="8">
        <v>24204.0</v>
      </c>
      <c r="J276" s="8">
        <v>320.0</v>
      </c>
      <c r="K276" s="8">
        <v>23869.0</v>
      </c>
      <c r="L276" s="8">
        <v>115501.0</v>
      </c>
    </row>
    <row r="277" ht="15.75" customHeight="1">
      <c r="A277" s="8" t="s">
        <v>122</v>
      </c>
      <c r="B277" s="8" t="s">
        <v>122</v>
      </c>
      <c r="C277" s="8" t="s">
        <v>402</v>
      </c>
      <c r="D277" s="8" t="s">
        <v>402</v>
      </c>
      <c r="E277" s="8">
        <v>1755512.0</v>
      </c>
      <c r="F277" s="32">
        <v>44064.0</v>
      </c>
      <c r="G277" s="8">
        <v>1162073.0</v>
      </c>
      <c r="H277" s="8">
        <v>535447.0</v>
      </c>
      <c r="I277" s="8">
        <v>69444.0</v>
      </c>
      <c r="J277" s="8">
        <v>1088.0</v>
      </c>
      <c r="K277" s="8">
        <v>68239.0</v>
      </c>
      <c r="L277" s="8">
        <v>83482.0</v>
      </c>
    </row>
    <row r="278" ht="15.75" customHeight="1">
      <c r="A278" s="8" t="s">
        <v>122</v>
      </c>
      <c r="B278" s="8" t="s">
        <v>122</v>
      </c>
      <c r="C278" s="8" t="s">
        <v>403</v>
      </c>
      <c r="D278" s="8" t="s">
        <v>403</v>
      </c>
      <c r="E278" s="8">
        <v>2681449.0</v>
      </c>
      <c r="F278" s="32">
        <v>44098.0</v>
      </c>
      <c r="G278" s="8">
        <v>1672730.0</v>
      </c>
      <c r="H278" s="8">
        <v>881580.0</v>
      </c>
      <c r="I278" s="8">
        <v>120836.0</v>
      </c>
      <c r="J278" s="8">
        <v>1127.0</v>
      </c>
      <c r="K278" s="8">
        <v>119420.0</v>
      </c>
      <c r="L278" s="8">
        <v>166982.0</v>
      </c>
    </row>
    <row r="279" ht="15.75" customHeight="1">
      <c r="A279" s="8" t="s">
        <v>122</v>
      </c>
      <c r="B279" s="8" t="s">
        <v>122</v>
      </c>
      <c r="C279" s="8" t="s">
        <v>404</v>
      </c>
      <c r="D279" s="8" t="s">
        <v>404</v>
      </c>
      <c r="E279" s="8">
        <v>1177908.0</v>
      </c>
      <c r="F279" s="32">
        <v>44087.0</v>
      </c>
      <c r="G279" s="8">
        <v>919074.0</v>
      </c>
      <c r="H279" s="8">
        <v>529427.0</v>
      </c>
      <c r="I279" s="8">
        <v>76718.0</v>
      </c>
      <c r="J279" s="8">
        <v>489.0</v>
      </c>
      <c r="K279" s="8">
        <v>76181.0</v>
      </c>
      <c r="L279" s="8">
        <v>124451.0</v>
      </c>
    </row>
    <row r="280" ht="15.75" customHeight="1">
      <c r="A280" s="8" t="s">
        <v>122</v>
      </c>
      <c r="B280" s="8" t="s">
        <v>122</v>
      </c>
      <c r="C280" s="8" t="s">
        <v>405</v>
      </c>
      <c r="D280" s="8" t="s">
        <v>405</v>
      </c>
      <c r="E280" s="8">
        <v>1353299.0</v>
      </c>
      <c r="F280" s="32">
        <v>44010.0</v>
      </c>
      <c r="G280" s="8">
        <v>980496.0</v>
      </c>
      <c r="H280" s="8">
        <v>505589.0</v>
      </c>
      <c r="I280" s="8">
        <v>56218.0</v>
      </c>
      <c r="J280" s="8">
        <v>766.0</v>
      </c>
      <c r="K280" s="8">
        <v>55339.0</v>
      </c>
      <c r="L280" s="8">
        <v>41942.0</v>
      </c>
    </row>
    <row r="281" ht="15.75" customHeight="1">
      <c r="A281" s="8" t="s">
        <v>122</v>
      </c>
      <c r="B281" s="8" t="s">
        <v>122</v>
      </c>
      <c r="C281" s="8" t="s">
        <v>406</v>
      </c>
      <c r="D281" s="8" t="s">
        <v>406</v>
      </c>
      <c r="E281" s="8">
        <v>2175102.0</v>
      </c>
      <c r="F281" s="32">
        <v>44010.0</v>
      </c>
      <c r="G281" s="8">
        <v>1535235.0</v>
      </c>
      <c r="H281" s="8">
        <v>634270.0</v>
      </c>
      <c r="I281" s="8">
        <v>36267.0</v>
      </c>
      <c r="J281" s="8">
        <v>495.0</v>
      </c>
      <c r="K281" s="8">
        <v>35764.0</v>
      </c>
      <c r="L281" s="8">
        <v>43241.0</v>
      </c>
    </row>
    <row r="282" ht="15.75" customHeight="1">
      <c r="A282" s="8" t="s">
        <v>122</v>
      </c>
      <c r="B282" s="8" t="s">
        <v>122</v>
      </c>
      <c r="C282" s="8" t="s">
        <v>407</v>
      </c>
      <c r="D282" s="8" t="s">
        <v>407</v>
      </c>
      <c r="E282" s="8">
        <v>1172985.0</v>
      </c>
      <c r="F282" s="32">
        <v>44227.0</v>
      </c>
      <c r="G282" s="8">
        <v>708887.0</v>
      </c>
      <c r="H282" s="8">
        <v>348094.0</v>
      </c>
      <c r="I282" s="8">
        <v>27545.0</v>
      </c>
      <c r="J282" s="8">
        <v>207.0</v>
      </c>
      <c r="K282" s="8">
        <v>27337.0</v>
      </c>
      <c r="L282" s="8">
        <v>235257.0</v>
      </c>
    </row>
    <row r="283" ht="15.75" customHeight="1">
      <c r="A283" s="8" t="s">
        <v>124</v>
      </c>
      <c r="B283" s="8" t="s">
        <v>124</v>
      </c>
      <c r="C283" s="8" t="s">
        <v>408</v>
      </c>
      <c r="D283" s="8" t="s">
        <v>408</v>
      </c>
      <c r="E283" s="8">
        <v>2121943.0</v>
      </c>
      <c r="G283" s="8">
        <v>1518055.0</v>
      </c>
      <c r="H283" s="8">
        <v>855411.0</v>
      </c>
      <c r="I283" s="8">
        <v>316160.0</v>
      </c>
      <c r="J283" s="8">
        <v>1862.0</v>
      </c>
      <c r="K283" s="8">
        <v>313515.0</v>
      </c>
      <c r="L283" s="8">
        <v>1197832.0</v>
      </c>
    </row>
    <row r="284" ht="15.75" customHeight="1">
      <c r="A284" s="8" t="s">
        <v>124</v>
      </c>
      <c r="B284" s="8" t="s">
        <v>124</v>
      </c>
      <c r="C284" s="8" t="s">
        <v>409</v>
      </c>
      <c r="D284" s="8" t="s">
        <v>409</v>
      </c>
      <c r="E284" s="8">
        <v>3279860.0</v>
      </c>
      <c r="G284" s="8">
        <v>2953482.0</v>
      </c>
      <c r="H284" s="8">
        <v>1759232.0</v>
      </c>
      <c r="I284" s="8">
        <v>602800.0</v>
      </c>
      <c r="J284" s="8">
        <v>3555.0</v>
      </c>
      <c r="K284" s="8">
        <v>583842.0</v>
      </c>
      <c r="L284" s="8">
        <v>1908531.0</v>
      </c>
    </row>
    <row r="285" ht="15.75" customHeight="1">
      <c r="A285" s="8" t="s">
        <v>124</v>
      </c>
      <c r="B285" s="8" t="s">
        <v>124</v>
      </c>
      <c r="C285" s="8" t="s">
        <v>410</v>
      </c>
      <c r="D285" s="8" t="s">
        <v>410</v>
      </c>
      <c r="E285" s="8">
        <v>1107453.0</v>
      </c>
      <c r="F285" s="32">
        <v>44197.0</v>
      </c>
      <c r="G285" s="8">
        <v>859116.0</v>
      </c>
      <c r="H285" s="8">
        <v>481911.0</v>
      </c>
      <c r="I285" s="8">
        <v>147118.0</v>
      </c>
      <c r="J285" s="8">
        <v>519.0</v>
      </c>
      <c r="K285" s="8">
        <v>140292.0</v>
      </c>
      <c r="L285" s="8">
        <v>311250.0</v>
      </c>
    </row>
    <row r="286" ht="15.75" customHeight="1">
      <c r="A286" s="8" t="s">
        <v>124</v>
      </c>
      <c r="B286" s="8" t="s">
        <v>124</v>
      </c>
      <c r="C286" s="8" t="s">
        <v>411</v>
      </c>
      <c r="D286" s="8" t="s">
        <v>411</v>
      </c>
      <c r="E286" s="8">
        <v>2525637.0</v>
      </c>
      <c r="F286" s="32">
        <v>44197.0</v>
      </c>
      <c r="G286" s="8">
        <v>1891004.0</v>
      </c>
      <c r="H286" s="8">
        <v>959656.0</v>
      </c>
      <c r="I286" s="8">
        <v>275264.0</v>
      </c>
      <c r="J286" s="8">
        <v>2325.0</v>
      </c>
      <c r="K286" s="8">
        <v>269475.0</v>
      </c>
      <c r="L286" s="8">
        <v>529768.0</v>
      </c>
    </row>
    <row r="287" ht="15.75" customHeight="1">
      <c r="A287" s="8" t="s">
        <v>124</v>
      </c>
      <c r="B287" s="8" t="s">
        <v>124</v>
      </c>
      <c r="C287" s="8" t="s">
        <v>412</v>
      </c>
      <c r="D287" s="8" t="s">
        <v>412</v>
      </c>
      <c r="E287" s="8">
        <v>1302600.0</v>
      </c>
      <c r="G287" s="8">
        <v>910194.0</v>
      </c>
      <c r="H287" s="8">
        <v>521754.0</v>
      </c>
      <c r="I287" s="8">
        <v>138815.0</v>
      </c>
      <c r="J287" s="8">
        <v>617.0</v>
      </c>
      <c r="K287" s="8">
        <v>134824.0</v>
      </c>
      <c r="L287" s="8">
        <v>707681.0</v>
      </c>
    </row>
    <row r="288" ht="15.75" customHeight="1">
      <c r="A288" s="8" t="s">
        <v>124</v>
      </c>
      <c r="B288" s="8" t="s">
        <v>124</v>
      </c>
      <c r="C288" s="8" t="s">
        <v>413</v>
      </c>
      <c r="D288" s="8" t="s">
        <v>413</v>
      </c>
      <c r="E288" s="8">
        <v>2629703.0</v>
      </c>
      <c r="G288" s="8">
        <v>1951077.0</v>
      </c>
      <c r="H288" s="8">
        <v>1047951.0</v>
      </c>
      <c r="I288" s="8">
        <v>390872.0</v>
      </c>
      <c r="J288" s="8">
        <v>2451.0</v>
      </c>
      <c r="K288" s="8">
        <v>383923.0</v>
      </c>
      <c r="L288" s="8">
        <v>1483990.0</v>
      </c>
    </row>
    <row r="289" ht="15.75" customHeight="1">
      <c r="A289" s="8" t="s">
        <v>124</v>
      </c>
      <c r="B289" s="8" t="s">
        <v>124</v>
      </c>
      <c r="C289" s="8" t="s">
        <v>414</v>
      </c>
      <c r="D289" s="8" t="s">
        <v>414</v>
      </c>
      <c r="E289" s="8">
        <v>1979384.0</v>
      </c>
      <c r="G289" s="8">
        <v>1477425.0</v>
      </c>
      <c r="H289" s="8">
        <v>841596.0</v>
      </c>
      <c r="I289" s="8">
        <v>322484.0</v>
      </c>
      <c r="J289" s="8">
        <v>1356.0</v>
      </c>
      <c r="K289" s="8">
        <v>315759.0</v>
      </c>
      <c r="L289" s="8">
        <v>1131140.0</v>
      </c>
    </row>
    <row r="290" ht="15.75" customHeight="1">
      <c r="A290" s="8" t="s">
        <v>124</v>
      </c>
      <c r="B290" s="8" t="s">
        <v>124</v>
      </c>
      <c r="C290" s="8" t="s">
        <v>415</v>
      </c>
      <c r="D290" s="8" t="s">
        <v>415</v>
      </c>
      <c r="E290" s="8">
        <v>3089543.0</v>
      </c>
      <c r="F290" s="32">
        <v>44197.0</v>
      </c>
      <c r="G290" s="8">
        <v>2341296.0</v>
      </c>
      <c r="H290" s="8">
        <v>1154561.0</v>
      </c>
      <c r="I290" s="8">
        <v>527346.0</v>
      </c>
      <c r="J290" s="8">
        <v>3374.0</v>
      </c>
      <c r="K290" s="8">
        <v>519030.0</v>
      </c>
      <c r="L290" s="8">
        <v>1218733.0</v>
      </c>
    </row>
    <row r="291" ht="15.75" customHeight="1">
      <c r="A291" s="8" t="s">
        <v>124</v>
      </c>
      <c r="B291" s="8" t="s">
        <v>124</v>
      </c>
      <c r="C291" s="8" t="s">
        <v>416</v>
      </c>
      <c r="D291" s="8" t="s">
        <v>416</v>
      </c>
      <c r="E291" s="8">
        <v>4110956.0</v>
      </c>
      <c r="F291" s="32">
        <v>44195.0</v>
      </c>
      <c r="G291" s="8">
        <v>2833303.0</v>
      </c>
      <c r="H291" s="8">
        <v>1103557.0</v>
      </c>
      <c r="I291" s="8">
        <v>567584.0</v>
      </c>
      <c r="J291" s="8">
        <v>2576.0</v>
      </c>
      <c r="K291" s="8">
        <v>562111.0</v>
      </c>
      <c r="L291" s="8">
        <v>753642.0</v>
      </c>
    </row>
    <row r="292" ht="15.75" customHeight="1">
      <c r="A292" s="8" t="s">
        <v>124</v>
      </c>
      <c r="B292" s="8" t="s">
        <v>124</v>
      </c>
      <c r="C292" s="8" t="s">
        <v>417</v>
      </c>
      <c r="D292" s="8" t="s">
        <v>417</v>
      </c>
      <c r="E292" s="8">
        <v>2810892.0</v>
      </c>
      <c r="F292" s="32">
        <v>44123.0</v>
      </c>
      <c r="G292" s="8">
        <v>1989222.0</v>
      </c>
      <c r="H292" s="8">
        <v>950909.0</v>
      </c>
      <c r="I292" s="8">
        <v>373839.0</v>
      </c>
      <c r="J292" s="8">
        <v>2881.0</v>
      </c>
      <c r="K292" s="8">
        <v>364351.0</v>
      </c>
      <c r="L292" s="8">
        <v>413481.0</v>
      </c>
    </row>
    <row r="293" ht="15.75" customHeight="1">
      <c r="A293" s="8" t="s">
        <v>124</v>
      </c>
      <c r="B293" s="8" t="s">
        <v>124</v>
      </c>
      <c r="C293" s="8" t="s">
        <v>418</v>
      </c>
      <c r="D293" s="8" t="s">
        <v>418</v>
      </c>
      <c r="E293" s="8">
        <v>1195537.0</v>
      </c>
      <c r="F293" s="32">
        <v>44197.0</v>
      </c>
      <c r="G293" s="8">
        <v>1048352.0</v>
      </c>
      <c r="H293" s="8">
        <v>677224.0</v>
      </c>
      <c r="I293" s="8">
        <v>193406.0</v>
      </c>
      <c r="J293" s="8">
        <v>1076.0</v>
      </c>
      <c r="K293" s="8">
        <v>184979.0</v>
      </c>
      <c r="L293" s="8">
        <v>402737.0</v>
      </c>
    </row>
    <row r="294" ht="15.75" customHeight="1">
      <c r="A294" s="8" t="s">
        <v>124</v>
      </c>
      <c r="B294" s="8" t="s">
        <v>124</v>
      </c>
      <c r="C294" s="8" t="s">
        <v>419</v>
      </c>
      <c r="D294" s="8" t="s">
        <v>419</v>
      </c>
      <c r="E294" s="8">
        <v>3307284.0</v>
      </c>
      <c r="F294" s="32">
        <v>44127.0</v>
      </c>
      <c r="G294" s="8">
        <v>2578575.0</v>
      </c>
      <c r="H294" s="8">
        <v>1562343.0</v>
      </c>
      <c r="I294" s="8">
        <v>463977.0</v>
      </c>
      <c r="J294" s="8">
        <v>4996.0</v>
      </c>
      <c r="K294" s="8">
        <v>448304.0</v>
      </c>
      <c r="L294" s="8">
        <v>668649.0</v>
      </c>
    </row>
    <row r="295" ht="15.75" customHeight="1">
      <c r="A295" s="8" t="s">
        <v>124</v>
      </c>
      <c r="B295" s="8" t="s">
        <v>124</v>
      </c>
      <c r="C295" s="8" t="s">
        <v>420</v>
      </c>
      <c r="D295" s="8" t="s">
        <v>420</v>
      </c>
      <c r="E295" s="8">
        <v>3110327.0</v>
      </c>
      <c r="F295" s="32">
        <v>44197.0</v>
      </c>
      <c r="G295" s="8">
        <v>2295947.0</v>
      </c>
      <c r="H295" s="8">
        <v>1305873.0</v>
      </c>
      <c r="I295" s="8">
        <v>523260.0</v>
      </c>
      <c r="J295" s="8">
        <v>3575.0</v>
      </c>
      <c r="K295" s="8">
        <v>515481.0</v>
      </c>
      <c r="L295" s="8">
        <v>900685.0</v>
      </c>
    </row>
    <row r="296" ht="15.75" customHeight="1">
      <c r="A296" s="8" t="s">
        <v>124</v>
      </c>
      <c r="B296" s="8" t="s">
        <v>124</v>
      </c>
      <c r="C296" s="8" t="s">
        <v>421</v>
      </c>
      <c r="D296" s="8" t="s">
        <v>421</v>
      </c>
      <c r="E296" s="8">
        <v>816558.0</v>
      </c>
      <c r="F296" s="32">
        <v>44197.0</v>
      </c>
      <c r="G296" s="8">
        <v>659451.0</v>
      </c>
      <c r="H296" s="8">
        <v>436359.0</v>
      </c>
      <c r="I296" s="8">
        <v>125732.0</v>
      </c>
      <c r="J296" s="8">
        <v>518.0</v>
      </c>
      <c r="K296" s="8">
        <v>121295.0</v>
      </c>
      <c r="L296" s="8">
        <v>274819.0</v>
      </c>
    </row>
    <row r="297" ht="15.75" customHeight="1">
      <c r="A297" s="8" t="s">
        <v>126</v>
      </c>
      <c r="B297" s="8" t="s">
        <v>126</v>
      </c>
      <c r="C297" s="8" t="s">
        <v>422</v>
      </c>
      <c r="D297" s="8" t="s">
        <v>422</v>
      </c>
      <c r="E297" s="8">
        <v>143000.0</v>
      </c>
      <c r="F297" s="32">
        <v>44210.0</v>
      </c>
      <c r="G297" s="8">
        <v>87221.0</v>
      </c>
      <c r="H297" s="8">
        <v>64300.0</v>
      </c>
      <c r="I297" s="8">
        <v>3619.0</v>
      </c>
      <c r="J297" s="8">
        <v>58.0</v>
      </c>
      <c r="K297" s="8">
        <v>3556.0</v>
      </c>
      <c r="L297" s="8">
        <v>39280.0</v>
      </c>
    </row>
    <row r="298" ht="15.75" customHeight="1">
      <c r="A298" s="8" t="s">
        <v>126</v>
      </c>
      <c r="B298" s="8" t="s">
        <v>126</v>
      </c>
      <c r="C298" s="8" t="s">
        <v>423</v>
      </c>
      <c r="D298" s="8" t="s">
        <v>423</v>
      </c>
      <c r="E298" s="8">
        <v>147000.0</v>
      </c>
      <c r="F298" s="32">
        <v>44210.0</v>
      </c>
      <c r="G298" s="8">
        <v>121577.0</v>
      </c>
      <c r="H298" s="8">
        <v>87980.0</v>
      </c>
      <c r="I298" s="8">
        <v>17343.0</v>
      </c>
      <c r="J298" s="8">
        <v>150.0</v>
      </c>
      <c r="K298" s="8">
        <v>17131.0</v>
      </c>
      <c r="L298" s="8">
        <v>81268.0</v>
      </c>
    </row>
    <row r="299" ht="15.75" customHeight="1">
      <c r="A299" s="8" t="s">
        <v>128</v>
      </c>
      <c r="B299" s="8" t="s">
        <v>128</v>
      </c>
      <c r="C299" s="8" t="s">
        <v>128</v>
      </c>
      <c r="D299" s="8" t="s">
        <v>128</v>
      </c>
      <c r="E299" s="8">
        <v>64473.0</v>
      </c>
      <c r="F299" s="32">
        <v>44500.0</v>
      </c>
      <c r="G299" s="8">
        <v>55129.0</v>
      </c>
      <c r="H299" s="8">
        <v>45951.0</v>
      </c>
      <c r="I299" s="8">
        <v>10365.0</v>
      </c>
      <c r="J299" s="8">
        <v>51.0</v>
      </c>
      <c r="K299" s="8">
        <v>10270.0</v>
      </c>
      <c r="L299" s="8">
        <v>268723.0</v>
      </c>
    </row>
    <row r="300" ht="15.75" customHeight="1">
      <c r="A300" s="8" t="s">
        <v>130</v>
      </c>
      <c r="B300" s="8" t="s">
        <v>130</v>
      </c>
      <c r="C300" s="8" t="s">
        <v>424</v>
      </c>
      <c r="D300" s="8" t="s">
        <v>424</v>
      </c>
      <c r="E300" s="8">
        <v>728677.0</v>
      </c>
      <c r="G300" s="8">
        <v>369571.0</v>
      </c>
      <c r="H300" s="8">
        <v>114601.0</v>
      </c>
      <c r="I300" s="8">
        <v>3505.0</v>
      </c>
      <c r="J300" s="8">
        <v>48.0</v>
      </c>
      <c r="K300" s="8">
        <v>3453.0</v>
      </c>
      <c r="L300" s="8">
        <v>358804.0</v>
      </c>
    </row>
    <row r="301" ht="15.75" customHeight="1">
      <c r="A301" s="8" t="s">
        <v>130</v>
      </c>
      <c r="B301" s="8" t="s">
        <v>130</v>
      </c>
      <c r="C301" s="8" t="s">
        <v>425</v>
      </c>
      <c r="D301" s="8" t="s">
        <v>425</v>
      </c>
      <c r="E301" s="8">
        <v>749521.0</v>
      </c>
      <c r="F301" s="32">
        <v>44093.0</v>
      </c>
      <c r="G301" s="8">
        <v>481238.0</v>
      </c>
      <c r="H301" s="8">
        <v>164712.0</v>
      </c>
      <c r="I301" s="8">
        <v>9238.0</v>
      </c>
      <c r="J301" s="8">
        <v>89.0</v>
      </c>
      <c r="K301" s="8">
        <v>9140.0</v>
      </c>
      <c r="L301" s="8">
        <v>8043.0</v>
      </c>
    </row>
    <row r="302" ht="15.75" customHeight="1">
      <c r="A302" s="8" t="s">
        <v>130</v>
      </c>
      <c r="B302" s="8" t="s">
        <v>130</v>
      </c>
      <c r="C302" s="8" t="s">
        <v>426</v>
      </c>
      <c r="D302" s="8" t="s">
        <v>426</v>
      </c>
      <c r="E302" s="8">
        <v>844979.0</v>
      </c>
      <c r="F302" s="32">
        <v>44227.0</v>
      </c>
      <c r="G302" s="8">
        <v>550087.0</v>
      </c>
      <c r="H302" s="8">
        <v>186066.0</v>
      </c>
      <c r="I302" s="8">
        <v>3670.0</v>
      </c>
      <c r="J302" s="8">
        <v>57.0</v>
      </c>
      <c r="K302" s="8">
        <v>3613.0</v>
      </c>
      <c r="L302" s="8">
        <v>57627.0</v>
      </c>
    </row>
    <row r="303" ht="15.75" customHeight="1">
      <c r="A303" s="8" t="s">
        <v>130</v>
      </c>
      <c r="B303" s="8" t="s">
        <v>130</v>
      </c>
      <c r="C303" s="8" t="s">
        <v>427</v>
      </c>
      <c r="D303" s="8" t="s">
        <v>427</v>
      </c>
      <c r="E303" s="8">
        <v>1701156.0</v>
      </c>
      <c r="F303" s="32">
        <v>44062.0</v>
      </c>
      <c r="G303" s="8">
        <v>1278183.0</v>
      </c>
      <c r="H303" s="8">
        <v>549643.0</v>
      </c>
      <c r="I303" s="8">
        <v>9100.0</v>
      </c>
      <c r="J303" s="8">
        <v>64.0</v>
      </c>
      <c r="K303" s="8">
        <v>9017.0</v>
      </c>
      <c r="L303" s="8">
        <v>14204.0</v>
      </c>
    </row>
    <row r="304" ht="15.75" customHeight="1">
      <c r="A304" s="8" t="s">
        <v>130</v>
      </c>
      <c r="B304" s="8" t="s">
        <v>130</v>
      </c>
      <c r="C304" s="8" t="s">
        <v>428</v>
      </c>
      <c r="D304" s="8" t="s">
        <v>428</v>
      </c>
      <c r="E304" s="8">
        <v>1385659.0</v>
      </c>
      <c r="F304" s="32">
        <v>44154.0</v>
      </c>
      <c r="G304" s="8">
        <v>788872.0</v>
      </c>
      <c r="H304" s="8">
        <v>225336.0</v>
      </c>
      <c r="I304" s="8">
        <v>8366.0</v>
      </c>
      <c r="J304" s="8">
        <v>90.0</v>
      </c>
      <c r="K304" s="8">
        <v>8267.0</v>
      </c>
      <c r="L304" s="8">
        <v>45771.0</v>
      </c>
    </row>
    <row r="305" ht="15.75" customHeight="1">
      <c r="A305" s="8" t="s">
        <v>130</v>
      </c>
      <c r="B305" s="8" t="s">
        <v>130</v>
      </c>
      <c r="C305" s="8" t="s">
        <v>429</v>
      </c>
      <c r="D305" s="8" t="s">
        <v>429</v>
      </c>
      <c r="E305" s="8">
        <v>1575247.0</v>
      </c>
      <c r="F305" s="32">
        <v>44227.0</v>
      </c>
      <c r="G305" s="8">
        <v>1042931.0</v>
      </c>
      <c r="H305" s="8">
        <v>343674.0</v>
      </c>
      <c r="I305" s="8">
        <v>12905.0</v>
      </c>
      <c r="J305" s="8">
        <v>277.0</v>
      </c>
      <c r="K305" s="8">
        <v>12590.0</v>
      </c>
      <c r="L305" s="8">
        <v>74488.0</v>
      </c>
    </row>
    <row r="306" ht="15.75" customHeight="1">
      <c r="A306" s="8" t="s">
        <v>130</v>
      </c>
      <c r="B306" s="8" t="s">
        <v>130</v>
      </c>
      <c r="C306" s="8" t="s">
        <v>430</v>
      </c>
      <c r="D306" s="8" t="s">
        <v>430</v>
      </c>
      <c r="E306" s="8">
        <v>1703562.0</v>
      </c>
      <c r="F306" s="32">
        <v>44151.0</v>
      </c>
      <c r="G306" s="8">
        <v>1034374.0</v>
      </c>
      <c r="H306" s="8">
        <v>351065.0</v>
      </c>
      <c r="I306" s="8">
        <v>2995.0</v>
      </c>
      <c r="J306" s="8">
        <v>32.0</v>
      </c>
      <c r="K306" s="8">
        <v>2960.0</v>
      </c>
      <c r="L306" s="8">
        <v>45892.0</v>
      </c>
    </row>
    <row r="307" ht="15.75" customHeight="1">
      <c r="A307" s="8" t="s">
        <v>130</v>
      </c>
      <c r="B307" s="8" t="s">
        <v>130</v>
      </c>
      <c r="C307" s="8" t="s">
        <v>431</v>
      </c>
      <c r="D307" s="8" t="s">
        <v>431</v>
      </c>
      <c r="E307" s="8">
        <v>2368145.0</v>
      </c>
      <c r="F307" s="32">
        <v>44093.0</v>
      </c>
      <c r="G307" s="8">
        <v>2012966.0</v>
      </c>
      <c r="H307" s="8">
        <v>1168682.0</v>
      </c>
      <c r="I307" s="8">
        <v>123552.0</v>
      </c>
      <c r="J307" s="8">
        <v>972.0</v>
      </c>
      <c r="K307" s="8">
        <v>122121.0</v>
      </c>
      <c r="L307" s="8">
        <v>306942.0</v>
      </c>
    </row>
    <row r="308" ht="15.75" customHeight="1">
      <c r="A308" s="8" t="s">
        <v>130</v>
      </c>
      <c r="B308" s="8" t="s">
        <v>130</v>
      </c>
      <c r="C308" s="8" t="s">
        <v>432</v>
      </c>
      <c r="D308" s="8" t="s">
        <v>432</v>
      </c>
      <c r="E308" s="8">
        <v>756993.0</v>
      </c>
      <c r="F308" s="32">
        <v>44061.0</v>
      </c>
      <c r="G308" s="8">
        <v>493618.0</v>
      </c>
      <c r="H308" s="8">
        <v>220909.0</v>
      </c>
      <c r="I308" s="8">
        <v>2568.0</v>
      </c>
      <c r="J308" s="8">
        <v>39.0</v>
      </c>
      <c r="K308" s="8">
        <v>2529.0</v>
      </c>
      <c r="L308" s="8">
        <v>14324.0</v>
      </c>
    </row>
    <row r="309" ht="15.75" customHeight="1">
      <c r="A309" s="8" t="s">
        <v>130</v>
      </c>
      <c r="B309" s="8" t="s">
        <v>130</v>
      </c>
      <c r="C309" s="8" t="s">
        <v>433</v>
      </c>
      <c r="D309" s="8" t="s">
        <v>433</v>
      </c>
      <c r="E309" s="8">
        <v>1762857.0</v>
      </c>
      <c r="F309" s="32">
        <v>44174.0</v>
      </c>
      <c r="G309" s="8">
        <v>1093616.0</v>
      </c>
      <c r="H309" s="8">
        <v>336309.0</v>
      </c>
      <c r="I309" s="8">
        <v>7609.0</v>
      </c>
      <c r="J309" s="8">
        <v>91.0</v>
      </c>
      <c r="K309" s="8">
        <v>7506.0</v>
      </c>
      <c r="L309" s="8">
        <v>54322.0</v>
      </c>
    </row>
    <row r="310" ht="15.75" customHeight="1">
      <c r="A310" s="8" t="s">
        <v>130</v>
      </c>
      <c r="B310" s="8" t="s">
        <v>130</v>
      </c>
      <c r="C310" s="8" t="s">
        <v>434</v>
      </c>
      <c r="D310" s="8" t="s">
        <v>434</v>
      </c>
      <c r="E310" s="8">
        <v>2090306.0</v>
      </c>
      <c r="F310" s="32">
        <v>44227.0</v>
      </c>
      <c r="G310" s="8">
        <v>1624355.0</v>
      </c>
      <c r="H310" s="8">
        <v>591843.0</v>
      </c>
      <c r="I310" s="8">
        <v>6734.0</v>
      </c>
      <c r="J310" s="8">
        <v>120.0</v>
      </c>
      <c r="K310" s="8">
        <v>6612.0</v>
      </c>
      <c r="L310" s="8">
        <v>82457.0</v>
      </c>
    </row>
    <row r="311" ht="15.75" customHeight="1">
      <c r="A311" s="8" t="s">
        <v>130</v>
      </c>
      <c r="B311" s="8" t="s">
        <v>130</v>
      </c>
      <c r="C311" s="8" t="s">
        <v>435</v>
      </c>
      <c r="D311" s="8" t="s">
        <v>435</v>
      </c>
      <c r="E311" s="8">
        <v>1263703.0</v>
      </c>
      <c r="F311" s="32">
        <v>44093.0</v>
      </c>
      <c r="G311" s="8">
        <v>844557.0</v>
      </c>
      <c r="H311" s="8">
        <v>326505.0</v>
      </c>
      <c r="I311" s="8">
        <v>8120.0</v>
      </c>
      <c r="J311" s="8">
        <v>186.0</v>
      </c>
      <c r="K311" s="8">
        <v>7841.0</v>
      </c>
      <c r="L311" s="8">
        <v>20624.0</v>
      </c>
    </row>
    <row r="312" ht="15.75" customHeight="1">
      <c r="A312" s="8" t="s">
        <v>130</v>
      </c>
      <c r="B312" s="8" t="s">
        <v>130</v>
      </c>
      <c r="C312" s="8" t="s">
        <v>436</v>
      </c>
      <c r="D312" s="8" t="s">
        <v>436</v>
      </c>
      <c r="E312" s="8">
        <v>786375.0</v>
      </c>
      <c r="F312" s="32">
        <v>44169.0</v>
      </c>
      <c r="G312" s="8">
        <v>560238.0</v>
      </c>
      <c r="H312" s="8">
        <v>296233.0</v>
      </c>
      <c r="I312" s="8">
        <v>6959.0</v>
      </c>
      <c r="J312" s="8">
        <v>78.0</v>
      </c>
      <c r="K312" s="8">
        <v>6874.0</v>
      </c>
      <c r="L312" s="8">
        <v>43801.0</v>
      </c>
    </row>
    <row r="313" ht="15.75" customHeight="1">
      <c r="A313" s="8" t="s">
        <v>130</v>
      </c>
      <c r="B313" s="8" t="s">
        <v>130</v>
      </c>
      <c r="C313" s="8" t="s">
        <v>437</v>
      </c>
      <c r="D313" s="8" t="s">
        <v>437</v>
      </c>
      <c r="E313" s="8">
        <v>1563107.0</v>
      </c>
      <c r="F313" s="32">
        <v>44227.0</v>
      </c>
      <c r="G313" s="8">
        <v>1005266.0</v>
      </c>
      <c r="H313" s="8">
        <v>477219.0</v>
      </c>
      <c r="I313" s="8">
        <v>7723.0</v>
      </c>
      <c r="J313" s="8">
        <v>51.0</v>
      </c>
      <c r="K313" s="8">
        <v>7672.0</v>
      </c>
      <c r="L313" s="8">
        <v>100016.0</v>
      </c>
    </row>
    <row r="314" ht="15.75" customHeight="1">
      <c r="A314" s="8" t="s">
        <v>130</v>
      </c>
      <c r="B314" s="8" t="s">
        <v>130</v>
      </c>
      <c r="C314" s="8" t="s">
        <v>438</v>
      </c>
      <c r="D314" s="8" t="s">
        <v>438</v>
      </c>
      <c r="E314" s="8">
        <v>2184672.0</v>
      </c>
      <c r="F314" s="32">
        <v>44167.0</v>
      </c>
      <c r="G314" s="8">
        <v>1371226.0</v>
      </c>
      <c r="H314" s="8">
        <v>536214.0</v>
      </c>
      <c r="I314" s="8">
        <v>12572.0</v>
      </c>
      <c r="J314" s="8">
        <v>130.0</v>
      </c>
      <c r="K314" s="8">
        <v>12388.0</v>
      </c>
      <c r="L314" s="8">
        <v>68883.0</v>
      </c>
    </row>
    <row r="315" ht="15.75" customHeight="1">
      <c r="A315" s="8" t="s">
        <v>130</v>
      </c>
      <c r="B315" s="8" t="s">
        <v>130</v>
      </c>
      <c r="C315" s="8" t="s">
        <v>439</v>
      </c>
      <c r="D315" s="8" t="s">
        <v>439</v>
      </c>
      <c r="E315" s="8">
        <v>704218.0</v>
      </c>
      <c r="F315" s="32">
        <v>44020.0</v>
      </c>
      <c r="G315" s="8">
        <v>481366.0</v>
      </c>
      <c r="H315" s="8">
        <v>186341.0</v>
      </c>
      <c r="I315" s="8">
        <v>4623.0</v>
      </c>
      <c r="J315" s="8">
        <v>29.0</v>
      </c>
      <c r="K315" s="8">
        <v>4588.0</v>
      </c>
      <c r="L315" s="8">
        <v>5868.0</v>
      </c>
    </row>
    <row r="316" ht="15.75" customHeight="1">
      <c r="A316" s="8" t="s">
        <v>130</v>
      </c>
      <c r="B316" s="8" t="s">
        <v>130</v>
      </c>
      <c r="C316" s="8" t="s">
        <v>440</v>
      </c>
      <c r="D316" s="8" t="s">
        <v>440</v>
      </c>
      <c r="E316" s="8">
        <v>1240938.0</v>
      </c>
      <c r="F316" s="32">
        <v>44169.0</v>
      </c>
      <c r="G316" s="8">
        <v>821399.0</v>
      </c>
      <c r="H316" s="8">
        <v>284155.0</v>
      </c>
      <c r="I316" s="8">
        <v>5132.0</v>
      </c>
      <c r="J316" s="8">
        <v>44.0</v>
      </c>
      <c r="K316" s="8">
        <v>5085.0</v>
      </c>
      <c r="L316" s="8">
        <v>42795.0</v>
      </c>
    </row>
    <row r="317" ht="15.75" customHeight="1">
      <c r="A317" s="8" t="s">
        <v>130</v>
      </c>
      <c r="B317" s="8" t="s">
        <v>130</v>
      </c>
      <c r="C317" s="8" t="s">
        <v>441</v>
      </c>
      <c r="D317" s="8" t="s">
        <v>441</v>
      </c>
      <c r="E317" s="8">
        <v>2030543.0</v>
      </c>
      <c r="F317" s="32">
        <v>44169.0</v>
      </c>
      <c r="G317" s="8">
        <v>1452149.0</v>
      </c>
      <c r="H317" s="8">
        <v>730150.0</v>
      </c>
      <c r="I317" s="8">
        <v>53106.0</v>
      </c>
      <c r="J317" s="8">
        <v>633.0</v>
      </c>
      <c r="K317" s="8">
        <v>52427.0</v>
      </c>
      <c r="L317" s="8">
        <v>233249.0</v>
      </c>
    </row>
    <row r="318" ht="15.75" customHeight="1">
      <c r="A318" s="8" t="s">
        <v>130</v>
      </c>
      <c r="B318" s="8" t="s">
        <v>130</v>
      </c>
      <c r="C318" s="8" t="s">
        <v>442</v>
      </c>
      <c r="D318" s="8" t="s">
        <v>442</v>
      </c>
      <c r="E318" s="8">
        <v>570302.0</v>
      </c>
      <c r="F318" s="32">
        <v>44167.0</v>
      </c>
      <c r="G318" s="8">
        <v>394641.0</v>
      </c>
      <c r="H318" s="8">
        <v>159293.0</v>
      </c>
      <c r="I318" s="8">
        <v>5055.0</v>
      </c>
      <c r="J318" s="8">
        <v>96.0</v>
      </c>
      <c r="K318" s="8">
        <v>4954.0</v>
      </c>
      <c r="L318" s="8">
        <v>39235.0</v>
      </c>
    </row>
    <row r="319" ht="15.75" customHeight="1">
      <c r="A319" s="8" t="s">
        <v>130</v>
      </c>
      <c r="B319" s="8" t="s">
        <v>130</v>
      </c>
      <c r="C319" s="8" t="s">
        <v>443</v>
      </c>
      <c r="D319" s="8" t="s">
        <v>443</v>
      </c>
      <c r="E319" s="8">
        <v>1240975.0</v>
      </c>
      <c r="F319" s="32">
        <v>44169.0</v>
      </c>
      <c r="G319" s="8">
        <v>865566.0</v>
      </c>
      <c r="H319" s="8">
        <v>369945.0</v>
      </c>
      <c r="I319" s="8">
        <v>10688.0</v>
      </c>
      <c r="J319" s="8">
        <v>99.0</v>
      </c>
      <c r="K319" s="8">
        <v>10570.0</v>
      </c>
      <c r="L319" s="8">
        <v>51638.0</v>
      </c>
    </row>
    <row r="320" ht="15.75" customHeight="1">
      <c r="A320" s="8" t="s">
        <v>130</v>
      </c>
      <c r="B320" s="8" t="s">
        <v>130</v>
      </c>
      <c r="C320" s="8" t="s">
        <v>444</v>
      </c>
      <c r="D320" s="8" t="s">
        <v>444</v>
      </c>
      <c r="E320" s="8">
        <v>3272335.0</v>
      </c>
      <c r="F320" s="32">
        <v>44227.0</v>
      </c>
      <c r="G320" s="8">
        <v>2951024.0</v>
      </c>
      <c r="H320" s="8">
        <v>1728945.0</v>
      </c>
      <c r="I320" s="8">
        <v>153230.0</v>
      </c>
      <c r="J320" s="8">
        <v>1391.0</v>
      </c>
      <c r="K320" s="8">
        <v>151410.0</v>
      </c>
      <c r="L320" s="8">
        <v>856881.0</v>
      </c>
    </row>
    <row r="321" ht="15.75" customHeight="1">
      <c r="A321" s="8" t="s">
        <v>130</v>
      </c>
      <c r="B321" s="8" t="s">
        <v>130</v>
      </c>
      <c r="C321" s="8" t="s">
        <v>445</v>
      </c>
      <c r="D321" s="8" t="s">
        <v>445</v>
      </c>
      <c r="E321" s="8">
        <v>2460714.0</v>
      </c>
      <c r="F321" s="32">
        <v>44228.0</v>
      </c>
      <c r="G321" s="8">
        <v>1957070.0</v>
      </c>
      <c r="H321" s="8">
        <v>1099359.0</v>
      </c>
      <c r="I321" s="8">
        <v>50779.0</v>
      </c>
      <c r="J321" s="8">
        <v>670.0</v>
      </c>
      <c r="K321" s="8">
        <v>49896.0</v>
      </c>
      <c r="L321" s="8">
        <v>319312.0</v>
      </c>
    </row>
    <row r="322" ht="15.75" customHeight="1">
      <c r="A322" s="8" t="s">
        <v>130</v>
      </c>
      <c r="B322" s="8" t="s">
        <v>130</v>
      </c>
      <c r="C322" s="8" t="s">
        <v>446</v>
      </c>
      <c r="D322" s="8" t="s">
        <v>446</v>
      </c>
      <c r="E322" s="8">
        <v>1024091.0</v>
      </c>
      <c r="F322" s="32">
        <v>44169.0</v>
      </c>
      <c r="G322" s="8">
        <v>607542.0</v>
      </c>
      <c r="H322" s="8">
        <v>185320.0</v>
      </c>
      <c r="I322" s="8">
        <v>7691.0</v>
      </c>
      <c r="J322" s="8">
        <v>64.0</v>
      </c>
      <c r="K322" s="8">
        <v>7619.0</v>
      </c>
      <c r="L322" s="8">
        <v>55991.0</v>
      </c>
    </row>
    <row r="323" ht="15.75" customHeight="1">
      <c r="A323" s="8" t="s">
        <v>130</v>
      </c>
      <c r="B323" s="8" t="s">
        <v>130</v>
      </c>
      <c r="C323" s="8" t="s">
        <v>447</v>
      </c>
      <c r="D323" s="8" t="s">
        <v>447</v>
      </c>
      <c r="E323" s="8">
        <v>1291684.0</v>
      </c>
      <c r="F323" s="32">
        <v>44183.0</v>
      </c>
      <c r="G323" s="8">
        <v>865274.0</v>
      </c>
      <c r="H323" s="8">
        <v>306259.0</v>
      </c>
      <c r="I323" s="8">
        <v>9366.0</v>
      </c>
      <c r="J323" s="8">
        <v>120.0</v>
      </c>
      <c r="K323" s="8">
        <v>9242.0</v>
      </c>
      <c r="L323" s="8">
        <v>61511.0</v>
      </c>
    </row>
    <row r="324" ht="15.75" customHeight="1">
      <c r="A324" s="8" t="s">
        <v>130</v>
      </c>
      <c r="B324" s="8" t="s">
        <v>130</v>
      </c>
      <c r="C324" s="8" t="s">
        <v>448</v>
      </c>
      <c r="D324" s="8" t="s">
        <v>448</v>
      </c>
      <c r="E324" s="8">
        <v>1309443.0</v>
      </c>
      <c r="F324" s="32">
        <v>44067.0</v>
      </c>
      <c r="G324" s="8">
        <v>862885.0</v>
      </c>
      <c r="H324" s="8">
        <v>310248.0</v>
      </c>
      <c r="I324" s="8">
        <v>4044.0</v>
      </c>
      <c r="J324" s="8">
        <v>94.0</v>
      </c>
      <c r="K324" s="8">
        <v>3946.0</v>
      </c>
      <c r="L324" s="8">
        <v>19112.0</v>
      </c>
    </row>
    <row r="325" ht="15.75" customHeight="1">
      <c r="A325" s="8" t="s">
        <v>130</v>
      </c>
      <c r="B325" s="8" t="s">
        <v>130</v>
      </c>
      <c r="C325" s="8" t="s">
        <v>449</v>
      </c>
      <c r="D325" s="8" t="s">
        <v>449</v>
      </c>
      <c r="E325" s="8">
        <v>1872413.0</v>
      </c>
      <c r="F325" s="32">
        <v>44093.0</v>
      </c>
      <c r="G325" s="8">
        <v>1147444.0</v>
      </c>
      <c r="H325" s="8">
        <v>411114.0</v>
      </c>
      <c r="I325" s="8">
        <v>13970.0</v>
      </c>
      <c r="J325" s="8">
        <v>239.0</v>
      </c>
      <c r="K325" s="8">
        <v>13716.0</v>
      </c>
      <c r="L325" s="8">
        <v>45398.0</v>
      </c>
    </row>
    <row r="326" ht="15.75" customHeight="1">
      <c r="A326" s="8" t="s">
        <v>130</v>
      </c>
      <c r="B326" s="8" t="s">
        <v>130</v>
      </c>
      <c r="C326" s="8" t="s">
        <v>450</v>
      </c>
      <c r="D326" s="8" t="s">
        <v>450</v>
      </c>
      <c r="E326" s="8">
        <v>1053522.0</v>
      </c>
      <c r="G326" s="8">
        <v>684882.0</v>
      </c>
      <c r="H326" s="8">
        <v>246724.0</v>
      </c>
      <c r="I326" s="8">
        <v>5188.0</v>
      </c>
      <c r="J326" s="8">
        <v>25.0</v>
      </c>
      <c r="K326" s="8">
        <v>5159.0</v>
      </c>
      <c r="L326" s="8">
        <v>518819.0</v>
      </c>
    </row>
    <row r="327" ht="15.75" customHeight="1">
      <c r="A327" s="8" t="s">
        <v>130</v>
      </c>
      <c r="B327" s="8" t="s">
        <v>130</v>
      </c>
      <c r="C327" s="8" t="s">
        <v>451</v>
      </c>
      <c r="D327" s="8" t="s">
        <v>451</v>
      </c>
      <c r="E327" s="8">
        <v>1339832.0</v>
      </c>
      <c r="F327" s="32">
        <v>44169.0</v>
      </c>
      <c r="G327" s="8">
        <v>948065.0</v>
      </c>
      <c r="H327" s="8">
        <v>330902.0</v>
      </c>
      <c r="I327" s="8">
        <v>8637.0</v>
      </c>
      <c r="J327" s="8">
        <v>84.0</v>
      </c>
      <c r="K327" s="8">
        <v>8552.0</v>
      </c>
      <c r="L327" s="8">
        <v>57051.0</v>
      </c>
    </row>
    <row r="328" ht="15.75" customHeight="1">
      <c r="A328" s="8" t="s">
        <v>130</v>
      </c>
      <c r="B328" s="8" t="s">
        <v>130</v>
      </c>
      <c r="C328" s="8" t="s">
        <v>452</v>
      </c>
      <c r="D328" s="8" t="s">
        <v>452</v>
      </c>
      <c r="E328" s="8">
        <v>1965137.0</v>
      </c>
      <c r="F328" s="32">
        <v>44228.0</v>
      </c>
      <c r="G328" s="8">
        <v>1295658.0</v>
      </c>
      <c r="H328" s="8">
        <v>582833.0</v>
      </c>
      <c r="I328" s="8">
        <v>8236.0</v>
      </c>
      <c r="J328" s="8">
        <v>95.0</v>
      </c>
      <c r="K328" s="8">
        <v>8135.0</v>
      </c>
      <c r="L328" s="8">
        <v>95085.0</v>
      </c>
    </row>
    <row r="329" ht="15.75" customHeight="1">
      <c r="A329" s="8" t="s">
        <v>130</v>
      </c>
      <c r="B329" s="8" t="s">
        <v>130</v>
      </c>
      <c r="C329" s="8" t="s">
        <v>453</v>
      </c>
      <c r="D329" s="8" t="s">
        <v>453</v>
      </c>
      <c r="E329" s="8">
        <v>1092141.0</v>
      </c>
      <c r="F329" s="32">
        <v>44226.0</v>
      </c>
      <c r="G329" s="8">
        <v>803225.0</v>
      </c>
      <c r="H329" s="8">
        <v>318284.0</v>
      </c>
      <c r="I329" s="8">
        <v>11209.0</v>
      </c>
      <c r="J329" s="8">
        <v>81.0</v>
      </c>
      <c r="K329" s="8">
        <v>11115.0</v>
      </c>
      <c r="L329" s="8">
        <v>96204.0</v>
      </c>
    </row>
    <row r="330" ht="15.75" customHeight="1">
      <c r="A330" s="8" t="s">
        <v>130</v>
      </c>
      <c r="B330" s="8" t="s">
        <v>130</v>
      </c>
      <c r="C330" s="8" t="s">
        <v>454</v>
      </c>
      <c r="D330" s="8" t="s">
        <v>454</v>
      </c>
      <c r="E330" s="8">
        <v>825958.0</v>
      </c>
      <c r="F330" s="32">
        <v>44169.0</v>
      </c>
      <c r="G330" s="8">
        <v>579489.0</v>
      </c>
      <c r="H330" s="8">
        <v>229183.0</v>
      </c>
      <c r="I330" s="8">
        <v>7926.0</v>
      </c>
      <c r="J330" s="8">
        <v>84.0</v>
      </c>
      <c r="K330" s="8">
        <v>7828.0</v>
      </c>
      <c r="L330" s="8">
        <v>61255.0</v>
      </c>
    </row>
    <row r="331" ht="15.75" customHeight="1">
      <c r="A331" s="8" t="s">
        <v>130</v>
      </c>
      <c r="B331" s="8" t="s">
        <v>130</v>
      </c>
      <c r="C331" s="8" t="s">
        <v>455</v>
      </c>
      <c r="D331" s="8" t="s">
        <v>455</v>
      </c>
      <c r="E331" s="8">
        <v>46069.0</v>
      </c>
      <c r="F331" s="32">
        <v>44164.0</v>
      </c>
      <c r="G331" s="8">
        <v>0.0</v>
      </c>
      <c r="H331" s="8">
        <v>0.0</v>
      </c>
      <c r="I331" s="8">
        <v>3715.0</v>
      </c>
      <c r="J331" s="8">
        <v>48.0</v>
      </c>
      <c r="K331" s="8">
        <v>3654.0</v>
      </c>
      <c r="L331" s="8">
        <v>24431.0</v>
      </c>
    </row>
    <row r="332" ht="15.75" customHeight="1">
      <c r="A332" s="8" t="s">
        <v>130</v>
      </c>
      <c r="B332" s="8" t="s">
        <v>130</v>
      </c>
      <c r="C332" s="8" t="s">
        <v>456</v>
      </c>
      <c r="D332" s="8" t="s">
        <v>456</v>
      </c>
      <c r="E332" s="8">
        <v>1016028.0</v>
      </c>
      <c r="G332" s="8">
        <v>600823.0</v>
      </c>
      <c r="H332" s="8">
        <v>168120.0</v>
      </c>
      <c r="I332" s="8">
        <v>7331.0</v>
      </c>
      <c r="J332" s="8">
        <v>63.0</v>
      </c>
      <c r="K332" s="8">
        <v>7250.0</v>
      </c>
      <c r="L332" s="8">
        <v>501519.0</v>
      </c>
    </row>
    <row r="333" ht="15.75" customHeight="1">
      <c r="A333" s="8" t="s">
        <v>130</v>
      </c>
      <c r="B333" s="8" t="s">
        <v>130</v>
      </c>
      <c r="C333" s="8" t="s">
        <v>457</v>
      </c>
      <c r="D333" s="8" t="s">
        <v>457</v>
      </c>
      <c r="E333" s="8">
        <v>1331699.0</v>
      </c>
      <c r="F333" s="32">
        <v>44164.0</v>
      </c>
      <c r="G333" s="8">
        <v>885585.0</v>
      </c>
      <c r="H333" s="8">
        <v>333022.0</v>
      </c>
      <c r="I333" s="8">
        <v>9238.0</v>
      </c>
      <c r="J333" s="8">
        <v>194.0</v>
      </c>
      <c r="K333" s="8">
        <v>9030.0</v>
      </c>
      <c r="L333" s="8">
        <v>48962.0</v>
      </c>
    </row>
    <row r="334" ht="15.75" customHeight="1">
      <c r="A334" s="8" t="s">
        <v>130</v>
      </c>
      <c r="B334" s="8" t="s">
        <v>130</v>
      </c>
      <c r="C334" s="8" t="s">
        <v>458</v>
      </c>
      <c r="D334" s="8" t="s">
        <v>458</v>
      </c>
      <c r="E334" s="8">
        <v>1546541.0</v>
      </c>
      <c r="F334" s="32">
        <v>44169.0</v>
      </c>
      <c r="G334" s="8">
        <v>1025584.0</v>
      </c>
      <c r="H334" s="8">
        <v>450099.0</v>
      </c>
      <c r="I334" s="8">
        <v>8729.0</v>
      </c>
      <c r="J334" s="8">
        <v>172.0</v>
      </c>
      <c r="K334" s="8">
        <v>8490.0</v>
      </c>
      <c r="L334" s="8">
        <v>50968.0</v>
      </c>
    </row>
    <row r="335" ht="15.75" customHeight="1">
      <c r="A335" s="8" t="s">
        <v>130</v>
      </c>
      <c r="B335" s="8" t="s">
        <v>130</v>
      </c>
      <c r="C335" s="8" t="s">
        <v>459</v>
      </c>
      <c r="D335" s="8" t="s">
        <v>459</v>
      </c>
      <c r="E335" s="8">
        <v>1454483.0</v>
      </c>
      <c r="F335" s="32">
        <v>44164.0</v>
      </c>
      <c r="G335" s="8">
        <v>1026416.0</v>
      </c>
      <c r="H335" s="8">
        <v>457972.0</v>
      </c>
      <c r="I335" s="8">
        <v>17860.0</v>
      </c>
      <c r="J335" s="8">
        <v>385.0</v>
      </c>
      <c r="K335" s="8">
        <v>17438.0</v>
      </c>
      <c r="L335" s="8">
        <v>60666.0</v>
      </c>
    </row>
    <row r="336" ht="15.75" customHeight="1">
      <c r="A336" s="8" t="s">
        <v>130</v>
      </c>
      <c r="B336" s="8" t="s">
        <v>130</v>
      </c>
      <c r="C336" s="8" t="s">
        <v>460</v>
      </c>
      <c r="D336" s="8" t="s">
        <v>460</v>
      </c>
      <c r="E336" s="8">
        <v>2363744.0</v>
      </c>
      <c r="F336" s="32">
        <v>44061.0</v>
      </c>
      <c r="G336" s="8">
        <v>1639826.0</v>
      </c>
      <c r="H336" s="8">
        <v>674779.0</v>
      </c>
      <c r="I336" s="8">
        <v>16433.0</v>
      </c>
      <c r="J336" s="8">
        <v>155.0</v>
      </c>
      <c r="K336" s="8">
        <v>16270.0</v>
      </c>
      <c r="L336" s="8">
        <v>30906.0</v>
      </c>
    </row>
    <row r="337" ht="15.75" customHeight="1">
      <c r="A337" s="8" t="s">
        <v>130</v>
      </c>
      <c r="B337" s="8" t="s">
        <v>130</v>
      </c>
      <c r="C337" s="8" t="s">
        <v>461</v>
      </c>
      <c r="D337" s="8" t="s">
        <v>461</v>
      </c>
      <c r="E337" s="8">
        <v>2378295.0</v>
      </c>
      <c r="F337" s="32">
        <v>44093.0</v>
      </c>
      <c r="G337" s="8">
        <v>1563245.0</v>
      </c>
      <c r="H337" s="8">
        <v>760746.0</v>
      </c>
      <c r="I337" s="8">
        <v>16622.0</v>
      </c>
      <c r="J337" s="8">
        <v>390.0</v>
      </c>
      <c r="K337" s="8">
        <v>16154.0</v>
      </c>
      <c r="L337" s="8">
        <v>73112.0</v>
      </c>
    </row>
    <row r="338" ht="15.75" customHeight="1">
      <c r="A338" s="8" t="s">
        <v>130</v>
      </c>
      <c r="B338" s="8" t="s">
        <v>130</v>
      </c>
      <c r="C338" s="8" t="s">
        <v>462</v>
      </c>
      <c r="D338" s="8" t="s">
        <v>462</v>
      </c>
      <c r="E338" s="8">
        <v>2228619.0</v>
      </c>
      <c r="F338" s="32">
        <v>44093.0</v>
      </c>
      <c r="G338" s="8">
        <v>1532585.0</v>
      </c>
      <c r="H338" s="8">
        <v>481540.0</v>
      </c>
      <c r="I338" s="8">
        <v>11965.0</v>
      </c>
      <c r="J338" s="8">
        <v>133.0</v>
      </c>
      <c r="K338" s="8">
        <v>11829.0</v>
      </c>
      <c r="L338" s="8">
        <v>34141.0</v>
      </c>
    </row>
    <row r="339" ht="15.75" customHeight="1">
      <c r="A339" s="8" t="s">
        <v>130</v>
      </c>
      <c r="B339" s="8" t="s">
        <v>130</v>
      </c>
      <c r="C339" s="8" t="s">
        <v>463</v>
      </c>
      <c r="D339" s="8" t="s">
        <v>463</v>
      </c>
      <c r="E339" s="8">
        <v>1311008.0</v>
      </c>
      <c r="F339" s="32">
        <v>44164.0</v>
      </c>
      <c r="G339" s="8">
        <v>909045.0</v>
      </c>
      <c r="H339" s="8">
        <v>396375.0</v>
      </c>
      <c r="I339" s="8">
        <v>10136.0</v>
      </c>
      <c r="J339" s="8">
        <v>73.0</v>
      </c>
      <c r="K339" s="8">
        <v>10057.0</v>
      </c>
      <c r="L339" s="8">
        <v>50129.0</v>
      </c>
    </row>
    <row r="340" ht="15.75" customHeight="1">
      <c r="A340" s="8" t="s">
        <v>130</v>
      </c>
      <c r="B340" s="8" t="s">
        <v>130</v>
      </c>
      <c r="C340" s="8" t="s">
        <v>464</v>
      </c>
      <c r="D340" s="8" t="s">
        <v>464</v>
      </c>
      <c r="E340" s="8">
        <v>1378876.0</v>
      </c>
      <c r="F340" s="32">
        <v>44093.0</v>
      </c>
      <c r="G340" s="8">
        <v>945564.0</v>
      </c>
      <c r="H340" s="8">
        <v>341871.0</v>
      </c>
      <c r="I340" s="8">
        <v>6775.0</v>
      </c>
      <c r="J340" s="8">
        <v>28.0</v>
      </c>
      <c r="K340" s="8">
        <v>6739.0</v>
      </c>
      <c r="L340" s="8">
        <v>18411.0</v>
      </c>
    </row>
    <row r="341" ht="15.75" customHeight="1">
      <c r="A341" s="8" t="s">
        <v>130</v>
      </c>
      <c r="B341" s="8" t="s">
        <v>130</v>
      </c>
      <c r="C341" s="8" t="s">
        <v>465</v>
      </c>
      <c r="D341" s="8" t="s">
        <v>465</v>
      </c>
      <c r="E341" s="8">
        <v>1064989.0</v>
      </c>
      <c r="F341" s="32">
        <v>44093.0</v>
      </c>
      <c r="G341" s="8">
        <v>723227.0</v>
      </c>
      <c r="H341" s="8">
        <v>337272.0</v>
      </c>
      <c r="I341" s="8">
        <v>10085.0</v>
      </c>
      <c r="J341" s="8">
        <v>118.0</v>
      </c>
      <c r="K341" s="8">
        <v>9958.0</v>
      </c>
      <c r="L341" s="8">
        <v>23219.0</v>
      </c>
    </row>
    <row r="342" ht="15.75" customHeight="1">
      <c r="A342" s="8" t="s">
        <v>130</v>
      </c>
      <c r="B342" s="8" t="s">
        <v>130</v>
      </c>
      <c r="C342" s="8" t="s">
        <v>466</v>
      </c>
      <c r="D342" s="8" t="s">
        <v>466</v>
      </c>
      <c r="E342" s="8">
        <v>1512353.0</v>
      </c>
      <c r="F342" s="32">
        <v>44228.0</v>
      </c>
      <c r="G342" s="8">
        <v>620316.0</v>
      </c>
      <c r="H342" s="8">
        <v>278912.0</v>
      </c>
      <c r="I342" s="8">
        <v>6349.0</v>
      </c>
      <c r="J342" s="8">
        <v>74.0</v>
      </c>
      <c r="K342" s="8">
        <v>6273.0</v>
      </c>
      <c r="L342" s="8">
        <v>59979.0</v>
      </c>
    </row>
    <row r="343" ht="15.75" customHeight="1">
      <c r="A343" s="8" t="s">
        <v>130</v>
      </c>
      <c r="B343" s="8" t="s">
        <v>130</v>
      </c>
      <c r="C343" s="8" t="s">
        <v>467</v>
      </c>
      <c r="D343" s="8" t="s">
        <v>467</v>
      </c>
      <c r="E343" s="8">
        <v>687952.0</v>
      </c>
      <c r="F343" s="32">
        <v>44164.0</v>
      </c>
      <c r="G343" s="8">
        <v>413195.0</v>
      </c>
      <c r="H343" s="8">
        <v>140296.0</v>
      </c>
      <c r="I343" s="8">
        <v>4000.0</v>
      </c>
      <c r="J343" s="8">
        <v>78.0</v>
      </c>
      <c r="K343" s="8">
        <v>3919.0</v>
      </c>
      <c r="L343" s="8">
        <v>33449.0</v>
      </c>
    </row>
    <row r="344" ht="15.75" customHeight="1">
      <c r="A344" s="8" t="s">
        <v>130</v>
      </c>
      <c r="B344" s="8" t="s">
        <v>130</v>
      </c>
      <c r="C344" s="8" t="s">
        <v>468</v>
      </c>
      <c r="D344" s="8" t="s">
        <v>468</v>
      </c>
      <c r="E344" s="8">
        <v>1725818.0</v>
      </c>
      <c r="F344" s="32">
        <v>44154.0</v>
      </c>
      <c r="G344" s="8">
        <v>1109976.0</v>
      </c>
      <c r="H344" s="8">
        <v>391707.0</v>
      </c>
      <c r="I344" s="8">
        <v>12398.0</v>
      </c>
      <c r="J344" s="8">
        <v>125.0</v>
      </c>
      <c r="K344" s="8">
        <v>12261.0</v>
      </c>
      <c r="L344" s="8">
        <v>53469.0</v>
      </c>
    </row>
    <row r="345" ht="15.75" customHeight="1">
      <c r="A345" s="8" t="s">
        <v>130</v>
      </c>
      <c r="B345" s="8" t="s">
        <v>130</v>
      </c>
      <c r="C345" s="8" t="s">
        <v>469</v>
      </c>
      <c r="D345" s="8" t="s">
        <v>469</v>
      </c>
      <c r="E345" s="8">
        <v>1126515.0</v>
      </c>
      <c r="F345" s="32">
        <v>44038.0</v>
      </c>
      <c r="G345" s="8">
        <v>679862.0</v>
      </c>
      <c r="H345" s="8">
        <v>226632.0</v>
      </c>
      <c r="I345" s="8">
        <v>9219.0</v>
      </c>
      <c r="J345" s="8">
        <v>87.0</v>
      </c>
      <c r="K345" s="8">
        <v>9132.0</v>
      </c>
      <c r="L345" s="8">
        <v>9269.0</v>
      </c>
    </row>
    <row r="346" ht="15.75" customHeight="1">
      <c r="A346" s="8" t="s">
        <v>130</v>
      </c>
      <c r="B346" s="8" t="s">
        <v>130</v>
      </c>
      <c r="C346" s="8" t="s">
        <v>470</v>
      </c>
      <c r="D346" s="8" t="s">
        <v>470</v>
      </c>
      <c r="E346" s="8">
        <v>1178132.0</v>
      </c>
      <c r="G346" s="8">
        <v>740335.0</v>
      </c>
      <c r="H346" s="8">
        <v>224966.0</v>
      </c>
      <c r="I346" s="8">
        <v>8801.0</v>
      </c>
      <c r="J346" s="8">
        <v>82.0</v>
      </c>
      <c r="K346" s="8">
        <v>8706.0</v>
      </c>
      <c r="L346" s="8">
        <v>581685.0</v>
      </c>
    </row>
    <row r="347" ht="15.75" customHeight="1">
      <c r="A347" s="8" t="s">
        <v>130</v>
      </c>
      <c r="B347" s="8" t="s">
        <v>130</v>
      </c>
      <c r="C347" s="8" t="s">
        <v>471</v>
      </c>
      <c r="D347" s="8" t="s">
        <v>471</v>
      </c>
      <c r="E347" s="8">
        <v>1444920.0</v>
      </c>
      <c r="F347" s="32">
        <v>44164.0</v>
      </c>
      <c r="G347" s="8">
        <v>919592.0</v>
      </c>
      <c r="H347" s="8">
        <v>293885.0</v>
      </c>
      <c r="I347" s="8">
        <v>6863.0</v>
      </c>
      <c r="J347" s="8">
        <v>114.0</v>
      </c>
      <c r="K347" s="8">
        <v>6742.0</v>
      </c>
      <c r="L347" s="8">
        <v>46442.0</v>
      </c>
    </row>
    <row r="348" ht="15.75" customHeight="1">
      <c r="A348" s="8" t="s">
        <v>130</v>
      </c>
      <c r="B348" s="8" t="s">
        <v>130</v>
      </c>
      <c r="C348" s="8" t="s">
        <v>472</v>
      </c>
      <c r="D348" s="8" t="s">
        <v>472</v>
      </c>
      <c r="E348" s="8">
        <v>1986864.0</v>
      </c>
      <c r="F348" s="32">
        <v>44093.0</v>
      </c>
      <c r="G348" s="8">
        <v>1452247.0</v>
      </c>
      <c r="H348" s="8">
        <v>836514.0</v>
      </c>
      <c r="I348" s="8">
        <v>18903.0</v>
      </c>
      <c r="J348" s="8">
        <v>172.0</v>
      </c>
      <c r="K348" s="8">
        <v>18720.0</v>
      </c>
      <c r="L348" s="8">
        <v>41082.0</v>
      </c>
    </row>
    <row r="349" ht="15.75" customHeight="1">
      <c r="A349" s="8" t="s">
        <v>130</v>
      </c>
      <c r="B349" s="8" t="s">
        <v>130</v>
      </c>
      <c r="C349" s="8" t="s">
        <v>473</v>
      </c>
      <c r="D349" s="8" t="s">
        <v>473</v>
      </c>
      <c r="E349" s="8">
        <v>643579.0</v>
      </c>
      <c r="F349" s="32">
        <v>44154.0</v>
      </c>
      <c r="G349" s="8">
        <v>455492.0</v>
      </c>
      <c r="H349" s="8">
        <v>196492.0</v>
      </c>
      <c r="I349" s="8">
        <v>6294.0</v>
      </c>
      <c r="J349" s="8">
        <v>63.0</v>
      </c>
      <c r="K349" s="8">
        <v>6224.0</v>
      </c>
      <c r="L349" s="8">
        <v>57958.0</v>
      </c>
    </row>
    <row r="350" ht="15.75" customHeight="1">
      <c r="A350" s="8" t="s">
        <v>130</v>
      </c>
      <c r="B350" s="8" t="s">
        <v>130</v>
      </c>
      <c r="C350" s="8" t="s">
        <v>474</v>
      </c>
      <c r="D350" s="8" t="s">
        <v>474</v>
      </c>
      <c r="E350" s="8">
        <v>1458212.0</v>
      </c>
      <c r="F350" s="32">
        <v>44169.0</v>
      </c>
      <c r="G350" s="8">
        <v>975291.0</v>
      </c>
      <c r="H350" s="8">
        <v>349024.0</v>
      </c>
      <c r="I350" s="8">
        <v>11922.0</v>
      </c>
      <c r="J350" s="8">
        <v>237.0</v>
      </c>
      <c r="K350" s="8">
        <v>11677.0</v>
      </c>
      <c r="L350" s="8">
        <v>71896.0</v>
      </c>
    </row>
    <row r="351" ht="15.75" customHeight="1">
      <c r="A351" s="8" t="s">
        <v>132</v>
      </c>
      <c r="B351" s="8" t="s">
        <v>132</v>
      </c>
      <c r="C351" s="8" t="s">
        <v>475</v>
      </c>
      <c r="D351" s="8" t="s">
        <v>475</v>
      </c>
      <c r="E351" s="8">
        <v>4543083.0</v>
      </c>
      <c r="F351" s="32">
        <v>44031.0</v>
      </c>
      <c r="G351" s="8">
        <v>2468837.0</v>
      </c>
      <c r="H351" s="8">
        <v>881402.0</v>
      </c>
      <c r="I351" s="8">
        <v>339457.0</v>
      </c>
      <c r="J351" s="8">
        <v>7043.0</v>
      </c>
      <c r="K351" s="8">
        <v>330122.0</v>
      </c>
      <c r="L351" s="8">
        <v>180805.0</v>
      </c>
    </row>
    <row r="352" ht="15.75" customHeight="1">
      <c r="A352" s="8" t="s">
        <v>132</v>
      </c>
      <c r="B352" s="8" t="s">
        <v>132</v>
      </c>
      <c r="C352" s="8" t="s">
        <v>476</v>
      </c>
      <c r="D352" s="8" t="s">
        <v>476</v>
      </c>
      <c r="E352" s="8">
        <v>1818617.0</v>
      </c>
      <c r="G352" s="8">
        <v>760099.0</v>
      </c>
      <c r="H352" s="8">
        <v>357931.0</v>
      </c>
      <c r="I352" s="8">
        <v>58764.0</v>
      </c>
      <c r="J352" s="8">
        <v>1425.0</v>
      </c>
      <c r="K352" s="8">
        <v>57318.0</v>
      </c>
      <c r="L352" s="8">
        <v>920504.0</v>
      </c>
    </row>
    <row r="353" ht="15.75" customHeight="1">
      <c r="A353" s="8" t="s">
        <v>132</v>
      </c>
      <c r="B353" s="8" t="s">
        <v>132</v>
      </c>
      <c r="C353" s="8" t="s">
        <v>477</v>
      </c>
      <c r="D353" s="8" t="s">
        <v>477</v>
      </c>
      <c r="E353" s="8">
        <v>2887826.0</v>
      </c>
      <c r="G353" s="8">
        <v>1241168.0</v>
      </c>
      <c r="H353" s="8">
        <v>548807.0</v>
      </c>
      <c r="I353" s="8">
        <v>96231.0</v>
      </c>
      <c r="J353" s="8">
        <v>1594.0</v>
      </c>
      <c r="K353" s="8">
        <v>94618.0</v>
      </c>
      <c r="L353" s="8">
        <v>1463150.0</v>
      </c>
    </row>
    <row r="354" ht="15.75" customHeight="1">
      <c r="A354" s="8" t="s">
        <v>132</v>
      </c>
      <c r="B354" s="8" t="s">
        <v>132</v>
      </c>
      <c r="C354" s="8" t="s">
        <v>478</v>
      </c>
      <c r="D354" s="8" t="s">
        <v>478</v>
      </c>
      <c r="E354" s="8">
        <v>3695928.0</v>
      </c>
      <c r="F354" s="32">
        <v>43981.0</v>
      </c>
      <c r="G354" s="8">
        <v>1772420.0</v>
      </c>
      <c r="H354" s="8">
        <v>723304.0</v>
      </c>
      <c r="I354" s="8">
        <v>155331.0</v>
      </c>
      <c r="J354" s="8">
        <v>4251.0</v>
      </c>
      <c r="K354" s="8">
        <v>150615.0</v>
      </c>
      <c r="L354" s="8">
        <v>89465.0</v>
      </c>
    </row>
    <row r="355" ht="15.75" customHeight="1">
      <c r="A355" s="8" t="s">
        <v>132</v>
      </c>
      <c r="B355" s="8" t="s">
        <v>132</v>
      </c>
      <c r="C355" s="8" t="s">
        <v>479</v>
      </c>
      <c r="D355" s="8" t="s">
        <v>479</v>
      </c>
      <c r="E355" s="8">
        <v>2585962.0</v>
      </c>
      <c r="F355" s="32">
        <v>44115.0</v>
      </c>
      <c r="G355" s="8">
        <v>1145382.0</v>
      </c>
      <c r="H355" s="8">
        <v>485615.0</v>
      </c>
      <c r="I355" s="8">
        <v>103749.0</v>
      </c>
      <c r="J355" s="8">
        <v>2806.0</v>
      </c>
      <c r="K355" s="8">
        <v>100803.0</v>
      </c>
      <c r="L355" s="8">
        <v>163362.0</v>
      </c>
    </row>
    <row r="356" ht="15.75" customHeight="1">
      <c r="A356" s="8" t="s">
        <v>132</v>
      </c>
      <c r="B356" s="8" t="s">
        <v>132</v>
      </c>
      <c r="C356" s="8" t="s">
        <v>480</v>
      </c>
      <c r="D356" s="8" t="s">
        <v>480</v>
      </c>
      <c r="E356" s="8">
        <v>1198810.0</v>
      </c>
      <c r="F356" s="32">
        <v>44115.0</v>
      </c>
      <c r="G356" s="8">
        <v>825867.0</v>
      </c>
      <c r="H356" s="8">
        <v>421585.0</v>
      </c>
      <c r="I356" s="8">
        <v>60080.0</v>
      </c>
      <c r="J356" s="8">
        <v>1123.0</v>
      </c>
      <c r="K356" s="8">
        <v>58945.0</v>
      </c>
      <c r="L356" s="8">
        <v>84235.0</v>
      </c>
    </row>
    <row r="357" ht="15.75" customHeight="1">
      <c r="A357" s="8" t="s">
        <v>132</v>
      </c>
      <c r="B357" s="8" t="s">
        <v>132</v>
      </c>
      <c r="C357" s="8" t="s">
        <v>481</v>
      </c>
      <c r="D357" s="8" t="s">
        <v>481</v>
      </c>
      <c r="E357" s="8">
        <v>2588039.0</v>
      </c>
      <c r="F357" s="32">
        <v>44226.0</v>
      </c>
      <c r="G357" s="8">
        <v>1136679.0</v>
      </c>
      <c r="H357" s="8">
        <v>512944.0</v>
      </c>
      <c r="I357" s="8">
        <v>85520.0</v>
      </c>
      <c r="J357" s="8">
        <v>797.0</v>
      </c>
      <c r="K357" s="8">
        <v>84710.0</v>
      </c>
      <c r="L357" s="8">
        <v>158634.0</v>
      </c>
    </row>
    <row r="358" ht="15.75" customHeight="1">
      <c r="A358" s="8" t="s">
        <v>132</v>
      </c>
      <c r="B358" s="8" t="s">
        <v>132</v>
      </c>
      <c r="C358" s="8" t="s">
        <v>482</v>
      </c>
      <c r="D358" s="8" t="s">
        <v>482</v>
      </c>
      <c r="E358" s="8">
        <v>2194262.0</v>
      </c>
      <c r="F358" s="32">
        <v>44226.0</v>
      </c>
      <c r="G358" s="8">
        <v>1335017.0</v>
      </c>
      <c r="H358" s="8">
        <v>458690.0</v>
      </c>
      <c r="I358" s="8">
        <v>88968.0</v>
      </c>
      <c r="J358" s="8">
        <v>1560.0</v>
      </c>
      <c r="K358" s="8">
        <v>87387.0</v>
      </c>
      <c r="L358" s="8">
        <v>244293.0</v>
      </c>
    </row>
    <row r="359" ht="15.75" customHeight="1">
      <c r="A359" s="8" t="s">
        <v>132</v>
      </c>
      <c r="B359" s="8" t="s">
        <v>132</v>
      </c>
      <c r="C359" s="8" t="s">
        <v>483</v>
      </c>
      <c r="D359" s="8" t="s">
        <v>483</v>
      </c>
      <c r="E359" s="8">
        <v>2048781.0</v>
      </c>
      <c r="F359" s="32">
        <v>44115.0</v>
      </c>
      <c r="G359" s="8">
        <v>1007007.0</v>
      </c>
      <c r="H359" s="8">
        <v>476051.0</v>
      </c>
      <c r="I359" s="8">
        <v>46172.0</v>
      </c>
      <c r="J359" s="8">
        <v>654.0</v>
      </c>
      <c r="K359" s="8">
        <v>45501.0</v>
      </c>
      <c r="L359" s="8">
        <v>113178.0</v>
      </c>
    </row>
    <row r="360" ht="15.75" customHeight="1">
      <c r="A360" s="8" t="s">
        <v>132</v>
      </c>
      <c r="B360" s="8" t="s">
        <v>132</v>
      </c>
      <c r="C360" s="8" t="s">
        <v>484</v>
      </c>
      <c r="D360" s="8" t="s">
        <v>484</v>
      </c>
      <c r="E360" s="8">
        <v>1071795.0</v>
      </c>
      <c r="F360" s="32">
        <v>44035.0</v>
      </c>
      <c r="G360" s="8">
        <v>540319.0</v>
      </c>
      <c r="H360" s="8">
        <v>231208.0</v>
      </c>
      <c r="I360" s="8">
        <v>30440.0</v>
      </c>
      <c r="J360" s="8">
        <v>669.0</v>
      </c>
      <c r="K360" s="8">
        <v>29735.0</v>
      </c>
      <c r="L360" s="8">
        <v>27213.0</v>
      </c>
    </row>
    <row r="361" ht="15.75" customHeight="1">
      <c r="A361" s="8" t="s">
        <v>132</v>
      </c>
      <c r="B361" s="8" t="s">
        <v>132</v>
      </c>
      <c r="C361" s="8" t="s">
        <v>485</v>
      </c>
      <c r="D361" s="8" t="s">
        <v>485</v>
      </c>
      <c r="E361" s="8">
        <v>1322331.0</v>
      </c>
      <c r="F361" s="32">
        <v>44225.0</v>
      </c>
      <c r="G361" s="8">
        <v>888961.0</v>
      </c>
      <c r="H361" s="8">
        <v>469980.0</v>
      </c>
      <c r="I361" s="8">
        <v>40519.0</v>
      </c>
      <c r="J361" s="8">
        <v>569.0</v>
      </c>
      <c r="K361" s="8">
        <v>39941.0</v>
      </c>
      <c r="L361" s="8">
        <v>150405.0</v>
      </c>
    </row>
    <row r="362" ht="15.75" customHeight="1">
      <c r="A362" s="8" t="s">
        <v>132</v>
      </c>
      <c r="B362" s="8" t="s">
        <v>132</v>
      </c>
      <c r="C362" s="8" t="s">
        <v>486</v>
      </c>
      <c r="D362" s="8" t="s">
        <v>486</v>
      </c>
      <c r="E362" s="8">
        <v>1178973.0</v>
      </c>
      <c r="F362" s="32">
        <v>44046.0</v>
      </c>
      <c r="G362" s="8">
        <v>537442.0</v>
      </c>
      <c r="H362" s="8">
        <v>201000.0</v>
      </c>
      <c r="I362" s="8">
        <v>18475.0</v>
      </c>
      <c r="J362" s="8">
        <v>506.0</v>
      </c>
      <c r="K362" s="8">
        <v>17949.0</v>
      </c>
      <c r="L362" s="8">
        <v>16034.0</v>
      </c>
    </row>
    <row r="363" ht="15.75" customHeight="1">
      <c r="A363" s="8" t="s">
        <v>132</v>
      </c>
      <c r="B363" s="8" t="s">
        <v>132</v>
      </c>
      <c r="C363" s="8" t="s">
        <v>487</v>
      </c>
      <c r="D363" s="8" t="s">
        <v>487</v>
      </c>
      <c r="E363" s="8">
        <v>4224442.0</v>
      </c>
      <c r="F363" s="32">
        <v>44226.0</v>
      </c>
      <c r="G363" s="8">
        <v>2085101.0</v>
      </c>
      <c r="H363" s="8">
        <v>699544.0</v>
      </c>
      <c r="I363" s="8">
        <v>139934.0</v>
      </c>
      <c r="J363" s="8">
        <v>2714.0</v>
      </c>
      <c r="K363" s="8">
        <v>137178.0</v>
      </c>
      <c r="L363" s="8">
        <v>499165.0</v>
      </c>
    </row>
    <row r="364" ht="15.75" customHeight="1">
      <c r="A364" s="8" t="s">
        <v>132</v>
      </c>
      <c r="B364" s="8" t="s">
        <v>132</v>
      </c>
      <c r="C364" s="8" t="s">
        <v>488</v>
      </c>
      <c r="D364" s="8" t="s">
        <v>488</v>
      </c>
      <c r="E364" s="8">
        <v>1958483.0</v>
      </c>
      <c r="F364" s="32">
        <v>44226.0</v>
      </c>
      <c r="G364" s="8">
        <v>1081253.0</v>
      </c>
      <c r="H364" s="8">
        <v>413822.0</v>
      </c>
      <c r="I364" s="8">
        <v>60615.0</v>
      </c>
      <c r="J364" s="8">
        <v>1209.0</v>
      </c>
      <c r="K364" s="8">
        <v>59382.0</v>
      </c>
      <c r="L364" s="8">
        <v>147354.0</v>
      </c>
    </row>
    <row r="365" ht="15.75" customHeight="1">
      <c r="A365" s="8" t="s">
        <v>132</v>
      </c>
      <c r="B365" s="8" t="s">
        <v>132</v>
      </c>
      <c r="C365" s="8" t="s">
        <v>489</v>
      </c>
      <c r="D365" s="8" t="s">
        <v>489</v>
      </c>
      <c r="E365" s="8">
        <v>3874015.0</v>
      </c>
      <c r="G365" s="8">
        <v>2536731.0</v>
      </c>
      <c r="H365" s="8">
        <v>1043329.0</v>
      </c>
      <c r="I365" s="8">
        <v>206671.0</v>
      </c>
      <c r="J365" s="8">
        <v>5847.0</v>
      </c>
      <c r="K365" s="8">
        <v>200699.0</v>
      </c>
      <c r="L365" s="8">
        <v>2001602.0</v>
      </c>
    </row>
    <row r="366" ht="15.75" customHeight="1">
      <c r="A366" s="8" t="s">
        <v>132</v>
      </c>
      <c r="B366" s="8" t="s">
        <v>132</v>
      </c>
      <c r="C366" s="8" t="s">
        <v>490</v>
      </c>
      <c r="D366" s="8" t="s">
        <v>490</v>
      </c>
      <c r="E366" s="8">
        <v>2455543.0</v>
      </c>
      <c r="G366" s="8">
        <v>1182476.0</v>
      </c>
      <c r="H366" s="8">
        <v>507616.0</v>
      </c>
      <c r="I366" s="8">
        <v>92133.0</v>
      </c>
      <c r="J366" s="8">
        <v>2437.0</v>
      </c>
      <c r="K366" s="8">
        <v>89608.0</v>
      </c>
      <c r="L366" s="8">
        <v>1249282.0</v>
      </c>
    </row>
    <row r="367" ht="15.75" customHeight="1">
      <c r="A367" s="8" t="s">
        <v>132</v>
      </c>
      <c r="B367" s="8" t="s">
        <v>132</v>
      </c>
      <c r="C367" s="8" t="s">
        <v>491</v>
      </c>
      <c r="D367" s="8" t="s">
        <v>491</v>
      </c>
      <c r="E367" s="8">
        <v>1.2442373E7</v>
      </c>
      <c r="F367" s="32">
        <v>44225.0</v>
      </c>
      <c r="G367" s="8">
        <v>9115615.0</v>
      </c>
      <c r="H367" s="8">
        <v>5564204.0</v>
      </c>
      <c r="I367" s="8">
        <v>756749.0</v>
      </c>
      <c r="J367" s="8">
        <v>16247.0</v>
      </c>
      <c r="K367" s="8">
        <v>733318.0</v>
      </c>
      <c r="L367" s="8">
        <v>3168087.0</v>
      </c>
    </row>
    <row r="368" ht="15.75" customHeight="1">
      <c r="A368" s="8" t="s">
        <v>132</v>
      </c>
      <c r="B368" s="8" t="s">
        <v>132</v>
      </c>
      <c r="C368" s="8" t="s">
        <v>492</v>
      </c>
      <c r="D368" s="8" t="s">
        <v>492</v>
      </c>
      <c r="E368" s="8">
        <v>4653171.0</v>
      </c>
      <c r="F368" s="32">
        <v>44122.0</v>
      </c>
      <c r="G368" s="8">
        <v>3006439.0</v>
      </c>
      <c r="H368" s="8">
        <v>1460890.0</v>
      </c>
      <c r="I368" s="8">
        <v>493607.0</v>
      </c>
      <c r="J368" s="8">
        <v>9128.0</v>
      </c>
      <c r="K368" s="8">
        <v>484334.0</v>
      </c>
      <c r="L368" s="8">
        <v>628886.0</v>
      </c>
    </row>
    <row r="369" ht="15.75" customHeight="1">
      <c r="A369" s="8" t="s">
        <v>132</v>
      </c>
      <c r="B369" s="8" t="s">
        <v>132</v>
      </c>
      <c r="C369" s="8" t="s">
        <v>493</v>
      </c>
      <c r="D369" s="8" t="s">
        <v>493</v>
      </c>
      <c r="E369" s="8">
        <v>3356566.0</v>
      </c>
      <c r="F369" s="32">
        <v>44138.0</v>
      </c>
      <c r="G369" s="8">
        <v>1560558.0</v>
      </c>
      <c r="H369" s="8">
        <v>560812.0</v>
      </c>
      <c r="I369" s="8">
        <v>90409.0</v>
      </c>
      <c r="J369" s="8">
        <v>2658.0</v>
      </c>
      <c r="K369" s="8">
        <v>87721.0</v>
      </c>
      <c r="L369" s="8">
        <v>162523.0</v>
      </c>
    </row>
    <row r="370" ht="15.75" customHeight="1">
      <c r="A370" s="8" t="s">
        <v>132</v>
      </c>
      <c r="B370" s="8" t="s">
        <v>132</v>
      </c>
      <c r="C370" s="8" t="s">
        <v>494</v>
      </c>
      <c r="D370" s="8" t="s">
        <v>494</v>
      </c>
      <c r="E370" s="8">
        <v>1646177.0</v>
      </c>
      <c r="F370" s="32">
        <v>44177.0</v>
      </c>
      <c r="G370" s="8">
        <v>723850.0</v>
      </c>
      <c r="H370" s="8">
        <v>342054.0</v>
      </c>
      <c r="I370" s="8">
        <v>40006.0</v>
      </c>
      <c r="J370" s="8">
        <v>948.0</v>
      </c>
      <c r="K370" s="8">
        <v>39054.0</v>
      </c>
      <c r="L370" s="8">
        <v>57743.0</v>
      </c>
    </row>
    <row r="371" ht="15.75" customHeight="1">
      <c r="A371" s="8" t="s">
        <v>132</v>
      </c>
      <c r="B371" s="8" t="s">
        <v>132</v>
      </c>
      <c r="C371" s="8" t="s">
        <v>495</v>
      </c>
      <c r="D371" s="8" t="s">
        <v>495</v>
      </c>
      <c r="E371" s="8">
        <v>6109052.0</v>
      </c>
      <c r="F371" s="32">
        <v>44226.0</v>
      </c>
      <c r="G371" s="8">
        <v>3471046.0</v>
      </c>
      <c r="H371" s="8">
        <v>1299122.0</v>
      </c>
      <c r="I371" s="8">
        <v>410681.0</v>
      </c>
      <c r="J371" s="8">
        <v>8679.0</v>
      </c>
      <c r="K371" s="8">
        <v>401418.0</v>
      </c>
      <c r="L371" s="8">
        <v>703737.0</v>
      </c>
    </row>
    <row r="372" ht="15.75" customHeight="1">
      <c r="A372" s="8" t="s">
        <v>132</v>
      </c>
      <c r="B372" s="8" t="s">
        <v>132</v>
      </c>
      <c r="C372" s="8" t="s">
        <v>496</v>
      </c>
      <c r="D372" s="8" t="s">
        <v>496</v>
      </c>
      <c r="E372" s="8">
        <v>1660311.0</v>
      </c>
      <c r="F372" s="32">
        <v>44203.0</v>
      </c>
      <c r="G372" s="8">
        <v>803192.0</v>
      </c>
      <c r="H372" s="8">
        <v>308210.0</v>
      </c>
      <c r="I372" s="8">
        <v>67828.0</v>
      </c>
      <c r="J372" s="8">
        <v>1963.0</v>
      </c>
      <c r="K372" s="8">
        <v>65577.0</v>
      </c>
      <c r="L372" s="8">
        <v>143364.0</v>
      </c>
    </row>
    <row r="373" ht="15.75" customHeight="1">
      <c r="A373" s="8" t="s">
        <v>132</v>
      </c>
      <c r="B373" s="8" t="s">
        <v>132</v>
      </c>
      <c r="C373" s="8" t="s">
        <v>497</v>
      </c>
      <c r="D373" s="8" t="s">
        <v>497</v>
      </c>
      <c r="E373" s="8">
        <v>2990116.0</v>
      </c>
      <c r="F373" s="32">
        <v>44226.0</v>
      </c>
      <c r="G373" s="8">
        <v>1869199.0</v>
      </c>
      <c r="H373" s="8">
        <v>678741.0</v>
      </c>
      <c r="I373" s="8">
        <v>138013.0</v>
      </c>
      <c r="J373" s="8">
        <v>3282.0</v>
      </c>
      <c r="K373" s="8">
        <v>134309.0</v>
      </c>
      <c r="L373" s="8">
        <v>388730.0</v>
      </c>
    </row>
    <row r="374" ht="15.75" customHeight="1">
      <c r="A374" s="8" t="s">
        <v>132</v>
      </c>
      <c r="B374" s="8" t="s">
        <v>132</v>
      </c>
      <c r="C374" s="8" t="s">
        <v>498</v>
      </c>
      <c r="D374" s="8" t="s">
        <v>498</v>
      </c>
      <c r="E374" s="8">
        <v>1835982.0</v>
      </c>
      <c r="F374" s="32">
        <v>44226.0</v>
      </c>
      <c r="G374" s="8">
        <v>905874.0</v>
      </c>
      <c r="H374" s="8">
        <v>378183.0</v>
      </c>
      <c r="I374" s="8">
        <v>52362.0</v>
      </c>
      <c r="J374" s="8">
        <v>1233.0</v>
      </c>
      <c r="K374" s="8">
        <v>51078.0</v>
      </c>
      <c r="L374" s="8">
        <v>137118.0</v>
      </c>
    </row>
    <row r="375" ht="15.75" customHeight="1">
      <c r="A375" s="8" t="s">
        <v>132</v>
      </c>
      <c r="B375" s="8" t="s">
        <v>132</v>
      </c>
      <c r="C375" s="8" t="s">
        <v>499</v>
      </c>
      <c r="D375" s="8" t="s">
        <v>499</v>
      </c>
      <c r="E375" s="8">
        <v>9426959.0</v>
      </c>
      <c r="F375" s="32">
        <v>44208.0</v>
      </c>
      <c r="G375" s="8">
        <v>7843130.0</v>
      </c>
      <c r="H375" s="8">
        <v>4264808.0</v>
      </c>
      <c r="I375" s="8">
        <v>1154776.0</v>
      </c>
      <c r="J375" s="8">
        <v>19594.0</v>
      </c>
      <c r="K375" s="8">
        <v>1131401.0</v>
      </c>
      <c r="L375" s="8">
        <v>674515.0</v>
      </c>
    </row>
    <row r="376" ht="15.75" customHeight="1">
      <c r="A376" s="8" t="s">
        <v>132</v>
      </c>
      <c r="B376" s="8" t="s">
        <v>132</v>
      </c>
      <c r="C376" s="8" t="s">
        <v>500</v>
      </c>
      <c r="D376" s="8" t="s">
        <v>500</v>
      </c>
      <c r="E376" s="8">
        <v>2635394.0</v>
      </c>
      <c r="F376" s="32">
        <v>44224.0</v>
      </c>
      <c r="G376" s="8">
        <v>1859507.0</v>
      </c>
      <c r="H376" s="8">
        <v>774913.0</v>
      </c>
      <c r="I376" s="8">
        <v>195958.0</v>
      </c>
      <c r="J376" s="8">
        <v>4551.0</v>
      </c>
      <c r="K376" s="8">
        <v>190759.0</v>
      </c>
      <c r="L376" s="8">
        <v>402067.0</v>
      </c>
    </row>
    <row r="377" ht="15.75" customHeight="1">
      <c r="A377" s="8" t="s">
        <v>132</v>
      </c>
      <c r="B377" s="8" t="s">
        <v>132</v>
      </c>
      <c r="C377" s="8" t="s">
        <v>501</v>
      </c>
      <c r="D377" s="8" t="s">
        <v>501</v>
      </c>
      <c r="E377" s="8">
        <v>1612672.0</v>
      </c>
      <c r="G377" s="8">
        <v>920151.0</v>
      </c>
      <c r="H377" s="8">
        <v>388703.0</v>
      </c>
      <c r="I377" s="8">
        <v>78950.0</v>
      </c>
      <c r="J377" s="8">
        <v>2478.0</v>
      </c>
      <c r="K377" s="8">
        <v>76292.0</v>
      </c>
      <c r="L377" s="8">
        <v>829684.0</v>
      </c>
    </row>
    <row r="378" ht="15.75" customHeight="1">
      <c r="A378" s="8" t="s">
        <v>132</v>
      </c>
      <c r="B378" s="8" t="s">
        <v>132</v>
      </c>
      <c r="C378" s="8" t="s">
        <v>502</v>
      </c>
      <c r="D378" s="8" t="s">
        <v>502</v>
      </c>
      <c r="E378" s="8">
        <v>2820575.0</v>
      </c>
      <c r="G378" s="8">
        <v>1810980.0</v>
      </c>
      <c r="H378" s="8">
        <v>802877.0</v>
      </c>
      <c r="I378" s="8">
        <v>209771.0</v>
      </c>
      <c r="J378" s="8">
        <v>5613.0</v>
      </c>
      <c r="K378" s="8">
        <v>203673.0</v>
      </c>
      <c r="L378" s="8">
        <v>1486967.0</v>
      </c>
    </row>
    <row r="379" ht="15.75" customHeight="1">
      <c r="A379" s="8" t="s">
        <v>132</v>
      </c>
      <c r="B379" s="8" t="s">
        <v>132</v>
      </c>
      <c r="C379" s="8" t="s">
        <v>503</v>
      </c>
      <c r="D379" s="8" t="s">
        <v>503</v>
      </c>
      <c r="E379" s="8">
        <v>3003922.0</v>
      </c>
      <c r="F379" s="32">
        <v>44226.0</v>
      </c>
      <c r="G379" s="8">
        <v>1963730.0</v>
      </c>
      <c r="H379" s="8">
        <v>865197.0</v>
      </c>
      <c r="I379" s="8">
        <v>250414.0</v>
      </c>
      <c r="J379" s="8">
        <v>6428.0</v>
      </c>
      <c r="K379" s="8">
        <v>243482.0</v>
      </c>
      <c r="L379" s="8">
        <v>437949.0</v>
      </c>
    </row>
    <row r="380" ht="15.75" customHeight="1">
      <c r="A380" s="8" t="s">
        <v>132</v>
      </c>
      <c r="B380" s="8" t="s">
        <v>132</v>
      </c>
      <c r="C380" s="8" t="s">
        <v>504</v>
      </c>
      <c r="D380" s="8" t="s">
        <v>504</v>
      </c>
      <c r="E380" s="8">
        <v>848868.0</v>
      </c>
      <c r="G380" s="8">
        <v>524896.0</v>
      </c>
      <c r="H380" s="8">
        <v>279051.0</v>
      </c>
      <c r="I380" s="8">
        <v>52783.0</v>
      </c>
      <c r="J380" s="8">
        <v>1434.0</v>
      </c>
      <c r="K380" s="8">
        <v>50987.0</v>
      </c>
      <c r="L380" s="8">
        <v>442336.0</v>
      </c>
    </row>
    <row r="381" ht="15.75" customHeight="1">
      <c r="A381" s="8" t="s">
        <v>132</v>
      </c>
      <c r="B381" s="8" t="s">
        <v>132</v>
      </c>
      <c r="C381" s="8" t="s">
        <v>505</v>
      </c>
      <c r="D381" s="8" t="s">
        <v>505</v>
      </c>
      <c r="E381" s="8">
        <v>4315527.0</v>
      </c>
      <c r="F381" s="32">
        <v>44226.0</v>
      </c>
      <c r="G381" s="8">
        <v>2242339.0</v>
      </c>
      <c r="H381" s="8">
        <v>690069.0</v>
      </c>
      <c r="I381" s="8">
        <v>210466.0</v>
      </c>
      <c r="J381" s="8">
        <v>5551.0</v>
      </c>
      <c r="K381" s="8">
        <v>204364.0</v>
      </c>
      <c r="L381" s="8">
        <v>734499.0</v>
      </c>
    </row>
    <row r="382" ht="15.75" customHeight="1">
      <c r="A382" s="8" t="s">
        <v>132</v>
      </c>
      <c r="B382" s="8" t="s">
        <v>132</v>
      </c>
      <c r="C382" s="8" t="s">
        <v>506</v>
      </c>
      <c r="D382" s="8" t="s">
        <v>506</v>
      </c>
      <c r="E382" s="8">
        <v>1.1060148E7</v>
      </c>
      <c r="F382" s="32">
        <v>44139.0</v>
      </c>
      <c r="G382" s="8">
        <v>5484839.0</v>
      </c>
      <c r="H382" s="8">
        <v>2751182.0</v>
      </c>
      <c r="I382" s="8">
        <v>610128.0</v>
      </c>
      <c r="J382" s="8">
        <v>11462.0</v>
      </c>
      <c r="K382" s="8">
        <v>597141.0</v>
      </c>
      <c r="L382" s="8">
        <v>1534689.0</v>
      </c>
    </row>
    <row r="383" ht="15.75" customHeight="1">
      <c r="A383" s="8" t="s">
        <v>132</v>
      </c>
      <c r="B383" s="8" t="s">
        <v>132</v>
      </c>
      <c r="C383" s="8" t="s">
        <v>507</v>
      </c>
      <c r="D383" s="8" t="s">
        <v>507</v>
      </c>
      <c r="E383" s="8">
        <v>1296157.0</v>
      </c>
      <c r="F383" s="32">
        <v>44135.0</v>
      </c>
      <c r="G383" s="8">
        <v>755863.0</v>
      </c>
      <c r="H383" s="8">
        <v>314899.0</v>
      </c>
      <c r="I383" s="8">
        <v>57344.0</v>
      </c>
      <c r="J383" s="8">
        <v>1217.0</v>
      </c>
      <c r="K383" s="8">
        <v>55956.0</v>
      </c>
      <c r="L383" s="8">
        <v>81037.0</v>
      </c>
    </row>
    <row r="384" ht="15.75" customHeight="1">
      <c r="A384" s="8" t="s">
        <v>132</v>
      </c>
      <c r="B384" s="8" t="s">
        <v>132</v>
      </c>
      <c r="C384" s="8" t="s">
        <v>508</v>
      </c>
      <c r="D384" s="8" t="s">
        <v>508</v>
      </c>
      <c r="E384" s="8">
        <v>1196714.0</v>
      </c>
      <c r="G384" s="8">
        <v>579042.0</v>
      </c>
      <c r="H384" s="8">
        <v>321710.0</v>
      </c>
      <c r="I384" s="8">
        <v>41663.0</v>
      </c>
      <c r="J384" s="8">
        <v>637.0</v>
      </c>
      <c r="K384" s="8">
        <v>41020.0</v>
      </c>
      <c r="L384" s="8">
        <v>607221.0</v>
      </c>
    </row>
    <row r="385" ht="15.75" customHeight="1">
      <c r="A385" s="8" t="s">
        <v>132</v>
      </c>
      <c r="B385" s="8" t="s">
        <v>132</v>
      </c>
      <c r="C385" s="8" t="s">
        <v>509</v>
      </c>
      <c r="D385" s="8" t="s">
        <v>509</v>
      </c>
      <c r="E385" s="8">
        <v>2775457.0</v>
      </c>
      <c r="F385" s="32">
        <v>44225.0</v>
      </c>
      <c r="G385" s="8">
        <v>1211321.0</v>
      </c>
      <c r="H385" s="8">
        <v>496306.0</v>
      </c>
      <c r="I385" s="8">
        <v>75967.0</v>
      </c>
      <c r="J385" s="8">
        <v>1798.0</v>
      </c>
      <c r="K385" s="8">
        <v>74159.0</v>
      </c>
      <c r="L385" s="8">
        <v>179534.0</v>
      </c>
    </row>
    <row r="386" ht="15.75" customHeight="1">
      <c r="A386" s="8" t="s">
        <v>134</v>
      </c>
      <c r="B386" s="8" t="s">
        <v>134</v>
      </c>
      <c r="C386" s="8" t="s">
        <v>510</v>
      </c>
      <c r="D386" s="8" t="s">
        <v>510</v>
      </c>
      <c r="E386" s="8">
        <v>240363.0</v>
      </c>
      <c r="G386" s="8">
        <v>128902.0</v>
      </c>
      <c r="H386" s="8">
        <v>64791.0</v>
      </c>
      <c r="I386" s="8">
        <v>0.0</v>
      </c>
      <c r="J386" s="8">
        <v>0.0</v>
      </c>
      <c r="K386" s="8">
        <v>0.0</v>
      </c>
      <c r="L386" s="8">
        <v>117777.0</v>
      </c>
    </row>
    <row r="387" ht="15.75" customHeight="1">
      <c r="A387" s="8" t="s">
        <v>134</v>
      </c>
      <c r="B387" s="8" t="s">
        <v>134</v>
      </c>
      <c r="C387" s="8" t="s">
        <v>511</v>
      </c>
      <c r="D387" s="8" t="s">
        <v>511</v>
      </c>
      <c r="E387" s="8">
        <v>144028.0</v>
      </c>
      <c r="G387" s="8">
        <v>26634.0</v>
      </c>
      <c r="H387" s="8">
        <v>15197.0</v>
      </c>
      <c r="I387" s="8">
        <v>0.0</v>
      </c>
      <c r="J387" s="8">
        <v>0.0</v>
      </c>
      <c r="K387" s="8">
        <v>0.0</v>
      </c>
      <c r="L387" s="8">
        <v>70573.0</v>
      </c>
    </row>
    <row r="388" ht="15.75" customHeight="1">
      <c r="A388" s="8" t="s">
        <v>134</v>
      </c>
      <c r="B388" s="8" t="s">
        <v>134</v>
      </c>
      <c r="C388" s="8" t="s">
        <v>512</v>
      </c>
      <c r="D388" s="8" t="s">
        <v>512</v>
      </c>
      <c r="E388" s="8">
        <v>271274.0</v>
      </c>
      <c r="F388" s="32">
        <v>44097.0</v>
      </c>
      <c r="G388" s="8">
        <v>104247.0</v>
      </c>
      <c r="H388" s="8">
        <v>62208.0</v>
      </c>
      <c r="I388" s="8">
        <v>0.0</v>
      </c>
      <c r="J388" s="8">
        <v>0.0</v>
      </c>
      <c r="K388" s="8">
        <v>0.0</v>
      </c>
      <c r="L388" s="8">
        <v>13542.0</v>
      </c>
    </row>
    <row r="389" ht="15.75" customHeight="1">
      <c r="A389" s="8" t="s">
        <v>134</v>
      </c>
      <c r="B389" s="8" t="s">
        <v>134</v>
      </c>
      <c r="C389" s="8" t="s">
        <v>513</v>
      </c>
      <c r="D389" s="8" t="s">
        <v>513</v>
      </c>
      <c r="E389" s="8">
        <v>452661.0</v>
      </c>
      <c r="G389" s="8">
        <v>251626.0</v>
      </c>
      <c r="H389" s="8">
        <v>148953.0</v>
      </c>
      <c r="I389" s="8">
        <v>0.0</v>
      </c>
      <c r="J389" s="8">
        <v>0.0</v>
      </c>
      <c r="K389" s="8">
        <v>0.0</v>
      </c>
      <c r="L389" s="8">
        <v>221803.0</v>
      </c>
    </row>
    <row r="390" ht="15.75" customHeight="1">
      <c r="A390" s="8" t="s">
        <v>134</v>
      </c>
      <c r="B390" s="8" t="s">
        <v>134</v>
      </c>
      <c r="C390" s="8" t="s">
        <v>514</v>
      </c>
      <c r="D390" s="8" t="s">
        <v>514</v>
      </c>
      <c r="E390" s="8">
        <v>514683.0</v>
      </c>
      <c r="G390" s="8">
        <v>308782.0</v>
      </c>
      <c r="H390" s="8">
        <v>199404.0</v>
      </c>
      <c r="I390" s="8">
        <v>0.0</v>
      </c>
      <c r="J390" s="8">
        <v>0.0</v>
      </c>
      <c r="K390" s="8">
        <v>0.0</v>
      </c>
      <c r="L390" s="8">
        <v>252194.0</v>
      </c>
    </row>
    <row r="391" ht="15.75" customHeight="1">
      <c r="A391" s="8" t="s">
        <v>134</v>
      </c>
      <c r="B391" s="8" t="s">
        <v>134</v>
      </c>
      <c r="C391" s="8" t="s">
        <v>515</v>
      </c>
      <c r="D391" s="8" t="s">
        <v>515</v>
      </c>
      <c r="E391" s="8">
        <v>43818.0</v>
      </c>
      <c r="G391" s="8">
        <v>27911.0</v>
      </c>
      <c r="H391" s="8">
        <v>17262.0</v>
      </c>
      <c r="I391" s="8">
        <v>0.0</v>
      </c>
      <c r="J391" s="8">
        <v>0.0</v>
      </c>
      <c r="K391" s="8">
        <v>0.0</v>
      </c>
      <c r="L391" s="8">
        <v>21470.0</v>
      </c>
    </row>
    <row r="392" ht="15.75" customHeight="1">
      <c r="A392" s="8" t="s">
        <v>134</v>
      </c>
      <c r="B392" s="8" t="s">
        <v>134</v>
      </c>
      <c r="C392" s="8" t="s">
        <v>516</v>
      </c>
      <c r="D392" s="8" t="s">
        <v>516</v>
      </c>
      <c r="E392" s="8">
        <v>135481.0</v>
      </c>
      <c r="G392" s="8">
        <v>84702.0</v>
      </c>
      <c r="H392" s="8">
        <v>49653.0</v>
      </c>
      <c r="I392" s="8">
        <v>0.0</v>
      </c>
      <c r="J392" s="8">
        <v>0.0</v>
      </c>
      <c r="K392" s="8">
        <v>0.0</v>
      </c>
      <c r="L392" s="8">
        <v>66385.0</v>
      </c>
    </row>
    <row r="393" ht="15.75" customHeight="1">
      <c r="A393" s="8" t="s">
        <v>134</v>
      </c>
      <c r="B393" s="8" t="s">
        <v>134</v>
      </c>
      <c r="C393" s="8" t="s">
        <v>517</v>
      </c>
      <c r="D393" s="8" t="s">
        <v>517</v>
      </c>
      <c r="E393" s="8">
        <v>45616.0</v>
      </c>
      <c r="G393" s="8">
        <v>10502.0</v>
      </c>
      <c r="H393" s="8">
        <v>5370.0</v>
      </c>
      <c r="I393" s="8">
        <v>0.0</v>
      </c>
      <c r="J393" s="8">
        <v>0.0</v>
      </c>
      <c r="K393" s="8">
        <v>0.0</v>
      </c>
      <c r="L393" s="8">
        <v>22351.0</v>
      </c>
    </row>
    <row r="394" ht="15.75" customHeight="1">
      <c r="A394" s="8" t="s">
        <v>134</v>
      </c>
      <c r="B394" s="8" t="s">
        <v>134</v>
      </c>
      <c r="C394" s="8" t="s">
        <v>518</v>
      </c>
      <c r="D394" s="8" t="s">
        <v>518</v>
      </c>
      <c r="E394" s="8">
        <v>47250.0</v>
      </c>
      <c r="G394" s="8">
        <v>12417.0</v>
      </c>
      <c r="H394" s="8">
        <v>9888.0</v>
      </c>
      <c r="I394" s="8">
        <v>0.0</v>
      </c>
      <c r="J394" s="8">
        <v>0.0</v>
      </c>
      <c r="K394" s="8">
        <v>0.0</v>
      </c>
      <c r="L394" s="8">
        <v>23152.0</v>
      </c>
    </row>
    <row r="395" ht="15.75" customHeight="1">
      <c r="A395" s="8" t="s">
        <v>134</v>
      </c>
      <c r="B395" s="8" t="s">
        <v>134</v>
      </c>
      <c r="C395" s="8" t="s">
        <v>519</v>
      </c>
      <c r="D395" s="8" t="s">
        <v>519</v>
      </c>
      <c r="E395" s="8">
        <v>354772.0</v>
      </c>
      <c r="G395" s="8">
        <v>28247.0</v>
      </c>
      <c r="H395" s="8">
        <v>18288.0</v>
      </c>
      <c r="I395" s="8">
        <v>0.0</v>
      </c>
      <c r="J395" s="8">
        <v>0.0</v>
      </c>
      <c r="K395" s="8">
        <v>0.0</v>
      </c>
      <c r="L395" s="8">
        <v>173838.0</v>
      </c>
    </row>
    <row r="396" ht="15.75" customHeight="1">
      <c r="A396" s="8" t="s">
        <v>134</v>
      </c>
      <c r="B396" s="8" t="s">
        <v>134</v>
      </c>
      <c r="C396" s="8" t="s">
        <v>520</v>
      </c>
      <c r="D396" s="8" t="s">
        <v>520</v>
      </c>
      <c r="E396" s="8">
        <v>140143.0</v>
      </c>
      <c r="G396" s="8">
        <v>19931.0</v>
      </c>
      <c r="H396" s="8">
        <v>10361.0</v>
      </c>
      <c r="I396" s="8">
        <v>0.0</v>
      </c>
      <c r="J396" s="8">
        <v>0.0</v>
      </c>
      <c r="K396" s="8">
        <v>0.0</v>
      </c>
      <c r="L396" s="8">
        <v>68670.0</v>
      </c>
    </row>
    <row r="397" ht="15.75" customHeight="1">
      <c r="A397" s="8" t="s">
        <v>134</v>
      </c>
      <c r="B397" s="8" t="s">
        <v>134</v>
      </c>
      <c r="C397" s="8" t="s">
        <v>521</v>
      </c>
      <c r="D397" s="8" t="s">
        <v>521</v>
      </c>
      <c r="E397" s="8">
        <v>420517.0</v>
      </c>
      <c r="G397" s="8">
        <v>141308.0</v>
      </c>
      <c r="H397" s="8">
        <v>62279.0</v>
      </c>
      <c r="I397" s="8">
        <v>0.0</v>
      </c>
      <c r="J397" s="8">
        <v>0.0</v>
      </c>
      <c r="K397" s="8">
        <v>0.0</v>
      </c>
      <c r="L397" s="8">
        <v>206053.0</v>
      </c>
    </row>
    <row r="398" ht="15.75" customHeight="1">
      <c r="A398" s="8" t="s">
        <v>134</v>
      </c>
      <c r="B398" s="8" t="s">
        <v>134</v>
      </c>
      <c r="C398" s="8" t="s">
        <v>522</v>
      </c>
      <c r="D398" s="8" t="s">
        <v>522</v>
      </c>
      <c r="E398" s="8">
        <v>183115.0</v>
      </c>
      <c r="G398" s="8">
        <v>22193.0</v>
      </c>
      <c r="H398" s="8">
        <v>14759.0</v>
      </c>
      <c r="I398" s="8">
        <v>0.0</v>
      </c>
      <c r="J398" s="8">
        <v>0.0</v>
      </c>
      <c r="K398" s="8">
        <v>0.0</v>
      </c>
      <c r="L398" s="8">
        <v>89726.0</v>
      </c>
    </row>
    <row r="399" ht="15.75" customHeight="1">
      <c r="A399" s="8" t="s">
        <v>136</v>
      </c>
      <c r="B399" s="8" t="s">
        <v>136</v>
      </c>
      <c r="C399" s="8" t="s">
        <v>523</v>
      </c>
      <c r="D399" s="8" t="s">
        <v>523</v>
      </c>
      <c r="E399" s="8">
        <v>317618.0</v>
      </c>
      <c r="G399" s="8">
        <v>47655.0</v>
      </c>
      <c r="H399" s="8">
        <v>20648.0</v>
      </c>
      <c r="I399" s="8">
        <v>1867.0</v>
      </c>
      <c r="J399" s="8">
        <v>13.0</v>
      </c>
      <c r="K399" s="8">
        <v>1844.0</v>
      </c>
      <c r="L399" s="8">
        <v>156566.0</v>
      </c>
    </row>
    <row r="400" ht="15.75" customHeight="1">
      <c r="A400" s="8" t="s">
        <v>136</v>
      </c>
      <c r="B400" s="8" t="s">
        <v>136</v>
      </c>
      <c r="C400" s="8" t="s">
        <v>524</v>
      </c>
      <c r="D400" s="8" t="s">
        <v>524</v>
      </c>
      <c r="E400" s="8">
        <v>122436.0</v>
      </c>
      <c r="G400" s="8">
        <v>64432.0</v>
      </c>
      <c r="H400" s="8">
        <v>33259.0</v>
      </c>
      <c r="I400" s="8">
        <v>2430.0</v>
      </c>
      <c r="J400" s="8">
        <v>31.0</v>
      </c>
      <c r="K400" s="8">
        <v>2395.0</v>
      </c>
      <c r="L400" s="8">
        <v>61208.0</v>
      </c>
    </row>
    <row r="401" ht="15.75" customHeight="1">
      <c r="A401" s="8" t="s">
        <v>136</v>
      </c>
      <c r="B401" s="8" t="s">
        <v>136</v>
      </c>
      <c r="C401" s="8" t="s">
        <v>525</v>
      </c>
      <c r="D401" s="8" t="s">
        <v>525</v>
      </c>
      <c r="E401" s="8">
        <v>824059.0</v>
      </c>
      <c r="G401" s="8">
        <v>318381.0</v>
      </c>
      <c r="H401" s="8">
        <v>225526.0</v>
      </c>
      <c r="I401" s="8">
        <v>41025.0</v>
      </c>
      <c r="J401" s="8">
        <v>987.0</v>
      </c>
      <c r="K401" s="8">
        <v>39754.0</v>
      </c>
      <c r="L401" s="8">
        <v>424301.0</v>
      </c>
    </row>
    <row r="402" ht="15.75" customHeight="1">
      <c r="A402" s="8" t="s">
        <v>136</v>
      </c>
      <c r="B402" s="8" t="s">
        <v>136</v>
      </c>
      <c r="C402" s="8" t="s">
        <v>526</v>
      </c>
      <c r="D402" s="8" t="s">
        <v>526</v>
      </c>
      <c r="E402" s="8">
        <v>118325.0</v>
      </c>
      <c r="G402" s="8">
        <v>62675.0</v>
      </c>
      <c r="H402" s="8">
        <v>28288.0</v>
      </c>
      <c r="I402" s="8">
        <v>1685.0</v>
      </c>
      <c r="J402" s="8">
        <v>8.0</v>
      </c>
      <c r="K402" s="8">
        <v>1674.0</v>
      </c>
      <c r="L402" s="8">
        <v>58821.0</v>
      </c>
    </row>
    <row r="403" ht="15.75" customHeight="1">
      <c r="A403" s="8" t="s">
        <v>136</v>
      </c>
      <c r="B403" s="8" t="s">
        <v>136</v>
      </c>
      <c r="C403" s="8" t="s">
        <v>527</v>
      </c>
      <c r="D403" s="8" t="s">
        <v>527</v>
      </c>
      <c r="E403" s="8">
        <v>258380.0</v>
      </c>
      <c r="G403" s="8">
        <v>92049.0</v>
      </c>
      <c r="H403" s="8">
        <v>48460.0</v>
      </c>
      <c r="I403" s="8">
        <v>9697.0</v>
      </c>
      <c r="J403" s="8">
        <v>89.0</v>
      </c>
      <c r="K403" s="8">
        <v>9584.0</v>
      </c>
      <c r="L403" s="8">
        <v>131454.0</v>
      </c>
    </row>
    <row r="404" ht="15.75" customHeight="1">
      <c r="A404" s="8" t="s">
        <v>136</v>
      </c>
      <c r="B404" s="8" t="s">
        <v>136</v>
      </c>
      <c r="C404" s="8" t="s">
        <v>528</v>
      </c>
      <c r="D404" s="8" t="s">
        <v>528</v>
      </c>
      <c r="E404" s="8">
        <v>142574.0</v>
      </c>
      <c r="G404" s="8">
        <v>40103.0</v>
      </c>
      <c r="H404" s="8">
        <v>18937.0</v>
      </c>
      <c r="I404" s="8">
        <v>1216.0</v>
      </c>
      <c r="J404" s="8">
        <v>12.0</v>
      </c>
      <c r="K404" s="8">
        <v>1203.0</v>
      </c>
      <c r="L404" s="8">
        <v>70469.0</v>
      </c>
    </row>
    <row r="405" ht="15.75" customHeight="1">
      <c r="A405" s="8" t="s">
        <v>136</v>
      </c>
      <c r="B405" s="8" t="s">
        <v>136</v>
      </c>
      <c r="C405" s="8" t="s">
        <v>529</v>
      </c>
      <c r="D405" s="8" t="s">
        <v>529</v>
      </c>
      <c r="E405" s="8">
        <v>172495.0</v>
      </c>
      <c r="G405" s="8">
        <v>73397.0</v>
      </c>
      <c r="H405" s="8">
        <v>39210.0</v>
      </c>
      <c r="I405" s="8">
        <v>1872.0</v>
      </c>
      <c r="J405" s="8">
        <v>17.0</v>
      </c>
      <c r="K405" s="8">
        <v>1852.0</v>
      </c>
      <c r="L405" s="8">
        <v>85458.0</v>
      </c>
    </row>
    <row r="406" ht="15.75" customHeight="1">
      <c r="A406" s="8" t="s">
        <v>136</v>
      </c>
      <c r="B406" s="8" t="s">
        <v>136</v>
      </c>
      <c r="C406" s="8" t="s">
        <v>530</v>
      </c>
      <c r="D406" s="8" t="s">
        <v>530</v>
      </c>
      <c r="E406" s="8">
        <v>110152.0</v>
      </c>
      <c r="G406" s="8">
        <v>33372.0</v>
      </c>
      <c r="H406" s="8">
        <v>17117.0</v>
      </c>
      <c r="I406" s="8">
        <v>2548.0</v>
      </c>
      <c r="J406" s="8">
        <v>17.0</v>
      </c>
      <c r="K406" s="8">
        <v>2525.0</v>
      </c>
      <c r="L406" s="8">
        <v>55248.0</v>
      </c>
    </row>
    <row r="407" ht="15.75" customHeight="1">
      <c r="A407" s="8" t="s">
        <v>136</v>
      </c>
      <c r="B407" s="8" t="s">
        <v>136</v>
      </c>
      <c r="C407" s="8" t="s">
        <v>531</v>
      </c>
      <c r="D407" s="8" t="s">
        <v>531</v>
      </c>
      <c r="E407" s="8">
        <v>642923.0</v>
      </c>
      <c r="G407" s="8">
        <v>209662.0</v>
      </c>
      <c r="H407" s="8">
        <v>119725.0</v>
      </c>
      <c r="I407" s="8">
        <v>9027.0</v>
      </c>
      <c r="J407" s="8">
        <v>72.0</v>
      </c>
      <c r="K407" s="8">
        <v>8943.0</v>
      </c>
      <c r="L407" s="8">
        <v>319545.0</v>
      </c>
    </row>
    <row r="408" ht="15.75" customHeight="1">
      <c r="A408" s="8" t="s">
        <v>136</v>
      </c>
      <c r="B408" s="8" t="s">
        <v>136</v>
      </c>
      <c r="C408" s="8" t="s">
        <v>532</v>
      </c>
      <c r="D408" s="8" t="s">
        <v>532</v>
      </c>
      <c r="E408" s="8">
        <v>270352.0</v>
      </c>
      <c r="G408" s="8">
        <v>84529.0</v>
      </c>
      <c r="H408" s="8">
        <v>47646.0</v>
      </c>
      <c r="I408" s="8">
        <v>6803.0</v>
      </c>
      <c r="J408" s="8">
        <v>133.0</v>
      </c>
      <c r="K408" s="8">
        <v>6642.0</v>
      </c>
      <c r="L408" s="8">
        <v>135873.0</v>
      </c>
    </row>
    <row r="409" ht="15.75" customHeight="1">
      <c r="A409" s="8" t="s">
        <v>136</v>
      </c>
      <c r="B409" s="8" t="s">
        <v>136</v>
      </c>
      <c r="C409" s="8" t="s">
        <v>533</v>
      </c>
      <c r="D409" s="8" t="s">
        <v>533</v>
      </c>
      <c r="E409" s="8">
        <v>385601.0</v>
      </c>
      <c r="G409" s="8">
        <v>77018.0</v>
      </c>
      <c r="H409" s="8">
        <v>43000.0</v>
      </c>
      <c r="I409" s="8">
        <v>5457.0</v>
      </c>
      <c r="J409" s="8">
        <v>71.0</v>
      </c>
      <c r="K409" s="8">
        <v>5330.0</v>
      </c>
      <c r="L409" s="8">
        <v>191672.0</v>
      </c>
    </row>
    <row r="410" ht="15.75" customHeight="1">
      <c r="A410" s="8" t="s">
        <v>138</v>
      </c>
      <c r="B410" s="8" t="s">
        <v>138</v>
      </c>
      <c r="C410" s="8" t="s">
        <v>534</v>
      </c>
      <c r="D410" s="8" t="s">
        <v>534</v>
      </c>
      <c r="E410" s="8">
        <v>404054.0</v>
      </c>
      <c r="G410" s="8">
        <v>315706.0</v>
      </c>
      <c r="H410" s="8">
        <v>239593.0</v>
      </c>
      <c r="I410" s="8">
        <v>75111.0</v>
      </c>
      <c r="J410" s="8">
        <v>300.0</v>
      </c>
      <c r="K410" s="8">
        <v>71337.0</v>
      </c>
      <c r="L410" s="8">
        <v>235541.0</v>
      </c>
    </row>
    <row r="411" ht="15.75" customHeight="1">
      <c r="A411" s="8" t="s">
        <v>138</v>
      </c>
      <c r="B411" s="8" t="s">
        <v>138</v>
      </c>
      <c r="C411" s="8" t="s">
        <v>535</v>
      </c>
      <c r="D411" s="8" t="s">
        <v>535</v>
      </c>
      <c r="E411" s="8">
        <v>125370.0</v>
      </c>
      <c r="G411" s="8">
        <v>74122.0</v>
      </c>
      <c r="H411" s="8">
        <v>55251.0</v>
      </c>
      <c r="I411" s="8">
        <v>5188.0</v>
      </c>
      <c r="J411" s="8">
        <v>11.0</v>
      </c>
      <c r="K411" s="8">
        <v>4745.0</v>
      </c>
      <c r="L411" s="8">
        <v>64025.0</v>
      </c>
    </row>
    <row r="412" ht="15.75" customHeight="1">
      <c r="A412" s="8" t="s">
        <v>138</v>
      </c>
      <c r="B412" s="8" t="s">
        <v>138</v>
      </c>
      <c r="C412" s="8" t="s">
        <v>536</v>
      </c>
      <c r="D412" s="8" t="s">
        <v>536</v>
      </c>
      <c r="E412" s="8">
        <v>83054.0</v>
      </c>
      <c r="G412" s="8">
        <v>50525.0</v>
      </c>
      <c r="H412" s="8">
        <v>33101.0</v>
      </c>
      <c r="I412" s="8">
        <v>7721.0</v>
      </c>
      <c r="J412" s="8">
        <v>30.0</v>
      </c>
      <c r="K412" s="8">
        <v>7561.0</v>
      </c>
      <c r="L412" s="8">
        <v>44556.0</v>
      </c>
    </row>
    <row r="413" ht="15.75" customHeight="1">
      <c r="A413" s="8" t="s">
        <v>138</v>
      </c>
      <c r="B413" s="8" t="s">
        <v>138</v>
      </c>
      <c r="C413" s="8" t="s">
        <v>537</v>
      </c>
      <c r="D413" s="8" t="s">
        <v>537</v>
      </c>
      <c r="E413" s="8">
        <v>117444.0</v>
      </c>
      <c r="G413" s="8">
        <v>55877.0</v>
      </c>
      <c r="H413" s="8">
        <v>25870.0</v>
      </c>
      <c r="I413" s="8">
        <v>6740.0</v>
      </c>
      <c r="J413" s="8">
        <v>23.0</v>
      </c>
      <c r="K413" s="8">
        <v>6553.0</v>
      </c>
      <c r="L413" s="8">
        <v>60917.0</v>
      </c>
    </row>
    <row r="414" ht="15.75" customHeight="1">
      <c r="A414" s="8" t="s">
        <v>138</v>
      </c>
      <c r="B414" s="8" t="s">
        <v>138</v>
      </c>
      <c r="C414" s="8" t="s">
        <v>538</v>
      </c>
      <c r="D414" s="8" t="s">
        <v>538</v>
      </c>
      <c r="E414" s="8">
        <v>154094.0</v>
      </c>
      <c r="G414" s="8">
        <v>95129.0</v>
      </c>
      <c r="H414" s="8">
        <v>73298.0</v>
      </c>
      <c r="I414" s="8">
        <v>9842.0</v>
      </c>
      <c r="J414" s="8">
        <v>27.0</v>
      </c>
      <c r="K414" s="8">
        <v>9053.0</v>
      </c>
      <c r="L414" s="8">
        <v>80427.0</v>
      </c>
    </row>
    <row r="415" ht="15.75" customHeight="1">
      <c r="A415" s="8" t="s">
        <v>138</v>
      </c>
      <c r="B415" s="8" t="s">
        <v>138</v>
      </c>
      <c r="C415" s="8" t="s">
        <v>539</v>
      </c>
      <c r="D415" s="8" t="s">
        <v>539</v>
      </c>
      <c r="E415" s="8">
        <v>85757.0</v>
      </c>
      <c r="G415" s="8">
        <v>43678.0</v>
      </c>
      <c r="H415" s="8">
        <v>28873.0</v>
      </c>
      <c r="I415" s="8">
        <v>4854.0</v>
      </c>
      <c r="J415" s="8">
        <v>12.0</v>
      </c>
      <c r="K415" s="8">
        <v>4448.0</v>
      </c>
      <c r="L415" s="8">
        <v>44447.0</v>
      </c>
    </row>
    <row r="416" ht="15.75" customHeight="1">
      <c r="A416" s="8" t="s">
        <v>138</v>
      </c>
      <c r="B416" s="8" t="s">
        <v>138</v>
      </c>
      <c r="C416" s="8" t="s">
        <v>540</v>
      </c>
      <c r="D416" s="8" t="s">
        <v>540</v>
      </c>
      <c r="E416" s="8">
        <v>56366.0</v>
      </c>
      <c r="G416" s="8">
        <v>34626.0</v>
      </c>
      <c r="H416" s="8">
        <v>19984.0</v>
      </c>
      <c r="I416" s="8">
        <v>5469.0</v>
      </c>
      <c r="J416" s="8">
        <v>14.0</v>
      </c>
      <c r="K416" s="8">
        <v>5304.0</v>
      </c>
      <c r="L416" s="8">
        <v>30353.0</v>
      </c>
    </row>
    <row r="417" ht="15.75" customHeight="1">
      <c r="A417" s="8" t="s">
        <v>138</v>
      </c>
      <c r="B417" s="8" t="s">
        <v>138</v>
      </c>
      <c r="C417" s="8" t="s">
        <v>541</v>
      </c>
      <c r="D417" s="8" t="s">
        <v>541</v>
      </c>
      <c r="E417" s="8">
        <v>64875.0</v>
      </c>
      <c r="G417" s="8">
        <v>41932.0</v>
      </c>
      <c r="H417" s="8">
        <v>36047.0</v>
      </c>
      <c r="I417" s="8">
        <v>4210.0</v>
      </c>
      <c r="J417" s="8">
        <v>10.0</v>
      </c>
      <c r="K417" s="8">
        <v>3646.0</v>
      </c>
      <c r="L417" s="8">
        <v>33893.0</v>
      </c>
    </row>
    <row r="418" ht="15.75" customHeight="1">
      <c r="A418" s="8" t="s">
        <v>140</v>
      </c>
      <c r="B418" s="8" t="s">
        <v>140</v>
      </c>
      <c r="C418" s="8" t="s">
        <v>542</v>
      </c>
      <c r="D418" s="8" t="s">
        <v>542</v>
      </c>
      <c r="E418" s="8">
        <v>379769.0</v>
      </c>
      <c r="F418" s="32">
        <v>44176.0</v>
      </c>
      <c r="G418" s="8">
        <v>268405.0</v>
      </c>
      <c r="H418" s="8">
        <v>175502.0</v>
      </c>
      <c r="I418" s="8">
        <v>14684.0</v>
      </c>
      <c r="J418" s="8">
        <v>421.0</v>
      </c>
      <c r="K418" s="8">
        <v>13471.0</v>
      </c>
      <c r="L418" s="8">
        <v>54362.0</v>
      </c>
    </row>
    <row r="419" ht="15.75" customHeight="1">
      <c r="A419" s="8" t="s">
        <v>140</v>
      </c>
      <c r="B419" s="8" t="s">
        <v>140</v>
      </c>
      <c r="C419" s="8" t="s">
        <v>543</v>
      </c>
      <c r="D419" s="8" t="s">
        <v>543</v>
      </c>
      <c r="E419" s="8">
        <v>74033.0</v>
      </c>
      <c r="F419" s="32">
        <v>44176.0</v>
      </c>
      <c r="G419" s="8">
        <v>13017.0</v>
      </c>
      <c r="H419" s="8">
        <v>8141.0</v>
      </c>
      <c r="I419" s="8">
        <v>258.0</v>
      </c>
      <c r="J419" s="8">
        <v>9.0</v>
      </c>
      <c r="K419" s="8">
        <v>246.0</v>
      </c>
      <c r="L419" s="8">
        <v>1131.0</v>
      </c>
    </row>
    <row r="420" ht="15.75" customHeight="1">
      <c r="A420" s="8" t="s">
        <v>140</v>
      </c>
      <c r="B420" s="8" t="s">
        <v>140</v>
      </c>
      <c r="C420" s="8" t="s">
        <v>544</v>
      </c>
      <c r="D420" s="8" t="s">
        <v>544</v>
      </c>
      <c r="E420" s="8">
        <v>270063.0</v>
      </c>
      <c r="F420" s="32">
        <v>44176.0</v>
      </c>
      <c r="G420" s="8">
        <v>105758.0</v>
      </c>
      <c r="H420" s="8">
        <v>82602.0</v>
      </c>
      <c r="I420" s="8">
        <v>9461.0</v>
      </c>
      <c r="J420" s="8">
        <v>123.0</v>
      </c>
      <c r="K420" s="8">
        <v>9095.0</v>
      </c>
      <c r="L420" s="8">
        <v>38716.0</v>
      </c>
    </row>
    <row r="421" ht="15.75" customHeight="1">
      <c r="A421" s="8" t="s">
        <v>140</v>
      </c>
      <c r="B421" s="8" t="s">
        <v>140</v>
      </c>
      <c r="C421" s="8" t="s">
        <v>545</v>
      </c>
      <c r="D421" s="8" t="s">
        <v>545</v>
      </c>
      <c r="E421" s="8">
        <v>50593.0</v>
      </c>
      <c r="F421" s="32">
        <v>44176.0</v>
      </c>
      <c r="G421" s="8">
        <v>20577.0</v>
      </c>
      <c r="H421" s="8">
        <v>15446.0</v>
      </c>
      <c r="I421" s="8">
        <v>307.0</v>
      </c>
      <c r="J421" s="8">
        <v>2.0</v>
      </c>
      <c r="K421" s="8">
        <v>286.0</v>
      </c>
      <c r="L421" s="8">
        <v>1346.0</v>
      </c>
    </row>
    <row r="422" ht="15.75" customHeight="1">
      <c r="A422" s="8" t="s">
        <v>140</v>
      </c>
      <c r="B422" s="8" t="s">
        <v>140</v>
      </c>
      <c r="C422" s="8" t="s">
        <v>546</v>
      </c>
      <c r="D422" s="8" t="s">
        <v>546</v>
      </c>
      <c r="E422" s="8">
        <v>193171.0</v>
      </c>
      <c r="F422" s="32">
        <v>44176.0</v>
      </c>
      <c r="G422" s="8">
        <v>69198.0</v>
      </c>
      <c r="H422" s="8">
        <v>54730.0</v>
      </c>
      <c r="I422" s="8">
        <v>2333.0</v>
      </c>
      <c r="J422" s="8">
        <v>54.0</v>
      </c>
      <c r="K422" s="8">
        <v>2186.0</v>
      </c>
      <c r="L422" s="8">
        <v>5142.0</v>
      </c>
    </row>
    <row r="423" ht="15.75" customHeight="1">
      <c r="A423" s="8" t="s">
        <v>140</v>
      </c>
      <c r="B423" s="8" t="s">
        <v>140</v>
      </c>
      <c r="C423" s="8" t="s">
        <v>547</v>
      </c>
      <c r="D423" s="8" t="s">
        <v>547</v>
      </c>
      <c r="E423" s="8">
        <v>259604.0</v>
      </c>
      <c r="F423" s="32">
        <v>44176.0</v>
      </c>
      <c r="G423" s="8">
        <v>70054.0</v>
      </c>
      <c r="H423" s="8">
        <v>48331.0</v>
      </c>
      <c r="I423" s="8">
        <v>1159.0</v>
      </c>
      <c r="J423" s="8">
        <v>14.0</v>
      </c>
      <c r="K423" s="8">
        <v>1124.0</v>
      </c>
      <c r="L423" s="8">
        <v>12857.0</v>
      </c>
    </row>
    <row r="424" ht="15.75" customHeight="1">
      <c r="A424" s="8" t="s">
        <v>140</v>
      </c>
      <c r="B424" s="8" t="s">
        <v>140</v>
      </c>
      <c r="C424" s="8" t="s">
        <v>548</v>
      </c>
      <c r="D424" s="8" t="s">
        <v>548</v>
      </c>
      <c r="E424" s="8">
        <v>163294.0</v>
      </c>
      <c r="F424" s="32">
        <v>44176.0</v>
      </c>
      <c r="G424" s="8">
        <v>19956.0</v>
      </c>
      <c r="H424" s="8">
        <v>12514.0</v>
      </c>
      <c r="I424" s="8">
        <v>920.0</v>
      </c>
      <c r="J424" s="8">
        <v>6.0</v>
      </c>
      <c r="K424" s="8">
        <v>897.0</v>
      </c>
      <c r="L424" s="8">
        <v>6177.0</v>
      </c>
    </row>
    <row r="425" ht="15.75" customHeight="1">
      <c r="A425" s="8" t="s">
        <v>140</v>
      </c>
      <c r="B425" s="8" t="s">
        <v>140</v>
      </c>
      <c r="C425" s="8" t="s">
        <v>549</v>
      </c>
      <c r="D425" s="8" t="s">
        <v>549</v>
      </c>
      <c r="E425" s="8">
        <v>163294.0</v>
      </c>
      <c r="F425" s="32">
        <v>44176.0</v>
      </c>
      <c r="G425" s="8">
        <v>31241.0</v>
      </c>
      <c r="H425" s="8">
        <v>20746.0</v>
      </c>
      <c r="I425" s="8">
        <v>601.0</v>
      </c>
      <c r="J425" s="8">
        <v>18.0</v>
      </c>
      <c r="K425" s="8">
        <v>568.0</v>
      </c>
      <c r="L425" s="8">
        <v>3079.0</v>
      </c>
    </row>
    <row r="426" ht="15.75" customHeight="1">
      <c r="A426" s="8" t="s">
        <v>140</v>
      </c>
      <c r="B426" s="8" t="s">
        <v>140</v>
      </c>
      <c r="C426" s="8" t="s">
        <v>550</v>
      </c>
      <c r="D426" s="8" t="s">
        <v>550</v>
      </c>
      <c r="E426" s="8">
        <v>414801.0</v>
      </c>
      <c r="F426" s="32">
        <v>44176.0</v>
      </c>
      <c r="G426" s="8">
        <v>38130.0</v>
      </c>
      <c r="H426" s="8">
        <v>26725.0</v>
      </c>
      <c r="I426" s="8">
        <v>1094.0</v>
      </c>
      <c r="J426" s="8">
        <v>12.0</v>
      </c>
      <c r="K426" s="8">
        <v>1077.0</v>
      </c>
      <c r="L426" s="8">
        <v>5434.0</v>
      </c>
    </row>
    <row r="427" ht="15.75" customHeight="1">
      <c r="A427" s="8" t="s">
        <v>140</v>
      </c>
      <c r="B427" s="8" t="s">
        <v>140</v>
      </c>
      <c r="C427" s="8" t="s">
        <v>551</v>
      </c>
      <c r="D427" s="8" t="s">
        <v>551</v>
      </c>
      <c r="E427" s="8">
        <v>166239.0</v>
      </c>
      <c r="F427" s="32">
        <v>44176.0</v>
      </c>
      <c r="G427" s="8">
        <v>35138.0</v>
      </c>
      <c r="H427" s="8">
        <v>23577.0</v>
      </c>
      <c r="I427" s="8">
        <v>402.0</v>
      </c>
      <c r="J427" s="8">
        <v>11.0</v>
      </c>
      <c r="K427" s="8">
        <v>361.0</v>
      </c>
      <c r="L427" s="8">
        <v>1591.0</v>
      </c>
    </row>
    <row r="428" ht="15.75" customHeight="1">
      <c r="A428" s="8" t="s">
        <v>140</v>
      </c>
      <c r="B428" s="8" t="s">
        <v>140</v>
      </c>
      <c r="C428" s="8" t="s">
        <v>552</v>
      </c>
      <c r="D428" s="8" t="s">
        <v>552</v>
      </c>
      <c r="E428" s="8">
        <v>141014.0</v>
      </c>
      <c r="F428" s="32">
        <v>44176.0</v>
      </c>
      <c r="G428" s="8">
        <v>38077.0</v>
      </c>
      <c r="H428" s="8">
        <v>22337.0</v>
      </c>
      <c r="I428" s="8">
        <v>623.0</v>
      </c>
      <c r="J428" s="8">
        <v>15.0</v>
      </c>
      <c r="K428" s="8">
        <v>593.0</v>
      </c>
      <c r="L428" s="8">
        <v>2442.0</v>
      </c>
    </row>
    <row r="429" ht="15.75" customHeight="1">
      <c r="A429" s="8" t="s">
        <v>142</v>
      </c>
      <c r="B429" s="8" t="s">
        <v>142</v>
      </c>
      <c r="C429" s="8" t="s">
        <v>553</v>
      </c>
      <c r="D429" s="8" t="s">
        <v>553</v>
      </c>
      <c r="E429" s="8">
        <v>1271703.0</v>
      </c>
      <c r="F429" s="32">
        <v>44223.0</v>
      </c>
      <c r="G429" s="8">
        <v>786278.0</v>
      </c>
      <c r="H429" s="8">
        <v>291800.0</v>
      </c>
      <c r="I429" s="8">
        <v>43920.0</v>
      </c>
      <c r="J429" s="8">
        <v>393.0</v>
      </c>
      <c r="K429" s="8">
        <v>43506.0</v>
      </c>
      <c r="L429" s="8">
        <v>194833.0</v>
      </c>
    </row>
    <row r="430" ht="15.75" customHeight="1">
      <c r="A430" s="8" t="s">
        <v>142</v>
      </c>
      <c r="B430" s="8" t="s">
        <v>142</v>
      </c>
      <c r="C430" s="8" t="s">
        <v>554</v>
      </c>
      <c r="D430" s="8" t="s">
        <v>554</v>
      </c>
      <c r="E430" s="8">
        <v>1648574.0</v>
      </c>
      <c r="F430" s="32">
        <v>44115.0</v>
      </c>
      <c r="G430" s="8">
        <v>960786.0</v>
      </c>
      <c r="H430" s="8">
        <v>299153.0</v>
      </c>
      <c r="I430" s="8">
        <v>23397.0</v>
      </c>
      <c r="J430" s="8">
        <v>126.0</v>
      </c>
      <c r="K430" s="8">
        <v>23257.0</v>
      </c>
      <c r="L430" s="8">
        <v>99565.0</v>
      </c>
    </row>
    <row r="431" ht="15.75" customHeight="1">
      <c r="A431" s="8" t="s">
        <v>142</v>
      </c>
      <c r="B431" s="8" t="s">
        <v>142</v>
      </c>
      <c r="C431" s="8" t="s">
        <v>555</v>
      </c>
      <c r="D431" s="8" t="s">
        <v>555</v>
      </c>
      <c r="E431" s="8">
        <v>2317419.0</v>
      </c>
      <c r="F431" s="32">
        <v>43968.0</v>
      </c>
      <c r="G431" s="8">
        <v>1351099.0</v>
      </c>
      <c r="H431" s="8">
        <v>534318.0</v>
      </c>
      <c r="I431" s="8">
        <v>40787.0</v>
      </c>
      <c r="J431" s="8">
        <v>299.0</v>
      </c>
      <c r="K431" s="8">
        <v>40389.0</v>
      </c>
      <c r="L431" s="8">
        <v>30236.0</v>
      </c>
    </row>
    <row r="432" ht="15.75" customHeight="1">
      <c r="A432" s="8" t="s">
        <v>142</v>
      </c>
      <c r="B432" s="8" t="s">
        <v>142</v>
      </c>
      <c r="C432" s="8" t="s">
        <v>556</v>
      </c>
      <c r="D432" s="8" t="s">
        <v>556</v>
      </c>
      <c r="E432" s="8">
        <v>1478833.0</v>
      </c>
      <c r="G432" s="8">
        <v>829092.0</v>
      </c>
      <c r="H432" s="8">
        <v>283966.0</v>
      </c>
      <c r="I432" s="8">
        <v>31126.0</v>
      </c>
      <c r="J432" s="8">
        <v>335.0</v>
      </c>
      <c r="K432" s="8">
        <v>30762.0</v>
      </c>
      <c r="L432" s="8">
        <v>740191.0</v>
      </c>
    </row>
    <row r="433" ht="15.75" customHeight="1">
      <c r="A433" s="8" t="s">
        <v>142</v>
      </c>
      <c r="B433" s="8" t="s">
        <v>142</v>
      </c>
      <c r="C433" s="8" t="s">
        <v>557</v>
      </c>
      <c r="D433" s="8" t="s">
        <v>557</v>
      </c>
      <c r="E433" s="8">
        <v>1506522.0</v>
      </c>
      <c r="F433" s="32">
        <v>44227.0</v>
      </c>
      <c r="G433" s="8">
        <v>1026493.0</v>
      </c>
      <c r="H433" s="8">
        <v>367945.0</v>
      </c>
      <c r="I433" s="8">
        <v>26480.0</v>
      </c>
      <c r="J433" s="8">
        <v>150.0</v>
      </c>
      <c r="K433" s="8">
        <v>26260.0</v>
      </c>
      <c r="L433" s="8">
        <v>271413.0</v>
      </c>
    </row>
    <row r="434" ht="15.75" customHeight="1">
      <c r="A434" s="8" t="s">
        <v>142</v>
      </c>
      <c r="B434" s="8" t="s">
        <v>142</v>
      </c>
      <c r="C434" s="8" t="s">
        <v>558</v>
      </c>
      <c r="D434" s="8" t="s">
        <v>558</v>
      </c>
      <c r="E434" s="8">
        <v>439917.0</v>
      </c>
      <c r="F434" s="32">
        <v>43968.0</v>
      </c>
      <c r="G434" s="8">
        <v>259325.0</v>
      </c>
      <c r="H434" s="8">
        <v>92297.0</v>
      </c>
      <c r="I434" s="8">
        <v>12634.0</v>
      </c>
      <c r="J434" s="8">
        <v>112.0</v>
      </c>
      <c r="K434" s="8">
        <v>12488.0</v>
      </c>
      <c r="L434" s="8">
        <v>6813.0</v>
      </c>
    </row>
    <row r="435" ht="15.75" customHeight="1">
      <c r="A435" s="8" t="s">
        <v>142</v>
      </c>
      <c r="B435" s="8" t="s">
        <v>142</v>
      </c>
      <c r="C435" s="8" t="s">
        <v>559</v>
      </c>
      <c r="D435" s="8" t="s">
        <v>559</v>
      </c>
      <c r="E435" s="8">
        <v>2618708.0</v>
      </c>
      <c r="F435" s="32">
        <v>43968.0</v>
      </c>
      <c r="G435" s="8">
        <v>1434524.0</v>
      </c>
      <c r="H435" s="8">
        <v>702278.0</v>
      </c>
      <c r="I435" s="8">
        <v>94631.0</v>
      </c>
      <c r="J435" s="8">
        <v>857.0</v>
      </c>
      <c r="K435" s="8">
        <v>93404.0</v>
      </c>
      <c r="L435" s="8">
        <v>53035.0</v>
      </c>
    </row>
    <row r="436" ht="15.75" customHeight="1">
      <c r="A436" s="8" t="s">
        <v>142</v>
      </c>
      <c r="B436" s="8" t="s">
        <v>142</v>
      </c>
      <c r="C436" s="8" t="s">
        <v>560</v>
      </c>
      <c r="D436" s="8" t="s">
        <v>560</v>
      </c>
      <c r="E436" s="8">
        <v>312164.0</v>
      </c>
      <c r="F436" s="32">
        <v>43968.0</v>
      </c>
      <c r="G436" s="8">
        <v>223405.0</v>
      </c>
      <c r="H436" s="8">
        <v>63727.0</v>
      </c>
      <c r="I436" s="8">
        <v>6553.0</v>
      </c>
      <c r="J436" s="8">
        <v>50.0</v>
      </c>
      <c r="K436" s="8">
        <v>6460.0</v>
      </c>
      <c r="L436" s="8">
        <v>3958.0</v>
      </c>
    </row>
    <row r="437" ht="15.75" customHeight="1">
      <c r="A437" s="8" t="s">
        <v>142</v>
      </c>
      <c r="B437" s="8" t="s">
        <v>142</v>
      </c>
      <c r="C437" s="8" t="s">
        <v>561</v>
      </c>
      <c r="D437" s="8" t="s">
        <v>561</v>
      </c>
      <c r="E437" s="8">
        <v>1192948.0</v>
      </c>
      <c r="F437" s="32">
        <v>44227.0</v>
      </c>
      <c r="G437" s="8">
        <v>738406.0</v>
      </c>
      <c r="H437" s="8">
        <v>282859.0</v>
      </c>
      <c r="I437" s="8">
        <v>19871.0</v>
      </c>
      <c r="J437" s="8">
        <v>243.0</v>
      </c>
      <c r="K437" s="8">
        <v>19598.0</v>
      </c>
      <c r="L437" s="8">
        <v>189412.0</v>
      </c>
    </row>
    <row r="438" ht="15.75" customHeight="1">
      <c r="A438" s="8" t="s">
        <v>142</v>
      </c>
      <c r="B438" s="8" t="s">
        <v>142</v>
      </c>
      <c r="C438" s="8" t="s">
        <v>562</v>
      </c>
      <c r="D438" s="8" t="s">
        <v>562</v>
      </c>
      <c r="E438" s="8">
        <v>575880.0</v>
      </c>
      <c r="F438" s="32">
        <v>43968.0</v>
      </c>
      <c r="G438" s="8">
        <v>288963.0</v>
      </c>
      <c r="H438" s="8">
        <v>115535.0</v>
      </c>
      <c r="I438" s="8">
        <v>9657.0</v>
      </c>
      <c r="J438" s="8">
        <v>84.0</v>
      </c>
      <c r="K438" s="8">
        <v>9555.0</v>
      </c>
      <c r="L438" s="8">
        <v>5543.0</v>
      </c>
    </row>
    <row r="439" ht="15.75" customHeight="1">
      <c r="A439" s="8" t="s">
        <v>142</v>
      </c>
      <c r="B439" s="8" t="s">
        <v>142</v>
      </c>
      <c r="C439" s="8" t="s">
        <v>563</v>
      </c>
      <c r="D439" s="8" t="s">
        <v>563</v>
      </c>
      <c r="E439" s="8">
        <v>3520151.0</v>
      </c>
      <c r="F439" s="32">
        <v>44227.0</v>
      </c>
      <c r="G439" s="8">
        <v>2214981.0</v>
      </c>
      <c r="H439" s="8">
        <v>1698328.0</v>
      </c>
      <c r="I439" s="8">
        <v>33849.0</v>
      </c>
      <c r="J439" s="8">
        <v>485.0</v>
      </c>
      <c r="K439" s="8">
        <v>33342.0</v>
      </c>
      <c r="L439" s="8">
        <v>767366.0</v>
      </c>
    </row>
    <row r="440" ht="15.75" customHeight="1">
      <c r="A440" s="8" t="s">
        <v>142</v>
      </c>
      <c r="B440" s="8" t="s">
        <v>142</v>
      </c>
      <c r="C440" s="8" t="s">
        <v>564</v>
      </c>
      <c r="D440" s="8" t="s">
        <v>564</v>
      </c>
      <c r="E440" s="8">
        <v>1136604.0</v>
      </c>
      <c r="F440" s="32">
        <v>44089.0</v>
      </c>
      <c r="G440" s="8">
        <v>677675.0</v>
      </c>
      <c r="H440" s="8">
        <v>272499.0</v>
      </c>
      <c r="I440" s="8">
        <v>27920.0</v>
      </c>
      <c r="J440" s="8">
        <v>316.0</v>
      </c>
      <c r="K440" s="8">
        <v>27510.0</v>
      </c>
      <c r="L440" s="8">
        <v>60608.0</v>
      </c>
    </row>
    <row r="441" ht="15.75" customHeight="1">
      <c r="A441" s="8" t="s">
        <v>142</v>
      </c>
      <c r="B441" s="8" t="s">
        <v>142</v>
      </c>
      <c r="C441" s="8" t="s">
        <v>565</v>
      </c>
      <c r="D441" s="8" t="s">
        <v>565</v>
      </c>
      <c r="E441" s="8">
        <v>579499.0</v>
      </c>
      <c r="F441" s="32">
        <v>43968.0</v>
      </c>
      <c r="G441" s="8">
        <v>399523.0</v>
      </c>
      <c r="H441" s="8">
        <v>189682.0</v>
      </c>
      <c r="I441" s="8">
        <v>23863.0</v>
      </c>
      <c r="J441" s="8">
        <v>176.0</v>
      </c>
      <c r="K441" s="8">
        <v>23673.0</v>
      </c>
      <c r="L441" s="8">
        <v>13594.0</v>
      </c>
    </row>
    <row r="442" ht="15.75" customHeight="1">
      <c r="A442" s="8" t="s">
        <v>142</v>
      </c>
      <c r="B442" s="8" t="s">
        <v>142</v>
      </c>
      <c r="C442" s="8" t="s">
        <v>566</v>
      </c>
      <c r="D442" s="8" t="s">
        <v>566</v>
      </c>
      <c r="E442" s="8">
        <v>1573054.0</v>
      </c>
      <c r="F442" s="32">
        <v>43968.0</v>
      </c>
      <c r="G442" s="8">
        <v>921185.0</v>
      </c>
      <c r="H442" s="8">
        <v>304778.0</v>
      </c>
      <c r="I442" s="8">
        <v>24314.0</v>
      </c>
      <c r="J442" s="8">
        <v>210.0</v>
      </c>
      <c r="K442" s="8">
        <v>24082.0</v>
      </c>
      <c r="L442" s="8">
        <v>13615.0</v>
      </c>
    </row>
    <row r="443" ht="15.75" customHeight="1">
      <c r="A443" s="8" t="s">
        <v>142</v>
      </c>
      <c r="B443" s="8" t="s">
        <v>142</v>
      </c>
      <c r="C443" s="8" t="s">
        <v>567</v>
      </c>
      <c r="D443" s="8" t="s">
        <v>567</v>
      </c>
      <c r="E443" s="8">
        <v>731952.0</v>
      </c>
      <c r="F443" s="32">
        <v>43968.0</v>
      </c>
      <c r="G443" s="8">
        <v>384009.0</v>
      </c>
      <c r="H443" s="8">
        <v>150737.0</v>
      </c>
      <c r="I443" s="8">
        <v>11537.0</v>
      </c>
      <c r="J443" s="8">
        <v>83.0</v>
      </c>
      <c r="K443" s="8">
        <v>11453.0</v>
      </c>
      <c r="L443" s="8">
        <v>7284.0</v>
      </c>
    </row>
    <row r="444" ht="15.75" customHeight="1">
      <c r="A444" s="8" t="s">
        <v>142</v>
      </c>
      <c r="B444" s="8" t="s">
        <v>142</v>
      </c>
      <c r="C444" s="8" t="s">
        <v>568</v>
      </c>
      <c r="D444" s="8" t="s">
        <v>568</v>
      </c>
      <c r="E444" s="8">
        <v>1439891.0</v>
      </c>
      <c r="F444" s="32">
        <v>44123.0</v>
      </c>
      <c r="G444" s="8">
        <v>916169.0</v>
      </c>
      <c r="H444" s="8">
        <v>347854.0</v>
      </c>
      <c r="I444" s="8">
        <v>24860.0</v>
      </c>
      <c r="J444" s="8">
        <v>252.0</v>
      </c>
      <c r="K444" s="8">
        <v>24545.0</v>
      </c>
      <c r="L444" s="8">
        <v>395162.0</v>
      </c>
    </row>
    <row r="445" ht="15.75" customHeight="1">
      <c r="A445" s="8" t="s">
        <v>142</v>
      </c>
      <c r="B445" s="8" t="s">
        <v>142</v>
      </c>
      <c r="C445" s="8" t="s">
        <v>569</v>
      </c>
      <c r="D445" s="8" t="s">
        <v>569</v>
      </c>
      <c r="E445" s="8">
        <v>1802777.0</v>
      </c>
      <c r="F445" s="32">
        <v>44228.0</v>
      </c>
      <c r="G445" s="8">
        <v>1087285.0</v>
      </c>
      <c r="H445" s="8">
        <v>376311.0</v>
      </c>
      <c r="I445" s="8">
        <v>20980.0</v>
      </c>
      <c r="J445" s="8">
        <v>175.0</v>
      </c>
      <c r="K445" s="8">
        <v>20798.0</v>
      </c>
      <c r="L445" s="8">
        <v>484994.0</v>
      </c>
    </row>
    <row r="446" ht="15.75" customHeight="1">
      <c r="A446" s="8" t="s">
        <v>142</v>
      </c>
      <c r="B446" s="8" t="s">
        <v>142</v>
      </c>
      <c r="C446" s="8" t="s">
        <v>570</v>
      </c>
      <c r="D446" s="8" t="s">
        <v>570</v>
      </c>
      <c r="E446" s="8">
        <v>2246341.0</v>
      </c>
      <c r="G446" s="8">
        <v>2063646.0</v>
      </c>
      <c r="H446" s="8">
        <v>1502538.0</v>
      </c>
      <c r="I446" s="8">
        <v>175335.0</v>
      </c>
      <c r="J446" s="8">
        <v>1552.0</v>
      </c>
      <c r="K446" s="8">
        <v>171938.0</v>
      </c>
      <c r="L446" s="8">
        <v>1188374.0</v>
      </c>
    </row>
    <row r="447" ht="15.75" customHeight="1">
      <c r="A447" s="8" t="s">
        <v>142</v>
      </c>
      <c r="B447" s="8" t="s">
        <v>142</v>
      </c>
      <c r="C447" s="8" t="s">
        <v>571</v>
      </c>
      <c r="D447" s="8" t="s">
        <v>571</v>
      </c>
      <c r="E447" s="8">
        <v>1376934.0</v>
      </c>
      <c r="F447" s="32">
        <v>43968.0</v>
      </c>
      <c r="G447" s="8">
        <v>860773.0</v>
      </c>
      <c r="H447" s="8">
        <v>399063.0</v>
      </c>
      <c r="I447" s="8">
        <v>19137.0</v>
      </c>
      <c r="J447" s="8">
        <v>78.0</v>
      </c>
      <c r="K447" s="8">
        <v>19044.0</v>
      </c>
      <c r="L447" s="8">
        <v>10969.0</v>
      </c>
    </row>
    <row r="448" ht="15.75" customHeight="1">
      <c r="A448" s="8" t="s">
        <v>142</v>
      </c>
      <c r="B448" s="8" t="s">
        <v>142</v>
      </c>
      <c r="C448" s="8" t="s">
        <v>572</v>
      </c>
      <c r="D448" s="8" t="s">
        <v>572</v>
      </c>
      <c r="E448" s="8">
        <v>612727.0</v>
      </c>
      <c r="F448" s="32">
        <v>43968.0</v>
      </c>
      <c r="G448" s="8">
        <v>391790.0</v>
      </c>
      <c r="H448" s="8">
        <v>137925.0</v>
      </c>
      <c r="I448" s="8">
        <v>11667.0</v>
      </c>
      <c r="J448" s="8">
        <v>49.0</v>
      </c>
      <c r="K448" s="8">
        <v>11613.0</v>
      </c>
      <c r="L448" s="8">
        <v>7674.0</v>
      </c>
    </row>
    <row r="449" ht="15.75" customHeight="1">
      <c r="A449" s="8" t="s">
        <v>142</v>
      </c>
      <c r="B449" s="8" t="s">
        <v>142</v>
      </c>
      <c r="C449" s="8" t="s">
        <v>573</v>
      </c>
      <c r="D449" s="8" t="s">
        <v>573</v>
      </c>
      <c r="E449" s="8">
        <v>2513895.0</v>
      </c>
      <c r="F449" s="32">
        <v>43968.0</v>
      </c>
      <c r="G449" s="8">
        <v>1222153.0</v>
      </c>
      <c r="H449" s="8">
        <v>413698.0</v>
      </c>
      <c r="I449" s="8">
        <v>40844.0</v>
      </c>
      <c r="J449" s="8">
        <v>286.0</v>
      </c>
      <c r="K449" s="8">
        <v>40416.0</v>
      </c>
      <c r="L449" s="8">
        <v>23729.0</v>
      </c>
    </row>
    <row r="450" ht="15.75" customHeight="1">
      <c r="A450" s="8" t="s">
        <v>142</v>
      </c>
      <c r="B450" s="8" t="s">
        <v>142</v>
      </c>
      <c r="C450" s="8" t="s">
        <v>574</v>
      </c>
      <c r="D450" s="8" t="s">
        <v>574</v>
      </c>
      <c r="E450" s="8">
        <v>1218762.0</v>
      </c>
      <c r="F450" s="32">
        <v>44221.0</v>
      </c>
      <c r="G450" s="8">
        <v>675601.0</v>
      </c>
      <c r="H450" s="8">
        <v>188457.0</v>
      </c>
      <c r="I450" s="8">
        <v>23549.0</v>
      </c>
      <c r="J450" s="8">
        <v>86.0</v>
      </c>
      <c r="K450" s="8">
        <v>23461.0</v>
      </c>
      <c r="L450" s="8">
        <v>173928.0</v>
      </c>
    </row>
    <row r="451" ht="15.75" customHeight="1">
      <c r="A451" s="8" t="s">
        <v>142</v>
      </c>
      <c r="B451" s="8" t="s">
        <v>142</v>
      </c>
      <c r="C451" s="8" t="s">
        <v>575</v>
      </c>
      <c r="D451" s="8" t="s">
        <v>575</v>
      </c>
      <c r="E451" s="8">
        <v>962215.0</v>
      </c>
      <c r="F451" s="32">
        <v>43968.0</v>
      </c>
      <c r="G451" s="8">
        <v>593612.0</v>
      </c>
      <c r="H451" s="8">
        <v>222606.0</v>
      </c>
      <c r="I451" s="8">
        <v>23505.0</v>
      </c>
      <c r="J451" s="8">
        <v>212.0</v>
      </c>
      <c r="K451" s="8">
        <v>23261.0</v>
      </c>
      <c r="L451" s="8">
        <v>12856.0</v>
      </c>
    </row>
    <row r="452" ht="15.75" customHeight="1">
      <c r="A452" s="8" t="s">
        <v>142</v>
      </c>
      <c r="B452" s="8" t="s">
        <v>142</v>
      </c>
      <c r="C452" s="8" t="s">
        <v>576</v>
      </c>
      <c r="D452" s="8" t="s">
        <v>576</v>
      </c>
      <c r="E452" s="8">
        <v>606490.0</v>
      </c>
      <c r="F452" s="32">
        <v>43968.0</v>
      </c>
      <c r="G452" s="8">
        <v>402248.0</v>
      </c>
      <c r="H452" s="8">
        <v>129685.0</v>
      </c>
      <c r="I452" s="8">
        <v>22924.0</v>
      </c>
      <c r="J452" s="8">
        <v>84.0</v>
      </c>
      <c r="K452" s="8">
        <v>22803.0</v>
      </c>
      <c r="L452" s="8">
        <v>11772.0</v>
      </c>
    </row>
    <row r="453" ht="15.75" customHeight="1">
      <c r="A453" s="8" t="s">
        <v>142</v>
      </c>
      <c r="B453" s="8" t="s">
        <v>142</v>
      </c>
      <c r="C453" s="8" t="s">
        <v>577</v>
      </c>
      <c r="D453" s="8" t="s">
        <v>577</v>
      </c>
      <c r="E453" s="8">
        <v>1697983.0</v>
      </c>
      <c r="F453" s="32">
        <v>44166.0</v>
      </c>
      <c r="G453" s="8">
        <v>1078666.0</v>
      </c>
      <c r="H453" s="8">
        <v>523160.0</v>
      </c>
      <c r="I453" s="8">
        <v>45431.0</v>
      </c>
      <c r="J453" s="8">
        <v>459.0</v>
      </c>
      <c r="K453" s="8">
        <v>44903.0</v>
      </c>
      <c r="L453" s="8">
        <v>196055.0</v>
      </c>
    </row>
    <row r="454" ht="15.75" customHeight="1">
      <c r="A454" s="8" t="s">
        <v>142</v>
      </c>
      <c r="B454" s="8" t="s">
        <v>142</v>
      </c>
      <c r="C454" s="8" t="s">
        <v>578</v>
      </c>
      <c r="D454" s="8" t="s">
        <v>578</v>
      </c>
      <c r="E454" s="8">
        <v>961959.0</v>
      </c>
      <c r="F454" s="32">
        <v>43968.0</v>
      </c>
      <c r="G454" s="8">
        <v>549767.0</v>
      </c>
      <c r="H454" s="8">
        <v>184420.0</v>
      </c>
      <c r="I454" s="8">
        <v>20224.0</v>
      </c>
      <c r="J454" s="8">
        <v>167.0</v>
      </c>
      <c r="K454" s="8">
        <v>19981.0</v>
      </c>
      <c r="L454" s="8">
        <v>10690.0</v>
      </c>
    </row>
    <row r="455" ht="15.75" customHeight="1">
      <c r="A455" s="8" t="s">
        <v>142</v>
      </c>
      <c r="B455" s="8" t="s">
        <v>142</v>
      </c>
      <c r="C455" s="8" t="s">
        <v>579</v>
      </c>
      <c r="D455" s="8" t="s">
        <v>579</v>
      </c>
      <c r="E455" s="8">
        <v>1044410.0</v>
      </c>
      <c r="F455" s="32">
        <v>43968.0</v>
      </c>
      <c r="G455" s="8">
        <v>768989.0</v>
      </c>
      <c r="H455" s="8">
        <v>418110.0</v>
      </c>
      <c r="I455" s="8">
        <v>31651.0</v>
      </c>
      <c r="J455" s="8">
        <v>240.0</v>
      </c>
      <c r="K455" s="8">
        <v>31315.0</v>
      </c>
      <c r="L455" s="8">
        <v>17832.0</v>
      </c>
    </row>
    <row r="456" ht="15.75" customHeight="1">
      <c r="A456" s="8" t="s">
        <v>142</v>
      </c>
      <c r="B456" s="8" t="s">
        <v>142</v>
      </c>
      <c r="C456" s="8" t="s">
        <v>580</v>
      </c>
      <c r="D456" s="8" t="s">
        <v>580</v>
      </c>
      <c r="E456" s="8">
        <v>652107.0</v>
      </c>
      <c r="G456" s="8">
        <v>418336.0</v>
      </c>
      <c r="H456" s="8">
        <v>192102.0</v>
      </c>
      <c r="I456" s="8">
        <v>13187.0</v>
      </c>
      <c r="J456" s="8">
        <v>61.0</v>
      </c>
      <c r="K456" s="8">
        <v>13115.0</v>
      </c>
      <c r="L456" s="8">
        <v>326125.0</v>
      </c>
    </row>
    <row r="457" ht="15.75" customHeight="1">
      <c r="A457" s="8" t="s">
        <v>142</v>
      </c>
      <c r="B457" s="8" t="s">
        <v>142</v>
      </c>
      <c r="C457" s="8" t="s">
        <v>581</v>
      </c>
      <c r="D457" s="8" t="s">
        <v>581</v>
      </c>
      <c r="E457" s="8">
        <v>2080664.0</v>
      </c>
      <c r="G457" s="8">
        <v>1122762.0</v>
      </c>
      <c r="H457" s="8">
        <v>490428.0</v>
      </c>
      <c r="I457" s="8">
        <v>61841.0</v>
      </c>
      <c r="J457" s="8">
        <v>594.0</v>
      </c>
      <c r="K457" s="8">
        <v>61167.0</v>
      </c>
      <c r="L457" s="8">
        <v>1050445.0</v>
      </c>
    </row>
    <row r="458" ht="15.75" customHeight="1">
      <c r="A458" s="8" t="s">
        <v>144</v>
      </c>
      <c r="B458" s="8" t="s">
        <v>144</v>
      </c>
      <c r="C458" s="8" t="s">
        <v>582</v>
      </c>
      <c r="D458" s="8" t="s">
        <v>582</v>
      </c>
      <c r="E458" s="8">
        <v>200222.0</v>
      </c>
      <c r="F458" s="32">
        <v>44223.0</v>
      </c>
      <c r="G458" s="8">
        <v>111152.0</v>
      </c>
      <c r="H458" s="8">
        <v>57491.0</v>
      </c>
      <c r="I458" s="8">
        <v>16488.0</v>
      </c>
      <c r="J458" s="8">
        <v>250.0</v>
      </c>
      <c r="K458" s="8">
        <v>16150.0</v>
      </c>
      <c r="L458" s="8">
        <v>81386.0</v>
      </c>
    </row>
    <row r="459" ht="15.75" customHeight="1">
      <c r="A459" s="8" t="s">
        <v>144</v>
      </c>
      <c r="B459" s="8" t="s">
        <v>144</v>
      </c>
      <c r="C459" s="8" t="s">
        <v>583</v>
      </c>
      <c r="D459" s="8" t="s">
        <v>583</v>
      </c>
      <c r="E459" s="8">
        <v>41816.0</v>
      </c>
      <c r="F459" s="32">
        <v>44223.0</v>
      </c>
      <c r="G459" s="8">
        <v>34018.0</v>
      </c>
      <c r="H459" s="8">
        <v>25943.0</v>
      </c>
      <c r="I459" s="8">
        <v>5867.0</v>
      </c>
      <c r="J459" s="8">
        <v>47.0</v>
      </c>
      <c r="K459" s="8">
        <v>5744.0</v>
      </c>
      <c r="L459" s="8">
        <v>45348.0</v>
      </c>
    </row>
    <row r="460" ht="15.75" customHeight="1">
      <c r="A460" s="8" t="s">
        <v>144</v>
      </c>
      <c r="B460" s="8" t="s">
        <v>144</v>
      </c>
      <c r="C460" s="8" t="s">
        <v>144</v>
      </c>
      <c r="D460" s="8" t="s">
        <v>144</v>
      </c>
      <c r="E460" s="8">
        <v>950289.0</v>
      </c>
      <c r="F460" s="32">
        <v>44223.0</v>
      </c>
      <c r="G460" s="8">
        <v>558708.0</v>
      </c>
      <c r="H460" s="8">
        <v>305464.0</v>
      </c>
      <c r="I460" s="8">
        <v>98885.0</v>
      </c>
      <c r="J460" s="8">
        <v>1453.0</v>
      </c>
      <c r="K460" s="8">
        <v>97171.0</v>
      </c>
      <c r="L460" s="8">
        <v>475081.0</v>
      </c>
    </row>
    <row r="461" ht="15.75" customHeight="1">
      <c r="A461" s="8" t="s">
        <v>146</v>
      </c>
      <c r="B461" s="8" t="s">
        <v>146</v>
      </c>
      <c r="C461" s="8" t="s">
        <v>584</v>
      </c>
      <c r="D461" s="8" t="s">
        <v>584</v>
      </c>
      <c r="E461" s="8">
        <v>2490891.0</v>
      </c>
      <c r="F461" s="32">
        <v>44076.0</v>
      </c>
      <c r="G461" s="8">
        <v>1263073.0</v>
      </c>
      <c r="H461" s="8">
        <v>446487.0</v>
      </c>
      <c r="I461" s="8">
        <v>47379.0</v>
      </c>
      <c r="J461" s="8">
        <v>1598.0</v>
      </c>
      <c r="K461" s="8">
        <v>45757.0</v>
      </c>
      <c r="L461" s="8">
        <v>112916.0</v>
      </c>
    </row>
    <row r="462" ht="15.75" customHeight="1">
      <c r="A462" s="8" t="s">
        <v>146</v>
      </c>
      <c r="B462" s="8" t="s">
        <v>146</v>
      </c>
      <c r="C462" s="8" t="s">
        <v>585</v>
      </c>
      <c r="D462" s="8" t="s">
        <v>585</v>
      </c>
      <c r="E462" s="8">
        <v>596294.0</v>
      </c>
      <c r="F462" s="32">
        <v>44185.0</v>
      </c>
      <c r="G462" s="8">
        <v>328464.0</v>
      </c>
      <c r="H462" s="8">
        <v>104197.0</v>
      </c>
      <c r="I462" s="8">
        <v>5950.0</v>
      </c>
      <c r="J462" s="8">
        <v>244.0</v>
      </c>
      <c r="K462" s="8">
        <v>5696.0</v>
      </c>
      <c r="L462" s="8">
        <v>66422.0</v>
      </c>
    </row>
    <row r="463" ht="15.75" customHeight="1">
      <c r="A463" s="8" t="s">
        <v>146</v>
      </c>
      <c r="B463" s="8" t="s">
        <v>146</v>
      </c>
      <c r="C463" s="8" t="s">
        <v>586</v>
      </c>
      <c r="D463" s="8" t="s">
        <v>586</v>
      </c>
      <c r="E463" s="8">
        <v>1388859.0</v>
      </c>
      <c r="F463" s="32">
        <v>44185.0</v>
      </c>
      <c r="G463" s="8">
        <v>623604.0</v>
      </c>
      <c r="H463" s="8">
        <v>202311.0</v>
      </c>
      <c r="I463" s="8">
        <v>41728.0</v>
      </c>
      <c r="J463" s="8">
        <v>1042.0</v>
      </c>
      <c r="K463" s="8">
        <v>40668.0</v>
      </c>
      <c r="L463" s="8">
        <v>139353.0</v>
      </c>
    </row>
    <row r="464" ht="15.75" customHeight="1">
      <c r="A464" s="8" t="s">
        <v>146</v>
      </c>
      <c r="B464" s="8" t="s">
        <v>146</v>
      </c>
      <c r="C464" s="8" t="s">
        <v>587</v>
      </c>
      <c r="D464" s="8" t="s">
        <v>587</v>
      </c>
      <c r="E464" s="8">
        <v>618008.0</v>
      </c>
      <c r="F464" s="32">
        <v>44076.0</v>
      </c>
      <c r="G464" s="8">
        <v>330654.0</v>
      </c>
      <c r="H464" s="8">
        <v>128653.0</v>
      </c>
      <c r="I464" s="8">
        <v>13927.0</v>
      </c>
      <c r="J464" s="8">
        <v>315.0</v>
      </c>
      <c r="K464" s="8">
        <v>13602.0</v>
      </c>
      <c r="L464" s="8">
        <v>30598.0</v>
      </c>
    </row>
    <row r="465" ht="15.75" customHeight="1">
      <c r="A465" s="8" t="s">
        <v>146</v>
      </c>
      <c r="B465" s="8" t="s">
        <v>146</v>
      </c>
      <c r="C465" s="8" t="s">
        <v>588</v>
      </c>
      <c r="D465" s="8" t="s">
        <v>588</v>
      </c>
      <c r="E465" s="8">
        <v>599814.0</v>
      </c>
      <c r="F465" s="32">
        <v>44185.0</v>
      </c>
      <c r="G465" s="8">
        <v>354921.0</v>
      </c>
      <c r="H465" s="8">
        <v>135247.0</v>
      </c>
      <c r="I465" s="8">
        <v>8876.0</v>
      </c>
      <c r="J465" s="8">
        <v>335.0</v>
      </c>
      <c r="K465" s="8">
        <v>8538.0</v>
      </c>
      <c r="L465" s="8">
        <v>72874.0</v>
      </c>
    </row>
    <row r="466" ht="15.75" customHeight="1">
      <c r="A466" s="8" t="s">
        <v>146</v>
      </c>
      <c r="B466" s="8" t="s">
        <v>146</v>
      </c>
      <c r="C466" s="8" t="s">
        <v>589</v>
      </c>
      <c r="D466" s="8" t="s">
        <v>589</v>
      </c>
      <c r="E466" s="8">
        <v>1180483.0</v>
      </c>
      <c r="F466" s="32">
        <v>44175.0</v>
      </c>
      <c r="G466" s="8">
        <v>490080.0</v>
      </c>
      <c r="H466" s="8">
        <v>131519.0</v>
      </c>
      <c r="I466" s="8">
        <v>20271.0</v>
      </c>
      <c r="J466" s="8">
        <v>528.0</v>
      </c>
      <c r="K466" s="8">
        <v>19729.0</v>
      </c>
      <c r="L466" s="8">
        <v>73724.0</v>
      </c>
    </row>
    <row r="467" ht="15.75" customHeight="1">
      <c r="A467" s="8" t="s">
        <v>146</v>
      </c>
      <c r="B467" s="8" t="s">
        <v>146</v>
      </c>
      <c r="C467" s="8" t="s">
        <v>590</v>
      </c>
      <c r="D467" s="8" t="s">
        <v>590</v>
      </c>
      <c r="E467" s="8">
        <v>2026831.0</v>
      </c>
      <c r="F467" s="32">
        <v>44185.0</v>
      </c>
      <c r="G467" s="8">
        <v>476343.0</v>
      </c>
      <c r="H467" s="8">
        <v>128043.0</v>
      </c>
      <c r="I467" s="8">
        <v>14347.0</v>
      </c>
      <c r="J467" s="8">
        <v>504.0</v>
      </c>
      <c r="K467" s="8">
        <v>13832.0</v>
      </c>
      <c r="L467" s="8">
        <v>82053.0</v>
      </c>
    </row>
    <row r="468" ht="15.75" customHeight="1">
      <c r="A468" s="8" t="s">
        <v>146</v>
      </c>
      <c r="B468" s="8" t="s">
        <v>146</v>
      </c>
      <c r="C468" s="8" t="s">
        <v>591</v>
      </c>
      <c r="D468" s="8" t="s">
        <v>591</v>
      </c>
      <c r="E468" s="8">
        <v>2299026.0</v>
      </c>
      <c r="F468" s="32">
        <v>44185.0</v>
      </c>
      <c r="G468" s="8">
        <v>862133.0</v>
      </c>
      <c r="H468" s="8">
        <v>415351.0</v>
      </c>
      <c r="I468" s="8">
        <v>22381.0</v>
      </c>
      <c r="J468" s="8">
        <v>801.0</v>
      </c>
      <c r="K468" s="8">
        <v>21576.0</v>
      </c>
      <c r="L468" s="8">
        <v>260229.0</v>
      </c>
    </row>
    <row r="469" ht="15.75" customHeight="1">
      <c r="A469" s="8" t="s">
        <v>146</v>
      </c>
      <c r="B469" s="8" t="s">
        <v>146</v>
      </c>
      <c r="C469" s="8" t="s">
        <v>592</v>
      </c>
      <c r="D469" s="8" t="s">
        <v>592</v>
      </c>
      <c r="E469" s="8">
        <v>1582793.0</v>
      </c>
      <c r="F469" s="32">
        <v>44185.0</v>
      </c>
      <c r="G469" s="8">
        <v>1000636.0</v>
      </c>
      <c r="H469" s="8">
        <v>574716.0</v>
      </c>
      <c r="I469" s="8">
        <v>30822.0</v>
      </c>
      <c r="J469" s="8">
        <v>986.0</v>
      </c>
      <c r="K469" s="8">
        <v>29828.0</v>
      </c>
      <c r="L469" s="8">
        <v>236672.0</v>
      </c>
    </row>
    <row r="470" ht="15.75" customHeight="1">
      <c r="A470" s="8" t="s">
        <v>146</v>
      </c>
      <c r="B470" s="8" t="s">
        <v>146</v>
      </c>
      <c r="C470" s="8" t="s">
        <v>593</v>
      </c>
      <c r="D470" s="8" t="s">
        <v>593</v>
      </c>
      <c r="E470" s="8">
        <v>2181753.0</v>
      </c>
      <c r="F470" s="32">
        <v>44185.0</v>
      </c>
      <c r="G470" s="8">
        <v>1433553.0</v>
      </c>
      <c r="H470" s="8">
        <v>681370.0</v>
      </c>
      <c r="I470" s="8">
        <v>63396.0</v>
      </c>
      <c r="J470" s="8">
        <v>1496.0</v>
      </c>
      <c r="K470" s="8">
        <v>61864.0</v>
      </c>
      <c r="L470" s="8">
        <v>475433.0</v>
      </c>
    </row>
    <row r="471" ht="15.75" customHeight="1">
      <c r="A471" s="8" t="s">
        <v>146</v>
      </c>
      <c r="B471" s="8" t="s">
        <v>146</v>
      </c>
      <c r="C471" s="8" t="s">
        <v>594</v>
      </c>
      <c r="D471" s="8" t="s">
        <v>594</v>
      </c>
      <c r="E471" s="8">
        <v>817668.0</v>
      </c>
      <c r="F471" s="32">
        <v>44076.0</v>
      </c>
      <c r="G471" s="8">
        <v>465285.0</v>
      </c>
      <c r="H471" s="8">
        <v>187476.0</v>
      </c>
      <c r="I471" s="8">
        <v>17852.0</v>
      </c>
      <c r="J471" s="8">
        <v>556.0</v>
      </c>
      <c r="K471" s="8">
        <v>17294.0</v>
      </c>
      <c r="L471" s="8">
        <v>47584.0</v>
      </c>
    </row>
    <row r="472" ht="15.75" customHeight="1">
      <c r="A472" s="8" t="s">
        <v>146</v>
      </c>
      <c r="B472" s="8" t="s">
        <v>146</v>
      </c>
      <c r="C472" s="8" t="s">
        <v>595</v>
      </c>
      <c r="D472" s="8" t="s">
        <v>595</v>
      </c>
      <c r="E472" s="8">
        <v>3487882.0</v>
      </c>
      <c r="F472" s="32">
        <v>44185.0</v>
      </c>
      <c r="G472" s="8">
        <v>2473646.0</v>
      </c>
      <c r="H472" s="8">
        <v>943401.0</v>
      </c>
      <c r="I472" s="8">
        <v>87608.0</v>
      </c>
      <c r="J472" s="8">
        <v>2106.0</v>
      </c>
      <c r="K472" s="8">
        <v>85484.0</v>
      </c>
      <c r="L472" s="8">
        <v>558495.0</v>
      </c>
    </row>
    <row r="473" ht="15.75" customHeight="1">
      <c r="A473" s="8" t="s">
        <v>146</v>
      </c>
      <c r="B473" s="8" t="s">
        <v>146</v>
      </c>
      <c r="C473" s="8" t="s">
        <v>596</v>
      </c>
      <c r="D473" s="8" t="s">
        <v>596</v>
      </c>
      <c r="E473" s="8">
        <v>768808.0</v>
      </c>
      <c r="F473" s="32">
        <v>44076.0</v>
      </c>
      <c r="G473" s="8">
        <v>372366.0</v>
      </c>
      <c r="H473" s="8">
        <v>89830.0</v>
      </c>
      <c r="I473" s="8">
        <v>15606.0</v>
      </c>
      <c r="J473" s="8">
        <v>380.0</v>
      </c>
      <c r="K473" s="8">
        <v>15226.0</v>
      </c>
      <c r="L473" s="8">
        <v>34681.0</v>
      </c>
    </row>
    <row r="474" ht="15.75" customHeight="1">
      <c r="A474" s="8" t="s">
        <v>146</v>
      </c>
      <c r="B474" s="8" t="s">
        <v>146</v>
      </c>
      <c r="C474" s="8" t="s">
        <v>597</v>
      </c>
      <c r="D474" s="8" t="s">
        <v>597</v>
      </c>
      <c r="E474" s="8">
        <v>992289.0</v>
      </c>
      <c r="F474" s="32">
        <v>44185.0</v>
      </c>
      <c r="G474" s="8">
        <v>541556.0</v>
      </c>
      <c r="H474" s="8">
        <v>178908.0</v>
      </c>
      <c r="I474" s="8">
        <v>8675.0</v>
      </c>
      <c r="J474" s="8">
        <v>233.0</v>
      </c>
      <c r="K474" s="8">
        <v>8440.0</v>
      </c>
      <c r="L474" s="8">
        <v>81644.0</v>
      </c>
    </row>
    <row r="475" ht="15.75" customHeight="1">
      <c r="A475" s="8" t="s">
        <v>146</v>
      </c>
      <c r="B475" s="8" t="s">
        <v>146</v>
      </c>
      <c r="C475" s="8" t="s">
        <v>598</v>
      </c>
      <c r="D475" s="8" t="s">
        <v>598</v>
      </c>
      <c r="E475" s="8">
        <v>626154.0</v>
      </c>
      <c r="F475" s="32">
        <v>44076.0</v>
      </c>
      <c r="G475" s="8">
        <v>424889.0</v>
      </c>
      <c r="H475" s="8">
        <v>196822.0</v>
      </c>
      <c r="I475" s="8">
        <v>18814.0</v>
      </c>
      <c r="J475" s="8">
        <v>419.0</v>
      </c>
      <c r="K475" s="8">
        <v>18373.0</v>
      </c>
      <c r="L475" s="8">
        <v>38519.0</v>
      </c>
    </row>
    <row r="476" ht="15.75" customHeight="1">
      <c r="A476" s="8" t="s">
        <v>146</v>
      </c>
      <c r="B476" s="8" t="s">
        <v>146</v>
      </c>
      <c r="C476" s="8" t="s">
        <v>599</v>
      </c>
      <c r="D476" s="8" t="s">
        <v>599</v>
      </c>
      <c r="E476" s="8">
        <v>2892282.0</v>
      </c>
      <c r="F476" s="32">
        <v>44185.0</v>
      </c>
      <c r="G476" s="8">
        <v>1051467.0</v>
      </c>
      <c r="H476" s="8">
        <v>396473.0</v>
      </c>
      <c r="I476" s="8">
        <v>48927.0</v>
      </c>
      <c r="J476" s="8">
        <v>1358.0</v>
      </c>
      <c r="K476" s="8">
        <v>47561.0</v>
      </c>
      <c r="L476" s="8">
        <v>297807.0</v>
      </c>
    </row>
    <row r="477" ht="15.75" customHeight="1">
      <c r="A477" s="8" t="s">
        <v>146</v>
      </c>
      <c r="B477" s="8" t="s">
        <v>146</v>
      </c>
      <c r="C477" s="8" t="s">
        <v>600</v>
      </c>
      <c r="D477" s="8" t="s">
        <v>600</v>
      </c>
      <c r="E477" s="8">
        <v>683349.0</v>
      </c>
      <c r="F477" s="32">
        <v>44185.0</v>
      </c>
      <c r="G477" s="8">
        <v>384637.0</v>
      </c>
      <c r="H477" s="8">
        <v>182919.0</v>
      </c>
      <c r="I477" s="8">
        <v>12963.0</v>
      </c>
      <c r="J477" s="8">
        <v>423.0</v>
      </c>
      <c r="K477" s="8">
        <v>12517.0</v>
      </c>
      <c r="L477" s="8">
        <v>104226.0</v>
      </c>
    </row>
    <row r="478" ht="15.75" customHeight="1">
      <c r="A478" s="8" t="s">
        <v>146</v>
      </c>
      <c r="B478" s="8" t="s">
        <v>146</v>
      </c>
      <c r="C478" s="8" t="s">
        <v>601</v>
      </c>
      <c r="D478" s="8" t="s">
        <v>601</v>
      </c>
      <c r="E478" s="8">
        <v>986147.0</v>
      </c>
      <c r="F478" s="32">
        <v>44076.0</v>
      </c>
      <c r="G478" s="8">
        <v>872096.0</v>
      </c>
      <c r="H478" s="8">
        <v>402212.0</v>
      </c>
      <c r="I478" s="8">
        <v>68821.0</v>
      </c>
      <c r="J478" s="8">
        <v>1068.0</v>
      </c>
      <c r="K478" s="8">
        <v>67726.0</v>
      </c>
      <c r="L478" s="8">
        <v>75942.0</v>
      </c>
    </row>
    <row r="479" ht="15.75" customHeight="1">
      <c r="A479" s="8" t="s">
        <v>146</v>
      </c>
      <c r="B479" s="8" t="s">
        <v>146</v>
      </c>
      <c r="C479" s="8" t="s">
        <v>602</v>
      </c>
      <c r="D479" s="8" t="s">
        <v>602</v>
      </c>
      <c r="E479" s="8">
        <v>1654408.0</v>
      </c>
      <c r="F479" s="32">
        <v>44184.0</v>
      </c>
      <c r="G479" s="8">
        <v>730511.0</v>
      </c>
      <c r="H479" s="8">
        <v>218820.0</v>
      </c>
      <c r="I479" s="8">
        <v>15762.0</v>
      </c>
      <c r="J479" s="8">
        <v>875.0</v>
      </c>
      <c r="K479" s="8">
        <v>14884.0</v>
      </c>
      <c r="L479" s="8">
        <v>174213.0</v>
      </c>
    </row>
    <row r="480" ht="15.75" customHeight="1">
      <c r="A480" s="8" t="s">
        <v>146</v>
      </c>
      <c r="B480" s="8" t="s">
        <v>146</v>
      </c>
      <c r="C480" s="8" t="s">
        <v>603</v>
      </c>
      <c r="D480" s="8" t="s">
        <v>603</v>
      </c>
      <c r="E480" s="8">
        <v>614362.0</v>
      </c>
      <c r="F480" s="32">
        <v>44185.0</v>
      </c>
      <c r="G480" s="8">
        <v>392113.0</v>
      </c>
      <c r="H480" s="8">
        <v>172294.0</v>
      </c>
      <c r="I480" s="8">
        <v>11469.0</v>
      </c>
      <c r="J480" s="8">
        <v>388.0</v>
      </c>
      <c r="K480" s="8">
        <v>11080.0</v>
      </c>
      <c r="L480" s="8">
        <v>83449.0</v>
      </c>
    </row>
    <row r="481" ht="15.75" customHeight="1">
      <c r="A481" s="8" t="s">
        <v>146</v>
      </c>
      <c r="B481" s="8" t="s">
        <v>146</v>
      </c>
      <c r="C481" s="8" t="s">
        <v>604</v>
      </c>
      <c r="D481" s="8" t="s">
        <v>604</v>
      </c>
      <c r="E481" s="8">
        <v>902702.0</v>
      </c>
      <c r="F481" s="32">
        <v>44177.0</v>
      </c>
      <c r="G481" s="8">
        <v>473193.0</v>
      </c>
      <c r="H481" s="8">
        <v>142901.0</v>
      </c>
      <c r="I481" s="8">
        <v>18784.0</v>
      </c>
      <c r="J481" s="8">
        <v>524.0</v>
      </c>
      <c r="K481" s="8">
        <v>18257.0</v>
      </c>
      <c r="L481" s="8">
        <v>77371.0</v>
      </c>
    </row>
    <row r="482" ht="15.75" customHeight="1">
      <c r="A482" s="8" t="s">
        <v>146</v>
      </c>
      <c r="B482" s="8" t="s">
        <v>146</v>
      </c>
      <c r="C482" s="8" t="s">
        <v>605</v>
      </c>
      <c r="D482" s="8" t="s">
        <v>605</v>
      </c>
      <c r="E482" s="8">
        <v>1120070.0</v>
      </c>
      <c r="F482" s="32">
        <v>44183.0</v>
      </c>
      <c r="G482" s="8">
        <v>597303.0</v>
      </c>
      <c r="H482" s="8">
        <v>178839.0</v>
      </c>
      <c r="I482" s="8">
        <v>8043.0</v>
      </c>
      <c r="J482" s="8">
        <v>380.0</v>
      </c>
      <c r="K482" s="8">
        <v>7659.0</v>
      </c>
      <c r="L482" s="8">
        <v>115467.0</v>
      </c>
    </row>
    <row r="483" ht="15.75" customHeight="1">
      <c r="A483" s="8" t="s">
        <v>148</v>
      </c>
      <c r="B483" s="8" t="s">
        <v>148</v>
      </c>
      <c r="C483" s="8" t="s">
        <v>606</v>
      </c>
      <c r="D483" s="8" t="s">
        <v>606</v>
      </c>
      <c r="E483" s="8">
        <v>2584913.0</v>
      </c>
      <c r="F483" s="32">
        <v>44228.0</v>
      </c>
      <c r="G483" s="8">
        <v>1752308.0</v>
      </c>
      <c r="H483" s="8">
        <v>1042482.0</v>
      </c>
      <c r="I483" s="8">
        <v>37769.0</v>
      </c>
      <c r="J483" s="8">
        <v>410.0</v>
      </c>
      <c r="K483" s="8">
        <v>37352.0</v>
      </c>
      <c r="L483" s="8">
        <v>280099.0</v>
      </c>
    </row>
    <row r="484" ht="15.75" customHeight="1">
      <c r="A484" s="8" t="s">
        <v>148</v>
      </c>
      <c r="B484" s="8" t="s">
        <v>148</v>
      </c>
      <c r="C484" s="8" t="s">
        <v>607</v>
      </c>
      <c r="D484" s="8" t="s">
        <v>607</v>
      </c>
      <c r="E484" s="8">
        <v>3671999.0</v>
      </c>
      <c r="F484" s="32">
        <v>44228.0</v>
      </c>
      <c r="G484" s="8">
        <v>2237787.0</v>
      </c>
      <c r="H484" s="8">
        <v>1029095.0</v>
      </c>
      <c r="I484" s="8">
        <v>59694.0</v>
      </c>
      <c r="J484" s="8">
        <v>307.0</v>
      </c>
      <c r="K484" s="8">
        <v>59387.0</v>
      </c>
      <c r="L484" s="8">
        <v>321726.0</v>
      </c>
    </row>
    <row r="485" ht="15.75" customHeight="1">
      <c r="A485" s="8" t="s">
        <v>148</v>
      </c>
      <c r="B485" s="8" t="s">
        <v>148</v>
      </c>
      <c r="C485" s="8" t="s">
        <v>608</v>
      </c>
      <c r="D485" s="8" t="s">
        <v>608</v>
      </c>
      <c r="E485" s="8">
        <v>1798194.0</v>
      </c>
      <c r="F485" s="32">
        <v>44228.0</v>
      </c>
      <c r="G485" s="8">
        <v>1024293.0</v>
      </c>
      <c r="H485" s="8">
        <v>525793.0</v>
      </c>
      <c r="I485" s="8">
        <v>10005.0</v>
      </c>
      <c r="J485" s="8">
        <v>104.0</v>
      </c>
      <c r="K485" s="8">
        <v>9901.0</v>
      </c>
      <c r="L485" s="8">
        <v>53783.0</v>
      </c>
    </row>
    <row r="486" ht="15.75" customHeight="1">
      <c r="A486" s="8" t="s">
        <v>148</v>
      </c>
      <c r="B486" s="8" t="s">
        <v>148</v>
      </c>
      <c r="C486" s="8" t="s">
        <v>609</v>
      </c>
      <c r="D486" s="8" t="s">
        <v>609</v>
      </c>
      <c r="E486" s="8">
        <v>1223921.0</v>
      </c>
      <c r="F486" s="32">
        <v>44228.0</v>
      </c>
      <c r="G486" s="8">
        <v>763006.0</v>
      </c>
      <c r="H486" s="8">
        <v>297741.0</v>
      </c>
      <c r="I486" s="8">
        <v>11996.0</v>
      </c>
      <c r="J486" s="8">
        <v>61.0</v>
      </c>
      <c r="K486" s="8">
        <v>11934.0</v>
      </c>
      <c r="L486" s="8">
        <v>52166.0</v>
      </c>
    </row>
    <row r="487" ht="15.75" customHeight="1">
      <c r="A487" s="8" t="s">
        <v>148</v>
      </c>
      <c r="B487" s="8" t="s">
        <v>148</v>
      </c>
      <c r="C487" s="8" t="s">
        <v>610</v>
      </c>
      <c r="D487" s="8" t="s">
        <v>610</v>
      </c>
      <c r="E487" s="8">
        <v>2604453.0</v>
      </c>
      <c r="F487" s="32">
        <v>44228.0</v>
      </c>
      <c r="G487" s="8">
        <v>1455732.0</v>
      </c>
      <c r="H487" s="8">
        <v>621465.0</v>
      </c>
      <c r="I487" s="8">
        <v>15563.0</v>
      </c>
      <c r="J487" s="8">
        <v>185.0</v>
      </c>
      <c r="K487" s="8">
        <v>15377.0</v>
      </c>
      <c r="L487" s="8">
        <v>121649.0</v>
      </c>
    </row>
    <row r="488" ht="15.75" customHeight="1">
      <c r="A488" s="8" t="s">
        <v>148</v>
      </c>
      <c r="B488" s="8" t="s">
        <v>148</v>
      </c>
      <c r="C488" s="8" t="s">
        <v>611</v>
      </c>
      <c r="D488" s="8" t="s">
        <v>611</v>
      </c>
      <c r="E488" s="8">
        <v>2549121.0</v>
      </c>
      <c r="F488" s="32">
        <v>44228.0</v>
      </c>
      <c r="G488" s="8">
        <v>1351114.0</v>
      </c>
      <c r="H488" s="8">
        <v>590401.0</v>
      </c>
      <c r="I488" s="8">
        <v>19601.0</v>
      </c>
      <c r="J488" s="8">
        <v>260.0</v>
      </c>
      <c r="K488" s="8">
        <v>19341.0</v>
      </c>
      <c r="L488" s="8">
        <v>211241.0</v>
      </c>
    </row>
    <row r="489" ht="15.75" customHeight="1">
      <c r="A489" s="8" t="s">
        <v>148</v>
      </c>
      <c r="B489" s="8" t="s">
        <v>148</v>
      </c>
      <c r="C489" s="8" t="s">
        <v>612</v>
      </c>
      <c r="D489" s="8" t="s">
        <v>612</v>
      </c>
      <c r="E489" s="8">
        <v>2410459.0</v>
      </c>
      <c r="F489" s="32">
        <v>44228.0</v>
      </c>
      <c r="G489" s="8">
        <v>1525323.0</v>
      </c>
      <c r="H489" s="8">
        <v>723691.0</v>
      </c>
      <c r="I489" s="8">
        <v>29781.0</v>
      </c>
      <c r="J489" s="8">
        <v>156.0</v>
      </c>
      <c r="K489" s="8">
        <v>29625.0</v>
      </c>
      <c r="L489" s="8">
        <v>163654.0</v>
      </c>
    </row>
    <row r="490" ht="15.75" customHeight="1">
      <c r="A490" s="8" t="s">
        <v>148</v>
      </c>
      <c r="B490" s="8" t="s">
        <v>148</v>
      </c>
      <c r="C490" s="8" t="s">
        <v>613</v>
      </c>
      <c r="D490" s="8" t="s">
        <v>613</v>
      </c>
      <c r="E490" s="8">
        <v>2367745.0</v>
      </c>
      <c r="F490" s="32">
        <v>44228.0</v>
      </c>
      <c r="G490" s="8">
        <v>1461174.0</v>
      </c>
      <c r="H490" s="8">
        <v>714590.0</v>
      </c>
      <c r="I490" s="8">
        <v>40339.0</v>
      </c>
      <c r="J490" s="8">
        <v>545.0</v>
      </c>
      <c r="K490" s="8">
        <v>39792.0</v>
      </c>
      <c r="L490" s="8">
        <v>298471.0</v>
      </c>
    </row>
    <row r="491" ht="15.75" customHeight="1">
      <c r="A491" s="8" t="s">
        <v>148</v>
      </c>
      <c r="B491" s="8" t="s">
        <v>148</v>
      </c>
      <c r="C491" s="8" t="s">
        <v>614</v>
      </c>
      <c r="D491" s="8" t="s">
        <v>614</v>
      </c>
      <c r="E491" s="8">
        <v>1113725.0</v>
      </c>
      <c r="F491" s="32">
        <v>44228.0</v>
      </c>
      <c r="G491" s="8">
        <v>709316.0</v>
      </c>
      <c r="H491" s="8">
        <v>362835.0</v>
      </c>
      <c r="I491" s="8">
        <v>7967.0</v>
      </c>
      <c r="J491" s="8">
        <v>48.0</v>
      </c>
      <c r="K491" s="8">
        <v>7919.0</v>
      </c>
      <c r="L491" s="8">
        <v>62150.0</v>
      </c>
    </row>
    <row r="492" ht="15.75" customHeight="1">
      <c r="A492" s="8" t="s">
        <v>148</v>
      </c>
      <c r="B492" s="8" t="s">
        <v>148</v>
      </c>
      <c r="C492" s="8" t="s">
        <v>615</v>
      </c>
      <c r="D492" s="8" t="s">
        <v>615</v>
      </c>
      <c r="E492" s="8">
        <v>1544392.0</v>
      </c>
      <c r="F492" s="32">
        <v>44228.0</v>
      </c>
      <c r="G492" s="8">
        <v>978713.0</v>
      </c>
      <c r="H492" s="8">
        <v>482350.0</v>
      </c>
      <c r="I492" s="8">
        <v>19809.0</v>
      </c>
      <c r="J492" s="8">
        <v>139.0</v>
      </c>
      <c r="K492" s="8">
        <v>19670.0</v>
      </c>
      <c r="L492" s="8">
        <v>125906.0</v>
      </c>
    </row>
    <row r="493" ht="15.75" customHeight="1">
      <c r="A493" s="8" t="s">
        <v>148</v>
      </c>
      <c r="B493" s="8" t="s">
        <v>148</v>
      </c>
      <c r="C493" s="8" t="s">
        <v>616</v>
      </c>
      <c r="D493" s="8" t="s">
        <v>616</v>
      </c>
      <c r="E493" s="8">
        <v>2041172.0</v>
      </c>
      <c r="F493" s="32">
        <v>44228.0</v>
      </c>
      <c r="G493" s="8">
        <v>1301558.0</v>
      </c>
      <c r="H493" s="8">
        <v>582443.0</v>
      </c>
      <c r="I493" s="8">
        <v>16720.0</v>
      </c>
      <c r="J493" s="8">
        <v>107.0</v>
      </c>
      <c r="K493" s="8">
        <v>16613.0</v>
      </c>
      <c r="L493" s="8">
        <v>140060.0</v>
      </c>
    </row>
    <row r="494" ht="15.75" customHeight="1">
      <c r="A494" s="8" t="s">
        <v>148</v>
      </c>
      <c r="B494" s="8" t="s">
        <v>148</v>
      </c>
      <c r="C494" s="8" t="s">
        <v>617</v>
      </c>
      <c r="D494" s="8" t="s">
        <v>617</v>
      </c>
      <c r="E494" s="8">
        <v>1637226.0</v>
      </c>
      <c r="F494" s="32">
        <v>44228.0</v>
      </c>
      <c r="G494" s="8">
        <v>941513.0</v>
      </c>
      <c r="H494" s="8">
        <v>395584.0</v>
      </c>
      <c r="I494" s="8">
        <v>13351.0</v>
      </c>
      <c r="J494" s="8">
        <v>62.0</v>
      </c>
      <c r="K494" s="8">
        <v>13289.0</v>
      </c>
      <c r="L494" s="8">
        <v>68355.0</v>
      </c>
    </row>
    <row r="495" ht="15.75" customHeight="1">
      <c r="A495" s="8" t="s">
        <v>148</v>
      </c>
      <c r="B495" s="8" t="s">
        <v>148</v>
      </c>
      <c r="C495" s="8" t="s">
        <v>618</v>
      </c>
      <c r="D495" s="8" t="s">
        <v>618</v>
      </c>
      <c r="E495" s="8">
        <v>1207293.0</v>
      </c>
      <c r="F495" s="32">
        <v>44228.0</v>
      </c>
      <c r="G495" s="8">
        <v>660103.0</v>
      </c>
      <c r="H495" s="8">
        <v>279501.0</v>
      </c>
      <c r="I495" s="8">
        <v>11010.0</v>
      </c>
      <c r="J495" s="8">
        <v>48.0</v>
      </c>
      <c r="K495" s="8">
        <v>10962.0</v>
      </c>
      <c r="L495" s="8">
        <v>126813.0</v>
      </c>
    </row>
    <row r="496" ht="15.75" customHeight="1">
      <c r="A496" s="8" t="s">
        <v>148</v>
      </c>
      <c r="B496" s="8" t="s">
        <v>148</v>
      </c>
      <c r="C496" s="8" t="s">
        <v>619</v>
      </c>
      <c r="D496" s="8" t="s">
        <v>619</v>
      </c>
      <c r="E496" s="8">
        <v>1388906.0</v>
      </c>
      <c r="F496" s="32">
        <v>44228.0</v>
      </c>
      <c r="G496" s="8">
        <v>737200.0</v>
      </c>
      <c r="H496" s="8">
        <v>349762.0</v>
      </c>
      <c r="I496" s="8">
        <v>18407.0</v>
      </c>
      <c r="J496" s="8">
        <v>131.0</v>
      </c>
      <c r="K496" s="8">
        <v>18276.0</v>
      </c>
      <c r="L496" s="8">
        <v>131120.0</v>
      </c>
    </row>
    <row r="497" ht="15.75" customHeight="1">
      <c r="A497" s="8" t="s">
        <v>148</v>
      </c>
      <c r="B497" s="8" t="s">
        <v>148</v>
      </c>
      <c r="C497" s="8" t="s">
        <v>620</v>
      </c>
      <c r="D497" s="8" t="s">
        <v>620</v>
      </c>
      <c r="E497" s="8">
        <v>1969520.0</v>
      </c>
      <c r="F497" s="32">
        <v>44228.0</v>
      </c>
      <c r="G497" s="8">
        <v>1278952.0</v>
      </c>
      <c r="H497" s="8">
        <v>525137.0</v>
      </c>
      <c r="I497" s="8">
        <v>19354.0</v>
      </c>
      <c r="J497" s="8">
        <v>150.0</v>
      </c>
      <c r="K497" s="8">
        <v>19203.0</v>
      </c>
      <c r="L497" s="8">
        <v>90383.0</v>
      </c>
    </row>
    <row r="498" ht="15.75" customHeight="1">
      <c r="A498" s="8" t="s">
        <v>148</v>
      </c>
      <c r="B498" s="8" t="s">
        <v>148</v>
      </c>
      <c r="C498" s="8" t="s">
        <v>621</v>
      </c>
      <c r="D498" s="8" t="s">
        <v>621</v>
      </c>
      <c r="E498" s="8">
        <v>1779650.0</v>
      </c>
      <c r="F498" s="32">
        <v>44228.0</v>
      </c>
      <c r="G498" s="8">
        <v>1230511.0</v>
      </c>
      <c r="H498" s="8">
        <v>588688.0</v>
      </c>
      <c r="I498" s="8">
        <v>16053.0</v>
      </c>
      <c r="J498" s="8">
        <v>111.0</v>
      </c>
      <c r="K498" s="8">
        <v>15942.0</v>
      </c>
      <c r="L498" s="8">
        <v>90568.0</v>
      </c>
    </row>
    <row r="499" ht="15.75" customHeight="1">
      <c r="A499" s="8" t="s">
        <v>148</v>
      </c>
      <c r="B499" s="8" t="s">
        <v>148</v>
      </c>
      <c r="C499" s="8" t="s">
        <v>622</v>
      </c>
      <c r="D499" s="8" t="s">
        <v>622</v>
      </c>
      <c r="E499" s="8">
        <v>6663971.0</v>
      </c>
      <c r="F499" s="32">
        <v>44228.0</v>
      </c>
      <c r="G499" s="8">
        <v>4582410.0</v>
      </c>
      <c r="H499" s="8">
        <v>2189042.0</v>
      </c>
      <c r="I499" s="8">
        <v>187804.0</v>
      </c>
      <c r="J499" s="8">
        <v>1970.0</v>
      </c>
      <c r="K499" s="8">
        <v>185816.0</v>
      </c>
      <c r="L499" s="8">
        <v>1062685.0</v>
      </c>
    </row>
    <row r="500" ht="15.75" customHeight="1">
      <c r="A500" s="8" t="s">
        <v>148</v>
      </c>
      <c r="B500" s="8" t="s">
        <v>148</v>
      </c>
      <c r="C500" s="8" t="s">
        <v>623</v>
      </c>
      <c r="D500" s="8" t="s">
        <v>623</v>
      </c>
      <c r="E500" s="8">
        <v>672008.0</v>
      </c>
      <c r="F500" s="32">
        <v>44228.0</v>
      </c>
      <c r="G500" s="8">
        <v>416014.0</v>
      </c>
      <c r="H500" s="8">
        <v>194163.0</v>
      </c>
      <c r="I500" s="8">
        <v>13639.0</v>
      </c>
      <c r="J500" s="8">
        <v>66.0</v>
      </c>
      <c r="K500" s="8">
        <v>13573.0</v>
      </c>
      <c r="L500" s="8">
        <v>86901.0</v>
      </c>
    </row>
    <row r="501" ht="15.75" customHeight="1">
      <c r="A501" s="8" t="s">
        <v>148</v>
      </c>
      <c r="B501" s="8" t="s">
        <v>148</v>
      </c>
      <c r="C501" s="8" t="s">
        <v>624</v>
      </c>
      <c r="D501" s="8" t="s">
        <v>624</v>
      </c>
      <c r="E501" s="8">
        <v>1826275.0</v>
      </c>
      <c r="F501" s="32">
        <v>44066.0</v>
      </c>
      <c r="G501" s="8">
        <v>1087735.0</v>
      </c>
      <c r="H501" s="8">
        <v>383313.0</v>
      </c>
      <c r="I501" s="8">
        <v>43735.0</v>
      </c>
      <c r="J501" s="8">
        <v>172.0</v>
      </c>
      <c r="K501" s="8">
        <v>43461.0</v>
      </c>
      <c r="L501" s="8">
        <v>75823.0</v>
      </c>
    </row>
    <row r="502" ht="15.75" customHeight="1">
      <c r="A502" s="8" t="s">
        <v>148</v>
      </c>
      <c r="B502" s="8" t="s">
        <v>148</v>
      </c>
      <c r="C502" s="8" t="s">
        <v>625</v>
      </c>
      <c r="D502" s="8" t="s">
        <v>625</v>
      </c>
      <c r="E502" s="8">
        <v>1830151.0</v>
      </c>
      <c r="F502" s="32">
        <v>44228.0</v>
      </c>
      <c r="G502" s="8">
        <v>987519.0</v>
      </c>
      <c r="H502" s="8">
        <v>393953.0</v>
      </c>
      <c r="I502" s="8">
        <v>10067.0</v>
      </c>
      <c r="J502" s="8">
        <v>72.0</v>
      </c>
      <c r="K502" s="8">
        <v>9995.0</v>
      </c>
      <c r="L502" s="8">
        <v>189205.0</v>
      </c>
    </row>
    <row r="503" ht="15.75" customHeight="1">
      <c r="A503" s="8" t="s">
        <v>148</v>
      </c>
      <c r="B503" s="8" t="s">
        <v>148</v>
      </c>
      <c r="C503" s="8" t="s">
        <v>626</v>
      </c>
      <c r="D503" s="8" t="s">
        <v>626</v>
      </c>
      <c r="E503" s="8">
        <v>1411327.0</v>
      </c>
      <c r="F503" s="32">
        <v>44228.0</v>
      </c>
      <c r="G503" s="8">
        <v>922646.0</v>
      </c>
      <c r="H503" s="8">
        <v>363082.0</v>
      </c>
      <c r="I503" s="8">
        <v>13612.0</v>
      </c>
      <c r="J503" s="8">
        <v>187.0</v>
      </c>
      <c r="K503" s="8">
        <v>13425.0</v>
      </c>
      <c r="L503" s="8">
        <v>103969.0</v>
      </c>
    </row>
    <row r="504" ht="15.75" customHeight="1">
      <c r="A504" s="8" t="s">
        <v>148</v>
      </c>
      <c r="B504" s="8" t="s">
        <v>148</v>
      </c>
      <c r="C504" s="8" t="s">
        <v>627</v>
      </c>
      <c r="D504" s="8" t="s">
        <v>627</v>
      </c>
      <c r="E504" s="8">
        <v>2139658.0</v>
      </c>
      <c r="F504" s="32">
        <v>44228.0</v>
      </c>
      <c r="G504" s="8">
        <v>1449967.0</v>
      </c>
      <c r="H504" s="8">
        <v>787196.0</v>
      </c>
      <c r="I504" s="8">
        <v>14811.0</v>
      </c>
      <c r="J504" s="8">
        <v>158.0</v>
      </c>
      <c r="K504" s="8">
        <v>14653.0</v>
      </c>
      <c r="L504" s="8">
        <v>130838.0</v>
      </c>
    </row>
    <row r="505" ht="15.75" customHeight="1">
      <c r="A505" s="8" t="s">
        <v>148</v>
      </c>
      <c r="B505" s="8" t="s">
        <v>148</v>
      </c>
      <c r="C505" s="8" t="s">
        <v>628</v>
      </c>
      <c r="D505" s="8" t="s">
        <v>628</v>
      </c>
      <c r="E505" s="8">
        <v>3685681.0</v>
      </c>
      <c r="F505" s="32">
        <v>44228.0</v>
      </c>
      <c r="G505" s="8">
        <v>2263325.0</v>
      </c>
      <c r="H505" s="8">
        <v>1036743.0</v>
      </c>
      <c r="I505" s="8">
        <v>112412.0</v>
      </c>
      <c r="J505" s="8">
        <v>1103.0</v>
      </c>
      <c r="K505" s="8">
        <v>111308.0</v>
      </c>
      <c r="L505" s="8">
        <v>657165.0</v>
      </c>
    </row>
    <row r="506" ht="15.75" customHeight="1">
      <c r="A506" s="8" t="s">
        <v>148</v>
      </c>
      <c r="B506" s="8" t="s">
        <v>148</v>
      </c>
      <c r="C506" s="8" t="s">
        <v>629</v>
      </c>
      <c r="D506" s="8" t="s">
        <v>629</v>
      </c>
      <c r="E506" s="8">
        <v>1458459.0</v>
      </c>
      <c r="F506" s="32">
        <v>44228.0</v>
      </c>
      <c r="G506" s="8">
        <v>813922.0</v>
      </c>
      <c r="H506" s="8">
        <v>395700.0</v>
      </c>
      <c r="I506" s="8">
        <v>7156.0</v>
      </c>
      <c r="J506" s="8">
        <v>70.0</v>
      </c>
      <c r="K506" s="8">
        <v>7086.0</v>
      </c>
      <c r="L506" s="8">
        <v>68059.0</v>
      </c>
    </row>
    <row r="507" ht="15.75" customHeight="1">
      <c r="A507" s="8" t="s">
        <v>148</v>
      </c>
      <c r="B507" s="8" t="s">
        <v>148</v>
      </c>
      <c r="C507" s="8" t="s">
        <v>630</v>
      </c>
      <c r="D507" s="8" t="s">
        <v>630</v>
      </c>
      <c r="E507" s="8">
        <v>1950491.0</v>
      </c>
      <c r="F507" s="32">
        <v>44228.0</v>
      </c>
      <c r="G507" s="8">
        <v>1269245.0</v>
      </c>
      <c r="H507" s="8">
        <v>655588.0</v>
      </c>
      <c r="I507" s="8">
        <v>57053.0</v>
      </c>
      <c r="J507" s="8">
        <v>449.0</v>
      </c>
      <c r="K507" s="8">
        <v>56603.0</v>
      </c>
      <c r="L507" s="8">
        <v>384035.0</v>
      </c>
    </row>
    <row r="508" ht="15.75" customHeight="1">
      <c r="A508" s="8" t="s">
        <v>148</v>
      </c>
      <c r="B508" s="8" t="s">
        <v>148</v>
      </c>
      <c r="C508" s="8" t="s">
        <v>631</v>
      </c>
      <c r="D508" s="8" t="s">
        <v>631</v>
      </c>
      <c r="E508" s="8">
        <v>3309234.0</v>
      </c>
      <c r="F508" s="32">
        <v>44228.0</v>
      </c>
      <c r="G508" s="8">
        <v>2077555.0</v>
      </c>
      <c r="H508" s="8">
        <v>1016874.0</v>
      </c>
      <c r="I508" s="8">
        <v>17737.0</v>
      </c>
      <c r="J508" s="8">
        <v>177.0</v>
      </c>
      <c r="K508" s="8">
        <v>17560.0</v>
      </c>
      <c r="L508" s="8">
        <v>238690.0</v>
      </c>
    </row>
    <row r="509" ht="15.75" customHeight="1">
      <c r="A509" s="8" t="s">
        <v>148</v>
      </c>
      <c r="B509" s="8" t="s">
        <v>148</v>
      </c>
      <c r="C509" s="8" t="s">
        <v>632</v>
      </c>
      <c r="D509" s="8" t="s">
        <v>632</v>
      </c>
      <c r="E509" s="8">
        <v>2038533.0</v>
      </c>
      <c r="F509" s="32">
        <v>44228.0</v>
      </c>
      <c r="G509" s="8">
        <v>1200554.0</v>
      </c>
      <c r="H509" s="8">
        <v>513058.0</v>
      </c>
      <c r="I509" s="8">
        <v>27324.0</v>
      </c>
      <c r="J509" s="8">
        <v>287.0</v>
      </c>
      <c r="K509" s="8">
        <v>27037.0</v>
      </c>
      <c r="L509" s="8">
        <v>193125.0</v>
      </c>
    </row>
    <row r="510" ht="15.75" customHeight="1">
      <c r="A510" s="8" t="s">
        <v>148</v>
      </c>
      <c r="B510" s="8" t="s">
        <v>148</v>
      </c>
      <c r="C510" s="8" t="s">
        <v>633</v>
      </c>
      <c r="D510" s="8" t="s">
        <v>633</v>
      </c>
      <c r="E510" s="8">
        <v>1158283.0</v>
      </c>
      <c r="F510" s="32">
        <v>44228.0</v>
      </c>
      <c r="G510" s="8">
        <v>691497.0</v>
      </c>
      <c r="H510" s="8">
        <v>299553.0</v>
      </c>
      <c r="I510" s="8">
        <v>17044.0</v>
      </c>
      <c r="J510" s="8">
        <v>169.0</v>
      </c>
      <c r="K510" s="8">
        <v>16875.0</v>
      </c>
      <c r="L510" s="8">
        <v>100497.0</v>
      </c>
    </row>
    <row r="511" ht="15.75" customHeight="1">
      <c r="A511" s="8" t="s">
        <v>148</v>
      </c>
      <c r="B511" s="8" t="s">
        <v>148</v>
      </c>
      <c r="C511" s="8" t="s">
        <v>634</v>
      </c>
      <c r="D511" s="8" t="s">
        <v>634</v>
      </c>
      <c r="E511" s="8">
        <v>1338114.0</v>
      </c>
      <c r="F511" s="32">
        <v>44228.0</v>
      </c>
      <c r="G511" s="8">
        <v>756544.0</v>
      </c>
      <c r="H511" s="8">
        <v>347992.0</v>
      </c>
      <c r="I511" s="8">
        <v>10618.0</v>
      </c>
      <c r="J511" s="8">
        <v>61.0</v>
      </c>
      <c r="K511" s="8">
        <v>10557.0</v>
      </c>
      <c r="L511" s="8">
        <v>89992.0</v>
      </c>
    </row>
    <row r="512" ht="15.75" customHeight="1">
      <c r="A512" s="8" t="s">
        <v>148</v>
      </c>
      <c r="B512" s="8" t="s">
        <v>148</v>
      </c>
      <c r="C512" s="8" t="s">
        <v>635</v>
      </c>
      <c r="D512" s="8" t="s">
        <v>635</v>
      </c>
      <c r="E512" s="8">
        <v>2677737.0</v>
      </c>
      <c r="F512" s="32">
        <v>44228.0</v>
      </c>
      <c r="G512" s="8">
        <v>1838263.0</v>
      </c>
      <c r="H512" s="8">
        <v>821713.0</v>
      </c>
      <c r="I512" s="8">
        <v>30618.0</v>
      </c>
      <c r="J512" s="8">
        <v>335.0</v>
      </c>
      <c r="K512" s="8">
        <v>30283.0</v>
      </c>
      <c r="L512" s="8">
        <v>180351.0</v>
      </c>
    </row>
    <row r="513" ht="15.75" customHeight="1">
      <c r="A513" s="8" t="s">
        <v>148</v>
      </c>
      <c r="B513" s="8" t="s">
        <v>148</v>
      </c>
      <c r="C513" s="8" t="s">
        <v>636</v>
      </c>
      <c r="D513" s="8" t="s">
        <v>636</v>
      </c>
      <c r="E513" s="8">
        <v>1037185.0</v>
      </c>
      <c r="F513" s="32">
        <v>44228.0</v>
      </c>
      <c r="G513" s="8">
        <v>610090.0</v>
      </c>
      <c r="H513" s="8">
        <v>348789.0</v>
      </c>
      <c r="I513" s="8">
        <v>13732.0</v>
      </c>
      <c r="J513" s="8">
        <v>79.0</v>
      </c>
      <c r="K513" s="8">
        <v>13653.0</v>
      </c>
      <c r="L513" s="8">
        <v>91482.0</v>
      </c>
    </row>
    <row r="514" ht="15.75" customHeight="1">
      <c r="A514" s="8" t="s">
        <v>148</v>
      </c>
      <c r="B514" s="8" t="s">
        <v>148</v>
      </c>
      <c r="C514" s="8" t="s">
        <v>637</v>
      </c>
      <c r="D514" s="8" t="s">
        <v>637</v>
      </c>
      <c r="E514" s="8">
        <v>1421711.0</v>
      </c>
      <c r="F514" s="32">
        <v>44228.0</v>
      </c>
      <c r="G514" s="8">
        <v>884688.0</v>
      </c>
      <c r="H514" s="8">
        <v>419023.0</v>
      </c>
      <c r="I514" s="8">
        <v>9498.0</v>
      </c>
      <c r="J514" s="8">
        <v>92.0</v>
      </c>
      <c r="K514" s="8">
        <v>9406.0</v>
      </c>
      <c r="L514" s="8">
        <v>78974.0</v>
      </c>
    </row>
    <row r="515" ht="15.75" customHeight="1">
      <c r="A515" s="8" t="s">
        <v>148</v>
      </c>
      <c r="B515" s="8" t="s">
        <v>148</v>
      </c>
      <c r="C515" s="8" t="s">
        <v>638</v>
      </c>
      <c r="D515" s="8" t="s">
        <v>638</v>
      </c>
      <c r="E515" s="8">
        <v>3067549.0</v>
      </c>
      <c r="F515" s="32">
        <v>44228.0</v>
      </c>
      <c r="G515" s="8">
        <v>1715072.0</v>
      </c>
      <c r="H515" s="8">
        <v>854773.0</v>
      </c>
      <c r="I515" s="8">
        <v>56405.0</v>
      </c>
      <c r="J515" s="8">
        <v>753.0</v>
      </c>
      <c r="K515" s="8">
        <v>55652.0</v>
      </c>
      <c r="L515" s="8">
        <v>279724.0</v>
      </c>
    </row>
    <row r="516" ht="15.75" customHeight="1">
      <c r="A516" s="8" t="s">
        <v>150</v>
      </c>
      <c r="B516" s="8" t="s">
        <v>150</v>
      </c>
      <c r="C516" s="8" t="s">
        <v>639</v>
      </c>
      <c r="D516" s="8" t="s">
        <v>639</v>
      </c>
      <c r="E516" s="8">
        <v>281293.0</v>
      </c>
      <c r="G516" s="8">
        <v>263526.0</v>
      </c>
      <c r="H516" s="8">
        <v>229361.0</v>
      </c>
      <c r="I516" s="8">
        <v>0.0</v>
      </c>
      <c r="J516" s="8">
        <v>0.0</v>
      </c>
      <c r="K516" s="8">
        <v>0.0</v>
      </c>
      <c r="L516" s="8">
        <v>137833.0</v>
      </c>
    </row>
    <row r="517" ht="15.75" customHeight="1">
      <c r="A517" s="8" t="s">
        <v>150</v>
      </c>
      <c r="B517" s="8" t="s">
        <v>150</v>
      </c>
      <c r="C517" s="8" t="s">
        <v>640</v>
      </c>
      <c r="D517" s="8" t="s">
        <v>640</v>
      </c>
      <c r="E517" s="8">
        <v>43354.0</v>
      </c>
      <c r="G517" s="8">
        <v>33137.0</v>
      </c>
      <c r="H517" s="8">
        <v>27820.0</v>
      </c>
      <c r="I517" s="8">
        <v>0.0</v>
      </c>
      <c r="J517" s="8">
        <v>0.0</v>
      </c>
      <c r="K517" s="8">
        <v>0.0</v>
      </c>
      <c r="L517" s="8">
        <v>21243.0</v>
      </c>
    </row>
    <row r="518" ht="15.75" customHeight="1">
      <c r="A518" s="8" t="s">
        <v>150</v>
      </c>
      <c r="B518" s="8" t="s">
        <v>150</v>
      </c>
      <c r="C518" s="8" t="s">
        <v>641</v>
      </c>
      <c r="D518" s="8" t="s">
        <v>641</v>
      </c>
      <c r="E518" s="8">
        <v>146742.0</v>
      </c>
      <c r="G518" s="8">
        <v>121481.0</v>
      </c>
      <c r="H518" s="8">
        <v>105432.0</v>
      </c>
      <c r="I518" s="8">
        <v>0.0</v>
      </c>
      <c r="J518" s="8">
        <v>0.0</v>
      </c>
      <c r="K518" s="8">
        <v>0.0</v>
      </c>
      <c r="L518" s="8">
        <v>71903.0</v>
      </c>
    </row>
    <row r="519" ht="15.75" customHeight="1">
      <c r="A519" s="8" t="s">
        <v>150</v>
      </c>
      <c r="B519" s="8" t="s">
        <v>150</v>
      </c>
      <c r="C519" s="8" t="s">
        <v>642</v>
      </c>
      <c r="D519" s="8" t="s">
        <v>642</v>
      </c>
      <c r="E519" s="8">
        <v>136299.0</v>
      </c>
      <c r="G519" s="8">
        <v>103619.0</v>
      </c>
      <c r="H519" s="8">
        <v>88896.0</v>
      </c>
      <c r="I519" s="8">
        <v>0.0</v>
      </c>
      <c r="J519" s="8">
        <v>0.0</v>
      </c>
      <c r="K519" s="8">
        <v>0.0</v>
      </c>
      <c r="L519" s="8">
        <v>66786.0</v>
      </c>
    </row>
    <row r="520" ht="15.75" customHeight="1">
      <c r="A520" s="8" t="s">
        <v>152</v>
      </c>
      <c r="B520" s="8" t="s">
        <v>152</v>
      </c>
      <c r="C520" s="8" t="s">
        <v>643</v>
      </c>
      <c r="D520" s="8" t="s">
        <v>643</v>
      </c>
      <c r="E520" s="8">
        <v>752481.0</v>
      </c>
      <c r="F520" s="32">
        <v>44035.0</v>
      </c>
      <c r="G520" s="8">
        <v>475390.0</v>
      </c>
      <c r="H520" s="8">
        <v>157166.0</v>
      </c>
      <c r="I520" s="8">
        <v>16854.0</v>
      </c>
      <c r="J520" s="8">
        <v>261.0</v>
      </c>
      <c r="K520" s="8">
        <v>16548.0</v>
      </c>
      <c r="L520" s="8">
        <v>26712.0</v>
      </c>
    </row>
    <row r="521" ht="15.75" customHeight="1">
      <c r="A521" s="8" t="s">
        <v>152</v>
      </c>
      <c r="B521" s="8" t="s">
        <v>152</v>
      </c>
      <c r="C521" s="8" t="s">
        <v>644</v>
      </c>
      <c r="D521" s="8" t="s">
        <v>644</v>
      </c>
      <c r="E521" s="8">
        <v>2556244.0</v>
      </c>
      <c r="F521" s="32">
        <v>44035.0</v>
      </c>
      <c r="G521" s="8">
        <v>1337641.0</v>
      </c>
      <c r="H521" s="8">
        <v>604784.0</v>
      </c>
      <c r="I521" s="8">
        <v>171777.0</v>
      </c>
      <c r="J521" s="8">
        <v>2506.0</v>
      </c>
      <c r="K521" s="8">
        <v>168327.0</v>
      </c>
      <c r="L521" s="8">
        <v>137659.0</v>
      </c>
    </row>
    <row r="522" ht="15.75" customHeight="1">
      <c r="A522" s="8" t="s">
        <v>152</v>
      </c>
      <c r="B522" s="8" t="s">
        <v>152</v>
      </c>
      <c r="C522" s="8" t="s">
        <v>645</v>
      </c>
      <c r="D522" s="8" t="s">
        <v>645</v>
      </c>
      <c r="E522" s="8">
        <v>7100000.0</v>
      </c>
      <c r="F522" s="32">
        <v>44228.0</v>
      </c>
      <c r="G522" s="8">
        <v>4532809.0</v>
      </c>
      <c r="H522" s="8">
        <v>2671294.0</v>
      </c>
      <c r="I522" s="8">
        <v>554672.0</v>
      </c>
      <c r="J522" s="8">
        <v>8546.0</v>
      </c>
      <c r="K522" s="8">
        <v>544701.0</v>
      </c>
      <c r="L522" s="8">
        <v>2945113.0</v>
      </c>
    </row>
    <row r="523" ht="15.75" customHeight="1">
      <c r="A523" s="8" t="s">
        <v>152</v>
      </c>
      <c r="B523" s="8" t="s">
        <v>152</v>
      </c>
      <c r="C523" s="8" t="s">
        <v>646</v>
      </c>
      <c r="D523" s="8" t="s">
        <v>646</v>
      </c>
      <c r="E523" s="8">
        <v>3472578.0</v>
      </c>
      <c r="F523" s="32">
        <v>44035.0</v>
      </c>
      <c r="G523" s="8">
        <v>2717202.0</v>
      </c>
      <c r="H523" s="8">
        <v>1205484.0</v>
      </c>
      <c r="I523" s="8">
        <v>246780.0</v>
      </c>
      <c r="J523" s="8">
        <v>2416.0</v>
      </c>
      <c r="K523" s="8">
        <v>243070.0</v>
      </c>
      <c r="L523" s="8">
        <v>225497.0</v>
      </c>
    </row>
    <row r="524" ht="15.75" customHeight="1">
      <c r="A524" s="8" t="s">
        <v>152</v>
      </c>
      <c r="B524" s="8" t="s">
        <v>152</v>
      </c>
      <c r="C524" s="8" t="s">
        <v>647</v>
      </c>
      <c r="D524" s="8" t="s">
        <v>647</v>
      </c>
      <c r="E524" s="8">
        <v>2600880.0</v>
      </c>
      <c r="F524" s="32">
        <v>44035.0</v>
      </c>
      <c r="G524" s="8">
        <v>1529591.0</v>
      </c>
      <c r="H524" s="8">
        <v>646400.0</v>
      </c>
      <c r="I524" s="8">
        <v>64085.0</v>
      </c>
      <c r="J524" s="8">
        <v>867.0</v>
      </c>
      <c r="K524" s="8">
        <v>62997.0</v>
      </c>
      <c r="L524" s="8">
        <v>68476.0</v>
      </c>
    </row>
    <row r="525" ht="15.75" customHeight="1">
      <c r="A525" s="8" t="s">
        <v>152</v>
      </c>
      <c r="B525" s="8" t="s">
        <v>152</v>
      </c>
      <c r="C525" s="8" t="s">
        <v>648</v>
      </c>
      <c r="D525" s="8" t="s">
        <v>648</v>
      </c>
      <c r="E525" s="8">
        <v>1502900.0</v>
      </c>
      <c r="F525" s="32">
        <v>44187.0</v>
      </c>
      <c r="G525" s="8">
        <v>770955.0</v>
      </c>
      <c r="H525" s="8">
        <v>279901.0</v>
      </c>
      <c r="I525" s="8">
        <v>28425.0</v>
      </c>
      <c r="J525" s="8">
        <v>274.0</v>
      </c>
      <c r="K525" s="8">
        <v>27957.0</v>
      </c>
      <c r="L525" s="8">
        <v>178015.0</v>
      </c>
    </row>
    <row r="526" ht="15.75" customHeight="1">
      <c r="A526" s="8" t="s">
        <v>152</v>
      </c>
      <c r="B526" s="8" t="s">
        <v>152</v>
      </c>
      <c r="C526" s="8" t="s">
        <v>649</v>
      </c>
      <c r="D526" s="8" t="s">
        <v>649</v>
      </c>
      <c r="E526" s="8">
        <v>2161367.0</v>
      </c>
      <c r="F526" s="32">
        <v>44035.0</v>
      </c>
      <c r="G526" s="8">
        <v>1236504.0</v>
      </c>
      <c r="H526" s="8">
        <v>493453.0</v>
      </c>
      <c r="I526" s="8">
        <v>33099.0</v>
      </c>
      <c r="J526" s="8">
        <v>645.0</v>
      </c>
      <c r="K526" s="8">
        <v>32348.0</v>
      </c>
      <c r="L526" s="8">
        <v>44349.0</v>
      </c>
    </row>
    <row r="527" ht="15.75" customHeight="1">
      <c r="A527" s="8" t="s">
        <v>152</v>
      </c>
      <c r="B527" s="8" t="s">
        <v>152</v>
      </c>
      <c r="C527" s="8" t="s">
        <v>650</v>
      </c>
      <c r="D527" s="8" t="s">
        <v>650</v>
      </c>
      <c r="E527" s="8">
        <v>2259608.0</v>
      </c>
      <c r="F527" s="32">
        <v>44035.0</v>
      </c>
      <c r="G527" s="8">
        <v>1370925.0</v>
      </c>
      <c r="H527" s="8">
        <v>552624.0</v>
      </c>
      <c r="I527" s="8">
        <v>104303.0</v>
      </c>
      <c r="J527" s="8">
        <v>686.0</v>
      </c>
      <c r="K527" s="8">
        <v>102836.0</v>
      </c>
      <c r="L527" s="8">
        <v>118391.0</v>
      </c>
    </row>
    <row r="528" ht="15.75" customHeight="1">
      <c r="A528" s="8" t="s">
        <v>152</v>
      </c>
      <c r="B528" s="8" t="s">
        <v>152</v>
      </c>
      <c r="C528" s="8" t="s">
        <v>651</v>
      </c>
      <c r="D528" s="8" t="s">
        <v>651</v>
      </c>
      <c r="E528" s="8">
        <v>1370281.0</v>
      </c>
      <c r="F528" s="32">
        <v>44035.0</v>
      </c>
      <c r="G528" s="8">
        <v>696213.0</v>
      </c>
      <c r="H528" s="8">
        <v>299822.0</v>
      </c>
      <c r="I528" s="8">
        <v>31364.0</v>
      </c>
      <c r="J528" s="8">
        <v>210.0</v>
      </c>
      <c r="K528" s="8">
        <v>31056.0</v>
      </c>
      <c r="L528" s="8">
        <v>43996.0</v>
      </c>
    </row>
    <row r="529" ht="15.75" customHeight="1">
      <c r="A529" s="8" t="s">
        <v>152</v>
      </c>
      <c r="B529" s="8" t="s">
        <v>152</v>
      </c>
      <c r="C529" s="8" t="s">
        <v>652</v>
      </c>
      <c r="D529" s="8" t="s">
        <v>652</v>
      </c>
      <c r="E529" s="8">
        <v>1166401.0</v>
      </c>
      <c r="F529" s="32">
        <v>44035.0</v>
      </c>
      <c r="G529" s="8">
        <v>663206.0</v>
      </c>
      <c r="H529" s="8">
        <v>250181.0</v>
      </c>
      <c r="I529" s="8">
        <v>74970.0</v>
      </c>
      <c r="J529" s="8">
        <v>1258.0</v>
      </c>
      <c r="K529" s="8">
        <v>73386.0</v>
      </c>
      <c r="L529" s="8">
        <v>74990.0</v>
      </c>
    </row>
    <row r="530" ht="15.75" customHeight="1">
      <c r="A530" s="8" t="s">
        <v>152</v>
      </c>
      <c r="B530" s="8" t="s">
        <v>152</v>
      </c>
      <c r="C530" s="8" t="s">
        <v>653</v>
      </c>
      <c r="D530" s="8" t="s">
        <v>653</v>
      </c>
      <c r="E530" s="8">
        <v>1863178.0</v>
      </c>
      <c r="F530" s="32">
        <v>44035.0</v>
      </c>
      <c r="G530" s="8">
        <v>1100888.0</v>
      </c>
      <c r="H530" s="8">
        <v>450620.0</v>
      </c>
      <c r="I530" s="8">
        <v>62362.0</v>
      </c>
      <c r="J530" s="8">
        <v>1048.0</v>
      </c>
      <c r="K530" s="8">
        <v>61112.0</v>
      </c>
      <c r="L530" s="8">
        <v>110781.0</v>
      </c>
    </row>
    <row r="531" ht="15.75" customHeight="1">
      <c r="A531" s="8" t="s">
        <v>152</v>
      </c>
      <c r="B531" s="8" t="s">
        <v>152</v>
      </c>
      <c r="C531" s="8" t="s">
        <v>654</v>
      </c>
      <c r="D531" s="8" t="s">
        <v>654</v>
      </c>
      <c r="E531" s="8">
        <v>1076588.0</v>
      </c>
      <c r="F531" s="32">
        <v>44035.0</v>
      </c>
      <c r="G531" s="8">
        <v>626136.0</v>
      </c>
      <c r="H531" s="8">
        <v>289120.0</v>
      </c>
      <c r="I531" s="8">
        <v>24091.0</v>
      </c>
      <c r="J531" s="8">
        <v>356.0</v>
      </c>
      <c r="K531" s="8">
        <v>23523.0</v>
      </c>
      <c r="L531" s="8">
        <v>29235.0</v>
      </c>
    </row>
    <row r="532" ht="15.75" customHeight="1">
      <c r="A532" s="8" t="s">
        <v>152</v>
      </c>
      <c r="B532" s="8" t="s">
        <v>152</v>
      </c>
      <c r="C532" s="8" t="s">
        <v>655</v>
      </c>
      <c r="D532" s="8" t="s">
        <v>655</v>
      </c>
      <c r="E532" s="8">
        <v>1883731.0</v>
      </c>
      <c r="F532" s="32">
        <v>44035.0</v>
      </c>
      <c r="G532" s="8">
        <v>1040491.0</v>
      </c>
      <c r="H532" s="8">
        <v>407695.0</v>
      </c>
      <c r="I532" s="8">
        <v>43570.0</v>
      </c>
      <c r="J532" s="8">
        <v>348.0</v>
      </c>
      <c r="K532" s="8">
        <v>43036.0</v>
      </c>
      <c r="L532" s="8">
        <v>36069.0</v>
      </c>
    </row>
    <row r="533" ht="15.75" customHeight="1">
      <c r="A533" s="8" t="s">
        <v>152</v>
      </c>
      <c r="B533" s="8" t="s">
        <v>152</v>
      </c>
      <c r="C533" s="8" t="s">
        <v>656</v>
      </c>
      <c r="D533" s="8" t="s">
        <v>656</v>
      </c>
      <c r="E533" s="8">
        <v>3991038.0</v>
      </c>
      <c r="F533" s="32">
        <v>44035.0</v>
      </c>
      <c r="G533" s="8">
        <v>1500331.0</v>
      </c>
      <c r="H533" s="8">
        <v>583138.0</v>
      </c>
      <c r="I533" s="8">
        <v>75215.0</v>
      </c>
      <c r="J533" s="8">
        <v>1172.0</v>
      </c>
      <c r="K533" s="8">
        <v>73853.0</v>
      </c>
      <c r="L533" s="8">
        <v>134886.0</v>
      </c>
    </row>
    <row r="534" ht="15.75" customHeight="1">
      <c r="A534" s="8" t="s">
        <v>152</v>
      </c>
      <c r="B534" s="8" t="s">
        <v>152</v>
      </c>
      <c r="C534" s="8" t="s">
        <v>657</v>
      </c>
      <c r="D534" s="8" t="s">
        <v>657</v>
      </c>
      <c r="E534" s="8">
        <v>901000.0</v>
      </c>
      <c r="G534" s="8">
        <v>0.0</v>
      </c>
      <c r="H534" s="8">
        <v>0.0</v>
      </c>
      <c r="I534" s="8">
        <v>23280.0</v>
      </c>
      <c r="J534" s="8">
        <v>316.0</v>
      </c>
      <c r="K534" s="8">
        <v>22878.0</v>
      </c>
      <c r="L534" s="8">
        <v>453130.0</v>
      </c>
    </row>
    <row r="535" ht="15.75" customHeight="1">
      <c r="A535" s="8" t="s">
        <v>152</v>
      </c>
      <c r="B535" s="8" t="s">
        <v>152</v>
      </c>
      <c r="C535" s="8" t="s">
        <v>658</v>
      </c>
      <c r="D535" s="8" t="s">
        <v>658</v>
      </c>
      <c r="E535" s="8">
        <v>1614069.0</v>
      </c>
      <c r="F535" s="32">
        <v>44035.0</v>
      </c>
      <c r="G535" s="8">
        <v>813495.0</v>
      </c>
      <c r="H535" s="8">
        <v>289588.0</v>
      </c>
      <c r="I535" s="8">
        <v>21074.0</v>
      </c>
      <c r="J535" s="8">
        <v>346.0</v>
      </c>
      <c r="K535" s="8">
        <v>20561.0</v>
      </c>
      <c r="L535" s="8">
        <v>31521.0</v>
      </c>
    </row>
    <row r="536" ht="15.75" customHeight="1">
      <c r="A536" s="8" t="s">
        <v>152</v>
      </c>
      <c r="B536" s="8" t="s">
        <v>152</v>
      </c>
      <c r="C536" s="8" t="s">
        <v>659</v>
      </c>
      <c r="D536" s="8" t="s">
        <v>659</v>
      </c>
      <c r="E536" s="8">
        <v>1721179.0</v>
      </c>
      <c r="F536" s="32">
        <v>44035.0</v>
      </c>
      <c r="G536" s="8">
        <v>987830.0</v>
      </c>
      <c r="H536" s="8">
        <v>397079.0</v>
      </c>
      <c r="I536" s="8">
        <v>52245.0</v>
      </c>
      <c r="J536" s="8">
        <v>498.0</v>
      </c>
      <c r="K536" s="8">
        <v>51253.0</v>
      </c>
      <c r="L536" s="8">
        <v>50880.0</v>
      </c>
    </row>
    <row r="537" ht="15.75" customHeight="1">
      <c r="A537" s="8" t="s">
        <v>152</v>
      </c>
      <c r="B537" s="8" t="s">
        <v>152</v>
      </c>
      <c r="C537" s="8" t="s">
        <v>660</v>
      </c>
      <c r="D537" s="8" t="s">
        <v>660</v>
      </c>
      <c r="E537" s="8">
        <v>735071.0</v>
      </c>
      <c r="F537" s="32">
        <v>44035.0</v>
      </c>
      <c r="G537" s="8">
        <v>501986.0</v>
      </c>
      <c r="H537" s="8">
        <v>343811.0</v>
      </c>
      <c r="I537" s="8">
        <v>33566.0</v>
      </c>
      <c r="J537" s="8">
        <v>212.0</v>
      </c>
      <c r="K537" s="8">
        <v>33164.0</v>
      </c>
      <c r="L537" s="8">
        <v>62622.0</v>
      </c>
    </row>
    <row r="538" ht="15.75" customHeight="1">
      <c r="A538" s="8" t="s">
        <v>152</v>
      </c>
      <c r="B538" s="8" t="s">
        <v>152</v>
      </c>
      <c r="C538" s="8" t="s">
        <v>661</v>
      </c>
      <c r="D538" s="8" t="s">
        <v>661</v>
      </c>
      <c r="E538" s="8">
        <v>564511.0</v>
      </c>
      <c r="F538" s="32">
        <v>44035.0</v>
      </c>
      <c r="G538" s="8">
        <v>326872.0</v>
      </c>
      <c r="H538" s="8">
        <v>136491.0</v>
      </c>
      <c r="I538" s="8">
        <v>12067.0</v>
      </c>
      <c r="J538" s="8">
        <v>243.0</v>
      </c>
      <c r="K538" s="8">
        <v>11790.0</v>
      </c>
      <c r="L538" s="8">
        <v>14014.0</v>
      </c>
    </row>
    <row r="539" ht="15.75" customHeight="1">
      <c r="A539" s="8" t="s">
        <v>152</v>
      </c>
      <c r="B539" s="8" t="s">
        <v>152</v>
      </c>
      <c r="C539" s="8" t="s">
        <v>662</v>
      </c>
      <c r="D539" s="8" t="s">
        <v>662</v>
      </c>
      <c r="E539" s="8">
        <v>1918725.0</v>
      </c>
      <c r="F539" s="32">
        <v>44035.0</v>
      </c>
      <c r="G539" s="8">
        <v>827320.0</v>
      </c>
      <c r="H539" s="8">
        <v>314780.0</v>
      </c>
      <c r="I539" s="8">
        <v>30183.0</v>
      </c>
      <c r="J539" s="8">
        <v>416.0</v>
      </c>
      <c r="K539" s="8">
        <v>29627.0</v>
      </c>
      <c r="L539" s="8">
        <v>35926.0</v>
      </c>
    </row>
    <row r="540" ht="15.75" customHeight="1">
      <c r="A540" s="8" t="s">
        <v>152</v>
      </c>
      <c r="B540" s="8" t="s">
        <v>152</v>
      </c>
      <c r="C540" s="8" t="s">
        <v>663</v>
      </c>
      <c r="D540" s="8" t="s">
        <v>663</v>
      </c>
      <c r="E540" s="8">
        <v>1337560.0</v>
      </c>
      <c r="F540" s="32">
        <v>44035.0</v>
      </c>
      <c r="G540" s="8">
        <v>660673.0</v>
      </c>
      <c r="H540" s="8">
        <v>280037.0</v>
      </c>
      <c r="I540" s="8">
        <v>20564.0</v>
      </c>
      <c r="J540" s="8">
        <v>357.0</v>
      </c>
      <c r="K540" s="8">
        <v>20158.0</v>
      </c>
      <c r="L540" s="8">
        <v>33671.0</v>
      </c>
    </row>
    <row r="541" ht="15.75" customHeight="1">
      <c r="A541" s="8" t="s">
        <v>152</v>
      </c>
      <c r="B541" s="8" t="s">
        <v>152</v>
      </c>
      <c r="C541" s="8" t="s">
        <v>664</v>
      </c>
      <c r="D541" s="8" t="s">
        <v>664</v>
      </c>
      <c r="E541" s="8">
        <v>1210277.0</v>
      </c>
      <c r="F541" s="32">
        <v>44035.0</v>
      </c>
      <c r="G541" s="8">
        <v>557267.0</v>
      </c>
      <c r="H541" s="8">
        <v>174051.0</v>
      </c>
      <c r="I541" s="8">
        <v>43436.0</v>
      </c>
      <c r="J541" s="8">
        <v>775.0</v>
      </c>
      <c r="K541" s="8">
        <v>42557.0</v>
      </c>
      <c r="L541" s="8">
        <v>41836.0</v>
      </c>
    </row>
    <row r="542" ht="15.75" customHeight="1">
      <c r="A542" s="8" t="s">
        <v>152</v>
      </c>
      <c r="B542" s="8" t="s">
        <v>152</v>
      </c>
      <c r="C542" s="8" t="s">
        <v>665</v>
      </c>
      <c r="D542" s="8" t="s">
        <v>665</v>
      </c>
      <c r="E542" s="8">
        <v>3480008.0</v>
      </c>
      <c r="F542" s="32">
        <v>44035.0</v>
      </c>
      <c r="G542" s="8">
        <v>1925084.0</v>
      </c>
      <c r="H542" s="8">
        <v>791376.0</v>
      </c>
      <c r="I542" s="8">
        <v>99893.0</v>
      </c>
      <c r="J542" s="8">
        <v>1685.0</v>
      </c>
      <c r="K542" s="8">
        <v>97619.0</v>
      </c>
      <c r="L542" s="8">
        <v>129606.0</v>
      </c>
    </row>
    <row r="543" ht="15.75" customHeight="1">
      <c r="A543" s="8" t="s">
        <v>152</v>
      </c>
      <c r="B543" s="8" t="s">
        <v>152</v>
      </c>
      <c r="C543" s="8" t="s">
        <v>666</v>
      </c>
      <c r="D543" s="8" t="s">
        <v>666</v>
      </c>
      <c r="E543" s="8">
        <v>1341250.0</v>
      </c>
      <c r="F543" s="32">
        <v>44035.0</v>
      </c>
      <c r="G543" s="8">
        <v>726010.0</v>
      </c>
      <c r="H543" s="8">
        <v>287468.0</v>
      </c>
      <c r="I543" s="8">
        <v>20195.0</v>
      </c>
      <c r="J543" s="8">
        <v>206.0</v>
      </c>
      <c r="K543" s="8">
        <v>19854.0</v>
      </c>
      <c r="L543" s="8">
        <v>35921.0</v>
      </c>
    </row>
    <row r="544" ht="15.75" customHeight="1">
      <c r="A544" s="8" t="s">
        <v>152</v>
      </c>
      <c r="B544" s="8" t="s">
        <v>152</v>
      </c>
      <c r="C544" s="8" t="s">
        <v>667</v>
      </c>
      <c r="D544" s="8" t="s">
        <v>667</v>
      </c>
      <c r="E544" s="8">
        <v>1407627.0</v>
      </c>
      <c r="F544" s="32">
        <v>44035.0</v>
      </c>
      <c r="G544" s="8">
        <v>736882.0</v>
      </c>
      <c r="H544" s="8">
        <v>233177.0</v>
      </c>
      <c r="I544" s="8">
        <v>27357.0</v>
      </c>
      <c r="J544" s="8">
        <v>484.0</v>
      </c>
      <c r="K544" s="8">
        <v>26834.0</v>
      </c>
      <c r="L544" s="8">
        <v>40016.0</v>
      </c>
    </row>
    <row r="545" ht="15.75" customHeight="1">
      <c r="A545" s="8" t="s">
        <v>152</v>
      </c>
      <c r="B545" s="8" t="s">
        <v>152</v>
      </c>
      <c r="C545" s="8" t="s">
        <v>668</v>
      </c>
      <c r="D545" s="8" t="s">
        <v>668</v>
      </c>
      <c r="E545" s="8">
        <v>2402781.0</v>
      </c>
      <c r="F545" s="32">
        <v>44035.0</v>
      </c>
      <c r="G545" s="8">
        <v>1224986.0</v>
      </c>
      <c r="H545" s="8">
        <v>486660.0</v>
      </c>
      <c r="I545" s="8">
        <v>75352.0</v>
      </c>
      <c r="J545" s="8">
        <v>972.0</v>
      </c>
      <c r="K545" s="8">
        <v>73874.0</v>
      </c>
      <c r="L545" s="8">
        <v>105121.0</v>
      </c>
    </row>
    <row r="546" ht="15.75" customHeight="1">
      <c r="A546" s="8" t="s">
        <v>152</v>
      </c>
      <c r="B546" s="8" t="s">
        <v>152</v>
      </c>
      <c r="C546" s="8" t="s">
        <v>669</v>
      </c>
      <c r="D546" s="8" t="s">
        <v>669</v>
      </c>
      <c r="E546" s="8">
        <v>1243684.0</v>
      </c>
      <c r="F546" s="32">
        <v>44035.0</v>
      </c>
      <c r="G546" s="8">
        <v>660187.0</v>
      </c>
      <c r="H546" s="8">
        <v>304832.0</v>
      </c>
      <c r="I546" s="8">
        <v>43571.0</v>
      </c>
      <c r="J546" s="8">
        <v>521.0</v>
      </c>
      <c r="K546" s="8">
        <v>43018.0</v>
      </c>
      <c r="L546" s="8">
        <v>67624.0</v>
      </c>
    </row>
    <row r="547" ht="15.75" customHeight="1">
      <c r="A547" s="8" t="s">
        <v>152</v>
      </c>
      <c r="B547" s="8" t="s">
        <v>152</v>
      </c>
      <c r="C547" s="8" t="s">
        <v>670</v>
      </c>
      <c r="D547" s="8" t="s">
        <v>670</v>
      </c>
      <c r="E547" s="8">
        <v>3725697.0</v>
      </c>
      <c r="F547" s="32">
        <v>44035.0</v>
      </c>
      <c r="G547" s="8">
        <v>1425728.0</v>
      </c>
      <c r="H547" s="8">
        <v>563426.0</v>
      </c>
      <c r="I547" s="8">
        <v>119370.0</v>
      </c>
      <c r="J547" s="8">
        <v>1842.0</v>
      </c>
      <c r="K547" s="8">
        <v>117138.0</v>
      </c>
      <c r="L547" s="8">
        <v>127633.0</v>
      </c>
    </row>
    <row r="548" ht="15.75" customHeight="1">
      <c r="A548" s="8" t="s">
        <v>152</v>
      </c>
      <c r="B548" s="8" t="s">
        <v>152</v>
      </c>
      <c r="C548" s="8" t="s">
        <v>671</v>
      </c>
      <c r="D548" s="8" t="s">
        <v>671</v>
      </c>
      <c r="E548" s="8">
        <v>1268094.0</v>
      </c>
      <c r="F548" s="32">
        <v>44035.0</v>
      </c>
      <c r="G548" s="8">
        <v>630274.0</v>
      </c>
      <c r="H548" s="8">
        <v>246969.0</v>
      </c>
      <c r="I548" s="8">
        <v>41461.0</v>
      </c>
      <c r="J548" s="8">
        <v>442.0</v>
      </c>
      <c r="K548" s="8">
        <v>40760.0</v>
      </c>
      <c r="L548" s="8">
        <v>88175.0</v>
      </c>
    </row>
    <row r="549" ht="15.75" customHeight="1">
      <c r="A549" s="8" t="s">
        <v>152</v>
      </c>
      <c r="B549" s="8" t="s">
        <v>152</v>
      </c>
      <c r="C549" s="8" t="s">
        <v>672</v>
      </c>
      <c r="D549" s="8" t="s">
        <v>672</v>
      </c>
      <c r="E549" s="8">
        <v>1738376.0</v>
      </c>
      <c r="F549" s="32">
        <v>44035.0</v>
      </c>
      <c r="G549" s="8">
        <v>984706.0</v>
      </c>
      <c r="H549" s="8">
        <v>328797.0</v>
      </c>
      <c r="I549" s="8">
        <v>56304.0</v>
      </c>
      <c r="J549" s="8">
        <v>409.0</v>
      </c>
      <c r="K549" s="8">
        <v>55757.0</v>
      </c>
      <c r="L549" s="8">
        <v>77440.0</v>
      </c>
    </row>
    <row r="550" ht="15.75" customHeight="1">
      <c r="A550" s="8" t="s">
        <v>152</v>
      </c>
      <c r="B550" s="8" t="s">
        <v>152</v>
      </c>
      <c r="C550" s="8" t="s">
        <v>673</v>
      </c>
      <c r="D550" s="8" t="s">
        <v>673</v>
      </c>
      <c r="E550" s="8">
        <v>2713858.0</v>
      </c>
      <c r="F550" s="32">
        <v>44050.0</v>
      </c>
      <c r="G550" s="8">
        <v>1468456.0</v>
      </c>
      <c r="H550" s="8">
        <v>636356.0</v>
      </c>
      <c r="I550" s="8">
        <v>77534.0</v>
      </c>
      <c r="J550" s="8">
        <v>1059.0</v>
      </c>
      <c r="K550" s="8">
        <v>76038.0</v>
      </c>
      <c r="L550" s="8">
        <v>131353.0</v>
      </c>
    </row>
    <row r="551" ht="15.75" customHeight="1">
      <c r="A551" s="8" t="s">
        <v>152</v>
      </c>
      <c r="B551" s="8" t="s">
        <v>152</v>
      </c>
      <c r="C551" s="8" t="s">
        <v>674</v>
      </c>
      <c r="D551" s="8" t="s">
        <v>674</v>
      </c>
      <c r="E551" s="8">
        <v>1665253.0</v>
      </c>
      <c r="F551" s="32">
        <v>44035.0</v>
      </c>
      <c r="G551" s="8">
        <v>815687.0</v>
      </c>
      <c r="H551" s="8">
        <v>275985.0</v>
      </c>
      <c r="I551" s="8">
        <v>49374.0</v>
      </c>
      <c r="J551" s="8">
        <v>432.0</v>
      </c>
      <c r="K551" s="8">
        <v>48812.0</v>
      </c>
      <c r="L551" s="8">
        <v>78895.0</v>
      </c>
    </row>
    <row r="552" ht="15.75" customHeight="1">
      <c r="A552" s="8" t="s">
        <v>152</v>
      </c>
      <c r="B552" s="8" t="s">
        <v>152</v>
      </c>
      <c r="C552" s="8" t="s">
        <v>675</v>
      </c>
      <c r="D552" s="8" t="s">
        <v>675</v>
      </c>
      <c r="E552" s="8">
        <v>1111812.0</v>
      </c>
      <c r="F552" s="32">
        <v>44035.0</v>
      </c>
      <c r="G552" s="8">
        <v>541496.0</v>
      </c>
      <c r="H552" s="8">
        <v>205219.0</v>
      </c>
      <c r="I552" s="8">
        <v>29301.0</v>
      </c>
      <c r="J552" s="8">
        <v>625.0</v>
      </c>
      <c r="K552" s="8">
        <v>28600.0</v>
      </c>
      <c r="L552" s="8">
        <v>38648.0</v>
      </c>
    </row>
    <row r="553" ht="15.75" customHeight="1">
      <c r="A553" s="8" t="s">
        <v>152</v>
      </c>
      <c r="B553" s="8" t="s">
        <v>152</v>
      </c>
      <c r="C553" s="8" t="s">
        <v>676</v>
      </c>
      <c r="D553" s="8" t="s">
        <v>676</v>
      </c>
      <c r="E553" s="8">
        <v>2471222.0</v>
      </c>
      <c r="F553" s="32">
        <v>44035.0</v>
      </c>
      <c r="G553" s="8">
        <v>1671392.0</v>
      </c>
      <c r="H553" s="8">
        <v>611015.0</v>
      </c>
      <c r="I553" s="8">
        <v>95405.0</v>
      </c>
      <c r="J553" s="8">
        <v>979.0</v>
      </c>
      <c r="K553" s="8">
        <v>93683.0</v>
      </c>
      <c r="L553" s="8">
        <v>84003.0</v>
      </c>
    </row>
    <row r="554" ht="15.75" customHeight="1">
      <c r="A554" s="8" t="s">
        <v>152</v>
      </c>
      <c r="B554" s="8" t="s">
        <v>152</v>
      </c>
      <c r="C554" s="8" t="s">
        <v>677</v>
      </c>
      <c r="D554" s="8" t="s">
        <v>677</v>
      </c>
      <c r="E554" s="8">
        <v>2468965.0</v>
      </c>
      <c r="F554" s="32">
        <v>44035.0</v>
      </c>
      <c r="G554" s="8">
        <v>1270049.0</v>
      </c>
      <c r="H554" s="8">
        <v>533376.0</v>
      </c>
      <c r="I554" s="8">
        <v>54968.0</v>
      </c>
      <c r="J554" s="8">
        <v>667.0</v>
      </c>
      <c r="K554" s="8">
        <v>54122.0</v>
      </c>
      <c r="L554" s="8">
        <v>103654.0</v>
      </c>
    </row>
    <row r="555" ht="15.75" customHeight="1">
      <c r="A555" s="8" t="s">
        <v>152</v>
      </c>
      <c r="B555" s="8" t="s">
        <v>152</v>
      </c>
      <c r="C555" s="8" t="s">
        <v>678</v>
      </c>
      <c r="D555" s="8" t="s">
        <v>678</v>
      </c>
      <c r="E555" s="8">
        <v>1614242.0</v>
      </c>
      <c r="F555" s="32">
        <v>44035.0</v>
      </c>
      <c r="G555" s="8">
        <v>763735.0</v>
      </c>
      <c r="H555" s="8">
        <v>336366.0</v>
      </c>
      <c r="I555" s="8">
        <v>49864.0</v>
      </c>
      <c r="J555" s="8">
        <v>1131.0</v>
      </c>
      <c r="K555" s="8">
        <v>48564.0</v>
      </c>
      <c r="L555" s="8">
        <v>72868.0</v>
      </c>
    </row>
    <row r="556" ht="15.75" customHeight="1">
      <c r="A556" s="8" t="s">
        <v>152</v>
      </c>
      <c r="B556" s="8" t="s">
        <v>152</v>
      </c>
      <c r="C556" s="8" t="s">
        <v>679</v>
      </c>
      <c r="D556" s="8" t="s">
        <v>679</v>
      </c>
      <c r="E556" s="8">
        <v>2093003.0</v>
      </c>
      <c r="F556" s="32">
        <v>44035.0</v>
      </c>
      <c r="G556" s="8">
        <v>1085842.0</v>
      </c>
      <c r="H556" s="8">
        <v>444502.0</v>
      </c>
      <c r="I556" s="8">
        <v>45857.0</v>
      </c>
      <c r="J556" s="8">
        <v>356.0</v>
      </c>
      <c r="K556" s="8">
        <v>45382.0</v>
      </c>
      <c r="L556" s="8">
        <v>74992.0</v>
      </c>
    </row>
    <row r="557" ht="15.75" customHeight="1">
      <c r="A557" s="8" t="s">
        <v>152</v>
      </c>
      <c r="B557" s="8" t="s">
        <v>152</v>
      </c>
      <c r="C557" s="8" t="s">
        <v>680</v>
      </c>
      <c r="D557" s="8" t="s">
        <v>680</v>
      </c>
      <c r="E557" s="8">
        <v>1943309.0</v>
      </c>
      <c r="F557" s="32">
        <v>44035.0</v>
      </c>
      <c r="G557" s="8">
        <v>1072788.0</v>
      </c>
      <c r="H557" s="8">
        <v>505098.0</v>
      </c>
      <c r="I557" s="8">
        <v>46294.0</v>
      </c>
      <c r="J557" s="8">
        <v>548.0</v>
      </c>
      <c r="K557" s="8">
        <v>45687.0</v>
      </c>
      <c r="L557" s="8">
        <v>51767.0</v>
      </c>
    </row>
    <row r="558" ht="15.75" customHeight="1">
      <c r="A558" s="8" t="s">
        <v>154</v>
      </c>
      <c r="B558" s="8" t="s">
        <v>154</v>
      </c>
      <c r="C558" s="8" t="s">
        <v>681</v>
      </c>
      <c r="D558" s="8" t="s">
        <v>681</v>
      </c>
      <c r="E558" s="8">
        <v>708952.0</v>
      </c>
      <c r="G558" s="8">
        <v>376263.0</v>
      </c>
      <c r="H558" s="8">
        <v>89337.0</v>
      </c>
      <c r="I558" s="8">
        <v>0.0</v>
      </c>
      <c r="J558" s="8">
        <v>0.0</v>
      </c>
      <c r="K558" s="8">
        <v>0.0</v>
      </c>
      <c r="L558" s="8">
        <v>347386.0</v>
      </c>
    </row>
    <row r="559" ht="15.75" customHeight="1">
      <c r="A559" s="8" t="s">
        <v>154</v>
      </c>
      <c r="B559" s="8" t="s">
        <v>154</v>
      </c>
      <c r="C559" s="8" t="s">
        <v>682</v>
      </c>
      <c r="D559" s="8" t="s">
        <v>682</v>
      </c>
      <c r="E559" s="8">
        <v>1304811.0</v>
      </c>
      <c r="G559" s="8">
        <v>599183.0</v>
      </c>
      <c r="H559" s="8">
        <v>204318.0</v>
      </c>
      <c r="I559" s="8">
        <v>0.0</v>
      </c>
      <c r="J559" s="8">
        <v>0.0</v>
      </c>
      <c r="K559" s="8">
        <v>0.0</v>
      </c>
      <c r="L559" s="8">
        <v>639357.0</v>
      </c>
    </row>
    <row r="560" ht="15.75" customHeight="1">
      <c r="A560" s="8" t="s">
        <v>154</v>
      </c>
      <c r="B560" s="8" t="s">
        <v>154</v>
      </c>
      <c r="C560" s="8" t="s">
        <v>683</v>
      </c>
      <c r="D560" s="8" t="s">
        <v>683</v>
      </c>
      <c r="E560" s="8">
        <v>3441992.0</v>
      </c>
      <c r="G560" s="8">
        <v>3150245.0</v>
      </c>
      <c r="H560" s="8">
        <v>1893217.0</v>
      </c>
      <c r="I560" s="8">
        <v>0.0</v>
      </c>
      <c r="J560" s="8">
        <v>0.0</v>
      </c>
      <c r="K560" s="8">
        <v>0.0</v>
      </c>
      <c r="L560" s="8">
        <v>1686576.0</v>
      </c>
    </row>
    <row r="561" ht="15.75" customHeight="1">
      <c r="A561" s="8" t="s">
        <v>154</v>
      </c>
      <c r="B561" s="8" t="s">
        <v>154</v>
      </c>
      <c r="C561" s="8" t="s">
        <v>684</v>
      </c>
      <c r="D561" s="8" t="s">
        <v>684</v>
      </c>
      <c r="E561" s="8">
        <v>983414.0</v>
      </c>
      <c r="G561" s="8">
        <v>580926.0</v>
      </c>
      <c r="H561" s="8">
        <v>190526.0</v>
      </c>
      <c r="I561" s="8">
        <v>0.0</v>
      </c>
      <c r="J561" s="8">
        <v>0.0</v>
      </c>
      <c r="K561" s="8">
        <v>0.0</v>
      </c>
      <c r="L561" s="8">
        <v>481872.0</v>
      </c>
    </row>
    <row r="562" ht="15.75" customHeight="1">
      <c r="A562" s="8" t="s">
        <v>154</v>
      </c>
      <c r="B562" s="8" t="s">
        <v>154</v>
      </c>
      <c r="C562" s="8" t="s">
        <v>685</v>
      </c>
      <c r="D562" s="8" t="s">
        <v>685</v>
      </c>
      <c r="E562" s="8">
        <v>582457.0</v>
      </c>
      <c r="G562" s="8">
        <v>327527.0</v>
      </c>
      <c r="H562" s="8">
        <v>128207.0</v>
      </c>
      <c r="I562" s="8">
        <v>0.0</v>
      </c>
      <c r="J562" s="8">
        <v>0.0</v>
      </c>
      <c r="K562" s="8">
        <v>0.0</v>
      </c>
      <c r="L562" s="8">
        <v>285403.0</v>
      </c>
    </row>
    <row r="563" ht="15.75" customHeight="1">
      <c r="A563" s="8" t="s">
        <v>154</v>
      </c>
      <c r="B563" s="8" t="s">
        <v>154</v>
      </c>
      <c r="C563" s="8" t="s">
        <v>686</v>
      </c>
      <c r="D563" s="8" t="s">
        <v>686</v>
      </c>
      <c r="E563" s="8">
        <v>712257.0</v>
      </c>
      <c r="G563" s="8">
        <v>262313.0</v>
      </c>
      <c r="H563" s="8">
        <v>127108.0</v>
      </c>
      <c r="I563" s="8">
        <v>0.0</v>
      </c>
      <c r="J563" s="8">
        <v>0.0</v>
      </c>
      <c r="K563" s="8">
        <v>0.0</v>
      </c>
      <c r="L563" s="8">
        <v>349005.0</v>
      </c>
    </row>
    <row r="564" ht="15.75" customHeight="1">
      <c r="A564" s="8" t="s">
        <v>154</v>
      </c>
      <c r="B564" s="8" t="s">
        <v>154</v>
      </c>
      <c r="C564" s="8" t="s">
        <v>687</v>
      </c>
      <c r="D564" s="8" t="s">
        <v>687</v>
      </c>
      <c r="E564" s="8">
        <v>664971.0</v>
      </c>
      <c r="G564" s="8">
        <v>306919.0</v>
      </c>
      <c r="H564" s="8">
        <v>59886.0</v>
      </c>
      <c r="I564" s="8">
        <v>0.0</v>
      </c>
      <c r="J564" s="8">
        <v>0.0</v>
      </c>
      <c r="K564" s="8">
        <v>0.0</v>
      </c>
      <c r="L564" s="8">
        <v>325835.0</v>
      </c>
    </row>
    <row r="565" ht="15.75" customHeight="1">
      <c r="A565" s="8" t="s">
        <v>154</v>
      </c>
      <c r="B565" s="8" t="s">
        <v>154</v>
      </c>
      <c r="C565" s="8" t="s">
        <v>688</v>
      </c>
      <c r="D565" s="8" t="s">
        <v>688</v>
      </c>
      <c r="E565" s="8">
        <v>972625.0</v>
      </c>
      <c r="G565" s="8">
        <v>557684.0</v>
      </c>
      <c r="H565" s="8">
        <v>183176.0</v>
      </c>
      <c r="I565" s="8">
        <v>0.0</v>
      </c>
      <c r="J565" s="8">
        <v>0.0</v>
      </c>
      <c r="K565" s="8">
        <v>0.0</v>
      </c>
      <c r="L565" s="8">
        <v>476586.0</v>
      </c>
    </row>
    <row r="566" ht="15.75" customHeight="1">
      <c r="A566" s="8" t="s">
        <v>154</v>
      </c>
      <c r="B566" s="8" t="s">
        <v>154</v>
      </c>
      <c r="C566" s="8" t="s">
        <v>689</v>
      </c>
      <c r="D566" s="8" t="s">
        <v>689</v>
      </c>
      <c r="E566" s="8">
        <v>1016063.0</v>
      </c>
      <c r="G566" s="8">
        <v>657167.0</v>
      </c>
      <c r="H566" s="8">
        <v>384862.0</v>
      </c>
      <c r="I566" s="8">
        <v>0.0</v>
      </c>
      <c r="J566" s="8">
        <v>0.0</v>
      </c>
      <c r="K566" s="8">
        <v>0.0</v>
      </c>
      <c r="L566" s="8">
        <v>497870.0</v>
      </c>
    </row>
    <row r="567" ht="15.75" customHeight="1">
      <c r="A567" s="8" t="s">
        <v>154</v>
      </c>
      <c r="B567" s="8" t="s">
        <v>154</v>
      </c>
      <c r="C567" s="8" t="s">
        <v>690</v>
      </c>
      <c r="D567" s="8" t="s">
        <v>690</v>
      </c>
      <c r="E567" s="8">
        <v>1401639.0</v>
      </c>
      <c r="G567" s="8">
        <v>856707.0</v>
      </c>
      <c r="H567" s="8">
        <v>333812.0</v>
      </c>
      <c r="I567" s="8">
        <v>0.0</v>
      </c>
      <c r="J567" s="8">
        <v>0.0</v>
      </c>
      <c r="K567" s="8">
        <v>0.0</v>
      </c>
      <c r="L567" s="8">
        <v>686803.0</v>
      </c>
    </row>
    <row r="568" ht="15.75" customHeight="1">
      <c r="A568" s="8" t="s">
        <v>154</v>
      </c>
      <c r="B568" s="8" t="s">
        <v>154</v>
      </c>
      <c r="C568" s="8" t="s">
        <v>691</v>
      </c>
      <c r="D568" s="8" t="s">
        <v>691</v>
      </c>
      <c r="E568" s="8">
        <v>515835.0</v>
      </c>
      <c r="G568" s="8">
        <v>275644.0</v>
      </c>
      <c r="H568" s="8">
        <v>51593.0</v>
      </c>
      <c r="I568" s="8">
        <v>0.0</v>
      </c>
      <c r="J568" s="8">
        <v>0.0</v>
      </c>
      <c r="K568" s="8">
        <v>0.0</v>
      </c>
      <c r="L568" s="8">
        <v>252759.0</v>
      </c>
    </row>
    <row r="569" ht="15.75" customHeight="1">
      <c r="A569" s="8" t="s">
        <v>154</v>
      </c>
      <c r="B569" s="8" t="s">
        <v>154</v>
      </c>
      <c r="C569" s="8" t="s">
        <v>692</v>
      </c>
      <c r="D569" s="8" t="s">
        <v>692</v>
      </c>
      <c r="E569" s="8">
        <v>1318110.0</v>
      </c>
      <c r="G569" s="8">
        <v>468199.0</v>
      </c>
      <c r="H569" s="8">
        <v>172007.0</v>
      </c>
      <c r="I569" s="8">
        <v>0.0</v>
      </c>
      <c r="J569" s="8">
        <v>0.0</v>
      </c>
      <c r="K569" s="8">
        <v>0.0</v>
      </c>
      <c r="L569" s="8">
        <v>645873.0</v>
      </c>
    </row>
    <row r="570" ht="15.75" customHeight="1">
      <c r="A570" s="8" t="s">
        <v>154</v>
      </c>
      <c r="B570" s="8" t="s">
        <v>154</v>
      </c>
      <c r="C570" s="8" t="s">
        <v>693</v>
      </c>
      <c r="D570" s="8" t="s">
        <v>693</v>
      </c>
      <c r="E570" s="8">
        <v>807037.0</v>
      </c>
      <c r="G570" s="8">
        <v>480069.0</v>
      </c>
      <c r="H570" s="8">
        <v>170258.0</v>
      </c>
      <c r="I570" s="8">
        <v>0.0</v>
      </c>
      <c r="J570" s="8">
        <v>0.0</v>
      </c>
      <c r="K570" s="8">
        <v>0.0</v>
      </c>
      <c r="L570" s="8">
        <v>395448.0</v>
      </c>
    </row>
    <row r="571" ht="15.75" customHeight="1">
      <c r="A571" s="8" t="s">
        <v>154</v>
      </c>
      <c r="B571" s="8" t="s">
        <v>154</v>
      </c>
      <c r="C571" s="8" t="s">
        <v>694</v>
      </c>
      <c r="D571" s="8" t="s">
        <v>694</v>
      </c>
      <c r="E571" s="8">
        <v>767428.0</v>
      </c>
      <c r="G571" s="8">
        <v>458648.0</v>
      </c>
      <c r="H571" s="8">
        <v>140778.0</v>
      </c>
      <c r="I571" s="8">
        <v>0.0</v>
      </c>
      <c r="J571" s="8">
        <v>0.0</v>
      </c>
      <c r="K571" s="8">
        <v>0.0</v>
      </c>
      <c r="L571" s="8">
        <v>376039.0</v>
      </c>
    </row>
    <row r="572" ht="15.75" customHeight="1">
      <c r="A572" s="8" t="s">
        <v>154</v>
      </c>
      <c r="B572" s="8" t="s">
        <v>154</v>
      </c>
      <c r="C572" s="8" t="s">
        <v>695</v>
      </c>
      <c r="D572" s="8" t="s">
        <v>695</v>
      </c>
      <c r="E572" s="8">
        <v>2542203.0</v>
      </c>
      <c r="G572" s="8">
        <v>2149958.0</v>
      </c>
      <c r="H572" s="8">
        <v>1317832.0</v>
      </c>
      <c r="I572" s="8">
        <v>0.0</v>
      </c>
      <c r="J572" s="8">
        <v>0.0</v>
      </c>
      <c r="K572" s="8">
        <v>0.0</v>
      </c>
      <c r="L572" s="8">
        <v>1245679.0</v>
      </c>
    </row>
    <row r="573" ht="15.75" customHeight="1">
      <c r="A573" s="8" t="s">
        <v>154</v>
      </c>
      <c r="B573" s="8" t="s">
        <v>154</v>
      </c>
      <c r="C573" s="8" t="s">
        <v>696</v>
      </c>
      <c r="D573" s="8" t="s">
        <v>696</v>
      </c>
      <c r="E573" s="8">
        <v>294671.0</v>
      </c>
      <c r="G573" s="8">
        <v>186104.0</v>
      </c>
      <c r="H573" s="8">
        <v>76648.0</v>
      </c>
      <c r="I573" s="8">
        <v>0.0</v>
      </c>
      <c r="J573" s="8">
        <v>0.0</v>
      </c>
      <c r="K573" s="8">
        <v>0.0</v>
      </c>
      <c r="L573" s="8">
        <v>144388.0</v>
      </c>
    </row>
    <row r="574" ht="15.75" customHeight="1">
      <c r="A574" s="8" t="s">
        <v>154</v>
      </c>
      <c r="B574" s="8" t="s">
        <v>154</v>
      </c>
      <c r="C574" s="8" t="s">
        <v>697</v>
      </c>
      <c r="D574" s="8" t="s">
        <v>697</v>
      </c>
      <c r="E574" s="8">
        <v>893308.0</v>
      </c>
      <c r="G574" s="8">
        <v>464888.0</v>
      </c>
      <c r="H574" s="8">
        <v>106589.0</v>
      </c>
      <c r="I574" s="8">
        <v>0.0</v>
      </c>
      <c r="J574" s="8">
        <v>0.0</v>
      </c>
      <c r="K574" s="8">
        <v>0.0</v>
      </c>
      <c r="L574" s="8">
        <v>437720.0</v>
      </c>
    </row>
    <row r="575" ht="15.75" customHeight="1">
      <c r="A575" s="8" t="s">
        <v>154</v>
      </c>
      <c r="B575" s="8" t="s">
        <v>154</v>
      </c>
      <c r="C575" s="8" t="s">
        <v>698</v>
      </c>
      <c r="D575" s="8" t="s">
        <v>698</v>
      </c>
      <c r="E575" s="8">
        <v>1631399.0</v>
      </c>
      <c r="G575" s="8">
        <v>891308.0</v>
      </c>
      <c r="H575" s="8">
        <v>254218.0</v>
      </c>
      <c r="I575" s="8">
        <v>0.0</v>
      </c>
      <c r="J575" s="8">
        <v>0.0</v>
      </c>
      <c r="K575" s="8">
        <v>0.0</v>
      </c>
      <c r="L575" s="8">
        <v>799385.0</v>
      </c>
    </row>
    <row r="576" ht="15.75" customHeight="1">
      <c r="A576" s="8" t="s">
        <v>154</v>
      </c>
      <c r="B576" s="8" t="s">
        <v>154</v>
      </c>
      <c r="C576" s="8" t="s">
        <v>699</v>
      </c>
      <c r="D576" s="8" t="s">
        <v>699</v>
      </c>
      <c r="E576" s="8">
        <v>566874.0</v>
      </c>
      <c r="G576" s="8">
        <v>288388.0</v>
      </c>
      <c r="H576" s="8">
        <v>50219.0</v>
      </c>
      <c r="I576" s="8">
        <v>0.0</v>
      </c>
      <c r="J576" s="8">
        <v>0.0</v>
      </c>
      <c r="K576" s="8">
        <v>0.0</v>
      </c>
      <c r="L576" s="8">
        <v>277768.0</v>
      </c>
    </row>
    <row r="577" ht="15.75" customHeight="1">
      <c r="A577" s="8" t="s">
        <v>154</v>
      </c>
      <c r="B577" s="8" t="s">
        <v>154</v>
      </c>
      <c r="C577" s="8" t="s">
        <v>700</v>
      </c>
      <c r="D577" s="8" t="s">
        <v>700</v>
      </c>
      <c r="E577" s="8">
        <v>709415.0</v>
      </c>
      <c r="G577" s="8">
        <v>378315.0</v>
      </c>
      <c r="H577" s="8">
        <v>130107.0</v>
      </c>
      <c r="I577" s="8">
        <v>0.0</v>
      </c>
      <c r="J577" s="8">
        <v>0.0</v>
      </c>
      <c r="K577" s="8">
        <v>0.0</v>
      </c>
      <c r="L577" s="8">
        <v>347613.0</v>
      </c>
    </row>
    <row r="578" ht="15.75" customHeight="1">
      <c r="A578" s="8" t="s">
        <v>154</v>
      </c>
      <c r="B578" s="8" t="s">
        <v>154</v>
      </c>
      <c r="C578" s="8" t="s">
        <v>701</v>
      </c>
      <c r="D578" s="8" t="s">
        <v>701</v>
      </c>
      <c r="E578" s="8">
        <v>1534428.0</v>
      </c>
      <c r="G578" s="8">
        <v>858574.0</v>
      </c>
      <c r="H578" s="8">
        <v>250862.0</v>
      </c>
      <c r="I578" s="8">
        <v>0.0</v>
      </c>
      <c r="J578" s="8">
        <v>0.0</v>
      </c>
      <c r="K578" s="8">
        <v>0.0</v>
      </c>
      <c r="L578" s="8">
        <v>751869.0</v>
      </c>
    </row>
    <row r="579" ht="15.75" customHeight="1">
      <c r="A579" s="8" t="s">
        <v>154</v>
      </c>
      <c r="B579" s="8" t="s">
        <v>154</v>
      </c>
      <c r="C579" s="8" t="s">
        <v>702</v>
      </c>
      <c r="D579" s="8" t="s">
        <v>702</v>
      </c>
      <c r="E579" s="8">
        <v>795332.0</v>
      </c>
      <c r="G579" s="8">
        <v>463510.0</v>
      </c>
      <c r="H579" s="8">
        <v>201940.0</v>
      </c>
      <c r="I579" s="8">
        <v>0.0</v>
      </c>
      <c r="J579" s="8">
        <v>0.0</v>
      </c>
      <c r="K579" s="8">
        <v>0.0</v>
      </c>
      <c r="L579" s="8">
        <v>389712.0</v>
      </c>
    </row>
    <row r="580" ht="15.75" customHeight="1">
      <c r="A580" s="8" t="s">
        <v>154</v>
      </c>
      <c r="B580" s="8" t="s">
        <v>154</v>
      </c>
      <c r="C580" s="8" t="s">
        <v>703</v>
      </c>
      <c r="D580" s="8" t="s">
        <v>703</v>
      </c>
      <c r="E580" s="8">
        <v>546121.0</v>
      </c>
      <c r="G580" s="8">
        <v>372065.0</v>
      </c>
      <c r="H580" s="8">
        <v>144680.0</v>
      </c>
      <c r="I580" s="8">
        <v>0.0</v>
      </c>
      <c r="J580" s="8">
        <v>0.0</v>
      </c>
      <c r="K580" s="8">
        <v>0.0</v>
      </c>
      <c r="L580" s="8">
        <v>267599.0</v>
      </c>
    </row>
    <row r="581" ht="15.75" customHeight="1">
      <c r="A581" s="8" t="s">
        <v>154</v>
      </c>
      <c r="B581" s="8" t="s">
        <v>154</v>
      </c>
      <c r="C581" s="8" t="s">
        <v>704</v>
      </c>
      <c r="D581" s="8" t="s">
        <v>704</v>
      </c>
      <c r="E581" s="8">
        <v>2551731.0</v>
      </c>
      <c r="G581" s="8">
        <v>2348542.0</v>
      </c>
      <c r="H581" s="8">
        <v>1291404.0</v>
      </c>
      <c r="I581" s="8">
        <v>0.0</v>
      </c>
      <c r="J581" s="8">
        <v>0.0</v>
      </c>
      <c r="K581" s="8">
        <v>0.0</v>
      </c>
      <c r="L581" s="8">
        <v>1250348.0</v>
      </c>
    </row>
    <row r="582" ht="15.75" customHeight="1">
      <c r="A582" s="8" t="s">
        <v>154</v>
      </c>
      <c r="B582" s="8" t="s">
        <v>154</v>
      </c>
      <c r="C582" s="8" t="s">
        <v>705</v>
      </c>
      <c r="D582" s="8" t="s">
        <v>705</v>
      </c>
      <c r="E582" s="8">
        <v>1527628.0</v>
      </c>
      <c r="G582" s="8">
        <v>851395.0</v>
      </c>
      <c r="H582" s="8">
        <v>299316.0</v>
      </c>
      <c r="I582" s="8">
        <v>0.0</v>
      </c>
      <c r="J582" s="8">
        <v>0.0</v>
      </c>
      <c r="K582" s="8">
        <v>0.0</v>
      </c>
      <c r="L582" s="8">
        <v>748537.0</v>
      </c>
    </row>
    <row r="583" ht="15.75" customHeight="1">
      <c r="A583" s="8" t="s">
        <v>154</v>
      </c>
      <c r="B583" s="8" t="s">
        <v>154</v>
      </c>
      <c r="C583" s="8" t="s">
        <v>706</v>
      </c>
      <c r="D583" s="8" t="s">
        <v>706</v>
      </c>
      <c r="E583" s="8">
        <v>993376.0</v>
      </c>
      <c r="G583" s="8">
        <v>582450.0</v>
      </c>
      <c r="H583" s="8">
        <v>242462.0</v>
      </c>
      <c r="I583" s="8">
        <v>0.0</v>
      </c>
      <c r="J583" s="8">
        <v>0.0</v>
      </c>
      <c r="K583" s="8">
        <v>0.0</v>
      </c>
      <c r="L583" s="8">
        <v>486754.0</v>
      </c>
    </row>
    <row r="584" ht="15.75" customHeight="1">
      <c r="A584" s="8" t="s">
        <v>154</v>
      </c>
      <c r="B584" s="8" t="s">
        <v>154</v>
      </c>
      <c r="C584" s="8" t="s">
        <v>707</v>
      </c>
      <c r="D584" s="8" t="s">
        <v>707</v>
      </c>
      <c r="E584" s="8">
        <v>1099560.0</v>
      </c>
      <c r="G584" s="8">
        <v>610724.0</v>
      </c>
      <c r="H584" s="8">
        <v>208278.0</v>
      </c>
      <c r="I584" s="8">
        <v>0.0</v>
      </c>
      <c r="J584" s="8">
        <v>0.0</v>
      </c>
      <c r="K584" s="8">
        <v>0.0</v>
      </c>
      <c r="L584" s="8">
        <v>538784.0</v>
      </c>
    </row>
    <row r="585" ht="15.75" customHeight="1">
      <c r="A585" s="8" t="s">
        <v>154</v>
      </c>
      <c r="B585" s="8" t="s">
        <v>154</v>
      </c>
      <c r="C585" s="8" t="s">
        <v>708</v>
      </c>
      <c r="D585" s="8" t="s">
        <v>708</v>
      </c>
      <c r="E585" s="8">
        <v>881250.0</v>
      </c>
      <c r="G585" s="8">
        <v>427669.0</v>
      </c>
      <c r="H585" s="8">
        <v>87989.0</v>
      </c>
      <c r="I585" s="8">
        <v>0.0</v>
      </c>
      <c r="J585" s="8">
        <v>0.0</v>
      </c>
      <c r="K585" s="8">
        <v>0.0</v>
      </c>
      <c r="L585" s="8">
        <v>431812.0</v>
      </c>
    </row>
    <row r="586" ht="15.75" customHeight="1">
      <c r="A586" s="8" t="s">
        <v>154</v>
      </c>
      <c r="B586" s="8" t="s">
        <v>154</v>
      </c>
      <c r="C586" s="8" t="s">
        <v>709</v>
      </c>
      <c r="D586" s="8" t="s">
        <v>709</v>
      </c>
      <c r="E586" s="8">
        <v>751553.0</v>
      </c>
      <c r="G586" s="8">
        <v>289412.0</v>
      </c>
      <c r="H586" s="8">
        <v>81870.0</v>
      </c>
      <c r="I586" s="8">
        <v>0.0</v>
      </c>
      <c r="J586" s="8">
        <v>0.0</v>
      </c>
      <c r="K586" s="8">
        <v>0.0</v>
      </c>
      <c r="L586" s="8">
        <v>368260.0</v>
      </c>
    </row>
    <row r="587" ht="15.75" customHeight="1">
      <c r="A587" s="8" t="s">
        <v>154</v>
      </c>
      <c r="B587" s="8" t="s">
        <v>154</v>
      </c>
      <c r="C587" s="8" t="s">
        <v>710</v>
      </c>
      <c r="D587" s="8" t="s">
        <v>710</v>
      </c>
      <c r="E587" s="8">
        <v>716457.0</v>
      </c>
      <c r="G587" s="8">
        <v>342881.0</v>
      </c>
      <c r="H587" s="8">
        <v>105289.0</v>
      </c>
      <c r="I587" s="8">
        <v>0.0</v>
      </c>
      <c r="J587" s="8">
        <v>0.0</v>
      </c>
      <c r="K587" s="8">
        <v>0.0</v>
      </c>
      <c r="L587" s="8">
        <v>351063.0</v>
      </c>
    </row>
    <row r="588" ht="15.75" customHeight="1">
      <c r="A588" s="8" t="s">
        <v>154</v>
      </c>
      <c r="B588" s="8" t="s">
        <v>154</v>
      </c>
      <c r="C588" s="8" t="s">
        <v>711</v>
      </c>
      <c r="D588" s="8" t="s">
        <v>711</v>
      </c>
      <c r="E588" s="8">
        <v>1135707.0</v>
      </c>
      <c r="G588" s="8">
        <v>687410.0</v>
      </c>
      <c r="H588" s="8">
        <v>418947.0</v>
      </c>
      <c r="I588" s="8">
        <v>0.0</v>
      </c>
      <c r="J588" s="8">
        <v>0.0</v>
      </c>
      <c r="K588" s="8">
        <v>0.0</v>
      </c>
      <c r="L588" s="8">
        <v>556496.0</v>
      </c>
    </row>
    <row r="589" ht="15.75" customHeight="1">
      <c r="A589" s="8" t="s">
        <v>154</v>
      </c>
      <c r="B589" s="8" t="s">
        <v>154</v>
      </c>
      <c r="C589" s="8" t="s">
        <v>712</v>
      </c>
      <c r="D589" s="8" t="s">
        <v>712</v>
      </c>
      <c r="E589" s="8">
        <v>726465.0</v>
      </c>
      <c r="G589" s="8">
        <v>463854.0</v>
      </c>
      <c r="H589" s="8">
        <v>223506.0</v>
      </c>
      <c r="I589" s="8">
        <v>0.0</v>
      </c>
      <c r="J589" s="8">
        <v>0.0</v>
      </c>
      <c r="K589" s="8">
        <v>0.0</v>
      </c>
      <c r="L589" s="8">
        <v>355967.0</v>
      </c>
    </row>
    <row r="590" ht="15.75" customHeight="1">
      <c r="A590" s="8" t="s">
        <v>156</v>
      </c>
      <c r="B590" s="8" t="s">
        <v>156</v>
      </c>
      <c r="C590" s="8" t="s">
        <v>713</v>
      </c>
      <c r="D590" s="8" t="s">
        <v>713</v>
      </c>
      <c r="E590" s="8">
        <v>377988.0</v>
      </c>
      <c r="F590" s="32">
        <v>44229.0</v>
      </c>
      <c r="G590" s="8">
        <v>258334.0</v>
      </c>
      <c r="H590" s="8">
        <v>164654.0</v>
      </c>
      <c r="I590" s="8">
        <v>7037.0</v>
      </c>
      <c r="J590" s="8">
        <v>35.0</v>
      </c>
      <c r="K590" s="8">
        <v>7000.0</v>
      </c>
      <c r="L590" s="8">
        <v>65100.0</v>
      </c>
    </row>
    <row r="591" ht="15.75" customHeight="1">
      <c r="A591" s="8" t="s">
        <v>156</v>
      </c>
      <c r="B591" s="8" t="s">
        <v>156</v>
      </c>
      <c r="C591" s="8" t="s">
        <v>714</v>
      </c>
      <c r="D591" s="8" t="s">
        <v>714</v>
      </c>
      <c r="E591" s="8">
        <v>436868.0</v>
      </c>
      <c r="F591" s="32">
        <v>44229.0</v>
      </c>
      <c r="G591" s="8">
        <v>279099.0</v>
      </c>
      <c r="H591" s="8">
        <v>161408.0</v>
      </c>
      <c r="I591" s="8">
        <v>8134.0</v>
      </c>
      <c r="J591" s="8">
        <v>74.0</v>
      </c>
      <c r="K591" s="8">
        <v>8043.0</v>
      </c>
      <c r="L591" s="8">
        <v>51504.0</v>
      </c>
    </row>
    <row r="592" ht="15.75" customHeight="1">
      <c r="A592" s="8" t="s">
        <v>156</v>
      </c>
      <c r="B592" s="8" t="s">
        <v>156</v>
      </c>
      <c r="C592" s="8" t="s">
        <v>715</v>
      </c>
      <c r="D592" s="8" t="s">
        <v>715</v>
      </c>
      <c r="E592" s="8">
        <v>327391.0</v>
      </c>
      <c r="F592" s="32">
        <v>44229.0</v>
      </c>
      <c r="G592" s="8">
        <v>202148.0</v>
      </c>
      <c r="H592" s="8">
        <v>111955.0</v>
      </c>
      <c r="I592" s="8">
        <v>4559.0</v>
      </c>
      <c r="J592" s="8">
        <v>54.0</v>
      </c>
      <c r="K592" s="8">
        <v>4500.0</v>
      </c>
      <c r="L592" s="8">
        <v>26325.0</v>
      </c>
    </row>
    <row r="593" ht="15.75" customHeight="1">
      <c r="A593" s="8" t="s">
        <v>156</v>
      </c>
      <c r="B593" s="8" t="s">
        <v>156</v>
      </c>
      <c r="C593" s="8" t="s">
        <v>716</v>
      </c>
      <c r="D593" s="8" t="s">
        <v>716</v>
      </c>
      <c r="E593" s="8">
        <v>415946.0</v>
      </c>
      <c r="F593" s="32">
        <v>44229.0</v>
      </c>
      <c r="G593" s="8">
        <v>283802.0</v>
      </c>
      <c r="H593" s="8">
        <v>190594.0</v>
      </c>
      <c r="I593" s="8">
        <v>7250.0</v>
      </c>
      <c r="J593" s="8">
        <v>34.0</v>
      </c>
      <c r="K593" s="8">
        <v>7199.0</v>
      </c>
      <c r="L593" s="8">
        <v>104556.0</v>
      </c>
    </row>
    <row r="594" ht="15.75" customHeight="1">
      <c r="A594" s="8" t="s">
        <v>156</v>
      </c>
      <c r="B594" s="8" t="s">
        <v>156</v>
      </c>
      <c r="C594" s="8" t="s">
        <v>717</v>
      </c>
      <c r="D594" s="8" t="s">
        <v>717</v>
      </c>
      <c r="E594" s="8">
        <v>484233.0</v>
      </c>
      <c r="F594" s="32">
        <v>44229.0</v>
      </c>
      <c r="G594" s="8">
        <v>330932.0</v>
      </c>
      <c r="H594" s="8">
        <v>211903.0</v>
      </c>
      <c r="I594" s="8">
        <v>6360.0</v>
      </c>
      <c r="J594" s="8">
        <v>75.0</v>
      </c>
      <c r="K594" s="8">
        <v>6273.0</v>
      </c>
      <c r="L594" s="8">
        <v>56247.0</v>
      </c>
    </row>
    <row r="595" ht="15.75" customHeight="1">
      <c r="A595" s="8" t="s">
        <v>156</v>
      </c>
      <c r="B595" s="8" t="s">
        <v>156</v>
      </c>
      <c r="C595" s="8" t="s">
        <v>718</v>
      </c>
      <c r="D595" s="8" t="s">
        <v>718</v>
      </c>
      <c r="E595" s="8">
        <v>433737.0</v>
      </c>
      <c r="F595" s="32">
        <v>44229.0</v>
      </c>
      <c r="G595" s="8">
        <v>303987.0</v>
      </c>
      <c r="H595" s="8">
        <v>209259.0</v>
      </c>
      <c r="I595" s="8">
        <v>10168.0</v>
      </c>
      <c r="J595" s="8">
        <v>53.0</v>
      </c>
      <c r="K595" s="8">
        <v>10104.0</v>
      </c>
      <c r="L595" s="8">
        <v>88114.0</v>
      </c>
    </row>
    <row r="596" ht="15.75" customHeight="1">
      <c r="A596" s="8" t="s">
        <v>156</v>
      </c>
      <c r="B596" s="8" t="s">
        <v>156</v>
      </c>
      <c r="C596" s="8" t="s">
        <v>719</v>
      </c>
      <c r="D596" s="8" t="s">
        <v>719</v>
      </c>
      <c r="E596" s="8">
        <v>277335.0</v>
      </c>
      <c r="F596" s="32">
        <v>44229.0</v>
      </c>
      <c r="G596" s="8">
        <v>173390.0</v>
      </c>
      <c r="H596" s="8">
        <v>101178.0</v>
      </c>
      <c r="I596" s="8">
        <v>8609.0</v>
      </c>
      <c r="J596" s="8">
        <v>68.0</v>
      </c>
      <c r="K596" s="8">
        <v>8530.0</v>
      </c>
      <c r="L596" s="8">
        <v>39234.0</v>
      </c>
    </row>
    <row r="597" ht="15.75" customHeight="1">
      <c r="A597" s="8" t="s">
        <v>156</v>
      </c>
      <c r="B597" s="8" t="s">
        <v>156</v>
      </c>
      <c r="C597" s="8" t="s">
        <v>720</v>
      </c>
      <c r="D597" s="8" t="s">
        <v>720</v>
      </c>
      <c r="E597" s="8">
        <v>917534.0</v>
      </c>
      <c r="F597" s="32">
        <v>44229.0</v>
      </c>
      <c r="G597" s="8">
        <v>676784.0</v>
      </c>
      <c r="H597" s="8">
        <v>470030.0</v>
      </c>
      <c r="I597" s="8">
        <v>32351.0</v>
      </c>
      <c r="J597" s="8">
        <v>420.0</v>
      </c>
      <c r="K597" s="8">
        <v>31817.0</v>
      </c>
      <c r="L597" s="8">
        <v>219114.0</v>
      </c>
    </row>
    <row r="598" ht="15.75" customHeight="1">
      <c r="A598" s="8" t="s">
        <v>158</v>
      </c>
      <c r="B598" s="8" t="s">
        <v>158</v>
      </c>
      <c r="C598" s="8" t="s">
        <v>721</v>
      </c>
      <c r="D598" s="8" t="s">
        <v>721</v>
      </c>
      <c r="E598" s="8">
        <v>4380793.0</v>
      </c>
      <c r="F598" s="32">
        <v>44227.0</v>
      </c>
      <c r="G598" s="8">
        <v>2172907.0</v>
      </c>
      <c r="H598" s="8">
        <v>746386.0</v>
      </c>
      <c r="I598" s="8">
        <v>25765.0</v>
      </c>
      <c r="J598" s="8">
        <v>457.0</v>
      </c>
      <c r="K598" s="8">
        <v>25308.0</v>
      </c>
      <c r="L598" s="8">
        <v>504243.0</v>
      </c>
    </row>
    <row r="599" ht="15.75" customHeight="1">
      <c r="A599" s="8" t="s">
        <v>158</v>
      </c>
      <c r="B599" s="8" t="s">
        <v>158</v>
      </c>
      <c r="C599" s="8" t="s">
        <v>722</v>
      </c>
      <c r="D599" s="8" t="s">
        <v>722</v>
      </c>
      <c r="E599" s="8">
        <v>3673849.0</v>
      </c>
      <c r="F599" s="32">
        <v>44227.0</v>
      </c>
      <c r="G599" s="8">
        <v>1589498.0</v>
      </c>
      <c r="H599" s="8">
        <v>498586.0</v>
      </c>
      <c r="I599" s="8">
        <v>21280.0</v>
      </c>
      <c r="J599" s="8">
        <v>108.0</v>
      </c>
      <c r="K599" s="8">
        <v>21172.0</v>
      </c>
      <c r="L599" s="8">
        <v>493465.0</v>
      </c>
    </row>
    <row r="600" ht="15.75" customHeight="1">
      <c r="A600" s="8" t="s">
        <v>158</v>
      </c>
      <c r="B600" s="8" t="s">
        <v>158</v>
      </c>
      <c r="C600" s="8" t="s">
        <v>723</v>
      </c>
      <c r="D600" s="8" t="s">
        <v>723</v>
      </c>
      <c r="E600" s="8">
        <v>2398709.0</v>
      </c>
      <c r="F600" s="32">
        <v>44227.0</v>
      </c>
      <c r="G600" s="8">
        <v>1135268.0</v>
      </c>
      <c r="H600" s="8">
        <v>349925.0</v>
      </c>
      <c r="I600" s="8">
        <v>5040.0</v>
      </c>
      <c r="J600" s="8">
        <v>152.0</v>
      </c>
      <c r="K600" s="8">
        <v>4885.0</v>
      </c>
      <c r="L600" s="8">
        <v>125671.0</v>
      </c>
    </row>
    <row r="601" ht="15.75" customHeight="1">
      <c r="A601" s="8" t="s">
        <v>158</v>
      </c>
      <c r="B601" s="8" t="s">
        <v>158</v>
      </c>
      <c r="C601" s="8" t="s">
        <v>724</v>
      </c>
      <c r="D601" s="8" t="s">
        <v>724</v>
      </c>
      <c r="E601" s="8">
        <v>2549935.0</v>
      </c>
      <c r="F601" s="32">
        <v>44227.0</v>
      </c>
      <c r="G601" s="8">
        <v>1015454.0</v>
      </c>
      <c r="H601" s="8">
        <v>375261.0</v>
      </c>
      <c r="I601" s="8">
        <v>9972.0</v>
      </c>
      <c r="J601" s="8">
        <v>143.0</v>
      </c>
      <c r="K601" s="8">
        <v>9828.0</v>
      </c>
      <c r="L601" s="8">
        <v>272000.0</v>
      </c>
    </row>
    <row r="602" ht="15.75" customHeight="1">
      <c r="A602" s="8" t="s">
        <v>158</v>
      </c>
      <c r="B602" s="8" t="s">
        <v>158</v>
      </c>
      <c r="C602" s="8" t="s">
        <v>725</v>
      </c>
      <c r="D602" s="8" t="s">
        <v>725</v>
      </c>
      <c r="E602" s="8">
        <v>1838771.0</v>
      </c>
      <c r="F602" s="32">
        <v>44209.0</v>
      </c>
      <c r="G602" s="8">
        <v>871164.0</v>
      </c>
      <c r="H602" s="8">
        <v>265607.0</v>
      </c>
      <c r="I602" s="8">
        <v>16616.0</v>
      </c>
      <c r="J602" s="8">
        <v>203.0</v>
      </c>
      <c r="K602" s="8">
        <v>16412.0</v>
      </c>
      <c r="L602" s="8">
        <v>262346.0</v>
      </c>
    </row>
    <row r="603" ht="15.75" customHeight="1">
      <c r="A603" s="8" t="s">
        <v>158</v>
      </c>
      <c r="B603" s="8" t="s">
        <v>158</v>
      </c>
      <c r="C603" s="8" t="s">
        <v>726</v>
      </c>
      <c r="D603" s="8" t="s">
        <v>726</v>
      </c>
      <c r="E603" s="8">
        <v>1372287.0</v>
      </c>
      <c r="F603" s="32">
        <v>44206.0</v>
      </c>
      <c r="G603" s="8">
        <v>614711.0</v>
      </c>
      <c r="H603" s="8">
        <v>180775.0</v>
      </c>
      <c r="I603" s="8">
        <v>10090.0</v>
      </c>
      <c r="J603" s="8">
        <v>203.0</v>
      </c>
      <c r="K603" s="8">
        <v>9887.0</v>
      </c>
      <c r="L603" s="8">
        <v>112124.0</v>
      </c>
    </row>
    <row r="604" ht="15.75" customHeight="1">
      <c r="A604" s="8" t="s">
        <v>158</v>
      </c>
      <c r="B604" s="8" t="s">
        <v>158</v>
      </c>
      <c r="C604" s="8" t="s">
        <v>727</v>
      </c>
      <c r="D604" s="8" t="s">
        <v>727</v>
      </c>
      <c r="E604" s="8">
        <v>2468371.0</v>
      </c>
      <c r="F604" s="32">
        <v>44227.0</v>
      </c>
      <c r="G604" s="8">
        <v>1270889.0</v>
      </c>
      <c r="H604" s="8">
        <v>418182.0</v>
      </c>
      <c r="I604" s="8">
        <v>16919.0</v>
      </c>
      <c r="J604" s="8">
        <v>290.0</v>
      </c>
      <c r="K604" s="8">
        <v>16629.0</v>
      </c>
      <c r="L604" s="8">
        <v>385194.0</v>
      </c>
    </row>
    <row r="605" ht="15.75" customHeight="1">
      <c r="A605" s="8" t="s">
        <v>158</v>
      </c>
      <c r="B605" s="8" t="s">
        <v>158</v>
      </c>
      <c r="C605" s="8" t="s">
        <v>728</v>
      </c>
      <c r="D605" s="8" t="s">
        <v>728</v>
      </c>
      <c r="E605" s="8">
        <v>4616509.0</v>
      </c>
      <c r="F605" s="32">
        <v>44192.0</v>
      </c>
      <c r="G605" s="8">
        <v>2165409.0</v>
      </c>
      <c r="H605" s="8">
        <v>643824.0</v>
      </c>
      <c r="I605" s="8">
        <v>17906.0</v>
      </c>
      <c r="J605" s="8">
        <v>228.0</v>
      </c>
      <c r="K605" s="8">
        <v>17675.0</v>
      </c>
      <c r="L605" s="8">
        <v>21427.0</v>
      </c>
    </row>
    <row r="606" ht="15.75" customHeight="1">
      <c r="A606" s="8" t="s">
        <v>158</v>
      </c>
      <c r="B606" s="8" t="s">
        <v>158</v>
      </c>
      <c r="C606" s="8" t="s">
        <v>729</v>
      </c>
      <c r="D606" s="8" t="s">
        <v>729</v>
      </c>
      <c r="E606" s="8">
        <v>1302156.0</v>
      </c>
      <c r="F606" s="32">
        <v>44227.0</v>
      </c>
      <c r="G606" s="8">
        <v>692255.0</v>
      </c>
      <c r="H606" s="8">
        <v>337171.0</v>
      </c>
      <c r="I606" s="8">
        <v>9132.0</v>
      </c>
      <c r="J606" s="8">
        <v>141.0</v>
      </c>
      <c r="K606" s="8">
        <v>8991.0</v>
      </c>
      <c r="L606" s="8">
        <v>331758.0</v>
      </c>
    </row>
    <row r="607" ht="15.75" customHeight="1">
      <c r="A607" s="8" t="s">
        <v>158</v>
      </c>
      <c r="B607" s="8" t="s">
        <v>158</v>
      </c>
      <c r="C607" s="8" t="s">
        <v>730</v>
      </c>
      <c r="D607" s="8" t="s">
        <v>730</v>
      </c>
      <c r="E607" s="8">
        <v>2384239.0</v>
      </c>
      <c r="F607" s="32">
        <v>44227.0</v>
      </c>
      <c r="G607" s="8">
        <v>1752196.0</v>
      </c>
      <c r="H607" s="8">
        <v>642554.0</v>
      </c>
      <c r="I607" s="8">
        <v>11549.0</v>
      </c>
      <c r="J607" s="8">
        <v>178.0</v>
      </c>
      <c r="K607" s="8">
        <v>11371.0</v>
      </c>
      <c r="L607" s="8">
        <v>313999.0</v>
      </c>
    </row>
    <row r="608" ht="15.75" customHeight="1">
      <c r="A608" s="8" t="s">
        <v>158</v>
      </c>
      <c r="B608" s="8" t="s">
        <v>158</v>
      </c>
      <c r="C608" s="8" t="s">
        <v>731</v>
      </c>
      <c r="D608" s="8" t="s">
        <v>731</v>
      </c>
      <c r="E608" s="8">
        <v>3223642.0</v>
      </c>
      <c r="F608" s="32">
        <v>44227.0</v>
      </c>
      <c r="G608" s="8">
        <v>1433455.0</v>
      </c>
      <c r="H608" s="8">
        <v>388341.0</v>
      </c>
      <c r="I608" s="8">
        <v>21610.0</v>
      </c>
      <c r="J608" s="8">
        <v>234.0</v>
      </c>
      <c r="K608" s="8">
        <v>21376.0</v>
      </c>
      <c r="L608" s="8">
        <v>278225.0</v>
      </c>
    </row>
    <row r="609" ht="15.75" customHeight="1">
      <c r="A609" s="8" t="s">
        <v>158</v>
      </c>
      <c r="B609" s="8" t="s">
        <v>158</v>
      </c>
      <c r="C609" s="8" t="s">
        <v>732</v>
      </c>
      <c r="D609" s="8" t="s">
        <v>732</v>
      </c>
      <c r="E609" s="8">
        <v>2149066.0</v>
      </c>
      <c r="F609" s="32">
        <v>44227.0</v>
      </c>
      <c r="G609" s="8">
        <v>995084.0</v>
      </c>
      <c r="H609" s="8">
        <v>438892.0</v>
      </c>
      <c r="I609" s="8">
        <v>7494.0</v>
      </c>
      <c r="J609" s="8">
        <v>138.0</v>
      </c>
      <c r="K609" s="8">
        <v>7354.0</v>
      </c>
      <c r="L609" s="8">
        <v>279984.0</v>
      </c>
    </row>
    <row r="610" ht="15.75" customHeight="1">
      <c r="A610" s="8" t="s">
        <v>158</v>
      </c>
      <c r="B610" s="8" t="s">
        <v>158</v>
      </c>
      <c r="C610" s="8" t="s">
        <v>733</v>
      </c>
      <c r="D610" s="8" t="s">
        <v>733</v>
      </c>
      <c r="E610" s="8">
        <v>1799541.0</v>
      </c>
      <c r="F610" s="32">
        <v>44206.0</v>
      </c>
      <c r="G610" s="8">
        <v>795903.0</v>
      </c>
      <c r="H610" s="8">
        <v>236840.0</v>
      </c>
      <c r="I610" s="8">
        <v>10992.0</v>
      </c>
      <c r="J610" s="8">
        <v>158.0</v>
      </c>
      <c r="K610" s="8">
        <v>10832.0</v>
      </c>
      <c r="L610" s="8">
        <v>308681.0</v>
      </c>
    </row>
    <row r="611" ht="15.75" customHeight="1">
      <c r="A611" s="8" t="s">
        <v>158</v>
      </c>
      <c r="B611" s="8" t="s">
        <v>158</v>
      </c>
      <c r="C611" s="8" t="s">
        <v>734</v>
      </c>
      <c r="D611" s="8" t="s">
        <v>734</v>
      </c>
      <c r="E611" s="8">
        <v>3257983.0</v>
      </c>
      <c r="F611" s="32">
        <v>44226.0</v>
      </c>
      <c r="G611" s="8">
        <v>1589704.0</v>
      </c>
      <c r="H611" s="8">
        <v>448292.0</v>
      </c>
      <c r="I611" s="8">
        <v>19850.0</v>
      </c>
      <c r="J611" s="8">
        <v>225.0</v>
      </c>
      <c r="K611" s="8">
        <v>19624.0</v>
      </c>
      <c r="L611" s="8">
        <v>157347.0</v>
      </c>
    </row>
    <row r="612" ht="15.75" customHeight="1">
      <c r="A612" s="8" t="s">
        <v>158</v>
      </c>
      <c r="B612" s="8" t="s">
        <v>158</v>
      </c>
      <c r="C612" s="8" t="s">
        <v>735</v>
      </c>
      <c r="D612" s="8" t="s">
        <v>735</v>
      </c>
      <c r="E612" s="8">
        <v>4465344.0</v>
      </c>
      <c r="F612" s="32">
        <v>44209.0</v>
      </c>
      <c r="G612" s="8">
        <v>2221830.0</v>
      </c>
      <c r="H612" s="8">
        <v>749751.0</v>
      </c>
      <c r="I612" s="8">
        <v>44028.0</v>
      </c>
      <c r="J612" s="8">
        <v>377.0</v>
      </c>
      <c r="K612" s="8">
        <v>43650.0</v>
      </c>
      <c r="L612" s="8">
        <v>487223.0</v>
      </c>
    </row>
    <row r="613" ht="15.75" customHeight="1">
      <c r="A613" s="8" t="s">
        <v>158</v>
      </c>
      <c r="B613" s="8" t="s">
        <v>158</v>
      </c>
      <c r="C613" s="8" t="s">
        <v>736</v>
      </c>
      <c r="D613" s="8" t="s">
        <v>736</v>
      </c>
      <c r="E613" s="8">
        <v>2461056.0</v>
      </c>
      <c r="F613" s="32">
        <v>44227.0</v>
      </c>
      <c r="G613" s="8">
        <v>1189235.0</v>
      </c>
      <c r="H613" s="8">
        <v>399451.0</v>
      </c>
      <c r="I613" s="8">
        <v>11717.0</v>
      </c>
      <c r="J613" s="8">
        <v>330.0</v>
      </c>
      <c r="K613" s="8">
        <v>11385.0</v>
      </c>
      <c r="L613" s="8">
        <v>302428.0</v>
      </c>
    </row>
    <row r="614" ht="15.75" customHeight="1">
      <c r="A614" s="8" t="s">
        <v>158</v>
      </c>
      <c r="B614" s="8" t="s">
        <v>158</v>
      </c>
      <c r="C614" s="8" t="s">
        <v>737</v>
      </c>
      <c r="D614" s="8" t="s">
        <v>737</v>
      </c>
      <c r="E614" s="8">
        <v>1554203.0</v>
      </c>
      <c r="F614" s="32">
        <v>44227.0</v>
      </c>
      <c r="G614" s="8">
        <v>793094.0</v>
      </c>
      <c r="H614" s="8">
        <v>244431.0</v>
      </c>
      <c r="I614" s="8">
        <v>7720.0</v>
      </c>
      <c r="J614" s="8">
        <v>163.0</v>
      </c>
      <c r="K614" s="8">
        <v>7557.0</v>
      </c>
      <c r="L614" s="8">
        <v>122883.0</v>
      </c>
    </row>
    <row r="615" ht="15.75" customHeight="1">
      <c r="A615" s="8" t="s">
        <v>158</v>
      </c>
      <c r="B615" s="8" t="s">
        <v>158</v>
      </c>
      <c r="C615" s="8" t="s">
        <v>738</v>
      </c>
      <c r="D615" s="8" t="s">
        <v>738</v>
      </c>
      <c r="E615" s="8">
        <v>3683896.0</v>
      </c>
      <c r="F615" s="32">
        <v>44226.0</v>
      </c>
      <c r="G615" s="8">
        <v>1756682.0</v>
      </c>
      <c r="H615" s="8">
        <v>600482.0</v>
      </c>
      <c r="I615" s="8">
        <v>14794.0</v>
      </c>
      <c r="J615" s="8">
        <v>126.0</v>
      </c>
      <c r="K615" s="8">
        <v>14668.0</v>
      </c>
      <c r="L615" s="8">
        <v>320382.0</v>
      </c>
    </row>
    <row r="616" ht="15.75" customHeight="1">
      <c r="A616" s="8" t="s">
        <v>158</v>
      </c>
      <c r="B616" s="8" t="s">
        <v>158</v>
      </c>
      <c r="C616" s="8" t="s">
        <v>739</v>
      </c>
      <c r="D616" s="8" t="s">
        <v>739</v>
      </c>
      <c r="E616" s="8">
        <v>3712738.0</v>
      </c>
      <c r="F616" s="32">
        <v>44219.0</v>
      </c>
      <c r="G616" s="8">
        <v>1408673.0</v>
      </c>
      <c r="H616" s="8">
        <v>364360.0</v>
      </c>
      <c r="I616" s="8">
        <v>14941.0</v>
      </c>
      <c r="J616" s="8">
        <v>98.0</v>
      </c>
      <c r="K616" s="8">
        <v>14843.0</v>
      </c>
      <c r="L616" s="8">
        <v>231677.0</v>
      </c>
    </row>
    <row r="617" ht="15.75" customHeight="1">
      <c r="A617" s="8" t="s">
        <v>158</v>
      </c>
      <c r="B617" s="8" t="s">
        <v>158</v>
      </c>
      <c r="C617" s="8" t="s">
        <v>740</v>
      </c>
      <c r="D617" s="8" t="s">
        <v>740</v>
      </c>
      <c r="E617" s="8">
        <v>3498507.0</v>
      </c>
      <c r="F617" s="32">
        <v>44172.0</v>
      </c>
      <c r="G617" s="8">
        <v>1647985.0</v>
      </c>
      <c r="H617" s="8">
        <v>646236.0</v>
      </c>
      <c r="I617" s="8">
        <v>20215.0</v>
      </c>
      <c r="J617" s="8">
        <v>243.0</v>
      </c>
      <c r="K617" s="8">
        <v>19972.0</v>
      </c>
      <c r="L617" s="8">
        <v>279197.0</v>
      </c>
    </row>
    <row r="618" ht="15.75" customHeight="1">
      <c r="A618" s="8" t="s">
        <v>158</v>
      </c>
      <c r="B618" s="8" t="s">
        <v>158</v>
      </c>
      <c r="C618" s="8" t="s">
        <v>741</v>
      </c>
      <c r="D618" s="8" t="s">
        <v>741</v>
      </c>
      <c r="E618" s="8">
        <v>1952713.0</v>
      </c>
      <c r="F618" s="32">
        <v>44227.0</v>
      </c>
      <c r="G618" s="8">
        <v>939599.0</v>
      </c>
      <c r="H618" s="8">
        <v>238646.0</v>
      </c>
      <c r="I618" s="8">
        <v>16208.0</v>
      </c>
      <c r="J618" s="8">
        <v>356.0</v>
      </c>
      <c r="K618" s="8">
        <v>15852.0</v>
      </c>
      <c r="L618" s="8">
        <v>219353.0</v>
      </c>
    </row>
    <row r="619" ht="15.75" customHeight="1">
      <c r="A619" s="8" t="s">
        <v>158</v>
      </c>
      <c r="B619" s="8" t="s">
        <v>158</v>
      </c>
      <c r="C619" s="8" t="s">
        <v>742</v>
      </c>
      <c r="D619" s="8" t="s">
        <v>742</v>
      </c>
      <c r="E619" s="8">
        <v>990626.0</v>
      </c>
      <c r="F619" s="32">
        <v>44206.0</v>
      </c>
      <c r="G619" s="8">
        <v>447303.0</v>
      </c>
      <c r="H619" s="8">
        <v>129157.0</v>
      </c>
      <c r="I619" s="8">
        <v>7110.0</v>
      </c>
      <c r="J619" s="8">
        <v>79.0</v>
      </c>
      <c r="K619" s="8">
        <v>7031.0</v>
      </c>
      <c r="L619" s="8">
        <v>237615.0</v>
      </c>
    </row>
    <row r="620" ht="15.75" customHeight="1">
      <c r="A620" s="8" t="s">
        <v>158</v>
      </c>
      <c r="B620" s="8" t="s">
        <v>158</v>
      </c>
      <c r="C620" s="8" t="s">
        <v>743</v>
      </c>
      <c r="D620" s="8" t="s">
        <v>743</v>
      </c>
      <c r="E620" s="8">
        <v>3098637.0</v>
      </c>
      <c r="F620" s="32">
        <v>44227.0</v>
      </c>
      <c r="G620" s="8">
        <v>1597034.0</v>
      </c>
      <c r="H620" s="8">
        <v>537293.0</v>
      </c>
      <c r="I620" s="8">
        <v>20223.0</v>
      </c>
      <c r="J620" s="8">
        <v>220.0</v>
      </c>
      <c r="K620" s="8">
        <v>20003.0</v>
      </c>
      <c r="L620" s="8">
        <v>314631.0</v>
      </c>
    </row>
    <row r="621" ht="15.75" customHeight="1">
      <c r="A621" s="8" t="s">
        <v>158</v>
      </c>
      <c r="B621" s="8" t="s">
        <v>158</v>
      </c>
      <c r="C621" s="8" t="s">
        <v>744</v>
      </c>
      <c r="D621" s="8" t="s">
        <v>744</v>
      </c>
      <c r="E621" s="8">
        <v>1761152.0</v>
      </c>
      <c r="F621" s="32">
        <v>44227.0</v>
      </c>
      <c r="G621" s="8">
        <v>788675.0</v>
      </c>
      <c r="H621" s="8">
        <v>213371.0</v>
      </c>
      <c r="I621" s="8">
        <v>9968.0</v>
      </c>
      <c r="J621" s="8">
        <v>99.0</v>
      </c>
      <c r="K621" s="8">
        <v>9868.0</v>
      </c>
      <c r="L621" s="8">
        <v>268279.0</v>
      </c>
    </row>
    <row r="622" ht="15.75" customHeight="1">
      <c r="A622" s="8" t="s">
        <v>158</v>
      </c>
      <c r="B622" s="8" t="s">
        <v>158</v>
      </c>
      <c r="C622" s="8" t="s">
        <v>745</v>
      </c>
      <c r="D622" s="8" t="s">
        <v>745</v>
      </c>
      <c r="E622" s="8">
        <v>1579160.0</v>
      </c>
      <c r="F622" s="32">
        <v>44206.0</v>
      </c>
      <c r="G622" s="8">
        <v>708258.0</v>
      </c>
      <c r="H622" s="8">
        <v>253661.0</v>
      </c>
      <c r="I622" s="8">
        <v>13933.0</v>
      </c>
      <c r="J622" s="8">
        <v>293.0</v>
      </c>
      <c r="K622" s="8">
        <v>13640.0</v>
      </c>
      <c r="L622" s="8">
        <v>304727.0</v>
      </c>
    </row>
    <row r="623" ht="15.75" customHeight="1">
      <c r="A623" s="8" t="s">
        <v>158</v>
      </c>
      <c r="B623" s="8" t="s">
        <v>158</v>
      </c>
      <c r="C623" s="8" t="s">
        <v>746</v>
      </c>
      <c r="D623" s="8" t="s">
        <v>746</v>
      </c>
      <c r="E623" s="8">
        <v>1887577.0</v>
      </c>
      <c r="F623" s="32">
        <v>44206.0</v>
      </c>
      <c r="G623" s="8">
        <v>833824.0</v>
      </c>
      <c r="H623" s="8">
        <v>229745.0</v>
      </c>
      <c r="I623" s="8">
        <v>10348.0</v>
      </c>
      <c r="J623" s="8">
        <v>194.0</v>
      </c>
      <c r="K623" s="8">
        <v>10153.0</v>
      </c>
      <c r="L623" s="8">
        <v>237030.0</v>
      </c>
    </row>
    <row r="624" ht="15.75" customHeight="1">
      <c r="A624" s="8" t="s">
        <v>158</v>
      </c>
      <c r="B624" s="8" t="s">
        <v>158</v>
      </c>
      <c r="C624" s="8" t="s">
        <v>747</v>
      </c>
      <c r="D624" s="8" t="s">
        <v>747</v>
      </c>
      <c r="E624" s="8">
        <v>2632684.0</v>
      </c>
      <c r="F624" s="32">
        <v>44206.0</v>
      </c>
      <c r="G624" s="8">
        <v>1246314.0</v>
      </c>
      <c r="H624" s="8">
        <v>410120.0</v>
      </c>
      <c r="I624" s="8">
        <v>6814.0</v>
      </c>
      <c r="J624" s="8">
        <v>139.0</v>
      </c>
      <c r="K624" s="8">
        <v>6674.0</v>
      </c>
      <c r="L624" s="8">
        <v>86335.0</v>
      </c>
    </row>
    <row r="625" ht="15.75" customHeight="1">
      <c r="A625" s="8" t="s">
        <v>158</v>
      </c>
      <c r="B625" s="8" t="s">
        <v>158</v>
      </c>
      <c r="C625" s="8" t="s">
        <v>748</v>
      </c>
      <c r="D625" s="8" t="s">
        <v>748</v>
      </c>
      <c r="E625" s="8">
        <v>2496761.0</v>
      </c>
      <c r="F625" s="32">
        <v>44227.0</v>
      </c>
      <c r="G625" s="8">
        <v>1005224.0</v>
      </c>
      <c r="H625" s="8">
        <v>328351.0</v>
      </c>
      <c r="I625" s="8">
        <v>8720.0</v>
      </c>
      <c r="J625" s="8">
        <v>135.0</v>
      </c>
      <c r="K625" s="8">
        <v>8585.0</v>
      </c>
      <c r="L625" s="8">
        <v>327016.0</v>
      </c>
    </row>
    <row r="626" ht="15.75" customHeight="1">
      <c r="A626" s="8" t="s">
        <v>158</v>
      </c>
      <c r="B626" s="8" t="s">
        <v>158</v>
      </c>
      <c r="C626" s="8" t="s">
        <v>749</v>
      </c>
      <c r="D626" s="8" t="s">
        <v>749</v>
      </c>
      <c r="E626" s="8">
        <v>1674714.0</v>
      </c>
      <c r="F626" s="32">
        <v>44220.0</v>
      </c>
      <c r="G626" s="8">
        <v>1799728.0</v>
      </c>
      <c r="H626" s="8">
        <v>974353.0</v>
      </c>
      <c r="I626" s="8">
        <v>63353.0</v>
      </c>
      <c r="J626" s="8">
        <v>467.0</v>
      </c>
      <c r="K626" s="8">
        <v>62876.0</v>
      </c>
      <c r="L626" s="8">
        <v>707072.0</v>
      </c>
    </row>
    <row r="627" ht="15.75" customHeight="1">
      <c r="A627" s="8" t="s">
        <v>158</v>
      </c>
      <c r="B627" s="8" t="s">
        <v>158</v>
      </c>
      <c r="C627" s="8" t="s">
        <v>750</v>
      </c>
      <c r="D627" s="8" t="s">
        <v>750</v>
      </c>
      <c r="E627" s="8">
        <v>4661452.0</v>
      </c>
      <c r="F627" s="32">
        <v>44220.0</v>
      </c>
      <c r="G627" s="8">
        <v>2247039.0</v>
      </c>
      <c r="H627" s="8">
        <v>1071908.0</v>
      </c>
      <c r="I627" s="8">
        <v>55673.0</v>
      </c>
      <c r="J627" s="8">
        <v>461.0</v>
      </c>
      <c r="K627" s="8">
        <v>55207.0</v>
      </c>
      <c r="L627" s="8">
        <v>740447.0</v>
      </c>
    </row>
    <row r="628" ht="15.75" customHeight="1">
      <c r="A628" s="8" t="s">
        <v>158</v>
      </c>
      <c r="B628" s="8" t="s">
        <v>158</v>
      </c>
      <c r="C628" s="8" t="s">
        <v>751</v>
      </c>
      <c r="D628" s="8" t="s">
        <v>751</v>
      </c>
      <c r="E628" s="8">
        <v>3622727.0</v>
      </c>
      <c r="F628" s="32">
        <v>44227.0</v>
      </c>
      <c r="G628" s="8">
        <v>1690195.0</v>
      </c>
      <c r="H628" s="8">
        <v>509886.0</v>
      </c>
      <c r="I628" s="8">
        <v>21641.0</v>
      </c>
      <c r="J628" s="8">
        <v>282.0</v>
      </c>
      <c r="K628" s="8">
        <v>21359.0</v>
      </c>
      <c r="L628" s="8">
        <v>276557.0</v>
      </c>
    </row>
    <row r="629" ht="15.75" customHeight="1">
      <c r="A629" s="8" t="s">
        <v>158</v>
      </c>
      <c r="B629" s="8" t="s">
        <v>158</v>
      </c>
      <c r="C629" s="8" t="s">
        <v>752</v>
      </c>
      <c r="D629" s="8" t="s">
        <v>752</v>
      </c>
      <c r="E629" s="8">
        <v>3431386.0</v>
      </c>
      <c r="F629" s="32">
        <v>44227.0</v>
      </c>
      <c r="G629" s="8">
        <v>1604382.0</v>
      </c>
      <c r="H629" s="8">
        <v>555773.0</v>
      </c>
      <c r="I629" s="8">
        <v>12282.0</v>
      </c>
      <c r="J629" s="8">
        <v>266.0</v>
      </c>
      <c r="K629" s="8">
        <v>12016.0</v>
      </c>
      <c r="L629" s="8">
        <v>247375.0</v>
      </c>
    </row>
    <row r="630" ht="15.75" customHeight="1">
      <c r="A630" s="8" t="s">
        <v>158</v>
      </c>
      <c r="B630" s="8" t="s">
        <v>158</v>
      </c>
      <c r="C630" s="8" t="s">
        <v>753</v>
      </c>
      <c r="D630" s="8" t="s">
        <v>753</v>
      </c>
      <c r="E630" s="8">
        <v>4436275.0</v>
      </c>
      <c r="F630" s="32">
        <v>44227.0</v>
      </c>
      <c r="G630" s="8">
        <v>2347051.0</v>
      </c>
      <c r="H630" s="8">
        <v>889085.0</v>
      </c>
      <c r="I630" s="8">
        <v>59439.0</v>
      </c>
      <c r="J630" s="8">
        <v>848.0</v>
      </c>
      <c r="K630" s="8">
        <v>58588.0</v>
      </c>
      <c r="L630" s="8">
        <v>510255.0</v>
      </c>
    </row>
    <row r="631" ht="15.75" customHeight="1">
      <c r="A631" s="8" t="s">
        <v>158</v>
      </c>
      <c r="B631" s="8" t="s">
        <v>158</v>
      </c>
      <c r="C631" s="8" t="s">
        <v>754</v>
      </c>
      <c r="D631" s="8" t="s">
        <v>754</v>
      </c>
      <c r="E631" s="8">
        <v>1104021.0</v>
      </c>
      <c r="F631" s="32">
        <v>44206.0</v>
      </c>
      <c r="G631" s="8">
        <v>561456.0</v>
      </c>
      <c r="H631" s="8">
        <v>185949.0</v>
      </c>
      <c r="I631" s="8">
        <v>5232.0</v>
      </c>
      <c r="J631" s="8">
        <v>102.0</v>
      </c>
      <c r="K631" s="8">
        <v>5130.0</v>
      </c>
      <c r="L631" s="8">
        <v>242998.0</v>
      </c>
    </row>
    <row r="632" ht="15.75" customHeight="1">
      <c r="A632" s="8" t="s">
        <v>158</v>
      </c>
      <c r="B632" s="8" t="s">
        <v>158</v>
      </c>
      <c r="C632" s="8" t="s">
        <v>755</v>
      </c>
      <c r="D632" s="8" t="s">
        <v>755</v>
      </c>
      <c r="E632" s="8">
        <v>1338211.0</v>
      </c>
      <c r="F632" s="32">
        <v>44199.0</v>
      </c>
      <c r="G632" s="8">
        <v>658863.0</v>
      </c>
      <c r="H632" s="8">
        <v>254519.0</v>
      </c>
      <c r="I632" s="8">
        <v>12638.0</v>
      </c>
      <c r="J632" s="8">
        <v>217.0</v>
      </c>
      <c r="K632" s="8">
        <v>12421.0</v>
      </c>
      <c r="L632" s="8">
        <v>306044.0</v>
      </c>
    </row>
    <row r="633" ht="15.75" customHeight="1">
      <c r="A633" s="8" t="s">
        <v>158</v>
      </c>
      <c r="B633" s="8" t="s">
        <v>158</v>
      </c>
      <c r="C633" s="8" t="s">
        <v>756</v>
      </c>
      <c r="D633" s="8" t="s">
        <v>756</v>
      </c>
      <c r="E633" s="8">
        <v>4091380.0</v>
      </c>
      <c r="F633" s="32">
        <v>44226.0</v>
      </c>
      <c r="G633" s="8">
        <v>1852490.0</v>
      </c>
      <c r="H633" s="8">
        <v>537647.0</v>
      </c>
      <c r="I633" s="8">
        <v>13755.0</v>
      </c>
      <c r="J633" s="8">
        <v>349.0</v>
      </c>
      <c r="K633" s="8">
        <v>13406.0</v>
      </c>
      <c r="L633" s="8">
        <v>231661.0</v>
      </c>
    </row>
    <row r="634" ht="15.75" customHeight="1">
      <c r="A634" s="8" t="s">
        <v>158</v>
      </c>
      <c r="B634" s="8" t="s">
        <v>158</v>
      </c>
      <c r="C634" s="8" t="s">
        <v>757</v>
      </c>
      <c r="D634" s="8" t="s">
        <v>757</v>
      </c>
      <c r="E634" s="8">
        <v>1565678.0</v>
      </c>
      <c r="F634" s="32">
        <v>44227.0</v>
      </c>
      <c r="G634" s="8">
        <v>701190.0</v>
      </c>
      <c r="H634" s="8">
        <v>234481.0</v>
      </c>
      <c r="I634" s="8">
        <v>2920.0</v>
      </c>
      <c r="J634" s="8">
        <v>43.0</v>
      </c>
      <c r="K634" s="8">
        <v>2877.0</v>
      </c>
      <c r="L634" s="8">
        <v>261985.0</v>
      </c>
    </row>
    <row r="635" ht="15.75" customHeight="1">
      <c r="A635" s="8" t="s">
        <v>158</v>
      </c>
      <c r="B635" s="8" t="s">
        <v>158</v>
      </c>
      <c r="C635" s="8" t="s">
        <v>758</v>
      </c>
      <c r="D635" s="8" t="s">
        <v>758</v>
      </c>
      <c r="E635" s="8">
        <v>1670718.0</v>
      </c>
      <c r="F635" s="32">
        <v>44206.0</v>
      </c>
      <c r="G635" s="8">
        <v>819651.0</v>
      </c>
      <c r="H635" s="8">
        <v>251406.0</v>
      </c>
      <c r="I635" s="8">
        <v>11687.0</v>
      </c>
      <c r="J635" s="8">
        <v>202.0</v>
      </c>
      <c r="K635" s="8">
        <v>11482.0</v>
      </c>
      <c r="L635" s="8">
        <v>227562.0</v>
      </c>
    </row>
    <row r="636" ht="15.75" customHeight="1">
      <c r="A636" s="8" t="s">
        <v>158</v>
      </c>
      <c r="B636" s="8" t="s">
        <v>158</v>
      </c>
      <c r="C636" s="8" t="s">
        <v>759</v>
      </c>
      <c r="D636" s="8" t="s">
        <v>759</v>
      </c>
      <c r="E636" s="8">
        <v>4476072.0</v>
      </c>
      <c r="F636" s="32">
        <v>44216.0</v>
      </c>
      <c r="G636" s="8">
        <v>2189622.0</v>
      </c>
      <c r="H636" s="8">
        <v>667013.0</v>
      </c>
      <c r="I636" s="8">
        <v>22584.0</v>
      </c>
      <c r="J636" s="8">
        <v>235.0</v>
      </c>
      <c r="K636" s="8">
        <v>22349.0</v>
      </c>
      <c r="L636" s="8">
        <v>334116.0</v>
      </c>
    </row>
    <row r="637" ht="15.75" customHeight="1">
      <c r="A637" s="8" t="s">
        <v>158</v>
      </c>
      <c r="B637" s="8" t="s">
        <v>158</v>
      </c>
      <c r="C637" s="8" t="s">
        <v>760</v>
      </c>
      <c r="D637" s="8" t="s">
        <v>760</v>
      </c>
      <c r="E637" s="8">
        <v>2000755.0</v>
      </c>
      <c r="F637" s="32">
        <v>44161.0</v>
      </c>
      <c r="G637" s="8">
        <v>1132511.0</v>
      </c>
      <c r="H637" s="8">
        <v>379818.0</v>
      </c>
      <c r="I637" s="8">
        <v>36556.0</v>
      </c>
      <c r="J637" s="8">
        <v>663.0</v>
      </c>
      <c r="K637" s="8">
        <v>35892.0</v>
      </c>
      <c r="L637" s="8">
        <v>330818.0</v>
      </c>
    </row>
    <row r="638" ht="15.75" customHeight="1">
      <c r="A638" s="8" t="s">
        <v>158</v>
      </c>
      <c r="B638" s="8" t="s">
        <v>158</v>
      </c>
      <c r="C638" s="8" t="s">
        <v>761</v>
      </c>
      <c r="D638" s="8" t="s">
        <v>761</v>
      </c>
      <c r="E638" s="8">
        <v>1658005.0</v>
      </c>
      <c r="F638" s="32">
        <v>44206.0</v>
      </c>
      <c r="G638" s="8">
        <v>755119.0</v>
      </c>
      <c r="H638" s="8">
        <v>257048.0</v>
      </c>
      <c r="I638" s="8">
        <v>9231.0</v>
      </c>
      <c r="J638" s="8">
        <v>114.0</v>
      </c>
      <c r="K638" s="8">
        <v>9115.0</v>
      </c>
      <c r="L638" s="8">
        <v>128634.0</v>
      </c>
    </row>
    <row r="639" ht="15.75" customHeight="1">
      <c r="A639" s="8" t="s">
        <v>158</v>
      </c>
      <c r="B639" s="8" t="s">
        <v>158</v>
      </c>
      <c r="C639" s="8" t="s">
        <v>762</v>
      </c>
      <c r="D639" s="8" t="s">
        <v>762</v>
      </c>
      <c r="E639" s="8">
        <v>1795092.0</v>
      </c>
      <c r="F639" s="32">
        <v>44206.0</v>
      </c>
      <c r="G639" s="8">
        <v>923661.0</v>
      </c>
      <c r="H639" s="8">
        <v>290898.0</v>
      </c>
      <c r="I639" s="8">
        <v>6197.0</v>
      </c>
      <c r="J639" s="8">
        <v>110.0</v>
      </c>
      <c r="K639" s="8">
        <v>6087.0</v>
      </c>
      <c r="L639" s="8">
        <v>347795.0</v>
      </c>
    </row>
    <row r="640" ht="15.75" customHeight="1">
      <c r="A640" s="8" t="s">
        <v>158</v>
      </c>
      <c r="B640" s="8" t="s">
        <v>158</v>
      </c>
      <c r="C640" s="8" t="s">
        <v>763</v>
      </c>
      <c r="D640" s="8" t="s">
        <v>763</v>
      </c>
      <c r="E640" s="8">
        <v>4572951.0</v>
      </c>
      <c r="F640" s="32">
        <v>44206.0</v>
      </c>
      <c r="G640" s="8">
        <v>2251558.0</v>
      </c>
      <c r="H640" s="8">
        <v>859280.0</v>
      </c>
      <c r="I640" s="8">
        <v>82933.0</v>
      </c>
      <c r="J640" s="8">
        <v>1905.0</v>
      </c>
      <c r="K640" s="8">
        <v>81024.0</v>
      </c>
      <c r="L640" s="8">
        <v>727286.0</v>
      </c>
    </row>
    <row r="641" ht="15.75" customHeight="1">
      <c r="A641" s="8" t="s">
        <v>158</v>
      </c>
      <c r="B641" s="8" t="s">
        <v>158</v>
      </c>
      <c r="C641" s="8" t="s">
        <v>764</v>
      </c>
      <c r="D641" s="8" t="s">
        <v>764</v>
      </c>
      <c r="E641" s="8">
        <v>1438156.0</v>
      </c>
      <c r="F641" s="32">
        <v>44227.0</v>
      </c>
      <c r="G641" s="8">
        <v>608818.0</v>
      </c>
      <c r="H641" s="8">
        <v>147948.0</v>
      </c>
      <c r="I641" s="8">
        <v>4250.0</v>
      </c>
      <c r="J641" s="8">
        <v>53.0</v>
      </c>
      <c r="K641" s="8">
        <v>4197.0</v>
      </c>
      <c r="L641" s="8">
        <v>274094.0</v>
      </c>
    </row>
    <row r="642" ht="15.75" customHeight="1">
      <c r="A642" s="8" t="s">
        <v>158</v>
      </c>
      <c r="B642" s="8" t="s">
        <v>158</v>
      </c>
      <c r="C642" s="8" t="s">
        <v>765</v>
      </c>
      <c r="D642" s="8" t="s">
        <v>765</v>
      </c>
      <c r="E642" s="8">
        <v>1596909.0</v>
      </c>
      <c r="F642" s="32">
        <v>44210.0</v>
      </c>
      <c r="G642" s="8">
        <v>760960.0</v>
      </c>
      <c r="H642" s="8">
        <v>218775.0</v>
      </c>
      <c r="I642" s="8">
        <v>4424.0</v>
      </c>
      <c r="J642" s="8">
        <v>70.0</v>
      </c>
      <c r="K642" s="8">
        <v>4353.0</v>
      </c>
      <c r="L642" s="8">
        <v>209276.0</v>
      </c>
    </row>
    <row r="643" ht="15.75" customHeight="1">
      <c r="A643" s="8" t="s">
        <v>158</v>
      </c>
      <c r="B643" s="8" t="s">
        <v>158</v>
      </c>
      <c r="C643" s="8" t="s">
        <v>766</v>
      </c>
      <c r="D643" s="8" t="s">
        <v>766</v>
      </c>
      <c r="E643" s="8">
        <v>3560830.0</v>
      </c>
      <c r="F643" s="32">
        <v>44226.0</v>
      </c>
      <c r="G643" s="8">
        <v>1632782.0</v>
      </c>
      <c r="H643" s="8">
        <v>458054.0</v>
      </c>
      <c r="I643" s="8">
        <v>15617.0</v>
      </c>
      <c r="J643" s="8">
        <v>228.0</v>
      </c>
      <c r="K643" s="8">
        <v>15389.0</v>
      </c>
      <c r="L643" s="8">
        <v>322580.0</v>
      </c>
    </row>
    <row r="644" ht="15.75" customHeight="1">
      <c r="A644" s="8" t="s">
        <v>158</v>
      </c>
      <c r="B644" s="8" t="s">
        <v>158</v>
      </c>
      <c r="C644" s="8" t="s">
        <v>767</v>
      </c>
      <c r="D644" s="8" t="s">
        <v>767</v>
      </c>
      <c r="E644" s="8">
        <v>4013634.0</v>
      </c>
      <c r="F644" s="32">
        <v>44226.0</v>
      </c>
      <c r="G644" s="8">
        <v>1829019.0</v>
      </c>
      <c r="H644" s="8">
        <v>382178.0</v>
      </c>
      <c r="I644" s="8">
        <v>24410.0</v>
      </c>
      <c r="J644" s="8">
        <v>292.0</v>
      </c>
      <c r="K644" s="8">
        <v>24117.0</v>
      </c>
      <c r="L644" s="8">
        <v>380738.0</v>
      </c>
    </row>
    <row r="645" ht="15.75" customHeight="1">
      <c r="A645" s="8" t="s">
        <v>158</v>
      </c>
      <c r="B645" s="8" t="s">
        <v>158</v>
      </c>
      <c r="C645" s="8" t="s">
        <v>768</v>
      </c>
      <c r="D645" s="8" t="s">
        <v>768</v>
      </c>
      <c r="E645" s="8">
        <v>1218002.0</v>
      </c>
      <c r="F645" s="32">
        <v>44050.0</v>
      </c>
      <c r="G645" s="8">
        <v>627553.0</v>
      </c>
      <c r="H645" s="8">
        <v>143519.0</v>
      </c>
      <c r="I645" s="8">
        <v>12742.0</v>
      </c>
      <c r="J645" s="8">
        <v>128.0</v>
      </c>
      <c r="K645" s="8">
        <v>12613.0</v>
      </c>
      <c r="L645" s="8">
        <v>28152.0</v>
      </c>
    </row>
    <row r="646" ht="15.75" customHeight="1">
      <c r="A646" s="8" t="s">
        <v>158</v>
      </c>
      <c r="B646" s="8" t="s">
        <v>158</v>
      </c>
      <c r="C646" s="8" t="s">
        <v>769</v>
      </c>
      <c r="D646" s="8" t="s">
        <v>769</v>
      </c>
      <c r="E646" s="8">
        <v>4588455.0</v>
      </c>
      <c r="F646" s="32">
        <v>44178.0</v>
      </c>
      <c r="G646" s="8">
        <v>3106658.0</v>
      </c>
      <c r="H646" s="8">
        <v>1488333.0</v>
      </c>
      <c r="I646" s="8">
        <v>238839.0</v>
      </c>
      <c r="J646" s="8">
        <v>2651.0</v>
      </c>
      <c r="K646" s="8">
        <v>236165.0</v>
      </c>
      <c r="L646" s="8">
        <v>1357002.0</v>
      </c>
    </row>
    <row r="647" ht="15.75" customHeight="1">
      <c r="A647" s="8" t="s">
        <v>158</v>
      </c>
      <c r="B647" s="8" t="s">
        <v>158</v>
      </c>
      <c r="C647" s="8" t="s">
        <v>770</v>
      </c>
      <c r="D647" s="8" t="s">
        <v>770</v>
      </c>
      <c r="E647" s="8">
        <v>2665292.0</v>
      </c>
      <c r="F647" s="32">
        <v>44227.0</v>
      </c>
      <c r="G647" s="8">
        <v>1283534.0</v>
      </c>
      <c r="H647" s="8">
        <v>372559.0</v>
      </c>
      <c r="I647" s="8">
        <v>12440.0</v>
      </c>
      <c r="J647" s="8">
        <v>140.0</v>
      </c>
      <c r="K647" s="8">
        <v>12300.0</v>
      </c>
      <c r="L647" s="8">
        <v>340936.0</v>
      </c>
    </row>
    <row r="648" ht="15.75" customHeight="1">
      <c r="A648" s="8" t="s">
        <v>158</v>
      </c>
      <c r="B648" s="8" t="s">
        <v>158</v>
      </c>
      <c r="C648" s="8" t="s">
        <v>771</v>
      </c>
      <c r="D648" s="8" t="s">
        <v>771</v>
      </c>
      <c r="E648" s="8">
        <v>876055.0</v>
      </c>
      <c r="F648" s="32">
        <v>44206.0</v>
      </c>
      <c r="G648" s="8">
        <v>444352.0</v>
      </c>
      <c r="H648" s="8">
        <v>148388.0</v>
      </c>
      <c r="I648" s="8">
        <v>4268.0</v>
      </c>
      <c r="J648" s="8">
        <v>86.0</v>
      </c>
      <c r="K648" s="8">
        <v>4182.0</v>
      </c>
      <c r="L648" s="8">
        <v>145126.0</v>
      </c>
    </row>
    <row r="649" ht="15.75" customHeight="1">
      <c r="A649" s="8" t="s">
        <v>158</v>
      </c>
      <c r="B649" s="8" t="s">
        <v>158</v>
      </c>
      <c r="C649" s="8" t="s">
        <v>772</v>
      </c>
      <c r="D649" s="8" t="s">
        <v>772</v>
      </c>
      <c r="E649" s="8">
        <v>1847194.0</v>
      </c>
      <c r="F649" s="32">
        <v>44227.0</v>
      </c>
      <c r="G649" s="8">
        <v>860461.0</v>
      </c>
      <c r="H649" s="8">
        <v>219990.0</v>
      </c>
      <c r="I649" s="8">
        <v>10028.0</v>
      </c>
      <c r="J649" s="8">
        <v>182.0</v>
      </c>
      <c r="K649" s="8">
        <v>9846.0</v>
      </c>
      <c r="L649" s="8">
        <v>233510.0</v>
      </c>
    </row>
    <row r="650" ht="15.75" customHeight="1">
      <c r="A650" s="8" t="s">
        <v>158</v>
      </c>
      <c r="B650" s="8" t="s">
        <v>158</v>
      </c>
      <c r="C650" s="8" t="s">
        <v>773</v>
      </c>
      <c r="D650" s="8" t="s">
        <v>773</v>
      </c>
      <c r="E650" s="8">
        <v>2541894.0</v>
      </c>
      <c r="F650" s="32">
        <v>44225.0</v>
      </c>
      <c r="G650" s="8">
        <v>1207578.0</v>
      </c>
      <c r="H650" s="8">
        <v>418117.0</v>
      </c>
      <c r="I650" s="8">
        <v>20297.0</v>
      </c>
      <c r="J650" s="8">
        <v>402.0</v>
      </c>
      <c r="K650" s="8">
        <v>19893.0</v>
      </c>
      <c r="L650" s="8">
        <v>208527.0</v>
      </c>
    </row>
    <row r="651" ht="15.75" customHeight="1">
      <c r="A651" s="8" t="s">
        <v>158</v>
      </c>
      <c r="B651" s="8" t="s">
        <v>158</v>
      </c>
      <c r="C651" s="8" t="s">
        <v>774</v>
      </c>
      <c r="D651" s="8" t="s">
        <v>774</v>
      </c>
      <c r="E651" s="8">
        <v>2205170.0</v>
      </c>
      <c r="F651" s="32">
        <v>44227.0</v>
      </c>
      <c r="G651" s="8">
        <v>1017497.0</v>
      </c>
      <c r="H651" s="8">
        <v>307052.0</v>
      </c>
      <c r="I651" s="8">
        <v>8333.0</v>
      </c>
      <c r="J651" s="8">
        <v>80.0</v>
      </c>
      <c r="K651" s="8">
        <v>8252.0</v>
      </c>
      <c r="L651" s="8">
        <v>285611.0</v>
      </c>
    </row>
    <row r="652" ht="15.75" customHeight="1">
      <c r="A652" s="8" t="s">
        <v>158</v>
      </c>
      <c r="B652" s="8" t="s">
        <v>158</v>
      </c>
      <c r="C652" s="8" t="s">
        <v>775</v>
      </c>
      <c r="D652" s="8" t="s">
        <v>775</v>
      </c>
      <c r="E652" s="8">
        <v>3447405.0</v>
      </c>
      <c r="F652" s="32">
        <v>44227.0</v>
      </c>
      <c r="G652" s="8">
        <v>1764744.0</v>
      </c>
      <c r="H652" s="8">
        <v>842448.0</v>
      </c>
      <c r="I652" s="8">
        <v>69480.0</v>
      </c>
      <c r="J652" s="8">
        <v>898.0</v>
      </c>
      <c r="K652" s="8">
        <v>68567.0</v>
      </c>
      <c r="L652" s="8">
        <v>833144.0</v>
      </c>
    </row>
    <row r="653" ht="15.75" customHeight="1">
      <c r="A653" s="8" t="s">
        <v>158</v>
      </c>
      <c r="B653" s="8" t="s">
        <v>158</v>
      </c>
      <c r="C653" s="8" t="s">
        <v>776</v>
      </c>
      <c r="D653" s="8" t="s">
        <v>776</v>
      </c>
      <c r="E653" s="8">
        <v>2494533.0</v>
      </c>
      <c r="F653" s="32">
        <v>44227.0</v>
      </c>
      <c r="G653" s="8">
        <v>1335308.0</v>
      </c>
      <c r="H653" s="8">
        <v>462157.0</v>
      </c>
      <c r="I653" s="8">
        <v>11088.0</v>
      </c>
      <c r="J653" s="8">
        <v>116.0</v>
      </c>
      <c r="K653" s="8">
        <v>10972.0</v>
      </c>
      <c r="L653" s="8">
        <v>318308.0</v>
      </c>
    </row>
    <row r="654" ht="15.75" customHeight="1">
      <c r="A654" s="8" t="s">
        <v>158</v>
      </c>
      <c r="B654" s="8" t="s">
        <v>158</v>
      </c>
      <c r="C654" s="8" t="s">
        <v>777</v>
      </c>
      <c r="D654" s="8" t="s">
        <v>777</v>
      </c>
      <c r="E654" s="8">
        <v>4773138.0</v>
      </c>
      <c r="F654" s="32">
        <v>44209.0</v>
      </c>
      <c r="G654" s="8">
        <v>1390249.0</v>
      </c>
      <c r="H654" s="8">
        <v>443211.0</v>
      </c>
      <c r="I654" s="8">
        <v>39102.0</v>
      </c>
      <c r="J654" s="8">
        <v>349.0</v>
      </c>
      <c r="K654" s="8">
        <v>38752.0</v>
      </c>
      <c r="L654" s="8">
        <v>420010.0</v>
      </c>
    </row>
    <row r="655" ht="15.75" customHeight="1">
      <c r="A655" s="8" t="s">
        <v>158</v>
      </c>
      <c r="B655" s="8" t="s">
        <v>158</v>
      </c>
      <c r="C655" s="8" t="s">
        <v>778</v>
      </c>
      <c r="D655" s="8" t="s">
        <v>778</v>
      </c>
      <c r="E655" s="8">
        <v>4138605.0</v>
      </c>
      <c r="F655" s="32">
        <v>44221.0</v>
      </c>
      <c r="G655" s="8">
        <v>1264005.0</v>
      </c>
      <c r="H655" s="8">
        <v>467387.0</v>
      </c>
      <c r="I655" s="8">
        <v>31009.0</v>
      </c>
      <c r="J655" s="8">
        <v>269.0</v>
      </c>
      <c r="K655" s="8">
        <v>30737.0</v>
      </c>
      <c r="L655" s="8">
        <v>177208.0</v>
      </c>
    </row>
    <row r="656" ht="15.75" customHeight="1">
      <c r="A656" s="8" t="s">
        <v>158</v>
      </c>
      <c r="B656" s="8" t="s">
        <v>158</v>
      </c>
      <c r="C656" s="8" t="s">
        <v>779</v>
      </c>
      <c r="D656" s="8" t="s">
        <v>779</v>
      </c>
      <c r="E656" s="8">
        <v>2037225.0</v>
      </c>
      <c r="F656" s="32">
        <v>44209.0</v>
      </c>
      <c r="G656" s="8">
        <v>978332.0</v>
      </c>
      <c r="H656" s="8">
        <v>256931.0</v>
      </c>
      <c r="I656" s="8">
        <v>11032.0</v>
      </c>
      <c r="J656" s="8">
        <v>193.0</v>
      </c>
      <c r="K656" s="8">
        <v>10838.0</v>
      </c>
      <c r="L656" s="8">
        <v>297054.0</v>
      </c>
    </row>
    <row r="657" ht="15.75" customHeight="1">
      <c r="A657" s="8" t="s">
        <v>158</v>
      </c>
      <c r="B657" s="8" t="s">
        <v>158</v>
      </c>
      <c r="C657" s="8" t="s">
        <v>780</v>
      </c>
      <c r="D657" s="8" t="s">
        <v>780</v>
      </c>
      <c r="E657" s="8">
        <v>3173752.0</v>
      </c>
      <c r="F657" s="32">
        <v>44210.0</v>
      </c>
      <c r="G657" s="8">
        <v>1480021.0</v>
      </c>
      <c r="H657" s="8">
        <v>456869.0</v>
      </c>
      <c r="I657" s="8">
        <v>16038.0</v>
      </c>
      <c r="J657" s="8">
        <v>163.0</v>
      </c>
      <c r="K657" s="8">
        <v>15875.0</v>
      </c>
      <c r="L657" s="8">
        <v>108519.0</v>
      </c>
    </row>
    <row r="658" ht="15.75" customHeight="1">
      <c r="A658" s="8" t="s">
        <v>158</v>
      </c>
      <c r="B658" s="8" t="s">
        <v>158</v>
      </c>
      <c r="C658" s="8" t="s">
        <v>781</v>
      </c>
      <c r="D658" s="8" t="s">
        <v>781</v>
      </c>
      <c r="E658" s="8">
        <v>5959798.0</v>
      </c>
      <c r="F658" s="32">
        <v>44210.0</v>
      </c>
      <c r="G658" s="8">
        <v>2731341.0</v>
      </c>
      <c r="H658" s="8">
        <v>862244.0</v>
      </c>
      <c r="I658" s="8">
        <v>78699.0</v>
      </c>
      <c r="J658" s="8">
        <v>1088.0</v>
      </c>
      <c r="K658" s="8">
        <v>77609.0</v>
      </c>
      <c r="L658" s="8">
        <v>768649.0</v>
      </c>
    </row>
    <row r="659" ht="15.75" customHeight="1">
      <c r="A659" s="8" t="s">
        <v>158</v>
      </c>
      <c r="B659" s="8" t="s">
        <v>158</v>
      </c>
      <c r="C659" s="8" t="s">
        <v>782</v>
      </c>
      <c r="D659" s="8" t="s">
        <v>782</v>
      </c>
      <c r="E659" s="8">
        <v>3404004.0</v>
      </c>
      <c r="F659" s="32">
        <v>44226.0</v>
      </c>
      <c r="G659" s="8">
        <v>1436175.0</v>
      </c>
      <c r="H659" s="8">
        <v>344694.0</v>
      </c>
      <c r="I659" s="8">
        <v>17104.0</v>
      </c>
      <c r="J659" s="8">
        <v>343.0</v>
      </c>
      <c r="K659" s="8">
        <v>16761.0</v>
      </c>
      <c r="L659" s="8">
        <v>395960.0</v>
      </c>
    </row>
    <row r="660" ht="15.75" customHeight="1">
      <c r="A660" s="8" t="s">
        <v>158</v>
      </c>
      <c r="B660" s="8" t="s">
        <v>158</v>
      </c>
      <c r="C660" s="8" t="s">
        <v>783</v>
      </c>
      <c r="D660" s="8" t="s">
        <v>783</v>
      </c>
      <c r="E660" s="8">
        <v>2335398.0</v>
      </c>
      <c r="F660" s="32">
        <v>44212.0</v>
      </c>
      <c r="G660" s="8">
        <v>989666.0</v>
      </c>
      <c r="H660" s="8">
        <v>250420.0</v>
      </c>
      <c r="I660" s="8">
        <v>11826.0</v>
      </c>
      <c r="J660" s="8">
        <v>148.0</v>
      </c>
      <c r="K660" s="8">
        <v>11676.0</v>
      </c>
      <c r="L660" s="8">
        <v>280201.0</v>
      </c>
    </row>
    <row r="661" ht="15.75" customHeight="1">
      <c r="A661" s="8" t="s">
        <v>158</v>
      </c>
      <c r="B661" s="8" t="s">
        <v>158</v>
      </c>
      <c r="C661" s="8" t="s">
        <v>784</v>
      </c>
      <c r="D661" s="8" t="s">
        <v>784</v>
      </c>
      <c r="E661" s="8">
        <v>3464228.0</v>
      </c>
      <c r="F661" s="32">
        <v>44226.0</v>
      </c>
      <c r="G661" s="8">
        <v>1638111.0</v>
      </c>
      <c r="H661" s="8">
        <v>576986.0</v>
      </c>
      <c r="I661" s="8">
        <v>32730.0</v>
      </c>
      <c r="J661" s="8">
        <v>420.0</v>
      </c>
      <c r="K661" s="8">
        <v>32309.0</v>
      </c>
      <c r="L661" s="8">
        <v>282752.0</v>
      </c>
    </row>
    <row r="662" ht="15.75" customHeight="1">
      <c r="A662" s="8" t="s">
        <v>158</v>
      </c>
      <c r="B662" s="8" t="s">
        <v>158</v>
      </c>
      <c r="C662" s="8" t="s">
        <v>785</v>
      </c>
      <c r="D662" s="8" t="s">
        <v>785</v>
      </c>
      <c r="E662" s="8">
        <v>2217020.0</v>
      </c>
      <c r="F662" s="32">
        <v>44209.0</v>
      </c>
      <c r="G662" s="8">
        <v>893786.0</v>
      </c>
      <c r="H662" s="8">
        <v>204352.0</v>
      </c>
      <c r="I662" s="8">
        <v>9438.0</v>
      </c>
      <c r="J662" s="8">
        <v>106.0</v>
      </c>
      <c r="K662" s="8">
        <v>9331.0</v>
      </c>
      <c r="L662" s="8">
        <v>314052.0</v>
      </c>
    </row>
    <row r="663" ht="15.75" customHeight="1">
      <c r="A663" s="8" t="s">
        <v>158</v>
      </c>
      <c r="B663" s="8" t="s">
        <v>158</v>
      </c>
      <c r="C663" s="8" t="s">
        <v>786</v>
      </c>
      <c r="D663" s="8" t="s">
        <v>786</v>
      </c>
      <c r="E663" s="8">
        <v>1714300.0</v>
      </c>
      <c r="F663" s="32">
        <v>44227.0</v>
      </c>
      <c r="G663" s="8">
        <v>799506.0</v>
      </c>
      <c r="H663" s="8">
        <v>195105.0</v>
      </c>
      <c r="I663" s="8">
        <v>8159.0</v>
      </c>
      <c r="J663" s="8">
        <v>98.0</v>
      </c>
      <c r="K663" s="8">
        <v>8061.0</v>
      </c>
      <c r="L663" s="8">
        <v>296685.0</v>
      </c>
    </row>
    <row r="664" ht="15.75" customHeight="1">
      <c r="A664" s="8" t="s">
        <v>158</v>
      </c>
      <c r="B664" s="8" t="s">
        <v>158</v>
      </c>
      <c r="C664" s="8" t="s">
        <v>787</v>
      </c>
      <c r="D664" s="8" t="s">
        <v>787</v>
      </c>
      <c r="E664" s="8">
        <v>3002376.0</v>
      </c>
      <c r="F664" s="32">
        <v>44209.0</v>
      </c>
      <c r="G664" s="8">
        <v>1743273.0</v>
      </c>
      <c r="H664" s="8">
        <v>538827.0</v>
      </c>
      <c r="I664" s="8">
        <v>20361.0</v>
      </c>
      <c r="J664" s="8">
        <v>444.0</v>
      </c>
      <c r="K664" s="8">
        <v>19916.0</v>
      </c>
      <c r="L664" s="8">
        <v>447375.0</v>
      </c>
    </row>
    <row r="665" ht="15.75" customHeight="1">
      <c r="A665" s="8" t="s">
        <v>158</v>
      </c>
      <c r="B665" s="8" t="s">
        <v>158</v>
      </c>
      <c r="C665" s="8" t="s">
        <v>788</v>
      </c>
      <c r="D665" s="8" t="s">
        <v>788</v>
      </c>
      <c r="E665" s="8">
        <v>1274815.0</v>
      </c>
      <c r="F665" s="32">
        <v>44227.0</v>
      </c>
      <c r="G665" s="8">
        <v>604968.0</v>
      </c>
      <c r="H665" s="8">
        <v>206438.0</v>
      </c>
      <c r="I665" s="8">
        <v>12976.0</v>
      </c>
      <c r="J665" s="8">
        <v>45.0</v>
      </c>
      <c r="K665" s="8">
        <v>12931.0</v>
      </c>
      <c r="L665" s="8">
        <v>253085.0</v>
      </c>
    </row>
    <row r="666" ht="15.75" customHeight="1">
      <c r="A666" s="8" t="s">
        <v>158</v>
      </c>
      <c r="B666" s="8" t="s">
        <v>158</v>
      </c>
      <c r="C666" s="8" t="s">
        <v>789</v>
      </c>
      <c r="D666" s="8" t="s">
        <v>789</v>
      </c>
      <c r="E666" s="8">
        <v>1114615.0</v>
      </c>
      <c r="F666" s="32">
        <v>44227.0</v>
      </c>
      <c r="G666" s="8">
        <v>515155.0</v>
      </c>
      <c r="H666" s="8">
        <v>181654.0</v>
      </c>
      <c r="I666" s="8">
        <v>4388.0</v>
      </c>
      <c r="J666" s="8">
        <v>35.0</v>
      </c>
      <c r="K666" s="8">
        <v>4353.0</v>
      </c>
      <c r="L666" s="8">
        <v>223760.0</v>
      </c>
    </row>
    <row r="667" ht="15.75" customHeight="1">
      <c r="A667" s="8" t="s">
        <v>158</v>
      </c>
      <c r="B667" s="8" t="s">
        <v>158</v>
      </c>
      <c r="C667" s="8" t="s">
        <v>790</v>
      </c>
      <c r="D667" s="8" t="s">
        <v>790</v>
      </c>
      <c r="E667" s="8">
        <v>2553526.0</v>
      </c>
      <c r="F667" s="32">
        <v>44227.0</v>
      </c>
      <c r="G667" s="8">
        <v>1225133.0</v>
      </c>
      <c r="H667" s="8">
        <v>479630.0</v>
      </c>
      <c r="I667" s="8">
        <v>9373.0</v>
      </c>
      <c r="J667" s="8">
        <v>100.0</v>
      </c>
      <c r="K667" s="8">
        <v>9273.0</v>
      </c>
      <c r="L667" s="8">
        <v>299733.0</v>
      </c>
    </row>
    <row r="668" ht="15.75" customHeight="1">
      <c r="A668" s="8" t="s">
        <v>158</v>
      </c>
      <c r="B668" s="8" t="s">
        <v>158</v>
      </c>
      <c r="C668" s="8" t="s">
        <v>791</v>
      </c>
      <c r="D668" s="8" t="s">
        <v>791</v>
      </c>
      <c r="E668" s="8">
        <v>4474446.0</v>
      </c>
      <c r="F668" s="32">
        <v>44224.0</v>
      </c>
      <c r="G668" s="8">
        <v>2139996.0</v>
      </c>
      <c r="H668" s="8">
        <v>497241.0</v>
      </c>
      <c r="I668" s="8">
        <v>12398.0</v>
      </c>
      <c r="J668" s="8">
        <v>185.0</v>
      </c>
      <c r="K668" s="8">
        <v>12211.0</v>
      </c>
      <c r="L668" s="8">
        <v>295672.0</v>
      </c>
    </row>
    <row r="669" ht="15.75" customHeight="1">
      <c r="A669" s="8" t="s">
        <v>158</v>
      </c>
      <c r="B669" s="8" t="s">
        <v>158</v>
      </c>
      <c r="C669" s="8" t="s">
        <v>792</v>
      </c>
      <c r="D669" s="8" t="s">
        <v>792</v>
      </c>
      <c r="E669" s="8">
        <v>1862612.0</v>
      </c>
      <c r="F669" s="32">
        <v>44227.0</v>
      </c>
      <c r="G669" s="8">
        <v>812891.0</v>
      </c>
      <c r="H669" s="8">
        <v>236871.0</v>
      </c>
      <c r="I669" s="8">
        <v>16807.0</v>
      </c>
      <c r="J669" s="8">
        <v>251.0</v>
      </c>
      <c r="K669" s="8">
        <v>16556.0</v>
      </c>
      <c r="L669" s="8">
        <v>314578.0</v>
      </c>
    </row>
    <row r="670" ht="15.75" customHeight="1">
      <c r="A670" s="8" t="s">
        <v>158</v>
      </c>
      <c r="B670" s="8" t="s">
        <v>158</v>
      </c>
      <c r="C670" s="8" t="s">
        <v>793</v>
      </c>
      <c r="D670" s="8" t="s">
        <v>793</v>
      </c>
      <c r="E670" s="8">
        <v>3790922.0</v>
      </c>
      <c r="F670" s="32">
        <v>44227.0</v>
      </c>
      <c r="G670" s="8">
        <v>1178195.0</v>
      </c>
      <c r="H670" s="8">
        <v>370998.0</v>
      </c>
      <c r="I670" s="8">
        <v>14915.0</v>
      </c>
      <c r="J670" s="8">
        <v>138.0</v>
      </c>
      <c r="K670" s="8">
        <v>14777.0</v>
      </c>
      <c r="L670" s="8">
        <v>316852.0</v>
      </c>
    </row>
    <row r="671" ht="15.75" customHeight="1">
      <c r="A671" s="8" t="s">
        <v>158</v>
      </c>
      <c r="B671" s="8" t="s">
        <v>158</v>
      </c>
      <c r="C671" s="8" t="s">
        <v>794</v>
      </c>
      <c r="D671" s="8" t="s">
        <v>794</v>
      </c>
      <c r="E671" s="8">
        <v>3110595.0</v>
      </c>
      <c r="F671" s="32">
        <v>44206.0</v>
      </c>
      <c r="G671" s="8">
        <v>1554190.0</v>
      </c>
      <c r="H671" s="8">
        <v>420513.0</v>
      </c>
      <c r="I671" s="8">
        <v>15011.0</v>
      </c>
      <c r="J671" s="8">
        <v>254.0</v>
      </c>
      <c r="K671" s="8">
        <v>14757.0</v>
      </c>
      <c r="L671" s="8">
        <v>306391.0</v>
      </c>
    </row>
    <row r="672" ht="15.75" customHeight="1">
      <c r="A672" s="8" t="s">
        <v>158</v>
      </c>
      <c r="B672" s="8" t="s">
        <v>158</v>
      </c>
      <c r="C672" s="8" t="s">
        <v>795</v>
      </c>
      <c r="D672" s="8" t="s">
        <v>795</v>
      </c>
      <c r="E672" s="8">
        <v>3682194.0</v>
      </c>
      <c r="F672" s="32">
        <v>44227.0</v>
      </c>
      <c r="G672" s="8">
        <v>2109381.0</v>
      </c>
      <c r="H672" s="8">
        <v>843905.0</v>
      </c>
      <c r="I672" s="8">
        <v>85501.0</v>
      </c>
      <c r="J672" s="8">
        <v>971.0</v>
      </c>
      <c r="K672" s="8">
        <v>84528.0</v>
      </c>
      <c r="L672" s="8">
        <v>638260.0</v>
      </c>
    </row>
    <row r="673" ht="15.75" customHeight="1">
      <c r="A673" s="8" t="s">
        <v>160</v>
      </c>
      <c r="B673" s="8" t="s">
        <v>160</v>
      </c>
      <c r="C673" s="8" t="s">
        <v>796</v>
      </c>
      <c r="D673" s="8" t="s">
        <v>796</v>
      </c>
      <c r="E673" s="8">
        <v>621927.0</v>
      </c>
      <c r="F673" s="32">
        <v>44226.0</v>
      </c>
      <c r="G673" s="8">
        <v>378242.0</v>
      </c>
      <c r="H673" s="8">
        <v>215715.0</v>
      </c>
      <c r="I673" s="8">
        <v>12190.0</v>
      </c>
      <c r="J673" s="8">
        <v>196.0</v>
      </c>
      <c r="K673" s="8">
        <v>11378.0</v>
      </c>
      <c r="L673" s="8">
        <v>90538.0</v>
      </c>
    </row>
    <row r="674" ht="15.75" customHeight="1">
      <c r="A674" s="8" t="s">
        <v>160</v>
      </c>
      <c r="B674" s="8" t="s">
        <v>160</v>
      </c>
      <c r="C674" s="8" t="s">
        <v>797</v>
      </c>
      <c r="D674" s="8" t="s">
        <v>797</v>
      </c>
      <c r="E674" s="8">
        <v>259840.0</v>
      </c>
      <c r="F674" s="32">
        <v>44226.0</v>
      </c>
      <c r="G674" s="8">
        <v>183447.0</v>
      </c>
      <c r="H674" s="8">
        <v>131244.0</v>
      </c>
      <c r="I674" s="8">
        <v>5764.0</v>
      </c>
      <c r="J674" s="8">
        <v>60.0</v>
      </c>
      <c r="K674" s="8">
        <v>5678.0</v>
      </c>
      <c r="L674" s="8">
        <v>58508.0</v>
      </c>
    </row>
    <row r="675" ht="15.75" customHeight="1">
      <c r="A675" s="8" t="s">
        <v>160</v>
      </c>
      <c r="B675" s="8" t="s">
        <v>160</v>
      </c>
      <c r="C675" s="8" t="s">
        <v>798</v>
      </c>
      <c r="D675" s="8" t="s">
        <v>798</v>
      </c>
      <c r="E675" s="8">
        <v>391114.0</v>
      </c>
      <c r="F675" s="32">
        <v>44226.0</v>
      </c>
      <c r="G675" s="8">
        <v>273850.0</v>
      </c>
      <c r="H675" s="8">
        <v>191420.0</v>
      </c>
      <c r="I675" s="8">
        <v>12242.0</v>
      </c>
      <c r="J675" s="8">
        <v>62.0</v>
      </c>
      <c r="K675" s="8">
        <v>11972.0</v>
      </c>
      <c r="L675" s="8">
        <v>96511.0</v>
      </c>
    </row>
    <row r="676" ht="15.75" customHeight="1">
      <c r="A676" s="8" t="s">
        <v>160</v>
      </c>
      <c r="B676" s="8" t="s">
        <v>160</v>
      </c>
      <c r="C676" s="8" t="s">
        <v>799</v>
      </c>
      <c r="D676" s="8" t="s">
        <v>799</v>
      </c>
      <c r="E676" s="8">
        <v>259315.0</v>
      </c>
      <c r="F676" s="32">
        <v>44226.0</v>
      </c>
      <c r="G676" s="8">
        <v>183354.0</v>
      </c>
      <c r="H676" s="8">
        <v>119870.0</v>
      </c>
      <c r="I676" s="8">
        <v>7603.0</v>
      </c>
      <c r="J676" s="8">
        <v>53.0</v>
      </c>
      <c r="K676" s="8">
        <v>7358.0</v>
      </c>
      <c r="L676" s="8">
        <v>98869.0</v>
      </c>
    </row>
    <row r="677" ht="15.75" customHeight="1">
      <c r="A677" s="8" t="s">
        <v>160</v>
      </c>
      <c r="B677" s="8" t="s">
        <v>160</v>
      </c>
      <c r="C677" s="8" t="s">
        <v>800</v>
      </c>
      <c r="D677" s="8" t="s">
        <v>800</v>
      </c>
      <c r="E677" s="8">
        <v>1698560.0</v>
      </c>
      <c r="F677" s="32">
        <v>44226.0</v>
      </c>
      <c r="G677" s="8">
        <v>1465464.0</v>
      </c>
      <c r="H677" s="8">
        <v>793803.0</v>
      </c>
      <c r="I677" s="8">
        <v>112363.0</v>
      </c>
      <c r="J677" s="8">
        <v>2521.0</v>
      </c>
      <c r="K677" s="8">
        <v>108137.0</v>
      </c>
      <c r="L677" s="8">
        <v>457677.0</v>
      </c>
    </row>
    <row r="678" ht="15.75" customHeight="1">
      <c r="A678" s="8" t="s">
        <v>160</v>
      </c>
      <c r="B678" s="8" t="s">
        <v>160</v>
      </c>
      <c r="C678" s="8" t="s">
        <v>801</v>
      </c>
      <c r="D678" s="8" t="s">
        <v>801</v>
      </c>
      <c r="E678" s="8">
        <v>1927029.0</v>
      </c>
      <c r="F678" s="32">
        <v>44226.0</v>
      </c>
      <c r="G678" s="8">
        <v>1456257.0</v>
      </c>
      <c r="H678" s="8">
        <v>635360.0</v>
      </c>
      <c r="I678" s="8">
        <v>51498.0</v>
      </c>
      <c r="J678" s="8">
        <v>1019.0</v>
      </c>
      <c r="K678" s="8">
        <v>49096.0</v>
      </c>
      <c r="L678" s="8">
        <v>395291.0</v>
      </c>
    </row>
    <row r="679" ht="15.75" customHeight="1">
      <c r="A679" s="8" t="s">
        <v>160</v>
      </c>
      <c r="B679" s="8" t="s">
        <v>160</v>
      </c>
      <c r="C679" s="8" t="s">
        <v>802</v>
      </c>
      <c r="D679" s="8" t="s">
        <v>802</v>
      </c>
      <c r="E679" s="8">
        <v>955128.0</v>
      </c>
      <c r="F679" s="32">
        <v>44226.0</v>
      </c>
      <c r="G679" s="8">
        <v>722854.0</v>
      </c>
      <c r="H679" s="8">
        <v>398680.0</v>
      </c>
      <c r="I679" s="8">
        <v>39232.0</v>
      </c>
      <c r="J679" s="8">
        <v>944.0</v>
      </c>
      <c r="K679" s="8">
        <v>38140.0</v>
      </c>
      <c r="L679" s="8">
        <v>224038.0</v>
      </c>
    </row>
    <row r="680" ht="15.75" customHeight="1">
      <c r="A680" s="8" t="s">
        <v>160</v>
      </c>
      <c r="B680" s="8" t="s">
        <v>160</v>
      </c>
      <c r="C680" s="8" t="s">
        <v>803</v>
      </c>
      <c r="D680" s="8" t="s">
        <v>803</v>
      </c>
      <c r="E680" s="8">
        <v>686527.0</v>
      </c>
      <c r="F680" s="32">
        <v>44226.0</v>
      </c>
      <c r="G680" s="8">
        <v>431320.0</v>
      </c>
      <c r="H680" s="8">
        <v>229262.0</v>
      </c>
      <c r="I680" s="8">
        <v>17686.0</v>
      </c>
      <c r="J680" s="8">
        <v>315.0</v>
      </c>
      <c r="K680" s="8">
        <v>16668.0</v>
      </c>
      <c r="L680" s="8">
        <v>147721.0</v>
      </c>
    </row>
    <row r="681" ht="15.75" customHeight="1">
      <c r="A681" s="8" t="s">
        <v>160</v>
      </c>
      <c r="B681" s="8" t="s">
        <v>160</v>
      </c>
      <c r="C681" s="8" t="s">
        <v>804</v>
      </c>
      <c r="D681" s="8" t="s">
        <v>804</v>
      </c>
      <c r="E681" s="8">
        <v>485993.0</v>
      </c>
      <c r="F681" s="32">
        <v>44226.0</v>
      </c>
      <c r="G681" s="8">
        <v>318644.0</v>
      </c>
      <c r="H681" s="8">
        <v>183765.0</v>
      </c>
      <c r="I681" s="8">
        <v>10260.0</v>
      </c>
      <c r="J681" s="8">
        <v>181.0</v>
      </c>
      <c r="K681" s="8">
        <v>9962.0</v>
      </c>
      <c r="L681" s="8">
        <v>77816.0</v>
      </c>
    </row>
    <row r="682" ht="15.75" customHeight="1">
      <c r="A682" s="8" t="s">
        <v>160</v>
      </c>
      <c r="B682" s="8" t="s">
        <v>160</v>
      </c>
      <c r="C682" s="8" t="s">
        <v>805</v>
      </c>
      <c r="D682" s="8" t="s">
        <v>805</v>
      </c>
      <c r="E682" s="8">
        <v>236857.0</v>
      </c>
      <c r="F682" s="32">
        <v>44226.0</v>
      </c>
      <c r="G682" s="8">
        <v>170911.0</v>
      </c>
      <c r="H682" s="8">
        <v>113480.0</v>
      </c>
      <c r="I682" s="8">
        <v>8800.0</v>
      </c>
      <c r="J682" s="8">
        <v>106.0</v>
      </c>
      <c r="K682" s="8">
        <v>8535.0</v>
      </c>
      <c r="L682" s="8">
        <v>56778.0</v>
      </c>
    </row>
    <row r="683" ht="15.75" customHeight="1">
      <c r="A683" s="8" t="s">
        <v>160</v>
      </c>
      <c r="B683" s="8" t="s">
        <v>160</v>
      </c>
      <c r="C683" s="8" t="s">
        <v>806</v>
      </c>
      <c r="D683" s="8" t="s">
        <v>806</v>
      </c>
      <c r="E683" s="8">
        <v>616409.0</v>
      </c>
      <c r="F683" s="32">
        <v>44226.0</v>
      </c>
      <c r="G683" s="8">
        <v>381493.0</v>
      </c>
      <c r="H683" s="8">
        <v>206527.0</v>
      </c>
      <c r="I683" s="8">
        <v>15835.0</v>
      </c>
      <c r="J683" s="8">
        <v>108.0</v>
      </c>
      <c r="K683" s="8">
        <v>14827.0</v>
      </c>
      <c r="L683" s="8">
        <v>113028.0</v>
      </c>
    </row>
    <row r="684" ht="15.75" customHeight="1">
      <c r="A684" s="8" t="s">
        <v>160</v>
      </c>
      <c r="B684" s="8" t="s">
        <v>160</v>
      </c>
      <c r="C684" s="8" t="s">
        <v>807</v>
      </c>
      <c r="D684" s="8" t="s">
        <v>807</v>
      </c>
      <c r="E684" s="8">
        <v>1648367.0</v>
      </c>
      <c r="F684" s="32">
        <v>44226.0</v>
      </c>
      <c r="G684" s="8">
        <v>1277738.0</v>
      </c>
      <c r="H684" s="8">
        <v>518326.0</v>
      </c>
      <c r="I684" s="8">
        <v>37875.0</v>
      </c>
      <c r="J684" s="8">
        <v>761.0</v>
      </c>
      <c r="K684" s="8">
        <v>36315.0</v>
      </c>
      <c r="L684" s="8">
        <v>356229.0</v>
      </c>
    </row>
    <row r="685" ht="15.75" customHeight="1">
      <c r="A685" s="8" t="s">
        <v>160</v>
      </c>
      <c r="B685" s="8" t="s">
        <v>160</v>
      </c>
      <c r="C685" s="8" t="s">
        <v>808</v>
      </c>
      <c r="D685" s="8" t="s">
        <v>808</v>
      </c>
      <c r="E685" s="8">
        <v>329686.0</v>
      </c>
      <c r="F685" s="32">
        <v>44226.0</v>
      </c>
      <c r="G685" s="8">
        <v>234425.0</v>
      </c>
      <c r="H685" s="8">
        <v>160687.0</v>
      </c>
      <c r="I685" s="8">
        <v>12548.0</v>
      </c>
      <c r="J685" s="8">
        <v>74.0</v>
      </c>
      <c r="K685" s="8">
        <v>12129.0</v>
      </c>
      <c r="L685" s="8">
        <v>126300.0</v>
      </c>
    </row>
    <row r="686" ht="15.75" customHeight="1">
      <c r="A686" s="8" t="s">
        <v>162</v>
      </c>
      <c r="B686" s="8" t="s">
        <v>162</v>
      </c>
      <c r="C686" s="8" t="s">
        <v>809</v>
      </c>
      <c r="D686" s="8" t="s">
        <v>809</v>
      </c>
      <c r="E686" s="8">
        <v>1700000.0</v>
      </c>
      <c r="G686" s="8">
        <v>949775.0</v>
      </c>
      <c r="H686" s="8">
        <v>353666.0</v>
      </c>
      <c r="I686" s="8">
        <v>15589.0</v>
      </c>
      <c r="J686" s="8">
        <v>102.0</v>
      </c>
      <c r="K686" s="8">
        <v>15441.0</v>
      </c>
      <c r="L686" s="8">
        <v>840794.0</v>
      </c>
    </row>
    <row r="687" ht="15.75" customHeight="1">
      <c r="A687" s="8" t="s">
        <v>162</v>
      </c>
      <c r="B687" s="8" t="s">
        <v>162</v>
      </c>
      <c r="C687" s="8" t="s">
        <v>810</v>
      </c>
      <c r="D687" s="8" t="s">
        <v>810</v>
      </c>
      <c r="E687" s="8">
        <v>3596292.0</v>
      </c>
      <c r="G687" s="8">
        <v>2245147.0</v>
      </c>
      <c r="H687" s="8">
        <v>706177.0</v>
      </c>
      <c r="I687" s="8">
        <v>36313.0</v>
      </c>
      <c r="J687" s="8">
        <v>274.0</v>
      </c>
      <c r="K687" s="8">
        <v>35839.0</v>
      </c>
      <c r="L687" s="8">
        <v>1780339.0</v>
      </c>
    </row>
    <row r="688" ht="15.75" customHeight="1">
      <c r="A688" s="8" t="s">
        <v>162</v>
      </c>
      <c r="B688" s="8" t="s">
        <v>162</v>
      </c>
      <c r="C688" s="8" t="s">
        <v>811</v>
      </c>
      <c r="D688" s="8" t="s">
        <v>811</v>
      </c>
      <c r="E688" s="8">
        <v>3502387.0</v>
      </c>
      <c r="G688" s="8">
        <v>2152966.0</v>
      </c>
      <c r="H688" s="8">
        <v>846286.0</v>
      </c>
      <c r="I688" s="8">
        <v>41197.0</v>
      </c>
      <c r="J688" s="8">
        <v>286.0</v>
      </c>
      <c r="K688" s="8">
        <v>40727.0</v>
      </c>
      <c r="L688" s="8">
        <v>1736768.0</v>
      </c>
    </row>
    <row r="689" ht="15.75" customHeight="1">
      <c r="A689" s="8" t="s">
        <v>162</v>
      </c>
      <c r="B689" s="8" t="s">
        <v>162</v>
      </c>
      <c r="C689" s="8" t="s">
        <v>812</v>
      </c>
      <c r="D689" s="8" t="s">
        <v>812</v>
      </c>
      <c r="E689" s="8">
        <v>2822780.0</v>
      </c>
      <c r="G689" s="8">
        <v>1444232.0</v>
      </c>
      <c r="H689" s="8">
        <v>421663.0</v>
      </c>
      <c r="I689" s="8">
        <v>29275.0</v>
      </c>
      <c r="J689" s="8">
        <v>97.0</v>
      </c>
      <c r="K689" s="8">
        <v>29060.0</v>
      </c>
      <c r="L689" s="8">
        <v>1397799.0</v>
      </c>
    </row>
    <row r="690" ht="15.75" customHeight="1">
      <c r="A690" s="8" t="s">
        <v>162</v>
      </c>
      <c r="B690" s="8" t="s">
        <v>162</v>
      </c>
      <c r="C690" s="8" t="s">
        <v>813</v>
      </c>
      <c r="D690" s="8" t="s">
        <v>813</v>
      </c>
      <c r="E690" s="8">
        <v>1670931.0</v>
      </c>
      <c r="G690" s="8">
        <v>1063493.0</v>
      </c>
      <c r="H690" s="8">
        <v>363056.0</v>
      </c>
      <c r="I690" s="8">
        <v>17889.0</v>
      </c>
      <c r="J690" s="8">
        <v>170.0</v>
      </c>
      <c r="K690" s="8">
        <v>17573.0</v>
      </c>
      <c r="L690" s="8">
        <v>827700.0</v>
      </c>
    </row>
    <row r="691" ht="15.75" customHeight="1">
      <c r="A691" s="8" t="s">
        <v>162</v>
      </c>
      <c r="B691" s="8" t="s">
        <v>162</v>
      </c>
      <c r="C691" s="8" t="s">
        <v>814</v>
      </c>
      <c r="D691" s="8" t="s">
        <v>814</v>
      </c>
      <c r="E691" s="8">
        <v>1842034.0</v>
      </c>
      <c r="G691" s="8">
        <v>1324555.0</v>
      </c>
      <c r="H691" s="8">
        <v>664306.0</v>
      </c>
      <c r="I691" s="8">
        <v>57143.0</v>
      </c>
      <c r="J691" s="8">
        <v>539.0</v>
      </c>
      <c r="K691" s="8">
        <v>56326.0</v>
      </c>
      <c r="L691" s="8">
        <v>931168.0</v>
      </c>
    </row>
    <row r="692" ht="15.75" customHeight="1">
      <c r="A692" s="8" t="s">
        <v>162</v>
      </c>
      <c r="B692" s="8" t="s">
        <v>162</v>
      </c>
      <c r="C692" s="8" t="s">
        <v>815</v>
      </c>
      <c r="D692" s="8" t="s">
        <v>815</v>
      </c>
      <c r="E692" s="8">
        <v>5520389.0</v>
      </c>
      <c r="G692" s="8">
        <v>3368156.0</v>
      </c>
      <c r="H692" s="8">
        <v>1343978.0</v>
      </c>
      <c r="I692" s="8">
        <v>86300.0</v>
      </c>
      <c r="J692" s="8">
        <v>990.0</v>
      </c>
      <c r="K692" s="8">
        <v>84650.0</v>
      </c>
      <c r="L692" s="8">
        <v>2748140.0</v>
      </c>
    </row>
    <row r="693" ht="15.75" customHeight="1">
      <c r="A693" s="8" t="s">
        <v>162</v>
      </c>
      <c r="B693" s="8" t="s">
        <v>162</v>
      </c>
      <c r="C693" s="8" t="s">
        <v>816</v>
      </c>
      <c r="D693" s="8" t="s">
        <v>816</v>
      </c>
      <c r="E693" s="8">
        <v>4841638.0</v>
      </c>
      <c r="G693" s="8">
        <v>2905925.0</v>
      </c>
      <c r="H693" s="8">
        <v>1254076.0</v>
      </c>
      <c r="I693" s="8">
        <v>98757.0</v>
      </c>
      <c r="J693" s="8">
        <v>1524.0</v>
      </c>
      <c r="K693" s="8">
        <v>96567.0</v>
      </c>
      <c r="L693" s="8">
        <v>2421781.0</v>
      </c>
    </row>
    <row r="694" ht="15.75" customHeight="1">
      <c r="A694" s="8" t="s">
        <v>162</v>
      </c>
      <c r="B694" s="8" t="s">
        <v>162</v>
      </c>
      <c r="C694" s="8" t="s">
        <v>817</v>
      </c>
      <c r="D694" s="8" t="s">
        <v>817</v>
      </c>
      <c r="E694" s="8">
        <v>3869675.0</v>
      </c>
      <c r="G694" s="8">
        <v>1144138.0</v>
      </c>
      <c r="H694" s="8">
        <v>410719.0</v>
      </c>
      <c r="I694" s="8">
        <v>41982.0</v>
      </c>
      <c r="J694" s="8">
        <v>572.0</v>
      </c>
      <c r="K694" s="8">
        <v>41256.0</v>
      </c>
      <c r="L694" s="8">
        <v>1917131.0</v>
      </c>
    </row>
    <row r="695" ht="15.75" customHeight="1">
      <c r="A695" s="8" t="s">
        <v>162</v>
      </c>
      <c r="B695" s="8" t="s">
        <v>162</v>
      </c>
      <c r="C695" s="8" t="s">
        <v>818</v>
      </c>
      <c r="D695" s="8" t="s">
        <v>818</v>
      </c>
      <c r="E695" s="8">
        <v>1136548.0</v>
      </c>
      <c r="G695" s="8">
        <v>714456.0</v>
      </c>
      <c r="H695" s="8">
        <v>211586.0</v>
      </c>
      <c r="I695" s="8">
        <v>12135.0</v>
      </c>
      <c r="J695" s="8">
        <v>27.0</v>
      </c>
      <c r="K695" s="8">
        <v>12063.0</v>
      </c>
      <c r="L695" s="8">
        <v>562976.0</v>
      </c>
    </row>
    <row r="696" ht="15.75" customHeight="1">
      <c r="A696" s="8" t="s">
        <v>162</v>
      </c>
      <c r="B696" s="8" t="s">
        <v>162</v>
      </c>
      <c r="C696" s="8" t="s">
        <v>819</v>
      </c>
      <c r="D696" s="8" t="s">
        <v>819</v>
      </c>
      <c r="E696" s="8">
        <v>251642.0</v>
      </c>
      <c r="G696" s="8">
        <v>180713.0</v>
      </c>
      <c r="H696" s="8">
        <v>124420.0</v>
      </c>
      <c r="I696" s="8">
        <v>7036.0</v>
      </c>
      <c r="J696" s="8">
        <v>54.0</v>
      </c>
      <c r="K696" s="8">
        <v>6950.0</v>
      </c>
      <c r="L696" s="8">
        <v>126822.0</v>
      </c>
    </row>
    <row r="697" ht="15.75" customHeight="1">
      <c r="A697" s="8" t="s">
        <v>162</v>
      </c>
      <c r="B697" s="8" t="s">
        <v>162</v>
      </c>
      <c r="C697" s="8" t="s">
        <v>820</v>
      </c>
      <c r="D697" s="8" t="s">
        <v>820</v>
      </c>
      <c r="E697" s="8">
        <v>4486679.0</v>
      </c>
      <c r="G697" s="8">
        <v>4784084.0</v>
      </c>
      <c r="H697" s="8">
        <v>3039486.0</v>
      </c>
      <c r="I697" s="8">
        <v>322541.0</v>
      </c>
      <c r="J697" s="8">
        <v>5152.0</v>
      </c>
      <c r="K697" s="8">
        <v>315146.0</v>
      </c>
      <c r="L697" s="8">
        <v>2359743.0</v>
      </c>
    </row>
    <row r="698" ht="15.75" customHeight="1">
      <c r="A698" s="8" t="s">
        <v>162</v>
      </c>
      <c r="B698" s="8" t="s">
        <v>162</v>
      </c>
      <c r="C698" s="8" t="s">
        <v>821</v>
      </c>
      <c r="D698" s="8" t="s">
        <v>821</v>
      </c>
      <c r="E698" s="8">
        <v>3997970.0</v>
      </c>
      <c r="G698" s="8">
        <v>2029144.0</v>
      </c>
      <c r="H698" s="8">
        <v>590497.0</v>
      </c>
      <c r="I698" s="8">
        <v>33406.0</v>
      </c>
      <c r="J698" s="8">
        <v>186.0</v>
      </c>
      <c r="K698" s="8">
        <v>33121.0</v>
      </c>
      <c r="L698" s="8">
        <v>1975708.0</v>
      </c>
    </row>
    <row r="699" ht="15.75" customHeight="1">
      <c r="A699" s="8" t="s">
        <v>162</v>
      </c>
      <c r="B699" s="8" t="s">
        <v>162</v>
      </c>
      <c r="C699" s="8" t="s">
        <v>822</v>
      </c>
      <c r="D699" s="8" t="s">
        <v>822</v>
      </c>
      <c r="E699" s="8">
        <v>7102430.0</v>
      </c>
      <c r="G699" s="8">
        <v>3952659.0</v>
      </c>
      <c r="H699" s="8">
        <v>976111.0</v>
      </c>
      <c r="I699" s="8">
        <v>33993.0</v>
      </c>
      <c r="J699" s="8">
        <v>328.0</v>
      </c>
      <c r="K699" s="8">
        <v>33605.0</v>
      </c>
      <c r="L699" s="8">
        <v>3497187.0</v>
      </c>
    </row>
    <row r="700" ht="15.75" customHeight="1">
      <c r="A700" s="8" t="s">
        <v>162</v>
      </c>
      <c r="B700" s="8" t="s">
        <v>162</v>
      </c>
      <c r="C700" s="8" t="s">
        <v>823</v>
      </c>
      <c r="D700" s="8" t="s">
        <v>823</v>
      </c>
      <c r="E700" s="8">
        <v>5168488.0</v>
      </c>
      <c r="G700" s="8">
        <v>2798942.0</v>
      </c>
      <c r="H700" s="8">
        <v>884320.0</v>
      </c>
      <c r="I700" s="8">
        <v>73333.0</v>
      </c>
      <c r="J700" s="8">
        <v>859.0</v>
      </c>
      <c r="K700" s="8">
        <v>72054.0</v>
      </c>
      <c r="L700" s="8">
        <v>2569225.0</v>
      </c>
    </row>
    <row r="701" ht="15.75" customHeight="1">
      <c r="A701" s="8" t="s">
        <v>162</v>
      </c>
      <c r="B701" s="8" t="s">
        <v>162</v>
      </c>
      <c r="C701" s="8" t="s">
        <v>824</v>
      </c>
      <c r="D701" s="8" t="s">
        <v>824</v>
      </c>
      <c r="E701" s="8">
        <v>1.0082852E7</v>
      </c>
      <c r="G701" s="8">
        <v>6547702.0</v>
      </c>
      <c r="H701" s="8">
        <v>2720315.0</v>
      </c>
      <c r="I701" s="8">
        <v>329257.0</v>
      </c>
      <c r="J701" s="8">
        <v>4833.0</v>
      </c>
      <c r="K701" s="8">
        <v>323097.0</v>
      </c>
      <c r="L701" s="8">
        <v>5105225.0</v>
      </c>
    </row>
    <row r="702" ht="15.75" customHeight="1">
      <c r="A702" s="8" t="s">
        <v>162</v>
      </c>
      <c r="B702" s="8" t="s">
        <v>162</v>
      </c>
      <c r="C702" s="8" t="s">
        <v>825</v>
      </c>
      <c r="D702" s="8" t="s">
        <v>825</v>
      </c>
      <c r="E702" s="8">
        <v>2882031.0</v>
      </c>
      <c r="G702" s="8">
        <v>1789611.0</v>
      </c>
      <c r="H702" s="8">
        <v>677747.0</v>
      </c>
      <c r="I702" s="8">
        <v>57778.0</v>
      </c>
      <c r="J702" s="8">
        <v>356.0</v>
      </c>
      <c r="K702" s="8">
        <v>57184.0</v>
      </c>
      <c r="L702" s="8">
        <v>1441084.0</v>
      </c>
    </row>
    <row r="703" ht="15.75" customHeight="1">
      <c r="A703" s="8" t="s">
        <v>162</v>
      </c>
      <c r="B703" s="8" t="s">
        <v>162</v>
      </c>
      <c r="C703" s="8" t="s">
        <v>826</v>
      </c>
      <c r="D703" s="8" t="s">
        <v>826</v>
      </c>
      <c r="E703" s="8">
        <v>5094238.0</v>
      </c>
      <c r="G703" s="8">
        <v>2758576.0</v>
      </c>
      <c r="H703" s="8">
        <v>877978.0</v>
      </c>
      <c r="I703" s="8">
        <v>53581.0</v>
      </c>
      <c r="J703" s="8">
        <v>507.0</v>
      </c>
      <c r="K703" s="8">
        <v>52820.0</v>
      </c>
      <c r="L703" s="8">
        <v>2522967.0</v>
      </c>
    </row>
    <row r="704" ht="15.75" customHeight="1">
      <c r="A704" s="8" t="s">
        <v>162</v>
      </c>
      <c r="B704" s="8" t="s">
        <v>162</v>
      </c>
      <c r="C704" s="8" t="s">
        <v>827</v>
      </c>
      <c r="D704" s="8" t="s">
        <v>827</v>
      </c>
      <c r="E704" s="8">
        <v>4835532.0</v>
      </c>
      <c r="G704" s="8">
        <v>2596246.0</v>
      </c>
      <c r="H704" s="8">
        <v>859528.0</v>
      </c>
      <c r="I704" s="8">
        <v>42005.0</v>
      </c>
      <c r="J704" s="8">
        <v>198.0</v>
      </c>
      <c r="K704" s="8">
        <v>41588.0</v>
      </c>
      <c r="L704" s="8">
        <v>2390413.0</v>
      </c>
    </row>
    <row r="705" ht="15.75" customHeight="1">
      <c r="A705" s="8" t="s">
        <v>162</v>
      </c>
      <c r="B705" s="8" t="s">
        <v>162</v>
      </c>
      <c r="C705" s="8" t="s">
        <v>828</v>
      </c>
      <c r="D705" s="8" t="s">
        <v>828</v>
      </c>
      <c r="E705" s="8">
        <v>4417377.0</v>
      </c>
      <c r="G705" s="8">
        <v>3560589.0</v>
      </c>
      <c r="H705" s="8">
        <v>1471674.0</v>
      </c>
      <c r="I705" s="8">
        <v>63098.0</v>
      </c>
      <c r="J705" s="8">
        <v>397.0</v>
      </c>
      <c r="K705" s="8">
        <v>62549.0</v>
      </c>
      <c r="L705" s="8">
        <v>2196063.0</v>
      </c>
    </row>
    <row r="706" ht="15.75" customHeight="1">
      <c r="A706" s="8" t="s">
        <v>162</v>
      </c>
      <c r="B706" s="8" t="s">
        <v>162</v>
      </c>
      <c r="C706" s="8" t="s">
        <v>829</v>
      </c>
      <c r="D706" s="8" t="s">
        <v>829</v>
      </c>
      <c r="E706" s="8">
        <v>2927965.0</v>
      </c>
      <c r="G706" s="8">
        <v>1679941.0</v>
      </c>
      <c r="H706" s="8">
        <v>492310.0</v>
      </c>
      <c r="I706" s="8">
        <v>19419.0</v>
      </c>
      <c r="J706" s="8">
        <v>113.0</v>
      </c>
      <c r="K706" s="8">
        <v>19283.0</v>
      </c>
      <c r="L706" s="8">
        <v>1444412.0</v>
      </c>
    </row>
    <row r="707" ht="15.75" customHeight="1">
      <c r="A707" s="8" t="s">
        <v>162</v>
      </c>
      <c r="B707" s="8" t="s">
        <v>162</v>
      </c>
      <c r="C707" s="8" t="s">
        <v>830</v>
      </c>
      <c r="D707" s="8" t="s">
        <v>830</v>
      </c>
      <c r="E707" s="8">
        <v>8153176.0</v>
      </c>
      <c r="G707" s="8">
        <v>4850898.0</v>
      </c>
      <c r="H707" s="8">
        <v>1832073.0</v>
      </c>
      <c r="I707" s="8">
        <v>100957.0</v>
      </c>
      <c r="J707" s="8">
        <v>1336.0</v>
      </c>
      <c r="K707" s="8">
        <v>98950.0</v>
      </c>
      <c r="L707" s="8">
        <v>4045534.0</v>
      </c>
    </row>
    <row r="708" ht="15.75" customHeight="1">
      <c r="A708" s="8" t="s">
        <v>162</v>
      </c>
      <c r="B708" s="8" t="s">
        <v>162</v>
      </c>
      <c r="C708" s="8" t="s">
        <v>831</v>
      </c>
      <c r="D708" s="8" t="s">
        <v>831</v>
      </c>
      <c r="E708" s="8">
        <v>3000849.0</v>
      </c>
      <c r="G708" s="8">
        <v>1341457.0</v>
      </c>
      <c r="H708" s="8">
        <v>436182.0</v>
      </c>
      <c r="I708" s="8">
        <v>19858.0</v>
      </c>
      <c r="J708" s="8">
        <v>238.0</v>
      </c>
      <c r="K708" s="8">
        <v>19559.0</v>
      </c>
      <c r="L708" s="8">
        <v>1480345.0</v>
      </c>
    </row>
  </sheetData>
  <autoFilter ref="$A$1:$L$708">
    <sortState ref="A1:L708">
      <sortCondition ref="C1:C708"/>
      <sortCondition ref="A1:A708"/>
    </sortState>
  </autoFilter>
  <mergeCells count="2">
    <mergeCell ref="AH45:AJ45"/>
    <mergeCell ref="X55:X56"/>
  </mergeCell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3" width="8.71"/>
    <col customWidth="1" min="24" max="24" width="9.14"/>
    <col customWidth="1" min="25" max="25" width="8.86"/>
    <col customWidth="1" min="26" max="26" width="12.14"/>
    <col customWidth="1" min="27" max="29" width="8.71"/>
  </cols>
  <sheetData>
    <row r="1">
      <c r="B1" s="40" t="s">
        <v>832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2"/>
    </row>
    <row r="2">
      <c r="B2" s="43"/>
      <c r="AC2" s="44"/>
    </row>
    <row r="3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7"/>
    </row>
    <row r="8" ht="33.0" customHeight="1">
      <c r="W8" s="48" t="str">
        <f>CONCAT("Confirmation Rate in ",Data_1!T3," ",Data_1!T2)</f>
        <v>#N/A</v>
      </c>
      <c r="X8" s="36"/>
      <c r="Y8" s="21"/>
      <c r="Z8" s="49" t="str">
        <f>Data_1!W17</f>
        <v>#REF!</v>
      </c>
    </row>
    <row r="9">
      <c r="W9" s="50"/>
      <c r="Z9" s="51"/>
    </row>
    <row r="10">
      <c r="W10" s="52" t="str">
        <f>CONCAT("Confirmation Rate till ",Data_1!T3," ",Data_1!T2)</f>
        <v>#N/A</v>
      </c>
      <c r="X10" s="53"/>
      <c r="Y10" s="54"/>
      <c r="Z10" s="55" t="str">
        <f>Data_1!W18</f>
        <v>#REF!</v>
      </c>
    </row>
    <row r="11">
      <c r="W11" s="56"/>
      <c r="X11" s="57"/>
      <c r="Y11" s="58"/>
      <c r="Z11" s="39"/>
    </row>
    <row r="12">
      <c r="W12" s="50"/>
      <c r="Z12" s="51"/>
    </row>
    <row r="13">
      <c r="W13" s="59" t="str">
        <f>CONCAT("Recovery Rate till ",Data_1!T3," ",Data_1!T2)</f>
        <v>#N/A</v>
      </c>
      <c r="X13" s="53"/>
      <c r="Y13" s="54"/>
      <c r="Z13" s="55" t="str">
        <f>Data_1!W19</f>
        <v>#REF!</v>
      </c>
    </row>
    <row r="14">
      <c r="W14" s="56"/>
      <c r="X14" s="57"/>
      <c r="Y14" s="58"/>
      <c r="Z14" s="39"/>
    </row>
    <row r="15">
      <c r="W15" s="50"/>
      <c r="Z15" s="51"/>
    </row>
    <row r="16">
      <c r="W16" s="59" t="str">
        <f>CONCAT("Death Rate till ",Data_1!T3," ",Data_1!T2)</f>
        <v>#N/A</v>
      </c>
      <c r="X16" s="53"/>
      <c r="Y16" s="54"/>
      <c r="Z16" s="55" t="str">
        <f>Data_1!W20</f>
        <v>#REF!</v>
      </c>
    </row>
    <row r="17">
      <c r="W17" s="56"/>
      <c r="X17" s="57"/>
      <c r="Y17" s="58"/>
      <c r="Z17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AC3"/>
    <mergeCell ref="W8:Y8"/>
    <mergeCell ref="W10:Y11"/>
    <mergeCell ref="Z10:Z11"/>
    <mergeCell ref="W13:Y14"/>
    <mergeCell ref="Z13:Z14"/>
    <mergeCell ref="W16:Y17"/>
    <mergeCell ref="Z16:Z1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8" width="8.71"/>
  </cols>
  <sheetData>
    <row r="1">
      <c r="F1" s="60" t="s">
        <v>833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</row>
    <row r="2">
      <c r="F2" s="61"/>
      <c r="X2" s="62"/>
    </row>
    <row r="3"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8"/>
    </row>
    <row r="5">
      <c r="B5" s="63" t="s">
        <v>834</v>
      </c>
      <c r="C5" s="53"/>
      <c r="D5" s="54"/>
      <c r="Z5" s="63" t="s">
        <v>835</v>
      </c>
      <c r="AA5" s="53"/>
      <c r="AB5" s="54"/>
    </row>
    <row r="6">
      <c r="B6" s="56"/>
      <c r="C6" s="57"/>
      <c r="D6" s="58"/>
      <c r="Z6" s="56"/>
      <c r="AA6" s="57"/>
      <c r="AB6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:X3"/>
    <mergeCell ref="B5:D6"/>
    <mergeCell ref="Z5:AB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5" width="8.71"/>
  </cols>
  <sheetData>
    <row r="1" ht="15.0" customHeight="1">
      <c r="C1" s="64"/>
      <c r="D1" s="64"/>
      <c r="E1" s="64"/>
      <c r="F1" s="64"/>
      <c r="G1" s="64"/>
      <c r="H1" s="64"/>
      <c r="I1" s="64"/>
      <c r="J1" s="65" t="s">
        <v>836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4"/>
      <c r="AB1" s="64"/>
      <c r="AC1" s="64"/>
      <c r="AD1" s="64"/>
      <c r="AE1" s="64"/>
      <c r="AF1" s="64"/>
      <c r="AG1" s="64"/>
      <c r="AH1" s="64"/>
      <c r="AI1" s="64"/>
    </row>
    <row r="2" ht="15.0" customHeight="1">
      <c r="C2" s="64"/>
      <c r="D2" s="64"/>
      <c r="E2" s="64"/>
      <c r="F2" s="64"/>
      <c r="G2" s="64"/>
      <c r="H2" s="64"/>
      <c r="I2" s="64"/>
      <c r="J2" s="61"/>
      <c r="AA2" s="62"/>
      <c r="AB2" s="64"/>
      <c r="AC2" s="64"/>
      <c r="AD2" s="64"/>
      <c r="AE2" s="64"/>
      <c r="AF2" s="64"/>
      <c r="AG2" s="64"/>
      <c r="AH2" s="64"/>
      <c r="AI2" s="64"/>
    </row>
    <row r="3">
      <c r="J3" s="56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8"/>
    </row>
    <row r="21" ht="15.75" customHeight="1"/>
    <row r="22" ht="15.75" customHeight="1"/>
    <row r="23" ht="15.75" customHeight="1"/>
    <row r="24" ht="15.75" customHeight="1"/>
    <row r="25" ht="15.75" customHeight="1">
      <c r="AI25" s="8" t="s">
        <v>837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:AA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2.86"/>
    <col customWidth="1" min="3" max="17" width="8.71"/>
    <col customWidth="1" min="18" max="18" width="24.57"/>
    <col customWidth="1" min="19" max="21" width="8.71"/>
    <col customWidth="1" min="22" max="22" width="32.0"/>
    <col customWidth="1" min="23" max="29" width="8.71"/>
    <col customWidth="1" min="30" max="30" width="12.0"/>
    <col customWidth="1" min="31" max="31" width="20.29"/>
    <col customWidth="1" min="32" max="32" width="12.14"/>
    <col customWidth="1" min="33" max="33" width="17.43"/>
  </cols>
  <sheetData>
    <row r="1">
      <c r="B1" s="66"/>
      <c r="C1" s="67" t="s">
        <v>838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</row>
    <row r="2">
      <c r="B2" s="66"/>
      <c r="C2" s="61"/>
      <c r="R2" s="62"/>
    </row>
    <row r="3">
      <c r="B3" s="66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AD3" s="23" t="s">
        <v>839</v>
      </c>
      <c r="AE3" s="23" t="s">
        <v>840</v>
      </c>
      <c r="AF3" s="23" t="s">
        <v>841</v>
      </c>
      <c r="AG3" s="23" t="s">
        <v>842</v>
      </c>
    </row>
    <row r="4">
      <c r="B4" s="66"/>
      <c r="AD4" s="23" t="s">
        <v>843</v>
      </c>
      <c r="AE4" s="68">
        <v>281.0</v>
      </c>
      <c r="AF4" s="68">
        <v>163214.0</v>
      </c>
      <c r="AG4" s="23">
        <v>0.03</v>
      </c>
    </row>
    <row r="5">
      <c r="B5" s="66"/>
      <c r="AD5" s="23" t="s">
        <v>844</v>
      </c>
      <c r="AE5" s="68">
        <v>223.0</v>
      </c>
      <c r="AF5" s="68">
        <v>147649.0</v>
      </c>
      <c r="AG5" s="68">
        <v>0.03</v>
      </c>
    </row>
    <row r="6">
      <c r="AD6" s="23" t="s">
        <v>845</v>
      </c>
      <c r="AE6" s="68">
        <v>200.0</v>
      </c>
      <c r="AF6" s="68">
        <v>84819.0</v>
      </c>
      <c r="AG6" s="68">
        <v>0.03</v>
      </c>
    </row>
    <row r="7">
      <c r="AD7" s="23" t="s">
        <v>846</v>
      </c>
      <c r="AE7" s="68">
        <v>1.0</v>
      </c>
      <c r="AF7" s="68">
        <v>16281.0</v>
      </c>
      <c r="AG7" s="68">
        <v>0.17</v>
      </c>
    </row>
    <row r="8">
      <c r="AD8" s="23" t="s">
        <v>847</v>
      </c>
      <c r="AE8" s="68">
        <v>4.0</v>
      </c>
      <c r="AF8" s="68">
        <v>26009.0</v>
      </c>
      <c r="AG8" s="68">
        <v>0.12</v>
      </c>
    </row>
    <row r="14">
      <c r="R14" s="69"/>
    </row>
    <row r="15">
      <c r="R15" s="69"/>
    </row>
    <row r="16">
      <c r="R16" s="69"/>
    </row>
    <row r="17">
      <c r="R17" s="69"/>
    </row>
    <row r="18">
      <c r="R18" s="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70" t="s">
        <v>848</v>
      </c>
    </row>
    <row r="30" ht="15.75" customHeight="1">
      <c r="B30" s="70" t="s">
        <v>849</v>
      </c>
    </row>
    <row r="31" ht="15.75" customHeight="1">
      <c r="B31" s="70" t="s">
        <v>850</v>
      </c>
    </row>
    <row r="32" ht="15.75" customHeight="1">
      <c r="B32" s="70" t="s">
        <v>851</v>
      </c>
    </row>
    <row r="33" ht="15.75" customHeight="1">
      <c r="B33" s="70" t="s">
        <v>852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R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</cp:coreProperties>
</file>