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0.69\FacultyData2\20054\CBA recovered Oct 2018\"/>
    </mc:Choice>
  </mc:AlternateContent>
  <xr:revisionPtr revIDLastSave="0" documentId="13_ncr:1_{B9EEDCB1-32DB-4E08-A024-5EDBF369ABC7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ABB" sheetId="5" r:id="rId1"/>
    <sheet name="Logit" sheetId="2" r:id="rId2"/>
    <sheet name="Customer Choice Analysis" sheetId="3" r:id="rId3"/>
    <sheet name="ABB Descriptor Data" sheetId="4" r:id="rId4"/>
  </sheets>
  <definedNames>
    <definedName name="solver_adj" localSheetId="1" hidden="1">Logit!$L$3:$N$3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Logit!$Q$5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5" l="1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9" i="3" l="1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F44" i="3"/>
  <c r="C137" i="3"/>
  <c r="D137" i="3"/>
  <c r="E137" i="3"/>
  <c r="F137" i="3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6" i="2"/>
  <c r="U9" i="2" l="1"/>
  <c r="W9" i="2" s="1"/>
  <c r="U17" i="2"/>
  <c r="W17" i="2" s="1"/>
  <c r="U22" i="2"/>
  <c r="W22" i="2" s="1"/>
  <c r="U33" i="2"/>
  <c r="W33" i="2" s="1"/>
  <c r="U41" i="2"/>
  <c r="W41" i="2" s="1"/>
  <c r="U49" i="2"/>
  <c r="U57" i="2"/>
  <c r="U62" i="2"/>
  <c r="W62" i="2" s="1"/>
  <c r="U73" i="2"/>
  <c r="W73" i="2" s="1"/>
  <c r="U81" i="2"/>
  <c r="W81" i="2" s="1"/>
  <c r="U89" i="2"/>
  <c r="W89" i="2" s="1"/>
  <c r="U94" i="2"/>
  <c r="W94" i="2" s="1"/>
  <c r="U105" i="2"/>
  <c r="W105" i="2" s="1"/>
  <c r="U110" i="2"/>
  <c r="W110" i="2" s="1"/>
  <c r="U121" i="2"/>
  <c r="W121" i="2" s="1"/>
  <c r="U126" i="2"/>
  <c r="W126" i="2" s="1"/>
  <c r="U137" i="2"/>
  <c r="W137" i="2" s="1"/>
  <c r="U145" i="2"/>
  <c r="W145" i="2" s="1"/>
  <c r="U150" i="2"/>
  <c r="W150" i="2" s="1"/>
  <c r="U158" i="2"/>
  <c r="W158" i="2" s="1"/>
  <c r="U169" i="2"/>
  <c r="W169" i="2" s="1"/>
  <c r="U177" i="2"/>
  <c r="W177" i="2" s="1"/>
  <c r="U185" i="2"/>
  <c r="U193" i="2"/>
  <c r="W193" i="2" s="1"/>
  <c r="U198" i="2"/>
  <c r="W198" i="2" s="1"/>
  <c r="U209" i="2"/>
  <c r="W209" i="2" s="1"/>
  <c r="U217" i="2"/>
  <c r="W217" i="2" s="1"/>
  <c r="U225" i="2"/>
  <c r="W225" i="2" s="1"/>
  <c r="U52" i="2"/>
  <c r="W52" i="2" s="1"/>
  <c r="U84" i="2"/>
  <c r="W84" i="2" s="1"/>
  <c r="U116" i="2"/>
  <c r="W116" i="2" s="1"/>
  <c r="U148" i="2"/>
  <c r="W148" i="2" s="1"/>
  <c r="U172" i="2"/>
  <c r="W172" i="2" s="1"/>
  <c r="U204" i="2"/>
  <c r="W204" i="2" s="1"/>
  <c r="U236" i="2"/>
  <c r="W236" i="2" s="1"/>
  <c r="U260" i="2"/>
  <c r="W260" i="2" s="1"/>
  <c r="U292" i="2"/>
  <c r="W292" i="2" s="1"/>
  <c r="U324" i="2"/>
  <c r="W324" i="2" s="1"/>
  <c r="U340" i="2"/>
  <c r="W340" i="2" s="1"/>
  <c r="U230" i="2"/>
  <c r="W230" i="2" s="1"/>
  <c r="U241" i="2"/>
  <c r="W241" i="2" s="1"/>
  <c r="U249" i="2"/>
  <c r="W249" i="2" s="1"/>
  <c r="U257" i="2"/>
  <c r="W257" i="2" s="1"/>
  <c r="U262" i="2"/>
  <c r="W262" i="2" s="1"/>
  <c r="U273" i="2"/>
  <c r="W273" i="2" s="1"/>
  <c r="U278" i="2"/>
  <c r="W278" i="2" s="1"/>
  <c r="U289" i="2"/>
  <c r="W289" i="2" s="1"/>
  <c r="U294" i="2"/>
  <c r="W294" i="2" s="1"/>
  <c r="U305" i="2"/>
  <c r="W305" i="2" s="1"/>
  <c r="U313" i="2"/>
  <c r="W313" i="2" s="1"/>
  <c r="U321" i="2"/>
  <c r="W321" i="2" s="1"/>
  <c r="U326" i="2"/>
  <c r="W326" i="2" s="1"/>
  <c r="U337" i="2"/>
  <c r="W337" i="2" s="1"/>
  <c r="U345" i="2"/>
  <c r="W345" i="2" s="1"/>
  <c r="U353" i="2"/>
  <c r="W353" i="2" s="1"/>
  <c r="U68" i="2"/>
  <c r="W68" i="2" s="1"/>
  <c r="U100" i="2"/>
  <c r="W100" i="2" s="1"/>
  <c r="U132" i="2"/>
  <c r="W132" i="2" s="1"/>
  <c r="U164" i="2"/>
  <c r="W164" i="2" s="1"/>
  <c r="U196" i="2"/>
  <c r="W196" i="2" s="1"/>
  <c r="U228" i="2"/>
  <c r="W228" i="2" s="1"/>
  <c r="U268" i="2"/>
  <c r="W268" i="2" s="1"/>
  <c r="U300" i="2"/>
  <c r="W300" i="2" s="1"/>
  <c r="U356" i="2"/>
  <c r="W356" i="2" s="1"/>
  <c r="U76" i="2"/>
  <c r="W76" i="2" s="1"/>
  <c r="U108" i="2"/>
  <c r="W108" i="2" s="1"/>
  <c r="U140" i="2"/>
  <c r="W140" i="2" s="1"/>
  <c r="U180" i="2"/>
  <c r="W180" i="2" s="1"/>
  <c r="U212" i="2"/>
  <c r="W212" i="2" s="1"/>
  <c r="U244" i="2"/>
  <c r="W244" i="2" s="1"/>
  <c r="U276" i="2"/>
  <c r="W276" i="2" s="1"/>
  <c r="U308" i="2"/>
  <c r="W308" i="2" s="1"/>
  <c r="U348" i="2"/>
  <c r="W348" i="2" s="1"/>
  <c r="U60" i="2"/>
  <c r="W60" i="2" s="1"/>
  <c r="U92" i="2"/>
  <c r="W92" i="2" s="1"/>
  <c r="U124" i="2"/>
  <c r="W124" i="2" s="1"/>
  <c r="U156" i="2"/>
  <c r="W156" i="2" s="1"/>
  <c r="U188" i="2"/>
  <c r="W188" i="2" s="1"/>
  <c r="U220" i="2"/>
  <c r="W220" i="2" s="1"/>
  <c r="U252" i="2"/>
  <c r="W252" i="2" s="1"/>
  <c r="U284" i="2"/>
  <c r="W284" i="2" s="1"/>
  <c r="U316" i="2"/>
  <c r="W316" i="2" s="1"/>
  <c r="U332" i="2"/>
  <c r="W332" i="2" s="1"/>
  <c r="U13" i="2"/>
  <c r="W13" i="2" s="1"/>
  <c r="U21" i="2"/>
  <c r="W21" i="2" s="1"/>
  <c r="U29" i="2"/>
  <c r="W29" i="2" s="1"/>
  <c r="U37" i="2"/>
  <c r="W37" i="2" s="1"/>
  <c r="U45" i="2"/>
  <c r="W45" i="2" s="1"/>
  <c r="U53" i="2"/>
  <c r="W53" i="2" s="1"/>
  <c r="U61" i="2"/>
  <c r="W61" i="2" s="1"/>
  <c r="U69" i="2"/>
  <c r="W69" i="2" s="1"/>
  <c r="U77" i="2"/>
  <c r="W77" i="2" s="1"/>
  <c r="U85" i="2"/>
  <c r="W85" i="2" s="1"/>
  <c r="U93" i="2"/>
  <c r="W93" i="2" s="1"/>
  <c r="U101" i="2"/>
  <c r="W101" i="2" s="1"/>
  <c r="U109" i="2"/>
  <c r="W109" i="2" s="1"/>
  <c r="U117" i="2"/>
  <c r="W117" i="2" s="1"/>
  <c r="U125" i="2"/>
  <c r="W125" i="2" s="1"/>
  <c r="U133" i="2"/>
  <c r="W133" i="2" s="1"/>
  <c r="U141" i="2"/>
  <c r="W141" i="2" s="1"/>
  <c r="U149" i="2"/>
  <c r="W149" i="2" s="1"/>
  <c r="U157" i="2"/>
  <c r="W157" i="2" s="1"/>
  <c r="U165" i="2"/>
  <c r="W165" i="2" s="1"/>
  <c r="U173" i="2"/>
  <c r="W173" i="2" s="1"/>
  <c r="U181" i="2"/>
  <c r="W181" i="2" s="1"/>
  <c r="U189" i="2"/>
  <c r="W189" i="2" s="1"/>
  <c r="U197" i="2"/>
  <c r="W197" i="2" s="1"/>
  <c r="U205" i="2"/>
  <c r="W205" i="2" s="1"/>
  <c r="U213" i="2"/>
  <c r="W213" i="2" s="1"/>
  <c r="U221" i="2"/>
  <c r="W221" i="2" s="1"/>
  <c r="U229" i="2"/>
  <c r="W229" i="2" s="1"/>
  <c r="U237" i="2"/>
  <c r="W237" i="2" s="1"/>
  <c r="U245" i="2"/>
  <c r="W245" i="2" s="1"/>
  <c r="U253" i="2"/>
  <c r="W253" i="2" s="1"/>
  <c r="U261" i="2"/>
  <c r="W261" i="2" s="1"/>
  <c r="U269" i="2"/>
  <c r="W269" i="2" s="1"/>
  <c r="U277" i="2"/>
  <c r="W277" i="2" s="1"/>
  <c r="U285" i="2"/>
  <c r="W285" i="2" s="1"/>
  <c r="U293" i="2"/>
  <c r="W293" i="2" s="1"/>
  <c r="U301" i="2"/>
  <c r="W301" i="2" s="1"/>
  <c r="U309" i="2"/>
  <c r="W309" i="2" s="1"/>
  <c r="U317" i="2"/>
  <c r="W317" i="2" s="1"/>
  <c r="U325" i="2"/>
  <c r="W325" i="2" s="1"/>
  <c r="U333" i="2"/>
  <c r="W333" i="2" s="1"/>
  <c r="U341" i="2"/>
  <c r="W341" i="2" s="1"/>
  <c r="U349" i="2"/>
  <c r="W349" i="2" s="1"/>
  <c r="U357" i="2"/>
  <c r="W357" i="2" s="1"/>
  <c r="U28" i="2"/>
  <c r="W28" i="2" s="1"/>
  <c r="U19" i="2"/>
  <c r="W19" i="2" s="1"/>
  <c r="U43" i="2"/>
  <c r="W43" i="2" s="1"/>
  <c r="U59" i="2"/>
  <c r="W59" i="2" s="1"/>
  <c r="U83" i="2"/>
  <c r="W83" i="2" s="1"/>
  <c r="U99" i="2"/>
  <c r="W99" i="2" s="1"/>
  <c r="U123" i="2"/>
  <c r="W123" i="2" s="1"/>
  <c r="U147" i="2"/>
  <c r="W147" i="2" s="1"/>
  <c r="U171" i="2"/>
  <c r="W171" i="2" s="1"/>
  <c r="U195" i="2"/>
  <c r="W195" i="2" s="1"/>
  <c r="U219" i="2"/>
  <c r="W219" i="2" s="1"/>
  <c r="U243" i="2"/>
  <c r="W243" i="2" s="1"/>
  <c r="U267" i="2"/>
  <c r="W267" i="2" s="1"/>
  <c r="U291" i="2"/>
  <c r="W291" i="2" s="1"/>
  <c r="U315" i="2"/>
  <c r="W315" i="2" s="1"/>
  <c r="U355" i="2"/>
  <c r="W355" i="2" s="1"/>
  <c r="U26" i="2"/>
  <c r="W26" i="2" s="1"/>
  <c r="U50" i="2"/>
  <c r="W50" i="2" s="1"/>
  <c r="U82" i="2"/>
  <c r="W82" i="2" s="1"/>
  <c r="U114" i="2"/>
  <c r="W114" i="2" s="1"/>
  <c r="U138" i="2"/>
  <c r="W138" i="2" s="1"/>
  <c r="U162" i="2"/>
  <c r="W162" i="2" s="1"/>
  <c r="U178" i="2"/>
  <c r="W178" i="2" s="1"/>
  <c r="U202" i="2"/>
  <c r="W202" i="2" s="1"/>
  <c r="U226" i="2"/>
  <c r="W226" i="2" s="1"/>
  <c r="U250" i="2"/>
  <c r="W250" i="2" s="1"/>
  <c r="U274" i="2"/>
  <c r="W274" i="2" s="1"/>
  <c r="U298" i="2"/>
  <c r="W298" i="2" s="1"/>
  <c r="U322" i="2"/>
  <c r="W322" i="2" s="1"/>
  <c r="U346" i="2"/>
  <c r="W346" i="2" s="1"/>
  <c r="U8" i="2"/>
  <c r="W8" i="2" s="1"/>
  <c r="U32" i="2"/>
  <c r="W32" i="2" s="1"/>
  <c r="U55" i="2"/>
  <c r="W55" i="2" s="1"/>
  <c r="U64" i="2"/>
  <c r="W64" i="2" s="1"/>
  <c r="U71" i="2"/>
  <c r="W71" i="2" s="1"/>
  <c r="U96" i="2"/>
  <c r="W96" i="2" s="1"/>
  <c r="U103" i="2"/>
  <c r="W103" i="2" s="1"/>
  <c r="U112" i="2"/>
  <c r="W112" i="2" s="1"/>
  <c r="U120" i="2"/>
  <c r="W120" i="2" s="1"/>
  <c r="U127" i="2"/>
  <c r="W127" i="2" s="1"/>
  <c r="U136" i="2"/>
  <c r="W136" i="2" s="1"/>
  <c r="U144" i="2"/>
  <c r="W144" i="2" s="1"/>
  <c r="U152" i="2"/>
  <c r="W152" i="2" s="1"/>
  <c r="U159" i="2"/>
  <c r="W159" i="2" s="1"/>
  <c r="U168" i="2"/>
  <c r="W168" i="2" s="1"/>
  <c r="U176" i="2"/>
  <c r="W176" i="2" s="1"/>
  <c r="U184" i="2"/>
  <c r="W184" i="2" s="1"/>
  <c r="U191" i="2"/>
  <c r="W191" i="2" s="1"/>
  <c r="U200" i="2"/>
  <c r="W200" i="2" s="1"/>
  <c r="U208" i="2"/>
  <c r="W208" i="2" s="1"/>
  <c r="U216" i="2"/>
  <c r="W216" i="2" s="1"/>
  <c r="U223" i="2"/>
  <c r="W223" i="2" s="1"/>
  <c r="U232" i="2"/>
  <c r="W232" i="2" s="1"/>
  <c r="U240" i="2"/>
  <c r="W240" i="2" s="1"/>
  <c r="U248" i="2"/>
  <c r="W248" i="2" s="1"/>
  <c r="U256" i="2"/>
  <c r="W256" i="2" s="1"/>
  <c r="U263" i="2"/>
  <c r="W263" i="2" s="1"/>
  <c r="U271" i="2"/>
  <c r="W271" i="2" s="1"/>
  <c r="U280" i="2"/>
  <c r="W280" i="2" s="1"/>
  <c r="U288" i="2"/>
  <c r="W288" i="2" s="1"/>
  <c r="U295" i="2"/>
  <c r="W295" i="2" s="1"/>
  <c r="U303" i="2"/>
  <c r="W303" i="2" s="1"/>
  <c r="U312" i="2"/>
  <c r="W312" i="2" s="1"/>
  <c r="U319" i="2"/>
  <c r="W319" i="2" s="1"/>
  <c r="U328" i="2"/>
  <c r="W328" i="2" s="1"/>
  <c r="U335" i="2"/>
  <c r="W335" i="2" s="1"/>
  <c r="U344" i="2"/>
  <c r="W344" i="2" s="1"/>
  <c r="U351" i="2"/>
  <c r="W351" i="2" s="1"/>
  <c r="U20" i="2"/>
  <c r="W20" i="2" s="1"/>
  <c r="U36" i="2"/>
  <c r="W36" i="2" s="1"/>
  <c r="U27" i="2"/>
  <c r="W27" i="2" s="1"/>
  <c r="U51" i="2"/>
  <c r="W51" i="2" s="1"/>
  <c r="U75" i="2"/>
  <c r="W75" i="2" s="1"/>
  <c r="U107" i="2"/>
  <c r="W107" i="2" s="1"/>
  <c r="U139" i="2"/>
  <c r="W139" i="2" s="1"/>
  <c r="U163" i="2"/>
  <c r="W163" i="2" s="1"/>
  <c r="U187" i="2"/>
  <c r="W187" i="2" s="1"/>
  <c r="U211" i="2"/>
  <c r="W211" i="2" s="1"/>
  <c r="U235" i="2"/>
  <c r="W235" i="2" s="1"/>
  <c r="U259" i="2"/>
  <c r="W259" i="2" s="1"/>
  <c r="U283" i="2"/>
  <c r="W283" i="2" s="1"/>
  <c r="U307" i="2"/>
  <c r="W307" i="2" s="1"/>
  <c r="U331" i="2"/>
  <c r="W331" i="2" s="1"/>
  <c r="U347" i="2"/>
  <c r="W347" i="2" s="1"/>
  <c r="U18" i="2"/>
  <c r="W18" i="2" s="1"/>
  <c r="U42" i="2"/>
  <c r="W42" i="2" s="1"/>
  <c r="U58" i="2"/>
  <c r="W58" i="2" s="1"/>
  <c r="U74" i="2"/>
  <c r="W74" i="2" s="1"/>
  <c r="U98" i="2"/>
  <c r="W98" i="2" s="1"/>
  <c r="U122" i="2"/>
  <c r="W122" i="2" s="1"/>
  <c r="U154" i="2"/>
  <c r="W154" i="2" s="1"/>
  <c r="U186" i="2"/>
  <c r="W186" i="2" s="1"/>
  <c r="U210" i="2"/>
  <c r="W210" i="2" s="1"/>
  <c r="U234" i="2"/>
  <c r="W234" i="2" s="1"/>
  <c r="U258" i="2"/>
  <c r="W258" i="2" s="1"/>
  <c r="U282" i="2"/>
  <c r="W282" i="2" s="1"/>
  <c r="U306" i="2"/>
  <c r="W306" i="2" s="1"/>
  <c r="U330" i="2"/>
  <c r="W330" i="2" s="1"/>
  <c r="U338" i="2"/>
  <c r="W338" i="2" s="1"/>
  <c r="U16" i="2"/>
  <c r="W16" i="2" s="1"/>
  <c r="U40" i="2"/>
  <c r="W40" i="2" s="1"/>
  <c r="U88" i="2"/>
  <c r="W88" i="2" s="1"/>
  <c r="U7" i="2"/>
  <c r="W7" i="2" s="1"/>
  <c r="U12" i="2"/>
  <c r="W12" i="2" s="1"/>
  <c r="U44" i="2"/>
  <c r="W44" i="2" s="1"/>
  <c r="U11" i="2"/>
  <c r="W11" i="2" s="1"/>
  <c r="U35" i="2"/>
  <c r="W35" i="2" s="1"/>
  <c r="U67" i="2"/>
  <c r="W67" i="2" s="1"/>
  <c r="U91" i="2"/>
  <c r="W91" i="2" s="1"/>
  <c r="U115" i="2"/>
  <c r="W115" i="2" s="1"/>
  <c r="U131" i="2"/>
  <c r="W131" i="2" s="1"/>
  <c r="U155" i="2"/>
  <c r="W155" i="2" s="1"/>
  <c r="U179" i="2"/>
  <c r="W179" i="2" s="1"/>
  <c r="U203" i="2"/>
  <c r="W203" i="2" s="1"/>
  <c r="U227" i="2"/>
  <c r="W227" i="2" s="1"/>
  <c r="U251" i="2"/>
  <c r="W251" i="2" s="1"/>
  <c r="U275" i="2"/>
  <c r="W275" i="2" s="1"/>
  <c r="U299" i="2"/>
  <c r="W299" i="2" s="1"/>
  <c r="U323" i="2"/>
  <c r="W323" i="2" s="1"/>
  <c r="U339" i="2"/>
  <c r="W339" i="2" s="1"/>
  <c r="U10" i="2"/>
  <c r="W10" i="2" s="1"/>
  <c r="U34" i="2"/>
  <c r="W34" i="2" s="1"/>
  <c r="U66" i="2"/>
  <c r="W66" i="2" s="1"/>
  <c r="U90" i="2"/>
  <c r="W90" i="2" s="1"/>
  <c r="U106" i="2"/>
  <c r="W106" i="2" s="1"/>
  <c r="U130" i="2"/>
  <c r="W130" i="2" s="1"/>
  <c r="U146" i="2"/>
  <c r="W146" i="2" s="1"/>
  <c r="U170" i="2"/>
  <c r="W170" i="2" s="1"/>
  <c r="U194" i="2"/>
  <c r="W194" i="2" s="1"/>
  <c r="U218" i="2"/>
  <c r="W218" i="2" s="1"/>
  <c r="U242" i="2"/>
  <c r="W242" i="2" s="1"/>
  <c r="U266" i="2"/>
  <c r="W266" i="2" s="1"/>
  <c r="U290" i="2"/>
  <c r="W290" i="2" s="1"/>
  <c r="U314" i="2"/>
  <c r="W314" i="2" s="1"/>
  <c r="U354" i="2"/>
  <c r="W354" i="2" s="1"/>
  <c r="U23" i="2"/>
  <c r="W23" i="2" s="1"/>
  <c r="U48" i="2"/>
  <c r="W48" i="2" s="1"/>
  <c r="U80" i="2"/>
  <c r="W80" i="2" s="1"/>
  <c r="U6" i="2"/>
  <c r="W6" i="2" s="1"/>
  <c r="U334" i="2"/>
  <c r="W334" i="2" s="1"/>
  <c r="U310" i="2"/>
  <c r="W310" i="2" s="1"/>
  <c r="U286" i="2"/>
  <c r="W286" i="2" s="1"/>
  <c r="U254" i="2"/>
  <c r="W254" i="2" s="1"/>
  <c r="U222" i="2"/>
  <c r="W222" i="2" s="1"/>
  <c r="U190" i="2"/>
  <c r="W190" i="2" s="1"/>
  <c r="U166" i="2"/>
  <c r="W166" i="2" s="1"/>
  <c r="U134" i="2"/>
  <c r="W134" i="2" s="1"/>
  <c r="U102" i="2"/>
  <c r="W102" i="2" s="1"/>
  <c r="U70" i="2"/>
  <c r="W70" i="2" s="1"/>
  <c r="U14" i="2"/>
  <c r="W14" i="2" s="1"/>
  <c r="U343" i="2"/>
  <c r="W343" i="2" s="1"/>
  <c r="U311" i="2"/>
  <c r="W311" i="2" s="1"/>
  <c r="U279" i="2"/>
  <c r="W279" i="2" s="1"/>
  <c r="U247" i="2"/>
  <c r="W247" i="2" s="1"/>
  <c r="U215" i="2"/>
  <c r="W215" i="2" s="1"/>
  <c r="U183" i="2"/>
  <c r="W183" i="2" s="1"/>
  <c r="U151" i="2"/>
  <c r="W151" i="2" s="1"/>
  <c r="U119" i="2"/>
  <c r="W119" i="2" s="1"/>
  <c r="U79" i="2"/>
  <c r="W79" i="2" s="1"/>
  <c r="U47" i="2"/>
  <c r="W47" i="2" s="1"/>
  <c r="U39" i="2"/>
  <c r="W39" i="2" s="1"/>
  <c r="U352" i="2"/>
  <c r="W352" i="2" s="1"/>
  <c r="U320" i="2"/>
  <c r="W320" i="2" s="1"/>
  <c r="U296" i="2"/>
  <c r="W296" i="2" s="1"/>
  <c r="U272" i="2"/>
  <c r="W272" i="2" s="1"/>
  <c r="U224" i="2"/>
  <c r="W224" i="2" s="1"/>
  <c r="U192" i="2"/>
  <c r="W192" i="2" s="1"/>
  <c r="U160" i="2"/>
  <c r="W160" i="2" s="1"/>
  <c r="U128" i="2"/>
  <c r="W128" i="2" s="1"/>
  <c r="U104" i="2"/>
  <c r="W104" i="2" s="1"/>
  <c r="U56" i="2"/>
  <c r="W56" i="2" s="1"/>
  <c r="U329" i="2"/>
  <c r="W329" i="2" s="1"/>
  <c r="U297" i="2"/>
  <c r="W297" i="2" s="1"/>
  <c r="U281" i="2"/>
  <c r="W281" i="2" s="1"/>
  <c r="U153" i="2"/>
  <c r="W153" i="2" s="1"/>
  <c r="U113" i="2"/>
  <c r="W113" i="2" s="1"/>
  <c r="U342" i="2"/>
  <c r="W342" i="2" s="1"/>
  <c r="U302" i="2"/>
  <c r="W302" i="2" s="1"/>
  <c r="U246" i="2"/>
  <c r="W246" i="2" s="1"/>
  <c r="U214" i="2"/>
  <c r="W214" i="2" s="1"/>
  <c r="U174" i="2"/>
  <c r="W174" i="2" s="1"/>
  <c r="U118" i="2"/>
  <c r="W118" i="2" s="1"/>
  <c r="U86" i="2"/>
  <c r="W86" i="2" s="1"/>
  <c r="U54" i="2"/>
  <c r="W54" i="2" s="1"/>
  <c r="U30" i="2"/>
  <c r="W30" i="2" s="1"/>
  <c r="U287" i="2"/>
  <c r="W287" i="2" s="1"/>
  <c r="U255" i="2"/>
  <c r="W255" i="2" s="1"/>
  <c r="U231" i="2"/>
  <c r="W231" i="2" s="1"/>
  <c r="U207" i="2"/>
  <c r="W207" i="2" s="1"/>
  <c r="U175" i="2"/>
  <c r="W175" i="2" s="1"/>
  <c r="U143" i="2"/>
  <c r="W143" i="2" s="1"/>
  <c r="U111" i="2"/>
  <c r="W111" i="2" s="1"/>
  <c r="U87" i="2"/>
  <c r="W87" i="2" s="1"/>
  <c r="U15" i="2"/>
  <c r="W15" i="2" s="1"/>
  <c r="U336" i="2"/>
  <c r="W336" i="2" s="1"/>
  <c r="U304" i="2"/>
  <c r="W304" i="2" s="1"/>
  <c r="U72" i="2"/>
  <c r="W72" i="2" s="1"/>
  <c r="U24" i="2"/>
  <c r="W24" i="2" s="1"/>
  <c r="U265" i="2"/>
  <c r="W265" i="2" s="1"/>
  <c r="U233" i="2"/>
  <c r="W233" i="2" s="1"/>
  <c r="U201" i="2"/>
  <c r="W201" i="2" s="1"/>
  <c r="U161" i="2"/>
  <c r="W161" i="2" s="1"/>
  <c r="U129" i="2"/>
  <c r="W129" i="2" s="1"/>
  <c r="U97" i="2"/>
  <c r="W97" i="2" s="1"/>
  <c r="U65" i="2"/>
  <c r="W65" i="2" s="1"/>
  <c r="U25" i="2"/>
  <c r="W25" i="2" s="1"/>
  <c r="U350" i="2"/>
  <c r="W350" i="2" s="1"/>
  <c r="U318" i="2"/>
  <c r="W318" i="2" s="1"/>
  <c r="U270" i="2"/>
  <c r="W270" i="2" s="1"/>
  <c r="U238" i="2"/>
  <c r="W238" i="2" s="1"/>
  <c r="U206" i="2"/>
  <c r="W206" i="2" s="1"/>
  <c r="U182" i="2"/>
  <c r="W182" i="2" s="1"/>
  <c r="U142" i="2"/>
  <c r="W142" i="2" s="1"/>
  <c r="U78" i="2"/>
  <c r="W78" i="2" s="1"/>
  <c r="U46" i="2"/>
  <c r="W46" i="2" s="1"/>
  <c r="U38" i="2"/>
  <c r="W38" i="2" s="1"/>
  <c r="U239" i="2"/>
  <c r="W239" i="2" s="1"/>
  <c r="U199" i="2"/>
  <c r="W199" i="2" s="1"/>
  <c r="U167" i="2"/>
  <c r="W167" i="2" s="1"/>
  <c r="U135" i="2"/>
  <c r="W135" i="2" s="1"/>
  <c r="U264" i="2"/>
  <c r="W264" i="2" s="1"/>
  <c r="U327" i="2"/>
  <c r="W327" i="2" s="1"/>
  <c r="U95" i="2"/>
  <c r="W95" i="2" s="1"/>
  <c r="U63" i="2"/>
  <c r="W63" i="2" s="1"/>
  <c r="U31" i="2"/>
  <c r="W31" i="2" s="1"/>
  <c r="R319" i="2"/>
  <c r="S319" i="2" s="1"/>
  <c r="R191" i="2"/>
  <c r="S191" i="2" s="1"/>
  <c r="R327" i="2"/>
  <c r="S327" i="2" s="1"/>
  <c r="R183" i="2"/>
  <c r="S183" i="2" s="1"/>
  <c r="R207" i="2"/>
  <c r="S207" i="2" s="1"/>
  <c r="R247" i="2"/>
  <c r="S247" i="2" s="1"/>
  <c r="R255" i="2"/>
  <c r="S255" i="2" s="1"/>
  <c r="R263" i="2"/>
  <c r="S263" i="2" s="1"/>
  <c r="R271" i="2"/>
  <c r="S271" i="2" s="1"/>
  <c r="R311" i="2"/>
  <c r="S311" i="2" s="1"/>
  <c r="R335" i="2"/>
  <c r="S335" i="2" s="1"/>
  <c r="R119" i="2"/>
  <c r="S119" i="2" s="1"/>
  <c r="R184" i="2"/>
  <c r="S184" i="2" s="1"/>
  <c r="R223" i="2"/>
  <c r="S223" i="2" s="1"/>
  <c r="R264" i="2"/>
  <c r="S264" i="2" s="1"/>
  <c r="R296" i="2"/>
  <c r="S296" i="2" s="1"/>
  <c r="R321" i="2"/>
  <c r="S321" i="2" s="1"/>
  <c r="R337" i="2"/>
  <c r="S337" i="2" s="1"/>
  <c r="R104" i="2"/>
  <c r="S104" i="2" s="1"/>
  <c r="R135" i="2"/>
  <c r="S135" i="2" s="1"/>
  <c r="R248" i="2"/>
  <c r="S248" i="2" s="1"/>
  <c r="R345" i="2"/>
  <c r="S345" i="2" s="1"/>
  <c r="R315" i="2"/>
  <c r="S315" i="2" s="1"/>
  <c r="R333" i="2"/>
  <c r="S333" i="2" s="1"/>
  <c r="R357" i="2"/>
  <c r="S357" i="2" s="1"/>
  <c r="R79" i="2"/>
  <c r="S79" i="2" s="1"/>
  <c r="R128" i="2"/>
  <c r="S128" i="2" s="1"/>
  <c r="R168" i="2"/>
  <c r="S168" i="2" s="1"/>
  <c r="R200" i="2"/>
  <c r="S200" i="2" s="1"/>
  <c r="R279" i="2"/>
  <c r="S279" i="2" s="1"/>
  <c r="R304" i="2"/>
  <c r="S304" i="2" s="1"/>
  <c r="R329" i="2"/>
  <c r="S329" i="2" s="1"/>
  <c r="R199" i="2"/>
  <c r="S199" i="2" s="1"/>
  <c r="R95" i="2"/>
  <c r="S95" i="2" s="1"/>
  <c r="R160" i="2"/>
  <c r="S160" i="2" s="1"/>
  <c r="R232" i="2"/>
  <c r="S232" i="2" s="1"/>
  <c r="R288" i="2"/>
  <c r="S288" i="2" s="1"/>
  <c r="R353" i="2"/>
  <c r="S353" i="2" s="1"/>
  <c r="R13" i="2"/>
  <c r="S13" i="2" s="1"/>
  <c r="R45" i="2"/>
  <c r="S45" i="2" s="1"/>
  <c r="R101" i="2"/>
  <c r="S101" i="2" s="1"/>
  <c r="R141" i="2"/>
  <c r="S141" i="2" s="1"/>
  <c r="R173" i="2"/>
  <c r="S173" i="2" s="1"/>
  <c r="R205" i="2"/>
  <c r="S205" i="2" s="1"/>
  <c r="R229" i="2"/>
  <c r="S229" i="2" s="1"/>
  <c r="R293" i="2"/>
  <c r="S293" i="2" s="1"/>
  <c r="R36" i="2"/>
  <c r="S36" i="2" s="1"/>
  <c r="R68" i="2"/>
  <c r="S68" i="2" s="1"/>
  <c r="R100" i="2"/>
  <c r="S100" i="2" s="1"/>
  <c r="R132" i="2"/>
  <c r="S132" i="2" s="1"/>
  <c r="R164" i="2"/>
  <c r="S164" i="2" s="1"/>
  <c r="R196" i="2"/>
  <c r="S196" i="2" s="1"/>
  <c r="R220" i="2"/>
  <c r="S220" i="2" s="1"/>
  <c r="R244" i="2"/>
  <c r="S244" i="2" s="1"/>
  <c r="R300" i="2"/>
  <c r="S300" i="2" s="1"/>
  <c r="R316" i="2"/>
  <c r="S316" i="2" s="1"/>
  <c r="R340" i="2"/>
  <c r="S340" i="2" s="1"/>
  <c r="R348" i="2"/>
  <c r="S348" i="2" s="1"/>
  <c r="R40" i="2"/>
  <c r="S40" i="2" s="1"/>
  <c r="R17" i="2"/>
  <c r="S17" i="2" s="1"/>
  <c r="R25" i="2"/>
  <c r="S25" i="2" s="1"/>
  <c r="R33" i="2"/>
  <c r="S33" i="2" s="1"/>
  <c r="R41" i="2"/>
  <c r="S41" i="2" s="1"/>
  <c r="R49" i="2"/>
  <c r="S49" i="2" s="1"/>
  <c r="R57" i="2"/>
  <c r="S57" i="2" s="1"/>
  <c r="R65" i="2"/>
  <c r="S65" i="2" s="1"/>
  <c r="R73" i="2"/>
  <c r="S73" i="2" s="1"/>
  <c r="R81" i="2"/>
  <c r="S81" i="2" s="1"/>
  <c r="R89" i="2"/>
  <c r="S89" i="2" s="1"/>
  <c r="R97" i="2"/>
  <c r="S97" i="2" s="1"/>
  <c r="R105" i="2"/>
  <c r="S105" i="2" s="1"/>
  <c r="R113" i="2"/>
  <c r="S113" i="2" s="1"/>
  <c r="R121" i="2"/>
  <c r="S121" i="2" s="1"/>
  <c r="R129" i="2"/>
  <c r="S129" i="2" s="1"/>
  <c r="R137" i="2"/>
  <c r="S137" i="2" s="1"/>
  <c r="R145" i="2"/>
  <c r="S145" i="2" s="1"/>
  <c r="R153" i="2"/>
  <c r="S153" i="2" s="1"/>
  <c r="R161" i="2"/>
  <c r="S161" i="2" s="1"/>
  <c r="R169" i="2"/>
  <c r="S169" i="2" s="1"/>
  <c r="R177" i="2"/>
  <c r="S177" i="2" s="1"/>
  <c r="R185" i="2"/>
  <c r="S185" i="2" s="1"/>
  <c r="R193" i="2"/>
  <c r="S193" i="2" s="1"/>
  <c r="R201" i="2"/>
  <c r="S201" i="2" s="1"/>
  <c r="R209" i="2"/>
  <c r="S209" i="2" s="1"/>
  <c r="R217" i="2"/>
  <c r="S217" i="2" s="1"/>
  <c r="R225" i="2"/>
  <c r="S225" i="2" s="1"/>
  <c r="R233" i="2"/>
  <c r="S233" i="2" s="1"/>
  <c r="R241" i="2"/>
  <c r="S241" i="2" s="1"/>
  <c r="R249" i="2"/>
  <c r="S249" i="2" s="1"/>
  <c r="R257" i="2"/>
  <c r="S257" i="2" s="1"/>
  <c r="R265" i="2"/>
  <c r="S265" i="2" s="1"/>
  <c r="R273" i="2"/>
  <c r="S273" i="2" s="1"/>
  <c r="R281" i="2"/>
  <c r="S281" i="2" s="1"/>
  <c r="R289" i="2"/>
  <c r="S289" i="2" s="1"/>
  <c r="R297" i="2"/>
  <c r="S297" i="2" s="1"/>
  <c r="R305" i="2"/>
  <c r="S305" i="2" s="1"/>
  <c r="R313" i="2"/>
  <c r="S313" i="2" s="1"/>
  <c r="R318" i="2"/>
  <c r="S318" i="2" s="1"/>
  <c r="R326" i="2"/>
  <c r="S326" i="2" s="1"/>
  <c r="R334" i="2"/>
  <c r="S334" i="2" s="1"/>
  <c r="R342" i="2"/>
  <c r="S342" i="2" s="1"/>
  <c r="R350" i="2"/>
  <c r="S350" i="2" s="1"/>
  <c r="R303" i="2"/>
  <c r="S303" i="2" s="1"/>
  <c r="R239" i="2"/>
  <c r="S239" i="2" s="1"/>
  <c r="R175" i="2"/>
  <c r="S175" i="2" s="1"/>
  <c r="R21" i="2"/>
  <c r="S21" i="2" s="1"/>
  <c r="R53" i="2"/>
  <c r="S53" i="2" s="1"/>
  <c r="R117" i="2"/>
  <c r="S117" i="2" s="1"/>
  <c r="R181" i="2"/>
  <c r="S181" i="2" s="1"/>
  <c r="R245" i="2"/>
  <c r="S245" i="2" s="1"/>
  <c r="R285" i="2"/>
  <c r="S285" i="2" s="1"/>
  <c r="R44" i="2"/>
  <c r="S44" i="2" s="1"/>
  <c r="R84" i="2"/>
  <c r="S84" i="2" s="1"/>
  <c r="R124" i="2"/>
  <c r="S124" i="2" s="1"/>
  <c r="R172" i="2"/>
  <c r="S172" i="2" s="1"/>
  <c r="R212" i="2"/>
  <c r="S212" i="2" s="1"/>
  <c r="R252" i="2"/>
  <c r="S252" i="2" s="1"/>
  <c r="R284" i="2"/>
  <c r="S284" i="2" s="1"/>
  <c r="R356" i="2"/>
  <c r="S356" i="2" s="1"/>
  <c r="R343" i="2"/>
  <c r="S343" i="2" s="1"/>
  <c r="R215" i="2"/>
  <c r="S215" i="2" s="1"/>
  <c r="R29" i="2"/>
  <c r="S29" i="2" s="1"/>
  <c r="R93" i="2"/>
  <c r="S93" i="2" s="1"/>
  <c r="R157" i="2"/>
  <c r="S157" i="2" s="1"/>
  <c r="R197" i="2"/>
  <c r="S197" i="2" s="1"/>
  <c r="R237" i="2"/>
  <c r="S237" i="2" s="1"/>
  <c r="R269" i="2"/>
  <c r="S269" i="2" s="1"/>
  <c r="R309" i="2"/>
  <c r="S309" i="2" s="1"/>
  <c r="R20" i="2"/>
  <c r="S20" i="2" s="1"/>
  <c r="R60" i="2"/>
  <c r="S60" i="2" s="1"/>
  <c r="R92" i="2"/>
  <c r="S92" i="2" s="1"/>
  <c r="R156" i="2"/>
  <c r="S156" i="2" s="1"/>
  <c r="R188" i="2"/>
  <c r="S188" i="2" s="1"/>
  <c r="R228" i="2"/>
  <c r="S228" i="2" s="1"/>
  <c r="R260" i="2"/>
  <c r="S260" i="2" s="1"/>
  <c r="R292" i="2"/>
  <c r="S292" i="2" s="1"/>
  <c r="R324" i="2"/>
  <c r="S324" i="2" s="1"/>
  <c r="R351" i="2"/>
  <c r="S351" i="2" s="1"/>
  <c r="R287" i="2"/>
  <c r="S287" i="2" s="1"/>
  <c r="R37" i="2"/>
  <c r="S37" i="2" s="1"/>
  <c r="R77" i="2"/>
  <c r="S77" i="2" s="1"/>
  <c r="R109" i="2"/>
  <c r="S109" i="2" s="1"/>
  <c r="R165" i="2"/>
  <c r="S165" i="2" s="1"/>
  <c r="R221" i="2"/>
  <c r="S221" i="2" s="1"/>
  <c r="R261" i="2"/>
  <c r="S261" i="2" s="1"/>
  <c r="R301" i="2"/>
  <c r="S301" i="2" s="1"/>
  <c r="R28" i="2"/>
  <c r="S28" i="2" s="1"/>
  <c r="R108" i="2"/>
  <c r="S108" i="2" s="1"/>
  <c r="R148" i="2"/>
  <c r="S148" i="2" s="1"/>
  <c r="R180" i="2"/>
  <c r="S180" i="2" s="1"/>
  <c r="R236" i="2"/>
  <c r="S236" i="2" s="1"/>
  <c r="R276" i="2"/>
  <c r="S276" i="2" s="1"/>
  <c r="R308" i="2"/>
  <c r="S308" i="2" s="1"/>
  <c r="R32" i="2"/>
  <c r="S32" i="2" s="1"/>
  <c r="R295" i="2"/>
  <c r="S295" i="2" s="1"/>
  <c r="R231" i="2"/>
  <c r="S231" i="2" s="1"/>
  <c r="R159" i="2"/>
  <c r="S159" i="2" s="1"/>
  <c r="R143" i="2"/>
  <c r="S143" i="2" s="1"/>
  <c r="R127" i="2"/>
  <c r="S127" i="2" s="1"/>
  <c r="R111" i="2"/>
  <c r="S111" i="2" s="1"/>
  <c r="R103" i="2"/>
  <c r="S103" i="2" s="1"/>
  <c r="R87" i="2"/>
  <c r="S87" i="2" s="1"/>
  <c r="R71" i="2"/>
  <c r="S71" i="2" s="1"/>
  <c r="R63" i="2"/>
  <c r="S63" i="2" s="1"/>
  <c r="R55" i="2"/>
  <c r="S55" i="2" s="1"/>
  <c r="R47" i="2"/>
  <c r="S47" i="2" s="1"/>
  <c r="R39" i="2"/>
  <c r="S39" i="2" s="1"/>
  <c r="R31" i="2"/>
  <c r="S31" i="2" s="1"/>
  <c r="R15" i="2"/>
  <c r="S15" i="2" s="1"/>
  <c r="R344" i="2"/>
  <c r="S344" i="2" s="1"/>
  <c r="R328" i="2"/>
  <c r="S328" i="2" s="1"/>
  <c r="R312" i="2"/>
  <c r="S312" i="2" s="1"/>
  <c r="R280" i="2"/>
  <c r="S280" i="2" s="1"/>
  <c r="R272" i="2"/>
  <c r="S272" i="2" s="1"/>
  <c r="R256" i="2"/>
  <c r="S256" i="2" s="1"/>
  <c r="R240" i="2"/>
  <c r="S240" i="2" s="1"/>
  <c r="R224" i="2"/>
  <c r="S224" i="2" s="1"/>
  <c r="R208" i="2"/>
  <c r="S208" i="2" s="1"/>
  <c r="R192" i="2"/>
  <c r="S192" i="2" s="1"/>
  <c r="R176" i="2"/>
  <c r="S176" i="2" s="1"/>
  <c r="R144" i="2"/>
  <c r="S144" i="2" s="1"/>
  <c r="R136" i="2"/>
  <c r="S136" i="2" s="1"/>
  <c r="R120" i="2"/>
  <c r="S120" i="2" s="1"/>
  <c r="R112" i="2"/>
  <c r="S112" i="2" s="1"/>
  <c r="R96" i="2"/>
  <c r="S96" i="2" s="1"/>
  <c r="R88" i="2"/>
  <c r="S88" i="2" s="1"/>
  <c r="R80" i="2"/>
  <c r="S80" i="2" s="1"/>
  <c r="R72" i="2"/>
  <c r="S72" i="2" s="1"/>
  <c r="R64" i="2"/>
  <c r="S64" i="2" s="1"/>
  <c r="R56" i="2"/>
  <c r="S56" i="2" s="1"/>
  <c r="R48" i="2"/>
  <c r="S48" i="2" s="1"/>
  <c r="R16" i="2"/>
  <c r="S16" i="2" s="1"/>
  <c r="R354" i="2"/>
  <c r="S354" i="2" s="1"/>
  <c r="R346" i="2"/>
  <c r="S346" i="2" s="1"/>
  <c r="R338" i="2"/>
  <c r="S338" i="2" s="1"/>
  <c r="R330" i="2"/>
  <c r="S330" i="2" s="1"/>
  <c r="R322" i="2"/>
  <c r="S322" i="2" s="1"/>
  <c r="R314" i="2"/>
  <c r="S314" i="2" s="1"/>
  <c r="R306" i="2"/>
  <c r="S306" i="2" s="1"/>
  <c r="R298" i="2"/>
  <c r="S298" i="2" s="1"/>
  <c r="R290" i="2"/>
  <c r="S290" i="2" s="1"/>
  <c r="R282" i="2"/>
  <c r="S282" i="2" s="1"/>
  <c r="R274" i="2"/>
  <c r="S274" i="2" s="1"/>
  <c r="R266" i="2"/>
  <c r="S266" i="2" s="1"/>
  <c r="R258" i="2"/>
  <c r="S258" i="2" s="1"/>
  <c r="R250" i="2"/>
  <c r="S250" i="2" s="1"/>
  <c r="R242" i="2"/>
  <c r="S242" i="2" s="1"/>
  <c r="R234" i="2"/>
  <c r="S234" i="2" s="1"/>
  <c r="R226" i="2"/>
  <c r="S226" i="2" s="1"/>
  <c r="R218" i="2"/>
  <c r="S218" i="2" s="1"/>
  <c r="R210" i="2"/>
  <c r="S210" i="2" s="1"/>
  <c r="R202" i="2"/>
  <c r="S202" i="2" s="1"/>
  <c r="R194" i="2"/>
  <c r="S194" i="2" s="1"/>
  <c r="R186" i="2"/>
  <c r="S186" i="2" s="1"/>
  <c r="R178" i="2"/>
  <c r="S178" i="2" s="1"/>
  <c r="R170" i="2"/>
  <c r="S170" i="2" s="1"/>
  <c r="R162" i="2"/>
  <c r="S162" i="2" s="1"/>
  <c r="R154" i="2"/>
  <c r="S154" i="2" s="1"/>
  <c r="R146" i="2"/>
  <c r="S146" i="2" s="1"/>
  <c r="R138" i="2"/>
  <c r="S138" i="2" s="1"/>
  <c r="R130" i="2"/>
  <c r="S130" i="2" s="1"/>
  <c r="R122" i="2"/>
  <c r="S122" i="2" s="1"/>
  <c r="R114" i="2"/>
  <c r="S114" i="2" s="1"/>
  <c r="R106" i="2"/>
  <c r="S106" i="2" s="1"/>
  <c r="R98" i="2"/>
  <c r="S98" i="2" s="1"/>
  <c r="R90" i="2"/>
  <c r="S90" i="2" s="1"/>
  <c r="R82" i="2"/>
  <c r="S82" i="2" s="1"/>
  <c r="R74" i="2"/>
  <c r="S74" i="2" s="1"/>
  <c r="R66" i="2"/>
  <c r="S66" i="2" s="1"/>
  <c r="R58" i="2"/>
  <c r="S58" i="2" s="1"/>
  <c r="R50" i="2"/>
  <c r="S50" i="2" s="1"/>
  <c r="R42" i="2"/>
  <c r="S42" i="2" s="1"/>
  <c r="R34" i="2"/>
  <c r="S34" i="2" s="1"/>
  <c r="R26" i="2"/>
  <c r="S26" i="2" s="1"/>
  <c r="R18" i="2"/>
  <c r="S18" i="2" s="1"/>
  <c r="R10" i="2"/>
  <c r="S10" i="2" s="1"/>
  <c r="R355" i="2"/>
  <c r="S355" i="2" s="1"/>
  <c r="R347" i="2"/>
  <c r="S347" i="2" s="1"/>
  <c r="R339" i="2"/>
  <c r="S339" i="2" s="1"/>
  <c r="R331" i="2"/>
  <c r="S331" i="2" s="1"/>
  <c r="R323" i="2"/>
  <c r="S323" i="2" s="1"/>
  <c r="R307" i="2"/>
  <c r="S307" i="2" s="1"/>
  <c r="R299" i="2"/>
  <c r="S299" i="2" s="1"/>
  <c r="R291" i="2"/>
  <c r="S291" i="2" s="1"/>
  <c r="R283" i="2"/>
  <c r="S283" i="2" s="1"/>
  <c r="R275" i="2"/>
  <c r="S275" i="2" s="1"/>
  <c r="R267" i="2"/>
  <c r="S267" i="2" s="1"/>
  <c r="R259" i="2"/>
  <c r="S259" i="2" s="1"/>
  <c r="R251" i="2"/>
  <c r="S251" i="2" s="1"/>
  <c r="R243" i="2"/>
  <c r="S243" i="2" s="1"/>
  <c r="R235" i="2"/>
  <c r="S235" i="2" s="1"/>
  <c r="R227" i="2"/>
  <c r="S227" i="2" s="1"/>
  <c r="R219" i="2"/>
  <c r="S219" i="2" s="1"/>
  <c r="R211" i="2"/>
  <c r="S211" i="2" s="1"/>
  <c r="R203" i="2"/>
  <c r="S203" i="2" s="1"/>
  <c r="R195" i="2"/>
  <c r="S195" i="2" s="1"/>
  <c r="R187" i="2"/>
  <c r="S187" i="2" s="1"/>
  <c r="R179" i="2"/>
  <c r="S179" i="2" s="1"/>
  <c r="R171" i="2"/>
  <c r="S171" i="2" s="1"/>
  <c r="R163" i="2"/>
  <c r="S163" i="2" s="1"/>
  <c r="R155" i="2"/>
  <c r="S155" i="2" s="1"/>
  <c r="R147" i="2"/>
  <c r="S147" i="2" s="1"/>
  <c r="R139" i="2"/>
  <c r="S139" i="2" s="1"/>
  <c r="R131" i="2"/>
  <c r="S131" i="2" s="1"/>
  <c r="R123" i="2"/>
  <c r="S123" i="2" s="1"/>
  <c r="R115" i="2"/>
  <c r="S115" i="2" s="1"/>
  <c r="R107" i="2"/>
  <c r="S107" i="2" s="1"/>
  <c r="R99" i="2"/>
  <c r="S99" i="2" s="1"/>
  <c r="R91" i="2"/>
  <c r="S91" i="2" s="1"/>
  <c r="R83" i="2"/>
  <c r="S83" i="2" s="1"/>
  <c r="R75" i="2"/>
  <c r="S75" i="2" s="1"/>
  <c r="R67" i="2"/>
  <c r="S67" i="2" s="1"/>
  <c r="R59" i="2"/>
  <c r="S59" i="2" s="1"/>
  <c r="R51" i="2"/>
  <c r="S51" i="2" s="1"/>
  <c r="R43" i="2"/>
  <c r="S43" i="2" s="1"/>
  <c r="R35" i="2"/>
  <c r="S35" i="2" s="1"/>
  <c r="R27" i="2"/>
  <c r="S27" i="2" s="1"/>
  <c r="R19" i="2"/>
  <c r="S19" i="2" s="1"/>
  <c r="R11" i="2"/>
  <c r="S11" i="2" s="1"/>
  <c r="R8" i="2"/>
  <c r="S8" i="2" s="1"/>
  <c r="R332" i="2"/>
  <c r="S332" i="2" s="1"/>
  <c r="R268" i="2"/>
  <c r="S268" i="2" s="1"/>
  <c r="R204" i="2"/>
  <c r="S204" i="2" s="1"/>
  <c r="R140" i="2"/>
  <c r="S140" i="2" s="1"/>
  <c r="R116" i="2"/>
  <c r="S116" i="2" s="1"/>
  <c r="R76" i="2"/>
  <c r="S76" i="2" s="1"/>
  <c r="R52" i="2"/>
  <c r="S52" i="2" s="1"/>
  <c r="R12" i="2"/>
  <c r="S12" i="2" s="1"/>
  <c r="R7" i="2"/>
  <c r="S7" i="2" s="1"/>
  <c r="R349" i="2"/>
  <c r="S349" i="2" s="1"/>
  <c r="R341" i="2"/>
  <c r="S341" i="2" s="1"/>
  <c r="R325" i="2"/>
  <c r="S325" i="2" s="1"/>
  <c r="R317" i="2"/>
  <c r="S317" i="2" s="1"/>
  <c r="R277" i="2"/>
  <c r="S277" i="2" s="1"/>
  <c r="R253" i="2"/>
  <c r="S253" i="2" s="1"/>
  <c r="R213" i="2"/>
  <c r="S213" i="2" s="1"/>
  <c r="R189" i="2"/>
  <c r="S189" i="2" s="1"/>
  <c r="R149" i="2"/>
  <c r="S149" i="2" s="1"/>
  <c r="R133" i="2"/>
  <c r="S133" i="2" s="1"/>
  <c r="R125" i="2"/>
  <c r="S125" i="2" s="1"/>
  <c r="R85" i="2"/>
  <c r="S85" i="2" s="1"/>
  <c r="R69" i="2"/>
  <c r="S69" i="2" s="1"/>
  <c r="R61" i="2"/>
  <c r="S61" i="2" s="1"/>
  <c r="R9" i="2"/>
  <c r="S9" i="2" s="1"/>
  <c r="R310" i="2"/>
  <c r="S310" i="2" s="1"/>
  <c r="R302" i="2"/>
  <c r="S302" i="2" s="1"/>
  <c r="R294" i="2"/>
  <c r="S294" i="2" s="1"/>
  <c r="R286" i="2"/>
  <c r="S286" i="2" s="1"/>
  <c r="R278" i="2"/>
  <c r="S278" i="2" s="1"/>
  <c r="R270" i="2"/>
  <c r="S270" i="2" s="1"/>
  <c r="R262" i="2"/>
  <c r="S262" i="2" s="1"/>
  <c r="R254" i="2"/>
  <c r="S254" i="2" s="1"/>
  <c r="R246" i="2"/>
  <c r="S246" i="2" s="1"/>
  <c r="R238" i="2"/>
  <c r="S238" i="2" s="1"/>
  <c r="R230" i="2"/>
  <c r="S230" i="2" s="1"/>
  <c r="R222" i="2"/>
  <c r="S222" i="2" s="1"/>
  <c r="R214" i="2"/>
  <c r="S214" i="2" s="1"/>
  <c r="R206" i="2"/>
  <c r="S206" i="2" s="1"/>
  <c r="R198" i="2"/>
  <c r="S198" i="2" s="1"/>
  <c r="R190" i="2"/>
  <c r="S190" i="2" s="1"/>
  <c r="R182" i="2"/>
  <c r="S182" i="2" s="1"/>
  <c r="R174" i="2"/>
  <c r="S174" i="2" s="1"/>
  <c r="R166" i="2"/>
  <c r="S166" i="2" s="1"/>
  <c r="R158" i="2"/>
  <c r="S158" i="2" s="1"/>
  <c r="R150" i="2"/>
  <c r="S150" i="2" s="1"/>
  <c r="R142" i="2"/>
  <c r="S142" i="2" s="1"/>
  <c r="R134" i="2"/>
  <c r="S134" i="2" s="1"/>
  <c r="R126" i="2"/>
  <c r="S126" i="2" s="1"/>
  <c r="R118" i="2"/>
  <c r="S118" i="2" s="1"/>
  <c r="R110" i="2"/>
  <c r="S110" i="2" s="1"/>
  <c r="R102" i="2"/>
  <c r="S102" i="2" s="1"/>
  <c r="R94" i="2"/>
  <c r="S94" i="2" s="1"/>
  <c r="R86" i="2"/>
  <c r="S86" i="2" s="1"/>
  <c r="R78" i="2"/>
  <c r="S78" i="2" s="1"/>
  <c r="R70" i="2"/>
  <c r="S70" i="2" s="1"/>
  <c r="R62" i="2"/>
  <c r="S62" i="2" s="1"/>
  <c r="R54" i="2"/>
  <c r="S54" i="2" s="1"/>
  <c r="R46" i="2"/>
  <c r="S46" i="2" s="1"/>
  <c r="R38" i="2"/>
  <c r="S38" i="2" s="1"/>
  <c r="R30" i="2"/>
  <c r="S30" i="2" s="1"/>
  <c r="R22" i="2"/>
  <c r="S22" i="2" s="1"/>
  <c r="R14" i="2"/>
  <c r="S14" i="2" s="1"/>
  <c r="R167" i="2"/>
  <c r="S167" i="2" s="1"/>
  <c r="R151" i="2"/>
  <c r="S151" i="2" s="1"/>
  <c r="R23" i="2"/>
  <c r="S23" i="2" s="1"/>
  <c r="R352" i="2"/>
  <c r="S352" i="2" s="1"/>
  <c r="R336" i="2"/>
  <c r="S336" i="2" s="1"/>
  <c r="R320" i="2"/>
  <c r="S320" i="2" s="1"/>
  <c r="R216" i="2"/>
  <c r="S216" i="2" s="1"/>
  <c r="R152" i="2"/>
  <c r="S152" i="2" s="1"/>
  <c r="R24" i="2"/>
  <c r="S24" i="2" s="1"/>
  <c r="R6" i="2"/>
  <c r="S6" i="2" s="1"/>
  <c r="W57" i="2"/>
  <c r="W185" i="2"/>
  <c r="W49" i="2"/>
  <c r="Q5" i="2" l="1"/>
  <c r="U3" i="2" s="1"/>
  <c r="W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Manish</author>
  </authors>
  <commentList>
    <comment ref="O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Manish: Necessary condition</t>
        </r>
        <r>
          <rPr>
            <sz val="9"/>
            <color indexed="81"/>
            <rFont val="Tahoma"/>
            <family val="2"/>
          </rPr>
          <t xml:space="preserve">
All brand equities are relative to choice D. For identification one brand equity (in this case D) is fixed at zero.</t>
        </r>
      </text>
    </comment>
  </commentList>
</comments>
</file>

<file path=xl/sharedStrings.xml><?xml version="1.0" encoding="utf-8"?>
<sst xmlns="http://schemas.openxmlformats.org/spreadsheetml/2006/main" count="1260" uniqueCount="191">
  <si>
    <t>Alternatives</t>
  </si>
  <si>
    <t>Choice (0/1)</t>
  </si>
  <si>
    <t>Price</t>
  </si>
  <si>
    <t>Energy Loss</t>
  </si>
  <si>
    <t>Maintenance</t>
  </si>
  <si>
    <t>Warranty</t>
  </si>
  <si>
    <t>Spare Parts</t>
  </si>
  <si>
    <t>Ease of Install</t>
  </si>
  <si>
    <t xml:space="preserve">Customer 1 </t>
  </si>
  <si>
    <t xml:space="preserve">Customer 2 </t>
  </si>
  <si>
    <t xml:space="preserve">Customer 3 </t>
  </si>
  <si>
    <t xml:space="preserve">Customer 4 </t>
  </si>
  <si>
    <t xml:space="preserve">Customer 5 </t>
  </si>
  <si>
    <t xml:space="preserve">Customer 6 </t>
  </si>
  <si>
    <t xml:space="preserve">Customer 7 </t>
  </si>
  <si>
    <t xml:space="preserve">Customer 8 </t>
  </si>
  <si>
    <t xml:space="preserve">Customer 9 </t>
  </si>
  <si>
    <t xml:space="preserve">Customer 10 </t>
  </si>
  <si>
    <t xml:space="preserve">Customer 11 </t>
  </si>
  <si>
    <t xml:space="preserve">Customer 12 </t>
  </si>
  <si>
    <t xml:space="preserve">Customer 13 </t>
  </si>
  <si>
    <t xml:space="preserve">Customer 14 </t>
  </si>
  <si>
    <t xml:space="preserve">Customer 15 </t>
  </si>
  <si>
    <t xml:space="preserve">Customer 16 </t>
  </si>
  <si>
    <t xml:space="preserve">Customer 17 </t>
  </si>
  <si>
    <t xml:space="preserve">Customer 18 </t>
  </si>
  <si>
    <t xml:space="preserve">Customer 19 </t>
  </si>
  <si>
    <t xml:space="preserve">Customer 20 </t>
  </si>
  <si>
    <t xml:space="preserve">Customer 21 </t>
  </si>
  <si>
    <t xml:space="preserve">Customer 22 </t>
  </si>
  <si>
    <t xml:space="preserve">Customer 23 </t>
  </si>
  <si>
    <t xml:space="preserve">Customer 24 </t>
  </si>
  <si>
    <t xml:space="preserve">Customer 25 </t>
  </si>
  <si>
    <t xml:space="preserve">Customer 26 </t>
  </si>
  <si>
    <t xml:space="preserve">Customer 27 </t>
  </si>
  <si>
    <t xml:space="preserve">Customer 28 </t>
  </si>
  <si>
    <t xml:space="preserve">Customer 29 </t>
  </si>
  <si>
    <t xml:space="preserve">Customer 30 </t>
  </si>
  <si>
    <t xml:space="preserve">Customer 31 </t>
  </si>
  <si>
    <t xml:space="preserve">Customer 32 </t>
  </si>
  <si>
    <t xml:space="preserve">Customer 33 </t>
  </si>
  <si>
    <t xml:space="preserve">Customer 34 </t>
  </si>
  <si>
    <t xml:space="preserve">Customer 35 </t>
  </si>
  <si>
    <t xml:space="preserve">Customer 36 </t>
  </si>
  <si>
    <t xml:space="preserve">Customer 37 </t>
  </si>
  <si>
    <t xml:space="preserve">Customer 38 </t>
  </si>
  <si>
    <t xml:space="preserve">Customer 39 </t>
  </si>
  <si>
    <t xml:space="preserve">Customer 40 </t>
  </si>
  <si>
    <t xml:space="preserve">Customer 41 </t>
  </si>
  <si>
    <t xml:space="preserve">Customer 42 </t>
  </si>
  <si>
    <t xml:space="preserve">Customer 43 </t>
  </si>
  <si>
    <t xml:space="preserve">Customer 44 </t>
  </si>
  <si>
    <t xml:space="preserve">Customer 45 </t>
  </si>
  <si>
    <t xml:space="preserve">Customer 46 </t>
  </si>
  <si>
    <t xml:space="preserve">Customer 47 </t>
  </si>
  <si>
    <t xml:space="preserve">Customer 48 </t>
  </si>
  <si>
    <t xml:space="preserve">Customer 49 </t>
  </si>
  <si>
    <t xml:space="preserve">Customer 50 </t>
  </si>
  <si>
    <t xml:space="preserve">Customer 51 </t>
  </si>
  <si>
    <t xml:space="preserve">Customer 52 </t>
  </si>
  <si>
    <t xml:space="preserve">Customer 53 </t>
  </si>
  <si>
    <t xml:space="preserve">Customer 54 </t>
  </si>
  <si>
    <t xml:space="preserve">Customer 55 </t>
  </si>
  <si>
    <t xml:space="preserve">Customer 56 </t>
  </si>
  <si>
    <t xml:space="preserve">Customer 57 </t>
  </si>
  <si>
    <t xml:space="preserve">Customer 58 </t>
  </si>
  <si>
    <t xml:space="preserve">Customer 59 </t>
  </si>
  <si>
    <t xml:space="preserve">Customer 60 </t>
  </si>
  <si>
    <t xml:space="preserve">Customer 61 </t>
  </si>
  <si>
    <t xml:space="preserve">Customer 62 </t>
  </si>
  <si>
    <t xml:space="preserve">Customer 63 </t>
  </si>
  <si>
    <t xml:space="preserve">Customer 64 </t>
  </si>
  <si>
    <t xml:space="preserve">Customer 65 </t>
  </si>
  <si>
    <t xml:space="preserve">Customer 66 </t>
  </si>
  <si>
    <t xml:space="preserve">Customer 67 </t>
  </si>
  <si>
    <t xml:space="preserve">Customer 68 </t>
  </si>
  <si>
    <t xml:space="preserve">Customer 69 </t>
  </si>
  <si>
    <t xml:space="preserve">Customer 70 </t>
  </si>
  <si>
    <t xml:space="preserve">Customer 71 </t>
  </si>
  <si>
    <t xml:space="preserve">Customer 72 </t>
  </si>
  <si>
    <t xml:space="preserve">Customer 73 </t>
  </si>
  <si>
    <t xml:space="preserve">Customer 74 </t>
  </si>
  <si>
    <t xml:space="preserve">Customer 75 </t>
  </si>
  <si>
    <t xml:space="preserve">Customer 76 </t>
  </si>
  <si>
    <t xml:space="preserve">Customer 77 </t>
  </si>
  <si>
    <t xml:space="preserve">Customer 78 </t>
  </si>
  <si>
    <t xml:space="preserve">Customer 79 </t>
  </si>
  <si>
    <t xml:space="preserve">Customer 80 </t>
  </si>
  <si>
    <t xml:space="preserve">Customer 81 </t>
  </si>
  <si>
    <t xml:space="preserve">Customer 82 </t>
  </si>
  <si>
    <t xml:space="preserve">Customer 83 </t>
  </si>
  <si>
    <t xml:space="preserve">Customer 84 </t>
  </si>
  <si>
    <t xml:space="preserve">Customer 85 </t>
  </si>
  <si>
    <t xml:space="preserve">Customer 86 </t>
  </si>
  <si>
    <t xml:space="preserve">Customer 87 </t>
  </si>
  <si>
    <t xml:space="preserve">Customer 88 </t>
  </si>
  <si>
    <t>A</t>
  </si>
  <si>
    <t>C</t>
  </si>
  <si>
    <t>B</t>
  </si>
  <si>
    <t>D</t>
  </si>
  <si>
    <t>Service Quality</t>
  </si>
  <si>
    <t>Product Quality</t>
  </si>
  <si>
    <t>Known</t>
  </si>
  <si>
    <t>actual choice</t>
  </si>
  <si>
    <t>predicted choice</t>
  </si>
  <si>
    <t>prediction accuracy</t>
  </si>
  <si>
    <t>A's Brand Equity</t>
  </si>
  <si>
    <t>B's Brand Equity</t>
  </si>
  <si>
    <t>C's Brand Equity</t>
  </si>
  <si>
    <t>D's Brand Equity</t>
  </si>
  <si>
    <t>Dummy variable</t>
  </si>
  <si>
    <t>Fixed</t>
  </si>
  <si>
    <t>Estimated Beta coefficients</t>
  </si>
  <si>
    <t>error</t>
  </si>
  <si>
    <t>Calculations</t>
  </si>
  <si>
    <t>Choice Task</t>
  </si>
  <si>
    <t>Log Liklihood</t>
  </si>
  <si>
    <t>Manish Gangwar @ ISB, Maximize log liklihood (yellow) by choosing beta coeff (red)</t>
  </si>
  <si>
    <t>Average</t>
  </si>
  <si>
    <t>1-Losable</t>
  </si>
  <si>
    <t>3-Loyal</t>
  </si>
  <si>
    <t>4-Lost</t>
  </si>
  <si>
    <t>2-Winnable</t>
  </si>
  <si>
    <t>Type</t>
  </si>
  <si>
    <t>Volume</t>
  </si>
  <si>
    <t>Edison        probability</t>
  </si>
  <si>
    <t>Westinghouse  probability</t>
  </si>
  <si>
    <t>GE            probability</t>
  </si>
  <si>
    <t>ABB           probability</t>
  </si>
  <si>
    <t>Respondents / Choice probabilities</t>
  </si>
  <si>
    <t>Choice probabilities, predicted and observed choices for the holdout sample.</t>
  </si>
  <si>
    <t>Estimated Choice Probabilities</t>
  </si>
  <si>
    <t xml:space="preserve">Hit rate (percent of total cases correctly classified): </t>
  </si>
  <si>
    <t xml:space="preserve">Edison       </t>
  </si>
  <si>
    <t xml:space="preserve">Westinghouse </t>
  </si>
  <si>
    <t xml:space="preserve">GE           </t>
  </si>
  <si>
    <t xml:space="preserve">ABB          </t>
  </si>
  <si>
    <t>Observed / Predicted choice</t>
  </si>
  <si>
    <t>Analysis has been performed on the estimation dataset, and measures the goodness-of-fit of the model.</t>
  </si>
  <si>
    <t>High values in the diagonal of the confusion matrix (in bold) indicate high convergence between observations and predictions.</t>
  </si>
  <si>
    <t>Comparison of observed choices and predicted choices (based on analysis).</t>
  </si>
  <si>
    <t>Confusion Matrix</t>
  </si>
  <si>
    <t>n/a</t>
  </si>
  <si>
    <t xml:space="preserve">n/a                      </t>
  </si>
  <si>
    <t xml:space="preserve">Baseline                 </t>
  </si>
  <si>
    <t xml:space="preserve">Const-3                  </t>
  </si>
  <si>
    <t xml:space="preserve">Const-2                  </t>
  </si>
  <si>
    <t xml:space="preserve">Const-1                  </t>
  </si>
  <si>
    <t xml:space="preserve">Quality                  </t>
  </si>
  <si>
    <t xml:space="preserve">Prob Solver              </t>
  </si>
  <si>
    <t xml:space="preserve">Ease of Install          </t>
  </si>
  <si>
    <t xml:space="preserve">Spare Parts              </t>
  </si>
  <si>
    <t xml:space="preserve">Warranty                 </t>
  </si>
  <si>
    <t xml:space="preserve">Maintenance              </t>
  </si>
  <si>
    <t xml:space="preserve">Energy Loss              </t>
  </si>
  <si>
    <t xml:space="preserve">Price                    </t>
  </si>
  <si>
    <t xml:space="preserve">t-statistic              </t>
  </si>
  <si>
    <t xml:space="preserve">Standard errors          </t>
  </si>
  <si>
    <t xml:space="preserve">Coefficient estimates    </t>
  </si>
  <si>
    <t>Variables / Coefficient estimates</t>
  </si>
  <si>
    <t>Coefficient estimates of the Customer Choice model. Coefficients in bold are statistically significant.</t>
  </si>
  <si>
    <t>Coefficient Estimates</t>
  </si>
  <si>
    <t xml:space="preserve">Edison             </t>
  </si>
  <si>
    <t xml:space="preserve">Westinghouse       </t>
  </si>
  <si>
    <t xml:space="preserve">GE                 </t>
  </si>
  <si>
    <t xml:space="preserve">ABB                </t>
  </si>
  <si>
    <t xml:space="preserve">Ease of Install    </t>
  </si>
  <si>
    <t xml:space="preserve">Spare Parts        </t>
  </si>
  <si>
    <t xml:space="preserve">Warranty           </t>
  </si>
  <si>
    <t xml:space="preserve">Maintenance        </t>
  </si>
  <si>
    <t xml:space="preserve">Energy Loss        </t>
  </si>
  <si>
    <t xml:space="preserve">Price              </t>
  </si>
  <si>
    <t>Alternatives / Variables</t>
  </si>
  <si>
    <t>Means of independent variables, per alternatives. No-choice alternative, if added, is set to zeros by definition.</t>
  </si>
  <si>
    <t>Variable Averages</t>
  </si>
  <si>
    <t>Chosen</t>
  </si>
  <si>
    <t>District</t>
  </si>
  <si>
    <t>Volume ($ K)</t>
  </si>
  <si>
    <t>Customer</t>
  </si>
  <si>
    <t>Firm</t>
  </si>
  <si>
    <t>Ann. Purchase</t>
  </si>
  <si>
    <t>ABB Customer Descriptor Data</t>
  </si>
  <si>
    <t>Edison</t>
  </si>
  <si>
    <t>Westinghouse</t>
  </si>
  <si>
    <t>GE</t>
  </si>
  <si>
    <t>ABB</t>
  </si>
  <si>
    <t>Quality</t>
  </si>
  <si>
    <t>Prob Solver</t>
  </si>
  <si>
    <t>Choice</t>
  </si>
  <si>
    <t>Enter observations id (e.g., respondent's name), alternatives, choice and independent variables.</t>
  </si>
  <si>
    <t>Choice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</si>
</sst>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0.0000"/>
    <numFmt numFmtId="166" formatCode="0.000"/>
    <numFmt numFmtId="167" formatCode="0.00000"/>
    <numFmt numFmtId="168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55"/>
      <name val="Arial"/>
      <family val="2"/>
    </font>
    <font>
      <b/>
      <i/>
      <sz val="14"/>
      <color indexed="48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13">
    <xf numFmtId="0" fontId="0" fillId="0" borderId="0" xfId="0"/>
    <xf numFmtId="0" fontId="0" fillId="0" borderId="0" xfId="0" applyBorder="1" applyAlignment="1" applyProtection="1">
      <alignment horizontal="center" wrapText="1"/>
    </xf>
    <xf numFmtId="0" fontId="0" fillId="0" borderId="0" xfId="0" applyBorder="1" applyAlignment="1" applyProtection="1">
      <alignment horizontal="center"/>
    </xf>
    <xf numFmtId="10" fontId="1" fillId="0" borderId="0" xfId="0" applyNumberFormat="1" applyFont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6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wrapText="1"/>
    </xf>
    <xf numFmtId="1" fontId="4" fillId="0" borderId="0" xfId="0" applyNumberFormat="1" applyFont="1" applyBorder="1" applyAlignment="1" applyProtection="1">
      <alignment horizontal="center"/>
    </xf>
    <xf numFmtId="1" fontId="4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center" wrapText="1"/>
    </xf>
    <xf numFmtId="0" fontId="0" fillId="0" borderId="11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 wrapText="1"/>
    </xf>
    <xf numFmtId="10" fontId="0" fillId="0" borderId="0" xfId="0" applyNumberFormat="1" applyFont="1" applyFill="1" applyBorder="1" applyAlignment="1" applyProtection="1">
      <alignment horizontal="center"/>
    </xf>
    <xf numFmtId="166" fontId="2" fillId="0" borderId="4" xfId="0" applyNumberFormat="1" applyFont="1" applyBorder="1" applyAlignment="1" applyProtection="1">
      <alignment horizontal="center"/>
      <protection locked="0"/>
    </xf>
    <xf numFmtId="166" fontId="2" fillId="0" borderId="5" xfId="0" applyNumberFormat="1" applyFont="1" applyBorder="1" applyAlignment="1" applyProtection="1">
      <alignment horizontal="center"/>
      <protection locked="0"/>
    </xf>
    <xf numFmtId="166" fontId="2" fillId="0" borderId="10" xfId="0" applyNumberFormat="1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 wrapText="1"/>
    </xf>
    <xf numFmtId="0" fontId="5" fillId="0" borderId="15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center"/>
    </xf>
    <xf numFmtId="165" fontId="5" fillId="0" borderId="14" xfId="0" applyNumberFormat="1" applyFont="1" applyBorder="1" applyAlignment="1" applyProtection="1">
      <alignment horizontal="center"/>
    </xf>
    <xf numFmtId="1" fontId="8" fillId="0" borderId="0" xfId="0" applyNumberFormat="1" applyFont="1" applyFill="1" applyBorder="1" applyAlignment="1" applyProtection="1"/>
    <xf numFmtId="0" fontId="0" fillId="0" borderId="0" xfId="0" applyBorder="1" applyAlignment="1" applyProtection="1"/>
    <xf numFmtId="1" fontId="7" fillId="2" borderId="0" xfId="0" applyNumberFormat="1" applyFont="1" applyFill="1" applyBorder="1" applyAlignment="1" applyProtection="1">
      <alignment horizontal="center"/>
      <protection locked="0"/>
    </xf>
    <xf numFmtId="165" fontId="5" fillId="0" borderId="0" xfId="0" applyNumberFormat="1" applyFont="1" applyBorder="1" applyAlignment="1" applyProtection="1">
      <alignment horizontal="center"/>
    </xf>
    <xf numFmtId="165" fontId="0" fillId="0" borderId="0" xfId="0" applyNumberFormat="1" applyFont="1" applyBorder="1" applyAlignment="1" applyProtection="1">
      <alignment horizontal="center"/>
    </xf>
    <xf numFmtId="0" fontId="11" fillId="0" borderId="0" xfId="1"/>
    <xf numFmtId="2" fontId="12" fillId="0" borderId="16" xfId="1" applyNumberFormat="1" applyFont="1" applyBorder="1" applyAlignment="1">
      <alignment horizontal="center" vertical="center" wrapText="1"/>
    </xf>
    <xf numFmtId="0" fontId="12" fillId="3" borderId="16" xfId="1" applyFont="1" applyFill="1" applyBorder="1" applyAlignment="1">
      <alignment vertical="center" wrapText="1"/>
    </xf>
    <xf numFmtId="1" fontId="11" fillId="0" borderId="16" xfId="1" applyNumberFormat="1" applyFont="1" applyBorder="1" applyAlignment="1">
      <alignment horizontal="center" vertical="center" wrapText="1"/>
    </xf>
    <xf numFmtId="2" fontId="11" fillId="0" borderId="16" xfId="1" applyNumberFormat="1" applyFont="1" applyBorder="1" applyAlignment="1">
      <alignment horizontal="center" vertical="center" wrapText="1"/>
    </xf>
    <xf numFmtId="164" fontId="11" fillId="0" borderId="0" xfId="1" applyNumberFormat="1" applyFill="1" applyAlignment="1" applyProtection="1">
      <alignment horizontal="right"/>
      <protection locked="0"/>
    </xf>
    <xf numFmtId="0" fontId="11" fillId="3" borderId="16" xfId="1" applyFont="1" applyFill="1" applyBorder="1" applyAlignment="1">
      <alignment horizontal="left" vertical="center" wrapText="1"/>
    </xf>
    <xf numFmtId="0" fontId="11" fillId="3" borderId="16" xfId="1" applyFont="1" applyFill="1" applyBorder="1" applyAlignment="1">
      <alignment horizontal="center" vertical="center" wrapText="1"/>
    </xf>
    <xf numFmtId="0" fontId="13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168" fontId="12" fillId="0" borderId="0" xfId="1" applyNumberFormat="1" applyFont="1"/>
    <xf numFmtId="168" fontId="12" fillId="0" borderId="0" xfId="1" applyNumberFormat="1" applyFont="1" applyBorder="1" applyAlignment="1">
      <alignment horizontal="center" vertical="center" wrapText="1"/>
    </xf>
    <xf numFmtId="168" fontId="12" fillId="0" borderId="16" xfId="1" applyNumberFormat="1" applyFont="1" applyBorder="1" applyAlignment="1">
      <alignment horizontal="center" vertical="center" wrapText="1"/>
    </xf>
    <xf numFmtId="168" fontId="11" fillId="0" borderId="16" xfId="1" applyNumberFormat="1" applyFont="1" applyBorder="1" applyAlignment="1">
      <alignment horizontal="center" vertical="center" wrapText="1"/>
    </xf>
    <xf numFmtId="168" fontId="11" fillId="0" borderId="0" xfId="1" applyNumberFormat="1" applyFont="1" applyBorder="1" applyAlignment="1">
      <alignment horizontal="center" vertical="center" wrapText="1"/>
    </xf>
    <xf numFmtId="1" fontId="12" fillId="0" borderId="16" xfId="1" applyNumberFormat="1" applyFont="1" applyBorder="1" applyAlignment="1">
      <alignment horizontal="center" vertical="center" wrapText="1"/>
    </xf>
    <xf numFmtId="2" fontId="15" fillId="0" borderId="16" xfId="1" applyNumberFormat="1" applyFont="1" applyBorder="1" applyAlignment="1">
      <alignment horizontal="center" vertical="center" wrapText="1"/>
    </xf>
    <xf numFmtId="0" fontId="11" fillId="0" borderId="0" xfId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/>
    <xf numFmtId="0" fontId="11" fillId="0" borderId="17" xfId="1" applyFont="1" applyBorder="1" applyAlignment="1">
      <alignment horizontal="center"/>
    </xf>
    <xf numFmtId="0" fontId="11" fillId="0" borderId="18" xfId="1" applyFont="1" applyFill="1" applyBorder="1" applyAlignment="1" applyProtection="1">
      <alignment horizontal="center"/>
    </xf>
    <xf numFmtId="164" fontId="11" fillId="0" borderId="18" xfId="1" applyNumberFormat="1" applyFont="1" applyFill="1" applyBorder="1" applyAlignment="1" applyProtection="1">
      <alignment horizontal="center"/>
      <protection locked="0"/>
    </xf>
    <xf numFmtId="0" fontId="12" fillId="0" borderId="18" xfId="1" applyFont="1" applyFill="1" applyBorder="1" applyAlignment="1" applyProtection="1">
      <alignment horizontal="center"/>
      <protection locked="0"/>
    </xf>
    <xf numFmtId="0" fontId="11" fillId="3" borderId="19" xfId="1" applyFont="1" applyFill="1" applyBorder="1"/>
    <xf numFmtId="0" fontId="11" fillId="0" borderId="20" xfId="1" applyFont="1" applyBorder="1" applyAlignment="1">
      <alignment horizontal="center"/>
    </xf>
    <xf numFmtId="0" fontId="11" fillId="0" borderId="16" xfId="1" applyFont="1" applyFill="1" applyBorder="1" applyAlignment="1" applyProtection="1">
      <alignment horizontal="center"/>
    </xf>
    <xf numFmtId="164" fontId="11" fillId="0" borderId="16" xfId="1" applyNumberFormat="1" applyFont="1" applyFill="1" applyBorder="1" applyAlignment="1" applyProtection="1">
      <alignment horizontal="center"/>
      <protection locked="0"/>
    </xf>
    <xf numFmtId="0" fontId="12" fillId="0" borderId="16" xfId="1" applyFont="1" applyFill="1" applyBorder="1" applyAlignment="1" applyProtection="1">
      <alignment horizontal="center"/>
      <protection locked="0"/>
    </xf>
    <xf numFmtId="0" fontId="11" fillId="3" borderId="21" xfId="1" applyFont="1" applyFill="1" applyBorder="1"/>
    <xf numFmtId="0" fontId="12" fillId="3" borderId="22" xfId="1" applyFont="1" applyFill="1" applyBorder="1" applyAlignment="1">
      <alignment horizontal="center"/>
    </xf>
    <xf numFmtId="0" fontId="12" fillId="3" borderId="23" xfId="1" applyFont="1" applyFill="1" applyBorder="1" applyAlignment="1">
      <alignment horizontal="center"/>
    </xf>
    <xf numFmtId="164" fontId="12" fillId="3" borderId="23" xfId="1" applyNumberFormat="1" applyFont="1" applyFill="1" applyBorder="1" applyAlignment="1">
      <alignment horizontal="center"/>
    </xf>
    <xf numFmtId="0" fontId="11" fillId="3" borderId="24" xfId="1" applyFont="1" applyFill="1" applyBorder="1"/>
    <xf numFmtId="0" fontId="12" fillId="3" borderId="25" xfId="1" applyFont="1" applyFill="1" applyBorder="1" applyAlignment="1">
      <alignment horizontal="center"/>
    </xf>
    <xf numFmtId="0" fontId="12" fillId="3" borderId="26" xfId="1" applyFont="1" applyFill="1" applyBorder="1" applyAlignment="1">
      <alignment horizontal="center"/>
    </xf>
    <xf numFmtId="164" fontId="12" fillId="3" borderId="26" xfId="1" applyNumberFormat="1" applyFont="1" applyFill="1" applyBorder="1" applyAlignment="1">
      <alignment horizontal="center"/>
    </xf>
    <xf numFmtId="0" fontId="11" fillId="3" borderId="27" xfId="1" applyFont="1" applyFill="1" applyBorder="1"/>
    <xf numFmtId="0" fontId="16" fillId="0" borderId="0" xfId="1" applyFont="1" applyAlignment="1">
      <alignment horizontal="center"/>
    </xf>
    <xf numFmtId="0" fontId="14" fillId="0" borderId="0" xfId="1" applyFont="1"/>
    <xf numFmtId="0" fontId="11" fillId="0" borderId="28" xfId="1" applyFont="1" applyBorder="1" applyAlignment="1" applyProtection="1">
      <alignment horizontal="center" vertical="center" wrapText="1"/>
      <protection locked="0"/>
    </xf>
    <xf numFmtId="0" fontId="11" fillId="0" borderId="29" xfId="1" applyFont="1" applyBorder="1" applyAlignment="1" applyProtection="1">
      <alignment horizontal="center" vertical="center" wrapText="1"/>
      <protection locked="0"/>
    </xf>
    <xf numFmtId="0" fontId="11" fillId="0" borderId="29" xfId="1" applyFont="1" applyBorder="1" applyAlignment="1" applyProtection="1">
      <alignment horizontal="center" vertical="center" wrapText="1"/>
    </xf>
    <xf numFmtId="0" fontId="11" fillId="3" borderId="30" xfId="1" applyFont="1" applyFill="1" applyBorder="1" applyAlignment="1" applyProtection="1">
      <alignment vertical="center" wrapText="1"/>
      <protection locked="0"/>
    </xf>
    <xf numFmtId="0" fontId="11" fillId="0" borderId="31" xfId="1" applyFont="1" applyBorder="1" applyAlignment="1" applyProtection="1">
      <alignment horizontal="center" vertical="center" wrapText="1"/>
      <protection locked="0"/>
    </xf>
    <xf numFmtId="0" fontId="11" fillId="0" borderId="16" xfId="1" applyFont="1" applyBorder="1" applyAlignment="1" applyProtection="1">
      <alignment horizontal="center" vertical="center" wrapText="1"/>
      <protection locked="0"/>
    </xf>
    <xf numFmtId="0" fontId="11" fillId="0" borderId="16" xfId="1" applyFont="1" applyBorder="1" applyAlignment="1" applyProtection="1">
      <alignment horizontal="center" vertical="center" wrapText="1"/>
    </xf>
    <xf numFmtId="0" fontId="11" fillId="3" borderId="32" xfId="1" applyFont="1" applyFill="1" applyBorder="1" applyAlignment="1" applyProtection="1">
      <alignment horizontal="center" vertical="center" wrapText="1"/>
      <protection locked="0"/>
    </xf>
    <xf numFmtId="0" fontId="11" fillId="3" borderId="33" xfId="1" applyFont="1" applyFill="1" applyBorder="1" applyAlignment="1" applyProtection="1">
      <alignment horizontal="center" vertical="center" wrapText="1"/>
      <protection locked="0"/>
    </xf>
    <xf numFmtId="0" fontId="12" fillId="3" borderId="33" xfId="1" applyFont="1" applyFill="1" applyBorder="1" applyAlignment="1" applyProtection="1">
      <alignment horizontal="center" vertical="center" wrapText="1"/>
      <protection locked="0"/>
    </xf>
    <xf numFmtId="0" fontId="12" fillId="3" borderId="34" xfId="1" applyFont="1" applyFill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167" fontId="5" fillId="0" borderId="0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" xfId="0" applyBorder="1" applyAlignment="1" applyProtection="1">
      <alignment horizontal="center" wrapText="1"/>
    </xf>
    <xf numFmtId="0" fontId="0" fillId="0" borderId="4" xfId="0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5" xfId="0" applyBorder="1" applyAlignment="1" applyProtection="1">
      <alignment horizontal="center" wrapText="1"/>
    </xf>
    <xf numFmtId="165" fontId="0" fillId="0" borderId="1" xfId="0" applyNumberFormat="1" applyFont="1" applyBorder="1" applyAlignment="1" applyProtection="1">
      <alignment horizontal="center"/>
    </xf>
    <xf numFmtId="165" fontId="0" fillId="0" borderId="2" xfId="0" applyNumberFormat="1" applyFont="1" applyBorder="1" applyAlignment="1" applyProtection="1">
      <alignment horizontal="center"/>
    </xf>
    <xf numFmtId="165" fontId="0" fillId="0" borderId="3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 wrapText="1"/>
    </xf>
    <xf numFmtId="1" fontId="6" fillId="2" borderId="0" xfId="0" applyNumberFormat="1" applyFont="1" applyFill="1" applyBorder="1" applyAlignment="1" applyProtection="1">
      <alignment horizontal="center" wrapText="1"/>
    </xf>
    <xf numFmtId="1" fontId="4" fillId="0" borderId="0" xfId="0" applyNumberFormat="1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</cellXfs>
  <cellStyles count="2">
    <cellStyle name="Normal" xfId="0" builtinId="0"/>
    <cellStyle name="Normal 2" xfId="1" xr:uid="{EA759CB9-974A-49FC-9DA9-05BB83405899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DC56-F83F-44CD-8DB0-90DB3611995B}">
  <dimension ref="B2:L356"/>
  <sheetViews>
    <sheetView workbookViewId="0">
      <selection activeCell="C362" sqref="C362"/>
    </sheetView>
  </sheetViews>
  <sheetFormatPr defaultRowHeight="13.2" x14ac:dyDescent="0.25"/>
  <cols>
    <col min="1" max="1" width="2.6640625" style="40" customWidth="1"/>
    <col min="2" max="2" width="20.6640625" style="40" customWidth="1"/>
    <col min="3" max="3" width="13.109375" style="40" customWidth="1"/>
    <col min="4" max="4" width="9.109375" style="40"/>
    <col min="5" max="12" width="10.6640625" style="40" customWidth="1"/>
    <col min="13" max="252" width="9.109375" style="40"/>
    <col min="253" max="253" width="2.6640625" style="40" customWidth="1"/>
    <col min="254" max="254" width="20.6640625" style="40" customWidth="1"/>
    <col min="255" max="255" width="13.109375" style="40" customWidth="1"/>
    <col min="256" max="256" width="9.109375" style="40"/>
    <col min="257" max="264" width="10.6640625" style="40" customWidth="1"/>
    <col min="265" max="508" width="9.109375" style="40"/>
    <col min="509" max="509" width="2.6640625" style="40" customWidth="1"/>
    <col min="510" max="510" width="20.6640625" style="40" customWidth="1"/>
    <col min="511" max="511" width="13.109375" style="40" customWidth="1"/>
    <col min="512" max="512" width="9.109375" style="40"/>
    <col min="513" max="520" width="10.6640625" style="40" customWidth="1"/>
    <col min="521" max="764" width="9.109375" style="40"/>
    <col min="765" max="765" width="2.6640625" style="40" customWidth="1"/>
    <col min="766" max="766" width="20.6640625" style="40" customWidth="1"/>
    <col min="767" max="767" width="13.109375" style="40" customWidth="1"/>
    <col min="768" max="768" width="9.109375" style="40"/>
    <col min="769" max="776" width="10.6640625" style="40" customWidth="1"/>
    <col min="777" max="1020" width="9.109375" style="40"/>
    <col min="1021" max="1021" width="2.6640625" style="40" customWidth="1"/>
    <col min="1022" max="1022" width="20.6640625" style="40" customWidth="1"/>
    <col min="1023" max="1023" width="13.109375" style="40" customWidth="1"/>
    <col min="1024" max="1024" width="9.109375" style="40"/>
    <col min="1025" max="1032" width="10.6640625" style="40" customWidth="1"/>
    <col min="1033" max="1276" width="9.109375" style="40"/>
    <col min="1277" max="1277" width="2.6640625" style="40" customWidth="1"/>
    <col min="1278" max="1278" width="20.6640625" style="40" customWidth="1"/>
    <col min="1279" max="1279" width="13.109375" style="40" customWidth="1"/>
    <col min="1280" max="1280" width="9.109375" style="40"/>
    <col min="1281" max="1288" width="10.6640625" style="40" customWidth="1"/>
    <col min="1289" max="1532" width="9.109375" style="40"/>
    <col min="1533" max="1533" width="2.6640625" style="40" customWidth="1"/>
    <col min="1534" max="1534" width="20.6640625" style="40" customWidth="1"/>
    <col min="1535" max="1535" width="13.109375" style="40" customWidth="1"/>
    <col min="1536" max="1536" width="9.109375" style="40"/>
    <col min="1537" max="1544" width="10.6640625" style="40" customWidth="1"/>
    <col min="1545" max="1788" width="9.109375" style="40"/>
    <col min="1789" max="1789" width="2.6640625" style="40" customWidth="1"/>
    <col min="1790" max="1790" width="20.6640625" style="40" customWidth="1"/>
    <col min="1791" max="1791" width="13.109375" style="40" customWidth="1"/>
    <col min="1792" max="1792" width="9.109375" style="40"/>
    <col min="1793" max="1800" width="10.6640625" style="40" customWidth="1"/>
    <col min="1801" max="2044" width="9.109375" style="40"/>
    <col min="2045" max="2045" width="2.6640625" style="40" customWidth="1"/>
    <col min="2046" max="2046" width="20.6640625" style="40" customWidth="1"/>
    <col min="2047" max="2047" width="13.109375" style="40" customWidth="1"/>
    <col min="2048" max="2048" width="9.109375" style="40"/>
    <col min="2049" max="2056" width="10.6640625" style="40" customWidth="1"/>
    <col min="2057" max="2300" width="9.109375" style="40"/>
    <col min="2301" max="2301" width="2.6640625" style="40" customWidth="1"/>
    <col min="2302" max="2302" width="20.6640625" style="40" customWidth="1"/>
    <col min="2303" max="2303" width="13.109375" style="40" customWidth="1"/>
    <col min="2304" max="2304" width="9.109375" style="40"/>
    <col min="2305" max="2312" width="10.6640625" style="40" customWidth="1"/>
    <col min="2313" max="2556" width="9.109375" style="40"/>
    <col min="2557" max="2557" width="2.6640625" style="40" customWidth="1"/>
    <col min="2558" max="2558" width="20.6640625" style="40" customWidth="1"/>
    <col min="2559" max="2559" width="13.109375" style="40" customWidth="1"/>
    <col min="2560" max="2560" width="9.109375" style="40"/>
    <col min="2561" max="2568" width="10.6640625" style="40" customWidth="1"/>
    <col min="2569" max="2812" width="9.109375" style="40"/>
    <col min="2813" max="2813" width="2.6640625" style="40" customWidth="1"/>
    <col min="2814" max="2814" width="20.6640625" style="40" customWidth="1"/>
    <col min="2815" max="2815" width="13.109375" style="40" customWidth="1"/>
    <col min="2816" max="2816" width="9.109375" style="40"/>
    <col min="2817" max="2824" width="10.6640625" style="40" customWidth="1"/>
    <col min="2825" max="3068" width="9.109375" style="40"/>
    <col min="3069" max="3069" width="2.6640625" style="40" customWidth="1"/>
    <col min="3070" max="3070" width="20.6640625" style="40" customWidth="1"/>
    <col min="3071" max="3071" width="13.109375" style="40" customWidth="1"/>
    <col min="3072" max="3072" width="9.109375" style="40"/>
    <col min="3073" max="3080" width="10.6640625" style="40" customWidth="1"/>
    <col min="3081" max="3324" width="9.109375" style="40"/>
    <col min="3325" max="3325" width="2.6640625" style="40" customWidth="1"/>
    <col min="3326" max="3326" width="20.6640625" style="40" customWidth="1"/>
    <col min="3327" max="3327" width="13.109375" style="40" customWidth="1"/>
    <col min="3328" max="3328" width="9.109375" style="40"/>
    <col min="3329" max="3336" width="10.6640625" style="40" customWidth="1"/>
    <col min="3337" max="3580" width="9.109375" style="40"/>
    <col min="3581" max="3581" width="2.6640625" style="40" customWidth="1"/>
    <col min="3582" max="3582" width="20.6640625" style="40" customWidth="1"/>
    <col min="3583" max="3583" width="13.109375" style="40" customWidth="1"/>
    <col min="3584" max="3584" width="9.109375" style="40"/>
    <col min="3585" max="3592" width="10.6640625" style="40" customWidth="1"/>
    <col min="3593" max="3836" width="9.109375" style="40"/>
    <col min="3837" max="3837" width="2.6640625" style="40" customWidth="1"/>
    <col min="3838" max="3838" width="20.6640625" style="40" customWidth="1"/>
    <col min="3839" max="3839" width="13.109375" style="40" customWidth="1"/>
    <col min="3840" max="3840" width="9.109375" style="40"/>
    <col min="3841" max="3848" width="10.6640625" style="40" customWidth="1"/>
    <col min="3849" max="4092" width="9.109375" style="40"/>
    <col min="4093" max="4093" width="2.6640625" style="40" customWidth="1"/>
    <col min="4094" max="4094" width="20.6640625" style="40" customWidth="1"/>
    <col min="4095" max="4095" width="13.109375" style="40" customWidth="1"/>
    <col min="4096" max="4096" width="9.109375" style="40"/>
    <col min="4097" max="4104" width="10.6640625" style="40" customWidth="1"/>
    <col min="4105" max="4348" width="9.109375" style="40"/>
    <col min="4349" max="4349" width="2.6640625" style="40" customWidth="1"/>
    <col min="4350" max="4350" width="20.6640625" style="40" customWidth="1"/>
    <col min="4351" max="4351" width="13.109375" style="40" customWidth="1"/>
    <col min="4352" max="4352" width="9.109375" style="40"/>
    <col min="4353" max="4360" width="10.6640625" style="40" customWidth="1"/>
    <col min="4361" max="4604" width="9.109375" style="40"/>
    <col min="4605" max="4605" width="2.6640625" style="40" customWidth="1"/>
    <col min="4606" max="4606" width="20.6640625" style="40" customWidth="1"/>
    <col min="4607" max="4607" width="13.109375" style="40" customWidth="1"/>
    <col min="4608" max="4608" width="9.109375" style="40"/>
    <col min="4609" max="4616" width="10.6640625" style="40" customWidth="1"/>
    <col min="4617" max="4860" width="9.109375" style="40"/>
    <col min="4861" max="4861" width="2.6640625" style="40" customWidth="1"/>
    <col min="4862" max="4862" width="20.6640625" style="40" customWidth="1"/>
    <col min="4863" max="4863" width="13.109375" style="40" customWidth="1"/>
    <col min="4864" max="4864" width="9.109375" style="40"/>
    <col min="4865" max="4872" width="10.6640625" style="40" customWidth="1"/>
    <col min="4873" max="5116" width="9.109375" style="40"/>
    <col min="5117" max="5117" width="2.6640625" style="40" customWidth="1"/>
    <col min="5118" max="5118" width="20.6640625" style="40" customWidth="1"/>
    <col min="5119" max="5119" width="13.109375" style="40" customWidth="1"/>
    <col min="5120" max="5120" width="9.109375" style="40"/>
    <col min="5121" max="5128" width="10.6640625" style="40" customWidth="1"/>
    <col min="5129" max="5372" width="9.109375" style="40"/>
    <col min="5373" max="5373" width="2.6640625" style="40" customWidth="1"/>
    <col min="5374" max="5374" width="20.6640625" style="40" customWidth="1"/>
    <col min="5375" max="5375" width="13.109375" style="40" customWidth="1"/>
    <col min="5376" max="5376" width="9.109375" style="40"/>
    <col min="5377" max="5384" width="10.6640625" style="40" customWidth="1"/>
    <col min="5385" max="5628" width="9.109375" style="40"/>
    <col min="5629" max="5629" width="2.6640625" style="40" customWidth="1"/>
    <col min="5630" max="5630" width="20.6640625" style="40" customWidth="1"/>
    <col min="5631" max="5631" width="13.109375" style="40" customWidth="1"/>
    <col min="5632" max="5632" width="9.109375" style="40"/>
    <col min="5633" max="5640" width="10.6640625" style="40" customWidth="1"/>
    <col min="5641" max="5884" width="9.109375" style="40"/>
    <col min="5885" max="5885" width="2.6640625" style="40" customWidth="1"/>
    <col min="5886" max="5886" width="20.6640625" style="40" customWidth="1"/>
    <col min="5887" max="5887" width="13.109375" style="40" customWidth="1"/>
    <col min="5888" max="5888" width="9.109375" style="40"/>
    <col min="5889" max="5896" width="10.6640625" style="40" customWidth="1"/>
    <col min="5897" max="6140" width="9.109375" style="40"/>
    <col min="6141" max="6141" width="2.6640625" style="40" customWidth="1"/>
    <col min="6142" max="6142" width="20.6640625" style="40" customWidth="1"/>
    <col min="6143" max="6143" width="13.109375" style="40" customWidth="1"/>
    <col min="6144" max="6144" width="9.109375" style="40"/>
    <col min="6145" max="6152" width="10.6640625" style="40" customWidth="1"/>
    <col min="6153" max="6396" width="9.109375" style="40"/>
    <col min="6397" max="6397" width="2.6640625" style="40" customWidth="1"/>
    <col min="6398" max="6398" width="20.6640625" style="40" customWidth="1"/>
    <col min="6399" max="6399" width="13.109375" style="40" customWidth="1"/>
    <col min="6400" max="6400" width="9.109375" style="40"/>
    <col min="6401" max="6408" width="10.6640625" style="40" customWidth="1"/>
    <col min="6409" max="6652" width="9.109375" style="40"/>
    <col min="6653" max="6653" width="2.6640625" style="40" customWidth="1"/>
    <col min="6654" max="6654" width="20.6640625" style="40" customWidth="1"/>
    <col min="6655" max="6655" width="13.109375" style="40" customWidth="1"/>
    <col min="6656" max="6656" width="9.109375" style="40"/>
    <col min="6657" max="6664" width="10.6640625" style="40" customWidth="1"/>
    <col min="6665" max="6908" width="9.109375" style="40"/>
    <col min="6909" max="6909" width="2.6640625" style="40" customWidth="1"/>
    <col min="6910" max="6910" width="20.6640625" style="40" customWidth="1"/>
    <col min="6911" max="6911" width="13.109375" style="40" customWidth="1"/>
    <col min="6912" max="6912" width="9.109375" style="40"/>
    <col min="6913" max="6920" width="10.6640625" style="40" customWidth="1"/>
    <col min="6921" max="7164" width="9.109375" style="40"/>
    <col min="7165" max="7165" width="2.6640625" style="40" customWidth="1"/>
    <col min="7166" max="7166" width="20.6640625" style="40" customWidth="1"/>
    <col min="7167" max="7167" width="13.109375" style="40" customWidth="1"/>
    <col min="7168" max="7168" width="9.109375" style="40"/>
    <col min="7169" max="7176" width="10.6640625" style="40" customWidth="1"/>
    <col min="7177" max="7420" width="9.109375" style="40"/>
    <col min="7421" max="7421" width="2.6640625" style="40" customWidth="1"/>
    <col min="7422" max="7422" width="20.6640625" style="40" customWidth="1"/>
    <col min="7423" max="7423" width="13.109375" style="40" customWidth="1"/>
    <col min="7424" max="7424" width="9.109375" style="40"/>
    <col min="7425" max="7432" width="10.6640625" style="40" customWidth="1"/>
    <col min="7433" max="7676" width="9.109375" style="40"/>
    <col min="7677" max="7677" width="2.6640625" style="40" customWidth="1"/>
    <col min="7678" max="7678" width="20.6640625" style="40" customWidth="1"/>
    <col min="7679" max="7679" width="13.109375" style="40" customWidth="1"/>
    <col min="7680" max="7680" width="9.109375" style="40"/>
    <col min="7681" max="7688" width="10.6640625" style="40" customWidth="1"/>
    <col min="7689" max="7932" width="9.109375" style="40"/>
    <col min="7933" max="7933" width="2.6640625" style="40" customWidth="1"/>
    <col min="7934" max="7934" width="20.6640625" style="40" customWidth="1"/>
    <col min="7935" max="7935" width="13.109375" style="40" customWidth="1"/>
    <col min="7936" max="7936" width="9.109375" style="40"/>
    <col min="7937" max="7944" width="10.6640625" style="40" customWidth="1"/>
    <col min="7945" max="8188" width="9.109375" style="40"/>
    <col min="8189" max="8189" width="2.6640625" style="40" customWidth="1"/>
    <col min="8190" max="8190" width="20.6640625" style="40" customWidth="1"/>
    <col min="8191" max="8191" width="13.109375" style="40" customWidth="1"/>
    <col min="8192" max="8192" width="9.109375" style="40"/>
    <col min="8193" max="8200" width="10.6640625" style="40" customWidth="1"/>
    <col min="8201" max="8444" width="9.109375" style="40"/>
    <col min="8445" max="8445" width="2.6640625" style="40" customWidth="1"/>
    <col min="8446" max="8446" width="20.6640625" style="40" customWidth="1"/>
    <col min="8447" max="8447" width="13.109375" style="40" customWidth="1"/>
    <col min="8448" max="8448" width="9.109375" style="40"/>
    <col min="8449" max="8456" width="10.6640625" style="40" customWidth="1"/>
    <col min="8457" max="8700" width="9.109375" style="40"/>
    <col min="8701" max="8701" width="2.6640625" style="40" customWidth="1"/>
    <col min="8702" max="8702" width="20.6640625" style="40" customWidth="1"/>
    <col min="8703" max="8703" width="13.109375" style="40" customWidth="1"/>
    <col min="8704" max="8704" width="9.109375" style="40"/>
    <col min="8705" max="8712" width="10.6640625" style="40" customWidth="1"/>
    <col min="8713" max="8956" width="9.109375" style="40"/>
    <col min="8957" max="8957" width="2.6640625" style="40" customWidth="1"/>
    <col min="8958" max="8958" width="20.6640625" style="40" customWidth="1"/>
    <col min="8959" max="8959" width="13.109375" style="40" customWidth="1"/>
    <col min="8960" max="8960" width="9.109375" style="40"/>
    <col min="8961" max="8968" width="10.6640625" style="40" customWidth="1"/>
    <col min="8969" max="9212" width="9.109375" style="40"/>
    <col min="9213" max="9213" width="2.6640625" style="40" customWidth="1"/>
    <col min="9214" max="9214" width="20.6640625" style="40" customWidth="1"/>
    <col min="9215" max="9215" width="13.109375" style="40" customWidth="1"/>
    <col min="9216" max="9216" width="9.109375" style="40"/>
    <col min="9217" max="9224" width="10.6640625" style="40" customWidth="1"/>
    <col min="9225" max="9468" width="9.109375" style="40"/>
    <col min="9469" max="9469" width="2.6640625" style="40" customWidth="1"/>
    <col min="9470" max="9470" width="20.6640625" style="40" customWidth="1"/>
    <col min="9471" max="9471" width="13.109375" style="40" customWidth="1"/>
    <col min="9472" max="9472" width="9.109375" style="40"/>
    <col min="9473" max="9480" width="10.6640625" style="40" customWidth="1"/>
    <col min="9481" max="9724" width="9.109375" style="40"/>
    <col min="9725" max="9725" width="2.6640625" style="40" customWidth="1"/>
    <col min="9726" max="9726" width="20.6640625" style="40" customWidth="1"/>
    <col min="9727" max="9727" width="13.109375" style="40" customWidth="1"/>
    <col min="9728" max="9728" width="9.109375" style="40"/>
    <col min="9729" max="9736" width="10.6640625" style="40" customWidth="1"/>
    <col min="9737" max="9980" width="9.109375" style="40"/>
    <col min="9981" max="9981" width="2.6640625" style="40" customWidth="1"/>
    <col min="9982" max="9982" width="20.6640625" style="40" customWidth="1"/>
    <col min="9983" max="9983" width="13.109375" style="40" customWidth="1"/>
    <col min="9984" max="9984" width="9.109375" style="40"/>
    <col min="9985" max="9992" width="10.6640625" style="40" customWidth="1"/>
    <col min="9993" max="10236" width="9.109375" style="40"/>
    <col min="10237" max="10237" width="2.6640625" style="40" customWidth="1"/>
    <col min="10238" max="10238" width="20.6640625" style="40" customWidth="1"/>
    <col min="10239" max="10239" width="13.109375" style="40" customWidth="1"/>
    <col min="10240" max="10240" width="9.109375" style="40"/>
    <col min="10241" max="10248" width="10.6640625" style="40" customWidth="1"/>
    <col min="10249" max="10492" width="9.109375" style="40"/>
    <col min="10493" max="10493" width="2.6640625" style="40" customWidth="1"/>
    <col min="10494" max="10494" width="20.6640625" style="40" customWidth="1"/>
    <col min="10495" max="10495" width="13.109375" style="40" customWidth="1"/>
    <col min="10496" max="10496" width="9.109375" style="40"/>
    <col min="10497" max="10504" width="10.6640625" style="40" customWidth="1"/>
    <col min="10505" max="10748" width="9.109375" style="40"/>
    <col min="10749" max="10749" width="2.6640625" style="40" customWidth="1"/>
    <col min="10750" max="10750" width="20.6640625" style="40" customWidth="1"/>
    <col min="10751" max="10751" width="13.109375" style="40" customWidth="1"/>
    <col min="10752" max="10752" width="9.109375" style="40"/>
    <col min="10753" max="10760" width="10.6640625" style="40" customWidth="1"/>
    <col min="10761" max="11004" width="9.109375" style="40"/>
    <col min="11005" max="11005" width="2.6640625" style="40" customWidth="1"/>
    <col min="11006" max="11006" width="20.6640625" style="40" customWidth="1"/>
    <col min="11007" max="11007" width="13.109375" style="40" customWidth="1"/>
    <col min="11008" max="11008" width="9.109375" style="40"/>
    <col min="11009" max="11016" width="10.6640625" style="40" customWidth="1"/>
    <col min="11017" max="11260" width="9.109375" style="40"/>
    <col min="11261" max="11261" width="2.6640625" style="40" customWidth="1"/>
    <col min="11262" max="11262" width="20.6640625" style="40" customWidth="1"/>
    <col min="11263" max="11263" width="13.109375" style="40" customWidth="1"/>
    <col min="11264" max="11264" width="9.109375" style="40"/>
    <col min="11265" max="11272" width="10.6640625" style="40" customWidth="1"/>
    <col min="11273" max="11516" width="9.109375" style="40"/>
    <col min="11517" max="11517" width="2.6640625" style="40" customWidth="1"/>
    <col min="11518" max="11518" width="20.6640625" style="40" customWidth="1"/>
    <col min="11519" max="11519" width="13.109375" style="40" customWidth="1"/>
    <col min="11520" max="11520" width="9.109375" style="40"/>
    <col min="11521" max="11528" width="10.6640625" style="40" customWidth="1"/>
    <col min="11529" max="11772" width="9.109375" style="40"/>
    <col min="11773" max="11773" width="2.6640625" style="40" customWidth="1"/>
    <col min="11774" max="11774" width="20.6640625" style="40" customWidth="1"/>
    <col min="11775" max="11775" width="13.109375" style="40" customWidth="1"/>
    <col min="11776" max="11776" width="9.109375" style="40"/>
    <col min="11777" max="11784" width="10.6640625" style="40" customWidth="1"/>
    <col min="11785" max="12028" width="9.109375" style="40"/>
    <col min="12029" max="12029" width="2.6640625" style="40" customWidth="1"/>
    <col min="12030" max="12030" width="20.6640625" style="40" customWidth="1"/>
    <col min="12031" max="12031" width="13.109375" style="40" customWidth="1"/>
    <col min="12032" max="12032" width="9.109375" style="40"/>
    <col min="12033" max="12040" width="10.6640625" style="40" customWidth="1"/>
    <col min="12041" max="12284" width="9.109375" style="40"/>
    <col min="12285" max="12285" width="2.6640625" style="40" customWidth="1"/>
    <col min="12286" max="12286" width="20.6640625" style="40" customWidth="1"/>
    <col min="12287" max="12287" width="13.109375" style="40" customWidth="1"/>
    <col min="12288" max="12288" width="9.109375" style="40"/>
    <col min="12289" max="12296" width="10.6640625" style="40" customWidth="1"/>
    <col min="12297" max="12540" width="9.109375" style="40"/>
    <col min="12541" max="12541" width="2.6640625" style="40" customWidth="1"/>
    <col min="12542" max="12542" width="20.6640625" style="40" customWidth="1"/>
    <col min="12543" max="12543" width="13.109375" style="40" customWidth="1"/>
    <col min="12544" max="12544" width="9.109375" style="40"/>
    <col min="12545" max="12552" width="10.6640625" style="40" customWidth="1"/>
    <col min="12553" max="12796" width="9.109375" style="40"/>
    <col min="12797" max="12797" width="2.6640625" style="40" customWidth="1"/>
    <col min="12798" max="12798" width="20.6640625" style="40" customWidth="1"/>
    <col min="12799" max="12799" width="13.109375" style="40" customWidth="1"/>
    <col min="12800" max="12800" width="9.109375" style="40"/>
    <col min="12801" max="12808" width="10.6640625" style="40" customWidth="1"/>
    <col min="12809" max="13052" width="9.109375" style="40"/>
    <col min="13053" max="13053" width="2.6640625" style="40" customWidth="1"/>
    <col min="13054" max="13054" width="20.6640625" style="40" customWidth="1"/>
    <col min="13055" max="13055" width="13.109375" style="40" customWidth="1"/>
    <col min="13056" max="13056" width="9.109375" style="40"/>
    <col min="13057" max="13064" width="10.6640625" style="40" customWidth="1"/>
    <col min="13065" max="13308" width="9.109375" style="40"/>
    <col min="13309" max="13309" width="2.6640625" style="40" customWidth="1"/>
    <col min="13310" max="13310" width="20.6640625" style="40" customWidth="1"/>
    <col min="13311" max="13311" width="13.109375" style="40" customWidth="1"/>
    <col min="13312" max="13312" width="9.109375" style="40"/>
    <col min="13313" max="13320" width="10.6640625" style="40" customWidth="1"/>
    <col min="13321" max="13564" width="9.109375" style="40"/>
    <col min="13565" max="13565" width="2.6640625" style="40" customWidth="1"/>
    <col min="13566" max="13566" width="20.6640625" style="40" customWidth="1"/>
    <col min="13567" max="13567" width="13.109375" style="40" customWidth="1"/>
    <col min="13568" max="13568" width="9.109375" style="40"/>
    <col min="13569" max="13576" width="10.6640625" style="40" customWidth="1"/>
    <col min="13577" max="13820" width="9.109375" style="40"/>
    <col min="13821" max="13821" width="2.6640625" style="40" customWidth="1"/>
    <col min="13822" max="13822" width="20.6640625" style="40" customWidth="1"/>
    <col min="13823" max="13823" width="13.109375" style="40" customWidth="1"/>
    <col min="13824" max="13824" width="9.109375" style="40"/>
    <col min="13825" max="13832" width="10.6640625" style="40" customWidth="1"/>
    <col min="13833" max="14076" width="9.109375" style="40"/>
    <col min="14077" max="14077" width="2.6640625" style="40" customWidth="1"/>
    <col min="14078" max="14078" width="20.6640625" style="40" customWidth="1"/>
    <col min="14079" max="14079" width="13.109375" style="40" customWidth="1"/>
    <col min="14080" max="14080" width="9.109375" style="40"/>
    <col min="14081" max="14088" width="10.6640625" style="40" customWidth="1"/>
    <col min="14089" max="14332" width="9.109375" style="40"/>
    <col min="14333" max="14333" width="2.6640625" style="40" customWidth="1"/>
    <col min="14334" max="14334" width="20.6640625" style="40" customWidth="1"/>
    <col min="14335" max="14335" width="13.109375" style="40" customWidth="1"/>
    <col min="14336" max="14336" width="9.109375" style="40"/>
    <col min="14337" max="14344" width="10.6640625" style="40" customWidth="1"/>
    <col min="14345" max="14588" width="9.109375" style="40"/>
    <col min="14589" max="14589" width="2.6640625" style="40" customWidth="1"/>
    <col min="14590" max="14590" width="20.6640625" style="40" customWidth="1"/>
    <col min="14591" max="14591" width="13.109375" style="40" customWidth="1"/>
    <col min="14592" max="14592" width="9.109375" style="40"/>
    <col min="14593" max="14600" width="10.6640625" style="40" customWidth="1"/>
    <col min="14601" max="14844" width="9.109375" style="40"/>
    <col min="14845" max="14845" width="2.6640625" style="40" customWidth="1"/>
    <col min="14846" max="14846" width="20.6640625" style="40" customWidth="1"/>
    <col min="14847" max="14847" width="13.109375" style="40" customWidth="1"/>
    <col min="14848" max="14848" width="9.109375" style="40"/>
    <col min="14849" max="14856" width="10.6640625" style="40" customWidth="1"/>
    <col min="14857" max="15100" width="9.109375" style="40"/>
    <col min="15101" max="15101" width="2.6640625" style="40" customWidth="1"/>
    <col min="15102" max="15102" width="20.6640625" style="40" customWidth="1"/>
    <col min="15103" max="15103" width="13.109375" style="40" customWidth="1"/>
    <col min="15104" max="15104" width="9.109375" style="40"/>
    <col min="15105" max="15112" width="10.6640625" style="40" customWidth="1"/>
    <col min="15113" max="15356" width="9.109375" style="40"/>
    <col min="15357" max="15357" width="2.6640625" style="40" customWidth="1"/>
    <col min="15358" max="15358" width="20.6640625" style="40" customWidth="1"/>
    <col min="15359" max="15359" width="13.109375" style="40" customWidth="1"/>
    <col min="15360" max="15360" width="9.109375" style="40"/>
    <col min="15361" max="15368" width="10.6640625" style="40" customWidth="1"/>
    <col min="15369" max="15612" width="9.109375" style="40"/>
    <col min="15613" max="15613" width="2.6640625" style="40" customWidth="1"/>
    <col min="15614" max="15614" width="20.6640625" style="40" customWidth="1"/>
    <col min="15615" max="15615" width="13.109375" style="40" customWidth="1"/>
    <col min="15616" max="15616" width="9.109375" style="40"/>
    <col min="15617" max="15624" width="10.6640625" style="40" customWidth="1"/>
    <col min="15625" max="15868" width="9.109375" style="40"/>
    <col min="15869" max="15869" width="2.6640625" style="40" customWidth="1"/>
    <col min="15870" max="15870" width="20.6640625" style="40" customWidth="1"/>
    <col min="15871" max="15871" width="13.109375" style="40" customWidth="1"/>
    <col min="15872" max="15872" width="9.109375" style="40"/>
    <col min="15873" max="15880" width="10.6640625" style="40" customWidth="1"/>
    <col min="15881" max="16124" width="9.109375" style="40"/>
    <col min="16125" max="16125" width="2.6640625" style="40" customWidth="1"/>
    <col min="16126" max="16126" width="20.6640625" style="40" customWidth="1"/>
    <col min="16127" max="16127" width="13.109375" style="40" customWidth="1"/>
    <col min="16128" max="16128" width="9.109375" style="40"/>
    <col min="16129" max="16136" width="10.6640625" style="40" customWidth="1"/>
    <col min="16137" max="16384" width="9.109375" style="40"/>
  </cols>
  <sheetData>
    <row r="2" spans="2:12" ht="17.399999999999999" x14ac:dyDescent="0.25">
      <c r="B2" s="92" t="s">
        <v>190</v>
      </c>
    </row>
    <row r="3" spans="2:12" ht="13.8" thickBot="1" x14ac:dyDescent="0.3">
      <c r="B3" s="91" t="s">
        <v>189</v>
      </c>
    </row>
    <row r="4" spans="2:12" ht="26.4" x14ac:dyDescent="0.25">
      <c r="B4" s="90" t="s">
        <v>178</v>
      </c>
      <c r="C4" s="89" t="s">
        <v>0</v>
      </c>
      <c r="D4" s="89" t="s">
        <v>188</v>
      </c>
      <c r="E4" s="88" t="s">
        <v>2</v>
      </c>
      <c r="F4" s="88" t="s">
        <v>3</v>
      </c>
      <c r="G4" s="88" t="s">
        <v>4</v>
      </c>
      <c r="H4" s="88" t="s">
        <v>5</v>
      </c>
      <c r="I4" s="88" t="s">
        <v>6</v>
      </c>
      <c r="J4" s="88" t="s">
        <v>7</v>
      </c>
      <c r="K4" s="88" t="s">
        <v>187</v>
      </c>
      <c r="L4" s="87" t="s">
        <v>186</v>
      </c>
    </row>
    <row r="5" spans="2:12" ht="12.75" customHeight="1" x14ac:dyDescent="0.25">
      <c r="B5" s="83" t="s">
        <v>8</v>
      </c>
      <c r="C5" s="85" t="s">
        <v>185</v>
      </c>
      <c r="D5" s="85">
        <v>0</v>
      </c>
      <c r="E5" s="85">
        <v>6</v>
      </c>
      <c r="F5" s="85">
        <v>6</v>
      </c>
      <c r="G5" s="85">
        <v>7</v>
      </c>
      <c r="H5" s="85">
        <v>6</v>
      </c>
      <c r="I5" s="85">
        <v>6</v>
      </c>
      <c r="J5" s="85">
        <v>5</v>
      </c>
      <c r="K5" s="85">
        <v>7</v>
      </c>
      <c r="L5" s="84">
        <v>5</v>
      </c>
    </row>
    <row r="6" spans="2:12" ht="12.75" customHeight="1" x14ac:dyDescent="0.25">
      <c r="B6" s="83" t="s">
        <v>8</v>
      </c>
      <c r="C6" s="85" t="s">
        <v>184</v>
      </c>
      <c r="D6" s="85">
        <v>1</v>
      </c>
      <c r="E6" s="85">
        <v>6</v>
      </c>
      <c r="F6" s="85">
        <v>6</v>
      </c>
      <c r="G6" s="85">
        <v>6</v>
      </c>
      <c r="H6" s="85">
        <v>7</v>
      </c>
      <c r="I6" s="85">
        <v>9</v>
      </c>
      <c r="J6" s="85">
        <v>9</v>
      </c>
      <c r="K6" s="85">
        <v>7</v>
      </c>
      <c r="L6" s="84">
        <v>5</v>
      </c>
    </row>
    <row r="7" spans="2:12" ht="12.75" customHeight="1" x14ac:dyDescent="0.25">
      <c r="B7" s="83" t="s">
        <v>8</v>
      </c>
      <c r="C7" s="85" t="s">
        <v>183</v>
      </c>
      <c r="D7" s="85">
        <v>0</v>
      </c>
      <c r="E7" s="85">
        <v>6</v>
      </c>
      <c r="F7" s="85">
        <v>5</v>
      </c>
      <c r="G7" s="85">
        <v>7</v>
      </c>
      <c r="H7" s="85">
        <v>5</v>
      </c>
      <c r="I7" s="85">
        <v>3</v>
      </c>
      <c r="J7" s="85">
        <v>4</v>
      </c>
      <c r="K7" s="85">
        <v>7</v>
      </c>
      <c r="L7" s="84">
        <v>6</v>
      </c>
    </row>
    <row r="8" spans="2:12" ht="12.75" customHeight="1" x14ac:dyDescent="0.25">
      <c r="B8" s="83" t="s">
        <v>8</v>
      </c>
      <c r="C8" s="85" t="s">
        <v>182</v>
      </c>
      <c r="D8" s="85">
        <v>0</v>
      </c>
      <c r="E8" s="85">
        <v>5</v>
      </c>
      <c r="F8" s="85">
        <v>5</v>
      </c>
      <c r="G8" s="85">
        <v>6</v>
      </c>
      <c r="H8" s="85">
        <v>7</v>
      </c>
      <c r="I8" s="85">
        <v>8</v>
      </c>
      <c r="J8" s="85">
        <v>2</v>
      </c>
      <c r="K8" s="85">
        <v>6</v>
      </c>
      <c r="L8" s="84">
        <v>5</v>
      </c>
    </row>
    <row r="9" spans="2:12" ht="12.75" customHeight="1" x14ac:dyDescent="0.25">
      <c r="B9" s="83" t="s">
        <v>9</v>
      </c>
      <c r="C9" s="86" t="str">
        <f>IF(C5&lt;&gt;"",C5,"")</f>
        <v>ABB</v>
      </c>
      <c r="D9" s="85">
        <v>0</v>
      </c>
      <c r="E9" s="85">
        <v>3</v>
      </c>
      <c r="F9" s="85">
        <v>4</v>
      </c>
      <c r="G9" s="85">
        <v>5</v>
      </c>
      <c r="H9" s="85">
        <v>4</v>
      </c>
      <c r="I9" s="85">
        <v>4</v>
      </c>
      <c r="J9" s="85">
        <v>5</v>
      </c>
      <c r="K9" s="85">
        <v>6</v>
      </c>
      <c r="L9" s="84">
        <v>4</v>
      </c>
    </row>
    <row r="10" spans="2:12" ht="12.75" customHeight="1" x14ac:dyDescent="0.25">
      <c r="B10" s="83" t="s">
        <v>9</v>
      </c>
      <c r="C10" s="86" t="str">
        <f>IF(C6&lt;&gt;"",C6,"")</f>
        <v>GE</v>
      </c>
      <c r="D10" s="85">
        <v>0</v>
      </c>
      <c r="E10" s="85">
        <v>3</v>
      </c>
      <c r="F10" s="85">
        <v>4</v>
      </c>
      <c r="G10" s="85">
        <v>5</v>
      </c>
      <c r="H10" s="85">
        <v>4</v>
      </c>
      <c r="I10" s="85">
        <v>7</v>
      </c>
      <c r="J10" s="85">
        <v>3</v>
      </c>
      <c r="K10" s="85">
        <v>5</v>
      </c>
      <c r="L10" s="84">
        <v>5</v>
      </c>
    </row>
    <row r="11" spans="2:12" ht="12.75" customHeight="1" x14ac:dyDescent="0.25">
      <c r="B11" s="83" t="s">
        <v>9</v>
      </c>
      <c r="C11" s="86" t="str">
        <f>IF(C7&lt;&gt;"",C7,"")</f>
        <v>Westinghouse</v>
      </c>
      <c r="D11" s="85">
        <v>0</v>
      </c>
      <c r="E11" s="85">
        <v>4</v>
      </c>
      <c r="F11" s="85">
        <v>5</v>
      </c>
      <c r="G11" s="85">
        <v>5</v>
      </c>
      <c r="H11" s="85">
        <v>5</v>
      </c>
      <c r="I11" s="85">
        <v>5</v>
      </c>
      <c r="J11" s="85">
        <v>7</v>
      </c>
      <c r="K11" s="85">
        <v>6</v>
      </c>
      <c r="L11" s="84">
        <v>4</v>
      </c>
    </row>
    <row r="12" spans="2:12" ht="12.75" customHeight="1" x14ac:dyDescent="0.25">
      <c r="B12" s="83" t="s">
        <v>9</v>
      </c>
      <c r="C12" s="86" t="str">
        <f>IF(C8&lt;&gt;"",C8,"")</f>
        <v>Edison</v>
      </c>
      <c r="D12" s="85">
        <v>1</v>
      </c>
      <c r="E12" s="85">
        <v>4</v>
      </c>
      <c r="F12" s="85">
        <v>5</v>
      </c>
      <c r="G12" s="85">
        <v>6</v>
      </c>
      <c r="H12" s="85">
        <v>5</v>
      </c>
      <c r="I12" s="85">
        <v>4</v>
      </c>
      <c r="J12" s="85">
        <v>5</v>
      </c>
      <c r="K12" s="85">
        <v>5</v>
      </c>
      <c r="L12" s="84">
        <v>6</v>
      </c>
    </row>
    <row r="13" spans="2:12" ht="12.75" customHeight="1" x14ac:dyDescent="0.25">
      <c r="B13" s="83" t="s">
        <v>10</v>
      </c>
      <c r="C13" s="86" t="str">
        <f>IF(C5&lt;&gt;"",C5,"")</f>
        <v>ABB</v>
      </c>
      <c r="D13" s="85">
        <v>1</v>
      </c>
      <c r="E13" s="85">
        <v>6</v>
      </c>
      <c r="F13" s="85">
        <v>6</v>
      </c>
      <c r="G13" s="85">
        <v>7</v>
      </c>
      <c r="H13" s="85">
        <v>7</v>
      </c>
      <c r="I13" s="85">
        <v>6</v>
      </c>
      <c r="J13" s="85">
        <v>7</v>
      </c>
      <c r="K13" s="85">
        <v>7</v>
      </c>
      <c r="L13" s="84">
        <v>6</v>
      </c>
    </row>
    <row r="14" spans="2:12" ht="12.75" customHeight="1" x14ac:dyDescent="0.25">
      <c r="B14" s="83" t="s">
        <v>10</v>
      </c>
      <c r="C14" s="86" t="str">
        <f>IF(C6&lt;&gt;"",C6,"")</f>
        <v>GE</v>
      </c>
      <c r="D14" s="85">
        <v>0</v>
      </c>
      <c r="E14" s="85">
        <v>5</v>
      </c>
      <c r="F14" s="85">
        <v>6</v>
      </c>
      <c r="G14" s="85">
        <v>7</v>
      </c>
      <c r="H14" s="85">
        <v>7</v>
      </c>
      <c r="I14" s="85">
        <v>5</v>
      </c>
      <c r="J14" s="85">
        <v>6</v>
      </c>
      <c r="K14" s="85">
        <v>8</v>
      </c>
      <c r="L14" s="84">
        <v>6</v>
      </c>
    </row>
    <row r="15" spans="2:12" ht="12.75" customHeight="1" x14ac:dyDescent="0.25">
      <c r="B15" s="83" t="s">
        <v>10</v>
      </c>
      <c r="C15" s="86" t="str">
        <f>IF(C7&lt;&gt;"",C7,"")</f>
        <v>Westinghouse</v>
      </c>
      <c r="D15" s="85">
        <v>0</v>
      </c>
      <c r="E15" s="85">
        <v>5</v>
      </c>
      <c r="F15" s="85">
        <v>6</v>
      </c>
      <c r="G15" s="85">
        <v>7</v>
      </c>
      <c r="H15" s="85">
        <v>5</v>
      </c>
      <c r="I15" s="85">
        <v>5</v>
      </c>
      <c r="J15" s="85">
        <v>8</v>
      </c>
      <c r="K15" s="85">
        <v>6</v>
      </c>
      <c r="L15" s="84">
        <v>5</v>
      </c>
    </row>
    <row r="16" spans="2:12" ht="12.75" customHeight="1" x14ac:dyDescent="0.25">
      <c r="B16" s="83" t="s">
        <v>10</v>
      </c>
      <c r="C16" s="86" t="str">
        <f>IF(C8&lt;&gt;"",C8,"")</f>
        <v>Edison</v>
      </c>
      <c r="D16" s="85">
        <v>0</v>
      </c>
      <c r="E16" s="85">
        <v>6</v>
      </c>
      <c r="F16" s="85">
        <v>5</v>
      </c>
      <c r="G16" s="85">
        <v>5</v>
      </c>
      <c r="H16" s="85">
        <v>4</v>
      </c>
      <c r="I16" s="85">
        <v>2</v>
      </c>
      <c r="J16" s="85">
        <v>8</v>
      </c>
      <c r="K16" s="85">
        <v>6</v>
      </c>
      <c r="L16" s="84">
        <v>5</v>
      </c>
    </row>
    <row r="17" spans="2:12" ht="12.75" customHeight="1" x14ac:dyDescent="0.25">
      <c r="B17" s="83" t="s">
        <v>11</v>
      </c>
      <c r="C17" s="86" t="str">
        <f>IF(C5&lt;&gt;"",C5,"")</f>
        <v>ABB</v>
      </c>
      <c r="D17" s="85">
        <v>0</v>
      </c>
      <c r="E17" s="85">
        <v>6</v>
      </c>
      <c r="F17" s="85">
        <v>6</v>
      </c>
      <c r="G17" s="85">
        <v>5</v>
      </c>
      <c r="H17" s="85">
        <v>5</v>
      </c>
      <c r="I17" s="85">
        <v>4</v>
      </c>
      <c r="J17" s="85">
        <v>5</v>
      </c>
      <c r="K17" s="85">
        <v>5</v>
      </c>
      <c r="L17" s="84">
        <v>5</v>
      </c>
    </row>
    <row r="18" spans="2:12" ht="12.75" customHeight="1" x14ac:dyDescent="0.25">
      <c r="B18" s="83" t="s">
        <v>11</v>
      </c>
      <c r="C18" s="86" t="str">
        <f>IF(C6&lt;&gt;"",C6,"")</f>
        <v>GE</v>
      </c>
      <c r="D18" s="85">
        <v>0</v>
      </c>
      <c r="E18" s="85">
        <v>5</v>
      </c>
      <c r="F18" s="85">
        <v>5</v>
      </c>
      <c r="G18" s="85">
        <v>6</v>
      </c>
      <c r="H18" s="85">
        <v>5</v>
      </c>
      <c r="I18" s="85">
        <v>4</v>
      </c>
      <c r="J18" s="85">
        <v>6</v>
      </c>
      <c r="K18" s="85">
        <v>7</v>
      </c>
      <c r="L18" s="84">
        <v>5</v>
      </c>
    </row>
    <row r="19" spans="2:12" ht="12.75" customHeight="1" x14ac:dyDescent="0.25">
      <c r="B19" s="83" t="s">
        <v>11</v>
      </c>
      <c r="C19" s="86" t="str">
        <f>IF(C7&lt;&gt;"",C7,"")</f>
        <v>Westinghouse</v>
      </c>
      <c r="D19" s="85">
        <v>0</v>
      </c>
      <c r="E19" s="85">
        <v>4</v>
      </c>
      <c r="F19" s="85">
        <v>4</v>
      </c>
      <c r="G19" s="85">
        <v>5</v>
      </c>
      <c r="H19" s="85">
        <v>4</v>
      </c>
      <c r="I19" s="85">
        <v>6</v>
      </c>
      <c r="J19" s="85">
        <v>7</v>
      </c>
      <c r="K19" s="85">
        <v>5</v>
      </c>
      <c r="L19" s="84">
        <v>3</v>
      </c>
    </row>
    <row r="20" spans="2:12" ht="12.75" customHeight="1" x14ac:dyDescent="0.25">
      <c r="B20" s="83" t="s">
        <v>11</v>
      </c>
      <c r="C20" s="86" t="str">
        <f>IF(C8&lt;&gt;"",C8,"")</f>
        <v>Edison</v>
      </c>
      <c r="D20" s="85">
        <v>1</v>
      </c>
      <c r="E20" s="85">
        <v>4</v>
      </c>
      <c r="F20" s="85">
        <v>4</v>
      </c>
      <c r="G20" s="85">
        <v>6</v>
      </c>
      <c r="H20" s="85">
        <v>7</v>
      </c>
      <c r="I20" s="85">
        <v>7</v>
      </c>
      <c r="J20" s="85">
        <v>8</v>
      </c>
      <c r="K20" s="85">
        <v>7</v>
      </c>
      <c r="L20" s="84">
        <v>5</v>
      </c>
    </row>
    <row r="21" spans="2:12" ht="12.75" customHeight="1" x14ac:dyDescent="0.25">
      <c r="B21" s="83" t="s">
        <v>12</v>
      </c>
      <c r="C21" s="86" t="str">
        <f>IF(C5&lt;&gt;"",C5,"")</f>
        <v>ABB</v>
      </c>
      <c r="D21" s="85">
        <v>0</v>
      </c>
      <c r="E21" s="85">
        <v>4</v>
      </c>
      <c r="F21" s="85">
        <v>4</v>
      </c>
      <c r="G21" s="85">
        <v>6</v>
      </c>
      <c r="H21" s="85">
        <v>8</v>
      </c>
      <c r="I21" s="85">
        <v>7</v>
      </c>
      <c r="J21" s="85">
        <v>1</v>
      </c>
      <c r="K21" s="85">
        <v>5</v>
      </c>
      <c r="L21" s="84">
        <v>4</v>
      </c>
    </row>
    <row r="22" spans="2:12" ht="12.75" customHeight="1" x14ac:dyDescent="0.25">
      <c r="B22" s="83" t="s">
        <v>12</v>
      </c>
      <c r="C22" s="86" t="str">
        <f>IF(C6&lt;&gt;"",C6,"")</f>
        <v>GE</v>
      </c>
      <c r="D22" s="85">
        <v>0</v>
      </c>
      <c r="E22" s="85">
        <v>3</v>
      </c>
      <c r="F22" s="85">
        <v>4</v>
      </c>
      <c r="G22" s="85">
        <v>6</v>
      </c>
      <c r="H22" s="85">
        <v>6</v>
      </c>
      <c r="I22" s="85">
        <v>3</v>
      </c>
      <c r="J22" s="85">
        <v>4</v>
      </c>
      <c r="K22" s="85">
        <v>5</v>
      </c>
      <c r="L22" s="84">
        <v>3</v>
      </c>
    </row>
    <row r="23" spans="2:12" ht="12.75" customHeight="1" x14ac:dyDescent="0.25">
      <c r="B23" s="83" t="s">
        <v>12</v>
      </c>
      <c r="C23" s="86" t="str">
        <f>IF(C7&lt;&gt;"",C7,"")</f>
        <v>Westinghouse</v>
      </c>
      <c r="D23" s="85">
        <v>1</v>
      </c>
      <c r="E23" s="85">
        <v>5</v>
      </c>
      <c r="F23" s="85">
        <v>5</v>
      </c>
      <c r="G23" s="85">
        <v>4</v>
      </c>
      <c r="H23" s="85">
        <v>5</v>
      </c>
      <c r="I23" s="85">
        <v>6</v>
      </c>
      <c r="J23" s="85">
        <v>5</v>
      </c>
      <c r="K23" s="85">
        <v>6</v>
      </c>
      <c r="L23" s="84">
        <v>4</v>
      </c>
    </row>
    <row r="24" spans="2:12" ht="12.75" customHeight="1" x14ac:dyDescent="0.25">
      <c r="B24" s="83" t="s">
        <v>12</v>
      </c>
      <c r="C24" s="86" t="str">
        <f>IF(C8&lt;&gt;"",C8,"")</f>
        <v>Edison</v>
      </c>
      <c r="D24" s="85">
        <v>0</v>
      </c>
      <c r="E24" s="85">
        <v>2</v>
      </c>
      <c r="F24" s="85">
        <v>3</v>
      </c>
      <c r="G24" s="85">
        <v>6</v>
      </c>
      <c r="H24" s="85">
        <v>4</v>
      </c>
      <c r="I24" s="85">
        <v>4</v>
      </c>
      <c r="J24" s="85">
        <v>2</v>
      </c>
      <c r="K24" s="85">
        <v>5</v>
      </c>
      <c r="L24" s="84">
        <v>3</v>
      </c>
    </row>
    <row r="25" spans="2:12" ht="12.75" customHeight="1" x14ac:dyDescent="0.25">
      <c r="B25" s="83" t="s">
        <v>13</v>
      </c>
      <c r="C25" s="86" t="str">
        <f>IF(C5&lt;&gt;"",C5,"")</f>
        <v>ABB</v>
      </c>
      <c r="D25" s="85">
        <v>0</v>
      </c>
      <c r="E25" s="85">
        <v>5</v>
      </c>
      <c r="F25" s="85">
        <v>4</v>
      </c>
      <c r="G25" s="85">
        <v>5</v>
      </c>
      <c r="H25" s="85">
        <v>4</v>
      </c>
      <c r="I25" s="85">
        <v>6</v>
      </c>
      <c r="J25" s="85">
        <v>7</v>
      </c>
      <c r="K25" s="85">
        <v>6</v>
      </c>
      <c r="L25" s="84">
        <v>5</v>
      </c>
    </row>
    <row r="26" spans="2:12" ht="12.75" customHeight="1" x14ac:dyDescent="0.25">
      <c r="B26" s="83" t="s">
        <v>13</v>
      </c>
      <c r="C26" s="86" t="str">
        <f>IF(C6&lt;&gt;"",C6,"")</f>
        <v>GE</v>
      </c>
      <c r="D26" s="85">
        <v>1</v>
      </c>
      <c r="E26" s="85">
        <v>5</v>
      </c>
      <c r="F26" s="85">
        <v>6</v>
      </c>
      <c r="G26" s="85">
        <v>6</v>
      </c>
      <c r="H26" s="85">
        <v>7</v>
      </c>
      <c r="I26" s="85">
        <v>9</v>
      </c>
      <c r="J26" s="85">
        <v>4</v>
      </c>
      <c r="K26" s="85">
        <v>7</v>
      </c>
      <c r="L26" s="84">
        <v>5</v>
      </c>
    </row>
    <row r="27" spans="2:12" ht="12.75" customHeight="1" x14ac:dyDescent="0.25">
      <c r="B27" s="83" t="s">
        <v>13</v>
      </c>
      <c r="C27" s="86" t="str">
        <f>IF(C7&lt;&gt;"",C7,"")</f>
        <v>Westinghouse</v>
      </c>
      <c r="D27" s="85">
        <v>0</v>
      </c>
      <c r="E27" s="85">
        <v>4</v>
      </c>
      <c r="F27" s="85">
        <v>6</v>
      </c>
      <c r="G27" s="85">
        <v>6</v>
      </c>
      <c r="H27" s="85">
        <v>7</v>
      </c>
      <c r="I27" s="85">
        <v>7</v>
      </c>
      <c r="J27" s="85">
        <v>5</v>
      </c>
      <c r="K27" s="85">
        <v>6</v>
      </c>
      <c r="L27" s="84">
        <v>5</v>
      </c>
    </row>
    <row r="28" spans="2:12" ht="12.75" customHeight="1" x14ac:dyDescent="0.25">
      <c r="B28" s="83" t="s">
        <v>13</v>
      </c>
      <c r="C28" s="86" t="str">
        <f>IF(C8&lt;&gt;"",C8,"")</f>
        <v>Edison</v>
      </c>
      <c r="D28" s="85">
        <v>0</v>
      </c>
      <c r="E28" s="85">
        <v>3</v>
      </c>
      <c r="F28" s="85">
        <v>5</v>
      </c>
      <c r="G28" s="85">
        <v>7</v>
      </c>
      <c r="H28" s="85">
        <v>8</v>
      </c>
      <c r="I28" s="85">
        <v>5</v>
      </c>
      <c r="J28" s="85">
        <v>6</v>
      </c>
      <c r="K28" s="85">
        <v>6</v>
      </c>
      <c r="L28" s="84">
        <v>4</v>
      </c>
    </row>
    <row r="29" spans="2:12" ht="12.75" customHeight="1" x14ac:dyDescent="0.25">
      <c r="B29" s="83" t="s">
        <v>14</v>
      </c>
      <c r="C29" s="86" t="str">
        <f>IF(C5&lt;&gt;"",C5,"")</f>
        <v>ABB</v>
      </c>
      <c r="D29" s="85">
        <v>0</v>
      </c>
      <c r="E29" s="85">
        <v>6</v>
      </c>
      <c r="F29" s="85">
        <v>6</v>
      </c>
      <c r="G29" s="85">
        <v>7</v>
      </c>
      <c r="H29" s="85">
        <v>6</v>
      </c>
      <c r="I29" s="85">
        <v>3</v>
      </c>
      <c r="J29" s="85">
        <v>5</v>
      </c>
      <c r="K29" s="85">
        <v>6</v>
      </c>
      <c r="L29" s="84">
        <v>6</v>
      </c>
    </row>
    <row r="30" spans="2:12" ht="12.75" customHeight="1" x14ac:dyDescent="0.25">
      <c r="B30" s="83" t="s">
        <v>14</v>
      </c>
      <c r="C30" s="86" t="str">
        <f>IF(C6&lt;&gt;"",C6,"")</f>
        <v>GE</v>
      </c>
      <c r="D30" s="85">
        <v>0</v>
      </c>
      <c r="E30" s="85">
        <v>5</v>
      </c>
      <c r="F30" s="85">
        <v>5</v>
      </c>
      <c r="G30" s="85">
        <v>6</v>
      </c>
      <c r="H30" s="85">
        <v>9</v>
      </c>
      <c r="I30" s="85">
        <v>7</v>
      </c>
      <c r="J30" s="85">
        <v>5</v>
      </c>
      <c r="K30" s="85">
        <v>8</v>
      </c>
      <c r="L30" s="84">
        <v>5</v>
      </c>
    </row>
    <row r="31" spans="2:12" ht="12.75" customHeight="1" x14ac:dyDescent="0.25">
      <c r="B31" s="83" t="s">
        <v>14</v>
      </c>
      <c r="C31" s="86" t="str">
        <f>IF(C7&lt;&gt;"",C7,"")</f>
        <v>Westinghouse</v>
      </c>
      <c r="D31" s="85">
        <v>0</v>
      </c>
      <c r="E31" s="85">
        <v>4</v>
      </c>
      <c r="F31" s="85">
        <v>5</v>
      </c>
      <c r="G31" s="85">
        <v>7</v>
      </c>
      <c r="H31" s="85">
        <v>7</v>
      </c>
      <c r="I31" s="85">
        <v>5</v>
      </c>
      <c r="J31" s="85">
        <v>6</v>
      </c>
      <c r="K31" s="85">
        <v>6</v>
      </c>
      <c r="L31" s="84">
        <v>6</v>
      </c>
    </row>
    <row r="32" spans="2:12" ht="12.75" customHeight="1" x14ac:dyDescent="0.25">
      <c r="B32" s="83" t="s">
        <v>14</v>
      </c>
      <c r="C32" s="86" t="str">
        <f>IF(C8&lt;&gt;"",C8,"")</f>
        <v>Edison</v>
      </c>
      <c r="D32" s="85">
        <v>1</v>
      </c>
      <c r="E32" s="85">
        <v>5</v>
      </c>
      <c r="F32" s="85">
        <v>6</v>
      </c>
      <c r="G32" s="85">
        <v>7</v>
      </c>
      <c r="H32" s="85">
        <v>7</v>
      </c>
      <c r="I32" s="85">
        <v>6</v>
      </c>
      <c r="J32" s="85">
        <v>8</v>
      </c>
      <c r="K32" s="85">
        <v>6</v>
      </c>
      <c r="L32" s="84">
        <v>6</v>
      </c>
    </row>
    <row r="33" spans="2:12" ht="12.75" customHeight="1" x14ac:dyDescent="0.25">
      <c r="B33" s="83" t="s">
        <v>15</v>
      </c>
      <c r="C33" s="86" t="str">
        <f>IF(C5&lt;&gt;"",C5,"")</f>
        <v>ABB</v>
      </c>
      <c r="D33" s="85">
        <v>0</v>
      </c>
      <c r="E33" s="85">
        <v>3</v>
      </c>
      <c r="F33" s="85">
        <v>4</v>
      </c>
      <c r="G33" s="85">
        <v>5</v>
      </c>
      <c r="H33" s="85">
        <v>1</v>
      </c>
      <c r="I33" s="85">
        <v>3</v>
      </c>
      <c r="J33" s="85">
        <v>4</v>
      </c>
      <c r="K33" s="85">
        <v>3</v>
      </c>
      <c r="L33" s="84">
        <v>4</v>
      </c>
    </row>
    <row r="34" spans="2:12" ht="12.75" customHeight="1" x14ac:dyDescent="0.25">
      <c r="B34" s="83" t="s">
        <v>15</v>
      </c>
      <c r="C34" s="86" t="str">
        <f>IF(C6&lt;&gt;"",C6,"")</f>
        <v>GE</v>
      </c>
      <c r="D34" s="85">
        <v>0</v>
      </c>
      <c r="E34" s="85">
        <v>6</v>
      </c>
      <c r="F34" s="85">
        <v>4</v>
      </c>
      <c r="G34" s="85">
        <v>6</v>
      </c>
      <c r="H34" s="85">
        <v>5</v>
      </c>
      <c r="I34" s="85">
        <v>5</v>
      </c>
      <c r="J34" s="85">
        <v>2</v>
      </c>
      <c r="K34" s="85">
        <v>7</v>
      </c>
      <c r="L34" s="84">
        <v>5</v>
      </c>
    </row>
    <row r="35" spans="2:12" ht="12.75" customHeight="1" x14ac:dyDescent="0.25">
      <c r="B35" s="83" t="s">
        <v>15</v>
      </c>
      <c r="C35" s="86" t="str">
        <f>IF(C7&lt;&gt;"",C7,"")</f>
        <v>Westinghouse</v>
      </c>
      <c r="D35" s="85">
        <v>0</v>
      </c>
      <c r="E35" s="85">
        <v>4</v>
      </c>
      <c r="F35" s="85">
        <v>5</v>
      </c>
      <c r="G35" s="85">
        <v>4</v>
      </c>
      <c r="H35" s="85">
        <v>2</v>
      </c>
      <c r="I35" s="85">
        <v>3</v>
      </c>
      <c r="J35" s="85">
        <v>3</v>
      </c>
      <c r="K35" s="85">
        <v>5</v>
      </c>
      <c r="L35" s="84">
        <v>4</v>
      </c>
    </row>
    <row r="36" spans="2:12" ht="12.75" customHeight="1" x14ac:dyDescent="0.25">
      <c r="B36" s="83" t="s">
        <v>15</v>
      </c>
      <c r="C36" s="86" t="str">
        <f>IF(C8&lt;&gt;"",C8,"")</f>
        <v>Edison</v>
      </c>
      <c r="D36" s="85">
        <v>1</v>
      </c>
      <c r="E36" s="85">
        <v>5</v>
      </c>
      <c r="F36" s="85">
        <v>5</v>
      </c>
      <c r="G36" s="85">
        <v>5</v>
      </c>
      <c r="H36" s="85">
        <v>5</v>
      </c>
      <c r="I36" s="85">
        <v>4</v>
      </c>
      <c r="J36" s="85">
        <v>8</v>
      </c>
      <c r="K36" s="85">
        <v>5</v>
      </c>
      <c r="L36" s="84">
        <v>5</v>
      </c>
    </row>
    <row r="37" spans="2:12" ht="12.75" customHeight="1" x14ac:dyDescent="0.25">
      <c r="B37" s="83" t="s">
        <v>16</v>
      </c>
      <c r="C37" s="86" t="str">
        <f>IF(C5&lt;&gt;"",C5,"")</f>
        <v>ABB</v>
      </c>
      <c r="D37" s="85">
        <v>0</v>
      </c>
      <c r="E37" s="85">
        <v>7</v>
      </c>
      <c r="F37" s="85">
        <v>6</v>
      </c>
      <c r="G37" s="85">
        <v>5</v>
      </c>
      <c r="H37" s="85">
        <v>5</v>
      </c>
      <c r="I37" s="85">
        <v>7</v>
      </c>
      <c r="J37" s="85">
        <v>2</v>
      </c>
      <c r="K37" s="85">
        <v>5</v>
      </c>
      <c r="L37" s="84">
        <v>6</v>
      </c>
    </row>
    <row r="38" spans="2:12" ht="12.75" customHeight="1" x14ac:dyDescent="0.25">
      <c r="B38" s="83" t="s">
        <v>16</v>
      </c>
      <c r="C38" s="86" t="str">
        <f>IF(C6&lt;&gt;"",C6,"")</f>
        <v>GE</v>
      </c>
      <c r="D38" s="85">
        <v>0</v>
      </c>
      <c r="E38" s="85">
        <v>4</v>
      </c>
      <c r="F38" s="85">
        <v>5</v>
      </c>
      <c r="G38" s="85">
        <v>7</v>
      </c>
      <c r="H38" s="85">
        <v>5</v>
      </c>
      <c r="I38" s="85">
        <v>7</v>
      </c>
      <c r="J38" s="85">
        <v>3</v>
      </c>
      <c r="K38" s="85">
        <v>6</v>
      </c>
      <c r="L38" s="84">
        <v>4</v>
      </c>
    </row>
    <row r="39" spans="2:12" ht="12.75" customHeight="1" x14ac:dyDescent="0.25">
      <c r="B39" s="83" t="s">
        <v>16</v>
      </c>
      <c r="C39" s="86" t="str">
        <f>IF(C7&lt;&gt;"",C7,"")</f>
        <v>Westinghouse</v>
      </c>
      <c r="D39" s="85">
        <v>0</v>
      </c>
      <c r="E39" s="85">
        <v>6</v>
      </c>
      <c r="F39" s="85">
        <v>6</v>
      </c>
      <c r="G39" s="85">
        <v>6</v>
      </c>
      <c r="H39" s="85">
        <v>5</v>
      </c>
      <c r="I39" s="85">
        <v>7</v>
      </c>
      <c r="J39" s="85">
        <v>5</v>
      </c>
      <c r="K39" s="85">
        <v>6</v>
      </c>
      <c r="L39" s="84">
        <v>6</v>
      </c>
    </row>
    <row r="40" spans="2:12" ht="12.75" customHeight="1" x14ac:dyDescent="0.25">
      <c r="B40" s="83" t="s">
        <v>16</v>
      </c>
      <c r="C40" s="86" t="str">
        <f>IF(C8&lt;&gt;"",C8,"")</f>
        <v>Edison</v>
      </c>
      <c r="D40" s="85">
        <v>1</v>
      </c>
      <c r="E40" s="85">
        <v>4</v>
      </c>
      <c r="F40" s="85">
        <v>5</v>
      </c>
      <c r="G40" s="85">
        <v>7</v>
      </c>
      <c r="H40" s="85">
        <v>9</v>
      </c>
      <c r="I40" s="85">
        <v>4</v>
      </c>
      <c r="J40" s="85">
        <v>7</v>
      </c>
      <c r="K40" s="85">
        <v>8</v>
      </c>
      <c r="L40" s="84">
        <v>6</v>
      </c>
    </row>
    <row r="41" spans="2:12" ht="12.75" customHeight="1" x14ac:dyDescent="0.25">
      <c r="B41" s="83" t="s">
        <v>17</v>
      </c>
      <c r="C41" s="86" t="str">
        <f>IF(C5&lt;&gt;"",C5,"")</f>
        <v>ABB</v>
      </c>
      <c r="D41" s="85">
        <v>0</v>
      </c>
      <c r="E41" s="85">
        <v>5</v>
      </c>
      <c r="F41" s="85">
        <v>5</v>
      </c>
      <c r="G41" s="85">
        <v>7</v>
      </c>
      <c r="H41" s="85">
        <v>6</v>
      </c>
      <c r="I41" s="85">
        <v>6</v>
      </c>
      <c r="J41" s="85">
        <v>7</v>
      </c>
      <c r="K41" s="85">
        <v>6</v>
      </c>
      <c r="L41" s="84">
        <v>5</v>
      </c>
    </row>
    <row r="42" spans="2:12" ht="12.75" customHeight="1" x14ac:dyDescent="0.25">
      <c r="B42" s="83" t="s">
        <v>17</v>
      </c>
      <c r="C42" s="86" t="str">
        <f>IF(C6&lt;&gt;"",C6,"")</f>
        <v>GE</v>
      </c>
      <c r="D42" s="85">
        <v>1</v>
      </c>
      <c r="E42" s="85">
        <v>6</v>
      </c>
      <c r="F42" s="85">
        <v>5</v>
      </c>
      <c r="G42" s="85">
        <v>7</v>
      </c>
      <c r="H42" s="85">
        <v>6</v>
      </c>
      <c r="I42" s="85">
        <v>5</v>
      </c>
      <c r="J42" s="85">
        <v>5</v>
      </c>
      <c r="K42" s="85">
        <v>7</v>
      </c>
      <c r="L42" s="84">
        <v>5</v>
      </c>
    </row>
    <row r="43" spans="2:12" ht="12.75" customHeight="1" x14ac:dyDescent="0.25">
      <c r="B43" s="83" t="s">
        <v>17</v>
      </c>
      <c r="C43" s="86" t="str">
        <f>IF(C7&lt;&gt;"",C7,"")</f>
        <v>Westinghouse</v>
      </c>
      <c r="D43" s="85">
        <v>0</v>
      </c>
      <c r="E43" s="85">
        <v>5</v>
      </c>
      <c r="F43" s="85">
        <v>5</v>
      </c>
      <c r="G43" s="85">
        <v>5</v>
      </c>
      <c r="H43" s="85">
        <v>1</v>
      </c>
      <c r="I43" s="85">
        <v>2</v>
      </c>
      <c r="J43" s="85">
        <v>4</v>
      </c>
      <c r="K43" s="85">
        <v>6</v>
      </c>
      <c r="L43" s="84">
        <v>5</v>
      </c>
    </row>
    <row r="44" spans="2:12" ht="12.75" customHeight="1" x14ac:dyDescent="0.25">
      <c r="B44" s="83" t="s">
        <v>17</v>
      </c>
      <c r="C44" s="86" t="str">
        <f>IF(C8&lt;&gt;"",C8,"")</f>
        <v>Edison</v>
      </c>
      <c r="D44" s="85">
        <v>0</v>
      </c>
      <c r="E44" s="85">
        <v>5</v>
      </c>
      <c r="F44" s="85">
        <v>4</v>
      </c>
      <c r="G44" s="85">
        <v>5</v>
      </c>
      <c r="H44" s="85">
        <v>2</v>
      </c>
      <c r="I44" s="85">
        <v>6</v>
      </c>
      <c r="J44" s="85">
        <v>5</v>
      </c>
      <c r="K44" s="85">
        <v>5</v>
      </c>
      <c r="L44" s="84">
        <v>5</v>
      </c>
    </row>
    <row r="45" spans="2:12" ht="12.75" customHeight="1" x14ac:dyDescent="0.25">
      <c r="B45" s="83" t="s">
        <v>18</v>
      </c>
      <c r="C45" s="86" t="str">
        <f>IF(C5&lt;&gt;"",C5,"")</f>
        <v>ABB</v>
      </c>
      <c r="D45" s="85">
        <v>1</v>
      </c>
      <c r="E45" s="85">
        <v>5</v>
      </c>
      <c r="F45" s="85">
        <v>5</v>
      </c>
      <c r="G45" s="85">
        <v>6</v>
      </c>
      <c r="H45" s="85">
        <v>5</v>
      </c>
      <c r="I45" s="85">
        <v>6</v>
      </c>
      <c r="J45" s="85">
        <v>5</v>
      </c>
      <c r="K45" s="85">
        <v>5</v>
      </c>
      <c r="L45" s="84">
        <v>5</v>
      </c>
    </row>
    <row r="46" spans="2:12" ht="12.75" customHeight="1" x14ac:dyDescent="0.25">
      <c r="B46" s="83" t="s">
        <v>18</v>
      </c>
      <c r="C46" s="86" t="str">
        <f>IF(C6&lt;&gt;"",C6,"")</f>
        <v>GE</v>
      </c>
      <c r="D46" s="85">
        <v>0</v>
      </c>
      <c r="E46" s="85">
        <v>5</v>
      </c>
      <c r="F46" s="85">
        <v>5</v>
      </c>
      <c r="G46" s="85">
        <v>7</v>
      </c>
      <c r="H46" s="85">
        <v>4</v>
      </c>
      <c r="I46" s="85">
        <v>5</v>
      </c>
      <c r="J46" s="85">
        <v>4</v>
      </c>
      <c r="K46" s="85">
        <v>5</v>
      </c>
      <c r="L46" s="84">
        <v>5</v>
      </c>
    </row>
    <row r="47" spans="2:12" ht="12.75" customHeight="1" x14ac:dyDescent="0.25">
      <c r="B47" s="83" t="s">
        <v>18</v>
      </c>
      <c r="C47" s="86" t="str">
        <f>IF(C7&lt;&gt;"",C7,"")</f>
        <v>Westinghouse</v>
      </c>
      <c r="D47" s="85">
        <v>0</v>
      </c>
      <c r="E47" s="85">
        <v>5</v>
      </c>
      <c r="F47" s="85">
        <v>5</v>
      </c>
      <c r="G47" s="85">
        <v>5</v>
      </c>
      <c r="H47" s="85">
        <v>5</v>
      </c>
      <c r="I47" s="85">
        <v>3</v>
      </c>
      <c r="J47" s="85">
        <v>6</v>
      </c>
      <c r="K47" s="85">
        <v>7</v>
      </c>
      <c r="L47" s="84">
        <v>4</v>
      </c>
    </row>
    <row r="48" spans="2:12" ht="12.75" customHeight="1" x14ac:dyDescent="0.25">
      <c r="B48" s="83" t="s">
        <v>18</v>
      </c>
      <c r="C48" s="86" t="str">
        <f>IF(C8&lt;&gt;"",C8,"")</f>
        <v>Edison</v>
      </c>
      <c r="D48" s="85">
        <v>0</v>
      </c>
      <c r="E48" s="85">
        <v>3</v>
      </c>
      <c r="F48" s="85">
        <v>3</v>
      </c>
      <c r="G48" s="85">
        <v>4</v>
      </c>
      <c r="H48" s="85">
        <v>1</v>
      </c>
      <c r="I48" s="85">
        <v>2</v>
      </c>
      <c r="J48" s="85">
        <v>4</v>
      </c>
      <c r="K48" s="85">
        <v>3</v>
      </c>
      <c r="L48" s="84">
        <v>3</v>
      </c>
    </row>
    <row r="49" spans="2:12" ht="12.75" customHeight="1" x14ac:dyDescent="0.25">
      <c r="B49" s="83" t="s">
        <v>19</v>
      </c>
      <c r="C49" s="86" t="str">
        <f>IF(C5&lt;&gt;"",C5,"")</f>
        <v>ABB</v>
      </c>
      <c r="D49" s="85">
        <v>0</v>
      </c>
      <c r="E49" s="85">
        <v>5</v>
      </c>
      <c r="F49" s="85">
        <v>6</v>
      </c>
      <c r="G49" s="85">
        <v>6</v>
      </c>
      <c r="H49" s="85">
        <v>5</v>
      </c>
      <c r="I49" s="85">
        <v>7</v>
      </c>
      <c r="J49" s="85">
        <v>2</v>
      </c>
      <c r="K49" s="85">
        <v>7</v>
      </c>
      <c r="L49" s="84">
        <v>5</v>
      </c>
    </row>
    <row r="50" spans="2:12" ht="12.75" customHeight="1" x14ac:dyDescent="0.25">
      <c r="B50" s="83" t="s">
        <v>19</v>
      </c>
      <c r="C50" s="86" t="str">
        <f>IF(C6&lt;&gt;"",C6,"")</f>
        <v>GE</v>
      </c>
      <c r="D50" s="85">
        <v>0</v>
      </c>
      <c r="E50" s="85">
        <v>4</v>
      </c>
      <c r="F50" s="85">
        <v>4</v>
      </c>
      <c r="G50" s="85">
        <v>7</v>
      </c>
      <c r="H50" s="85">
        <v>7</v>
      </c>
      <c r="I50" s="85">
        <v>9</v>
      </c>
      <c r="J50" s="85">
        <v>7</v>
      </c>
      <c r="K50" s="85">
        <v>6</v>
      </c>
      <c r="L50" s="84">
        <v>6</v>
      </c>
    </row>
    <row r="51" spans="2:12" ht="12.75" customHeight="1" x14ac:dyDescent="0.25">
      <c r="B51" s="83" t="s">
        <v>19</v>
      </c>
      <c r="C51" s="86" t="str">
        <f>IF(C7&lt;&gt;"",C7,"")</f>
        <v>Westinghouse</v>
      </c>
      <c r="D51" s="85">
        <v>0</v>
      </c>
      <c r="E51" s="85">
        <v>6</v>
      </c>
      <c r="F51" s="85">
        <v>7</v>
      </c>
      <c r="G51" s="85">
        <v>7</v>
      </c>
      <c r="H51" s="85">
        <v>4</v>
      </c>
      <c r="I51" s="85">
        <v>6</v>
      </c>
      <c r="J51" s="85">
        <v>5</v>
      </c>
      <c r="K51" s="85">
        <v>7</v>
      </c>
      <c r="L51" s="84">
        <v>6</v>
      </c>
    </row>
    <row r="52" spans="2:12" ht="12.75" customHeight="1" x14ac:dyDescent="0.25">
      <c r="B52" s="83" t="s">
        <v>19</v>
      </c>
      <c r="C52" s="86" t="str">
        <f>IF(C8&lt;&gt;"",C8,"")</f>
        <v>Edison</v>
      </c>
      <c r="D52" s="85">
        <v>1</v>
      </c>
      <c r="E52" s="85">
        <v>6</v>
      </c>
      <c r="F52" s="85">
        <v>6</v>
      </c>
      <c r="G52" s="85">
        <v>9</v>
      </c>
      <c r="H52" s="85">
        <v>9</v>
      </c>
      <c r="I52" s="85">
        <v>8</v>
      </c>
      <c r="J52" s="85">
        <v>6</v>
      </c>
      <c r="K52" s="85">
        <v>7</v>
      </c>
      <c r="L52" s="84">
        <v>6</v>
      </c>
    </row>
    <row r="53" spans="2:12" ht="12.75" customHeight="1" x14ac:dyDescent="0.25">
      <c r="B53" s="83" t="s">
        <v>20</v>
      </c>
      <c r="C53" s="86" t="str">
        <f>IF(C5&lt;&gt;"",C5,"")</f>
        <v>ABB</v>
      </c>
      <c r="D53" s="85">
        <v>1</v>
      </c>
      <c r="E53" s="85">
        <v>4</v>
      </c>
      <c r="F53" s="85">
        <v>5</v>
      </c>
      <c r="G53" s="85">
        <v>8</v>
      </c>
      <c r="H53" s="85">
        <v>9</v>
      </c>
      <c r="I53" s="85">
        <v>9</v>
      </c>
      <c r="J53" s="85">
        <v>8</v>
      </c>
      <c r="K53" s="85">
        <v>7</v>
      </c>
      <c r="L53" s="84">
        <v>5</v>
      </c>
    </row>
    <row r="54" spans="2:12" ht="12.75" customHeight="1" x14ac:dyDescent="0.25">
      <c r="B54" s="83" t="s">
        <v>20</v>
      </c>
      <c r="C54" s="86" t="str">
        <f>IF(C6&lt;&gt;"",C6,"")</f>
        <v>GE</v>
      </c>
      <c r="D54" s="85">
        <v>0</v>
      </c>
      <c r="E54" s="85">
        <v>4</v>
      </c>
      <c r="F54" s="85">
        <v>6</v>
      </c>
      <c r="G54" s="85">
        <v>5</v>
      </c>
      <c r="H54" s="85">
        <v>5</v>
      </c>
      <c r="I54" s="85">
        <v>7</v>
      </c>
      <c r="J54" s="85">
        <v>3</v>
      </c>
      <c r="K54" s="85">
        <v>5</v>
      </c>
      <c r="L54" s="84">
        <v>5</v>
      </c>
    </row>
    <row r="55" spans="2:12" ht="12.75" customHeight="1" x14ac:dyDescent="0.25">
      <c r="B55" s="83" t="s">
        <v>20</v>
      </c>
      <c r="C55" s="86" t="str">
        <f>IF(C7&lt;&gt;"",C7,"")</f>
        <v>Westinghouse</v>
      </c>
      <c r="D55" s="85">
        <v>0</v>
      </c>
      <c r="E55" s="85">
        <v>5</v>
      </c>
      <c r="F55" s="85">
        <v>5</v>
      </c>
      <c r="G55" s="85">
        <v>7</v>
      </c>
      <c r="H55" s="85">
        <v>7</v>
      </c>
      <c r="I55" s="85">
        <v>8</v>
      </c>
      <c r="J55" s="85">
        <v>4</v>
      </c>
      <c r="K55" s="85">
        <v>7</v>
      </c>
      <c r="L55" s="84">
        <v>6</v>
      </c>
    </row>
    <row r="56" spans="2:12" ht="12.75" customHeight="1" x14ac:dyDescent="0.25">
      <c r="B56" s="83" t="s">
        <v>20</v>
      </c>
      <c r="C56" s="86" t="str">
        <f>IF(C8&lt;&gt;"",C8,"")</f>
        <v>Edison</v>
      </c>
      <c r="D56" s="85">
        <v>0</v>
      </c>
      <c r="E56" s="85">
        <v>4</v>
      </c>
      <c r="F56" s="85">
        <v>4</v>
      </c>
      <c r="G56" s="85">
        <v>4</v>
      </c>
      <c r="H56" s="85">
        <v>4</v>
      </c>
      <c r="I56" s="85">
        <v>1</v>
      </c>
      <c r="J56" s="85">
        <v>4</v>
      </c>
      <c r="K56" s="85">
        <v>4</v>
      </c>
      <c r="L56" s="84">
        <v>5</v>
      </c>
    </row>
    <row r="57" spans="2:12" ht="12.75" customHeight="1" x14ac:dyDescent="0.25">
      <c r="B57" s="83" t="s">
        <v>21</v>
      </c>
      <c r="C57" s="86" t="str">
        <f>IF(C5&lt;&gt;"",C5,"")</f>
        <v>ABB</v>
      </c>
      <c r="D57" s="85">
        <v>0</v>
      </c>
      <c r="E57" s="85">
        <v>6</v>
      </c>
      <c r="F57" s="85">
        <v>6</v>
      </c>
      <c r="G57" s="85">
        <v>5</v>
      </c>
      <c r="H57" s="85">
        <v>4</v>
      </c>
      <c r="I57" s="85">
        <v>4</v>
      </c>
      <c r="J57" s="85">
        <v>5</v>
      </c>
      <c r="K57" s="85">
        <v>7</v>
      </c>
      <c r="L57" s="84">
        <v>5</v>
      </c>
    </row>
    <row r="58" spans="2:12" ht="12.75" customHeight="1" x14ac:dyDescent="0.25">
      <c r="B58" s="83" t="s">
        <v>21</v>
      </c>
      <c r="C58" s="86" t="str">
        <f>IF(C6&lt;&gt;"",C6,"")</f>
        <v>GE</v>
      </c>
      <c r="D58" s="85">
        <v>0</v>
      </c>
      <c r="E58" s="85">
        <v>5</v>
      </c>
      <c r="F58" s="85">
        <v>5</v>
      </c>
      <c r="G58" s="85">
        <v>9</v>
      </c>
      <c r="H58" s="85">
        <v>9</v>
      </c>
      <c r="I58" s="85">
        <v>5</v>
      </c>
      <c r="J58" s="85">
        <v>5</v>
      </c>
      <c r="K58" s="85">
        <v>7</v>
      </c>
      <c r="L58" s="84">
        <v>5</v>
      </c>
    </row>
    <row r="59" spans="2:12" ht="12.75" customHeight="1" x14ac:dyDescent="0.25">
      <c r="B59" s="83" t="s">
        <v>21</v>
      </c>
      <c r="C59" s="86" t="str">
        <f>IF(C7&lt;&gt;"",C7,"")</f>
        <v>Westinghouse</v>
      </c>
      <c r="D59" s="85">
        <v>1</v>
      </c>
      <c r="E59" s="85">
        <v>6</v>
      </c>
      <c r="F59" s="85">
        <v>6</v>
      </c>
      <c r="G59" s="85">
        <v>6</v>
      </c>
      <c r="H59" s="85">
        <v>6</v>
      </c>
      <c r="I59" s="85">
        <v>8</v>
      </c>
      <c r="J59" s="85">
        <v>6</v>
      </c>
      <c r="K59" s="85">
        <v>8</v>
      </c>
      <c r="L59" s="84">
        <v>7</v>
      </c>
    </row>
    <row r="60" spans="2:12" ht="12.75" customHeight="1" x14ac:dyDescent="0.25">
      <c r="B60" s="83" t="s">
        <v>21</v>
      </c>
      <c r="C60" s="86" t="str">
        <f>IF(C8&lt;&gt;"",C8,"")</f>
        <v>Edison</v>
      </c>
      <c r="D60" s="85">
        <v>0</v>
      </c>
      <c r="E60" s="85">
        <v>5</v>
      </c>
      <c r="F60" s="85">
        <v>5</v>
      </c>
      <c r="G60" s="85">
        <v>5</v>
      </c>
      <c r="H60" s="85">
        <v>5</v>
      </c>
      <c r="I60" s="85">
        <v>2</v>
      </c>
      <c r="J60" s="85">
        <v>8</v>
      </c>
      <c r="K60" s="85">
        <v>6</v>
      </c>
      <c r="L60" s="84">
        <v>4</v>
      </c>
    </row>
    <row r="61" spans="2:12" ht="12.75" customHeight="1" x14ac:dyDescent="0.25">
      <c r="B61" s="83" t="s">
        <v>22</v>
      </c>
      <c r="C61" s="86" t="str">
        <f>IF(C5&lt;&gt;"",C5,"")</f>
        <v>ABB</v>
      </c>
      <c r="D61" s="85">
        <v>0</v>
      </c>
      <c r="E61" s="85">
        <v>6</v>
      </c>
      <c r="F61" s="85">
        <v>6</v>
      </c>
      <c r="G61" s="85">
        <v>6</v>
      </c>
      <c r="H61" s="85">
        <v>4</v>
      </c>
      <c r="I61" s="85">
        <v>5</v>
      </c>
      <c r="J61" s="85">
        <v>5</v>
      </c>
      <c r="K61" s="85">
        <v>4</v>
      </c>
      <c r="L61" s="84">
        <v>6</v>
      </c>
    </row>
    <row r="62" spans="2:12" ht="12.75" customHeight="1" x14ac:dyDescent="0.25">
      <c r="B62" s="83" t="s">
        <v>22</v>
      </c>
      <c r="C62" s="86" t="str">
        <f>IF(C6&lt;&gt;"",C6,"")</f>
        <v>GE</v>
      </c>
      <c r="D62" s="85">
        <v>1</v>
      </c>
      <c r="E62" s="85">
        <v>5</v>
      </c>
      <c r="F62" s="85">
        <v>7</v>
      </c>
      <c r="G62" s="85">
        <v>6</v>
      </c>
      <c r="H62" s="85">
        <v>5</v>
      </c>
      <c r="I62" s="85">
        <v>5</v>
      </c>
      <c r="J62" s="85">
        <v>5</v>
      </c>
      <c r="K62" s="85">
        <v>7</v>
      </c>
      <c r="L62" s="84">
        <v>5</v>
      </c>
    </row>
    <row r="63" spans="2:12" ht="12.75" customHeight="1" x14ac:dyDescent="0.25">
      <c r="B63" s="83" t="s">
        <v>22</v>
      </c>
      <c r="C63" s="86" t="str">
        <f>IF(C7&lt;&gt;"",C7,"")</f>
        <v>Westinghouse</v>
      </c>
      <c r="D63" s="85">
        <v>0</v>
      </c>
      <c r="E63" s="85">
        <v>6</v>
      </c>
      <c r="F63" s="85">
        <v>6</v>
      </c>
      <c r="G63" s="85">
        <v>5</v>
      </c>
      <c r="H63" s="85">
        <v>2</v>
      </c>
      <c r="I63" s="85">
        <v>5</v>
      </c>
      <c r="J63" s="85">
        <v>5</v>
      </c>
      <c r="K63" s="85">
        <v>5</v>
      </c>
      <c r="L63" s="84">
        <v>5</v>
      </c>
    </row>
    <row r="64" spans="2:12" ht="12.75" customHeight="1" x14ac:dyDescent="0.25">
      <c r="B64" s="83" t="s">
        <v>22</v>
      </c>
      <c r="C64" s="86" t="str">
        <f>IF(C8&lt;&gt;"",C8,"")</f>
        <v>Edison</v>
      </c>
      <c r="D64" s="85">
        <v>0</v>
      </c>
      <c r="E64" s="85">
        <v>4</v>
      </c>
      <c r="F64" s="85">
        <v>4</v>
      </c>
      <c r="G64" s="85">
        <v>5</v>
      </c>
      <c r="H64" s="85">
        <v>7</v>
      </c>
      <c r="I64" s="85">
        <v>7</v>
      </c>
      <c r="J64" s="85">
        <v>5</v>
      </c>
      <c r="K64" s="85">
        <v>6</v>
      </c>
      <c r="L64" s="84">
        <v>4</v>
      </c>
    </row>
    <row r="65" spans="2:12" ht="12.75" customHeight="1" x14ac:dyDescent="0.25">
      <c r="B65" s="83" t="s">
        <v>23</v>
      </c>
      <c r="C65" s="86" t="str">
        <f>IF(C5&lt;&gt;"",C5,"")</f>
        <v>ABB</v>
      </c>
      <c r="D65" s="85">
        <v>0</v>
      </c>
      <c r="E65" s="85">
        <v>4</v>
      </c>
      <c r="F65" s="85">
        <v>5</v>
      </c>
      <c r="G65" s="85">
        <v>5</v>
      </c>
      <c r="H65" s="85">
        <v>3</v>
      </c>
      <c r="I65" s="85">
        <v>4</v>
      </c>
      <c r="J65" s="85">
        <v>2</v>
      </c>
      <c r="K65" s="85">
        <v>6</v>
      </c>
      <c r="L65" s="84">
        <v>4</v>
      </c>
    </row>
    <row r="66" spans="2:12" ht="12.75" customHeight="1" x14ac:dyDescent="0.25">
      <c r="B66" s="83" t="s">
        <v>23</v>
      </c>
      <c r="C66" s="86" t="str">
        <f>IF(C6&lt;&gt;"",C6,"")</f>
        <v>GE</v>
      </c>
      <c r="D66" s="85">
        <v>1</v>
      </c>
      <c r="E66" s="85">
        <v>3</v>
      </c>
      <c r="F66" s="85">
        <v>5</v>
      </c>
      <c r="G66" s="85">
        <v>5</v>
      </c>
      <c r="H66" s="85">
        <v>7</v>
      </c>
      <c r="I66" s="85">
        <v>7</v>
      </c>
      <c r="J66" s="85">
        <v>2</v>
      </c>
      <c r="K66" s="85">
        <v>6</v>
      </c>
      <c r="L66" s="84">
        <v>3</v>
      </c>
    </row>
    <row r="67" spans="2:12" ht="12.75" customHeight="1" x14ac:dyDescent="0.25">
      <c r="B67" s="83" t="s">
        <v>23</v>
      </c>
      <c r="C67" s="86" t="str">
        <f>IF(C7&lt;&gt;"",C7,"")</f>
        <v>Westinghouse</v>
      </c>
      <c r="D67" s="85">
        <v>0</v>
      </c>
      <c r="E67" s="85">
        <v>6</v>
      </c>
      <c r="F67" s="85">
        <v>6</v>
      </c>
      <c r="G67" s="85">
        <v>4</v>
      </c>
      <c r="H67" s="85">
        <v>1</v>
      </c>
      <c r="I67" s="85">
        <v>4</v>
      </c>
      <c r="J67" s="85">
        <v>1</v>
      </c>
      <c r="K67" s="85">
        <v>4</v>
      </c>
      <c r="L67" s="84">
        <v>4</v>
      </c>
    </row>
    <row r="68" spans="2:12" ht="12.75" customHeight="1" x14ac:dyDescent="0.25">
      <c r="B68" s="83" t="s">
        <v>23</v>
      </c>
      <c r="C68" s="86" t="str">
        <f>IF(C8&lt;&gt;"",C8,"")</f>
        <v>Edison</v>
      </c>
      <c r="D68" s="85">
        <v>0</v>
      </c>
      <c r="E68" s="85">
        <v>6</v>
      </c>
      <c r="F68" s="85">
        <v>5</v>
      </c>
      <c r="G68" s="85">
        <v>4</v>
      </c>
      <c r="H68" s="85">
        <v>6</v>
      </c>
      <c r="I68" s="85">
        <v>4</v>
      </c>
      <c r="J68" s="85">
        <v>2</v>
      </c>
      <c r="K68" s="85">
        <v>4</v>
      </c>
      <c r="L68" s="84">
        <v>2</v>
      </c>
    </row>
    <row r="69" spans="2:12" ht="12.75" customHeight="1" x14ac:dyDescent="0.25">
      <c r="B69" s="83" t="s">
        <v>24</v>
      </c>
      <c r="C69" s="86" t="str">
        <f>IF(C5&lt;&gt;"",C5,"")</f>
        <v>ABB</v>
      </c>
      <c r="D69" s="85">
        <v>0</v>
      </c>
      <c r="E69" s="85">
        <v>4</v>
      </c>
      <c r="F69" s="85">
        <v>5</v>
      </c>
      <c r="G69" s="85">
        <v>5</v>
      </c>
      <c r="H69" s="85">
        <v>7</v>
      </c>
      <c r="I69" s="85">
        <v>6</v>
      </c>
      <c r="J69" s="85">
        <v>3</v>
      </c>
      <c r="K69" s="85">
        <v>7</v>
      </c>
      <c r="L69" s="84">
        <v>3</v>
      </c>
    </row>
    <row r="70" spans="2:12" ht="12.75" customHeight="1" x14ac:dyDescent="0.25">
      <c r="B70" s="83" t="s">
        <v>24</v>
      </c>
      <c r="C70" s="86" t="str">
        <f>IF(C6&lt;&gt;"",C6,"")</f>
        <v>GE</v>
      </c>
      <c r="D70" s="85">
        <v>1</v>
      </c>
      <c r="E70" s="85">
        <v>4</v>
      </c>
      <c r="F70" s="85">
        <v>4</v>
      </c>
      <c r="G70" s="85">
        <v>5</v>
      </c>
      <c r="H70" s="85">
        <v>6</v>
      </c>
      <c r="I70" s="85">
        <v>5</v>
      </c>
      <c r="J70" s="85">
        <v>9</v>
      </c>
      <c r="K70" s="85">
        <v>6</v>
      </c>
      <c r="L70" s="84">
        <v>4</v>
      </c>
    </row>
    <row r="71" spans="2:12" ht="12.75" customHeight="1" x14ac:dyDescent="0.25">
      <c r="B71" s="83" t="s">
        <v>24</v>
      </c>
      <c r="C71" s="86" t="str">
        <f>IF(C7&lt;&gt;"",C7,"")</f>
        <v>Westinghouse</v>
      </c>
      <c r="D71" s="85">
        <v>0</v>
      </c>
      <c r="E71" s="85">
        <v>5</v>
      </c>
      <c r="F71" s="85">
        <v>5</v>
      </c>
      <c r="G71" s="85">
        <v>4</v>
      </c>
      <c r="H71" s="85">
        <v>3</v>
      </c>
      <c r="I71" s="85">
        <v>4</v>
      </c>
      <c r="J71" s="85">
        <v>5</v>
      </c>
      <c r="K71" s="85">
        <v>5</v>
      </c>
      <c r="L71" s="84">
        <v>5</v>
      </c>
    </row>
    <row r="72" spans="2:12" ht="12.75" customHeight="1" x14ac:dyDescent="0.25">
      <c r="B72" s="83" t="s">
        <v>24</v>
      </c>
      <c r="C72" s="86" t="str">
        <f>IF(C8&lt;&gt;"",C8,"")</f>
        <v>Edison</v>
      </c>
      <c r="D72" s="85">
        <v>0</v>
      </c>
      <c r="E72" s="85">
        <v>5</v>
      </c>
      <c r="F72" s="85">
        <v>5</v>
      </c>
      <c r="G72" s="85">
        <v>4</v>
      </c>
      <c r="H72" s="85">
        <v>5</v>
      </c>
      <c r="I72" s="85">
        <v>3</v>
      </c>
      <c r="J72" s="85">
        <v>8</v>
      </c>
      <c r="K72" s="85">
        <v>5</v>
      </c>
      <c r="L72" s="84">
        <v>4</v>
      </c>
    </row>
    <row r="73" spans="2:12" ht="12.75" customHeight="1" x14ac:dyDescent="0.25">
      <c r="B73" s="83" t="s">
        <v>25</v>
      </c>
      <c r="C73" s="86" t="str">
        <f>IF(C5&lt;&gt;"",C5,"")</f>
        <v>ABB</v>
      </c>
      <c r="D73" s="85">
        <v>0</v>
      </c>
      <c r="E73" s="85">
        <v>5</v>
      </c>
      <c r="F73" s="85">
        <v>4</v>
      </c>
      <c r="G73" s="85">
        <v>5</v>
      </c>
      <c r="H73" s="85">
        <v>6</v>
      </c>
      <c r="I73" s="85">
        <v>7</v>
      </c>
      <c r="J73" s="85">
        <v>7</v>
      </c>
      <c r="K73" s="85">
        <v>6</v>
      </c>
      <c r="L73" s="84">
        <v>6</v>
      </c>
    </row>
    <row r="74" spans="2:12" ht="12.75" customHeight="1" x14ac:dyDescent="0.25">
      <c r="B74" s="83" t="s">
        <v>25</v>
      </c>
      <c r="C74" s="86" t="str">
        <f>IF(C6&lt;&gt;"",C6,"")</f>
        <v>GE</v>
      </c>
      <c r="D74" s="85">
        <v>0</v>
      </c>
      <c r="E74" s="85">
        <v>5</v>
      </c>
      <c r="F74" s="85">
        <v>5</v>
      </c>
      <c r="G74" s="85">
        <v>5</v>
      </c>
      <c r="H74" s="85">
        <v>5</v>
      </c>
      <c r="I74" s="85">
        <v>5</v>
      </c>
      <c r="J74" s="85">
        <v>3</v>
      </c>
      <c r="K74" s="85">
        <v>5</v>
      </c>
      <c r="L74" s="84">
        <v>5</v>
      </c>
    </row>
    <row r="75" spans="2:12" ht="12.75" customHeight="1" x14ac:dyDescent="0.25">
      <c r="B75" s="83" t="s">
        <v>25</v>
      </c>
      <c r="C75" s="86" t="str">
        <f>IF(C7&lt;&gt;"",C7,"")</f>
        <v>Westinghouse</v>
      </c>
      <c r="D75" s="85">
        <v>1</v>
      </c>
      <c r="E75" s="85">
        <v>5</v>
      </c>
      <c r="F75" s="85">
        <v>5</v>
      </c>
      <c r="G75" s="85">
        <v>6</v>
      </c>
      <c r="H75" s="85">
        <v>8</v>
      </c>
      <c r="I75" s="85">
        <v>4</v>
      </c>
      <c r="J75" s="85">
        <v>8</v>
      </c>
      <c r="K75" s="85">
        <v>7</v>
      </c>
      <c r="L75" s="84">
        <v>5</v>
      </c>
    </row>
    <row r="76" spans="2:12" ht="12.75" customHeight="1" x14ac:dyDescent="0.25">
      <c r="B76" s="83" t="s">
        <v>25</v>
      </c>
      <c r="C76" s="86" t="str">
        <f>IF(C8&lt;&gt;"",C8,"")</f>
        <v>Edison</v>
      </c>
      <c r="D76" s="85">
        <v>0</v>
      </c>
      <c r="E76" s="85">
        <v>1</v>
      </c>
      <c r="F76" s="85">
        <v>3</v>
      </c>
      <c r="G76" s="85">
        <v>4</v>
      </c>
      <c r="H76" s="85">
        <v>4</v>
      </c>
      <c r="I76" s="85">
        <v>3</v>
      </c>
      <c r="J76" s="85">
        <v>5</v>
      </c>
      <c r="K76" s="85">
        <v>3</v>
      </c>
      <c r="L76" s="84">
        <v>3</v>
      </c>
    </row>
    <row r="77" spans="2:12" ht="12.75" customHeight="1" x14ac:dyDescent="0.25">
      <c r="B77" s="83" t="s">
        <v>26</v>
      </c>
      <c r="C77" s="86" t="str">
        <f>IF(C5&lt;&gt;"",C5,"")</f>
        <v>ABB</v>
      </c>
      <c r="D77" s="85">
        <v>0</v>
      </c>
      <c r="E77" s="85">
        <v>5</v>
      </c>
      <c r="F77" s="85">
        <v>5</v>
      </c>
      <c r="G77" s="85">
        <v>7</v>
      </c>
      <c r="H77" s="85">
        <v>5</v>
      </c>
      <c r="I77" s="85">
        <v>5</v>
      </c>
      <c r="J77" s="85">
        <v>4</v>
      </c>
      <c r="K77" s="85">
        <v>6</v>
      </c>
      <c r="L77" s="84">
        <v>5</v>
      </c>
    </row>
    <row r="78" spans="2:12" ht="12.75" customHeight="1" x14ac:dyDescent="0.25">
      <c r="B78" s="83" t="s">
        <v>26</v>
      </c>
      <c r="C78" s="86" t="str">
        <f>IF(C6&lt;&gt;"",C6,"")</f>
        <v>GE</v>
      </c>
      <c r="D78" s="85">
        <v>1</v>
      </c>
      <c r="E78" s="85">
        <v>6</v>
      </c>
      <c r="F78" s="85">
        <v>5</v>
      </c>
      <c r="G78" s="85">
        <v>7</v>
      </c>
      <c r="H78" s="85">
        <v>8</v>
      </c>
      <c r="I78" s="85">
        <v>6</v>
      </c>
      <c r="J78" s="85">
        <v>6</v>
      </c>
      <c r="K78" s="85">
        <v>6</v>
      </c>
      <c r="L78" s="84">
        <v>5</v>
      </c>
    </row>
    <row r="79" spans="2:12" ht="12.75" customHeight="1" x14ac:dyDescent="0.25">
      <c r="B79" s="83" t="s">
        <v>26</v>
      </c>
      <c r="C79" s="86" t="str">
        <f>IF(C7&lt;&gt;"",C7,"")</f>
        <v>Westinghouse</v>
      </c>
      <c r="D79" s="85">
        <v>0</v>
      </c>
      <c r="E79" s="85">
        <v>4</v>
      </c>
      <c r="F79" s="85">
        <v>4</v>
      </c>
      <c r="G79" s="85">
        <v>4</v>
      </c>
      <c r="H79" s="85">
        <v>3</v>
      </c>
      <c r="I79" s="85">
        <v>3</v>
      </c>
      <c r="J79" s="85">
        <v>4</v>
      </c>
      <c r="K79" s="85">
        <v>5</v>
      </c>
      <c r="L79" s="84">
        <v>5</v>
      </c>
    </row>
    <row r="80" spans="2:12" ht="12.75" customHeight="1" x14ac:dyDescent="0.25">
      <c r="B80" s="83" t="s">
        <v>26</v>
      </c>
      <c r="C80" s="86" t="str">
        <f>IF(C8&lt;&gt;"",C8,"")</f>
        <v>Edison</v>
      </c>
      <c r="D80" s="85">
        <v>0</v>
      </c>
      <c r="E80" s="85">
        <v>4</v>
      </c>
      <c r="F80" s="85">
        <v>4</v>
      </c>
      <c r="G80" s="85">
        <v>5</v>
      </c>
      <c r="H80" s="85">
        <v>4</v>
      </c>
      <c r="I80" s="85">
        <v>3</v>
      </c>
      <c r="J80" s="85">
        <v>7</v>
      </c>
      <c r="K80" s="85">
        <v>5</v>
      </c>
      <c r="L80" s="84">
        <v>5</v>
      </c>
    </row>
    <row r="81" spans="2:12" ht="12.75" customHeight="1" x14ac:dyDescent="0.25">
      <c r="B81" s="83" t="s">
        <v>27</v>
      </c>
      <c r="C81" s="86" t="str">
        <f>IF(C5&lt;&gt;"",C5,"")</f>
        <v>ABB</v>
      </c>
      <c r="D81" s="85">
        <v>0</v>
      </c>
      <c r="E81" s="85">
        <v>3</v>
      </c>
      <c r="F81" s="85">
        <v>4</v>
      </c>
      <c r="G81" s="85">
        <v>5</v>
      </c>
      <c r="H81" s="85">
        <v>6</v>
      </c>
      <c r="I81" s="85">
        <v>5</v>
      </c>
      <c r="J81" s="85">
        <v>9</v>
      </c>
      <c r="K81" s="85">
        <v>5</v>
      </c>
      <c r="L81" s="84">
        <v>4</v>
      </c>
    </row>
    <row r="82" spans="2:12" ht="12.75" customHeight="1" x14ac:dyDescent="0.25">
      <c r="B82" s="83" t="s">
        <v>27</v>
      </c>
      <c r="C82" s="86" t="str">
        <f>IF(C6&lt;&gt;"",C6,"")</f>
        <v>GE</v>
      </c>
      <c r="D82" s="85">
        <v>1</v>
      </c>
      <c r="E82" s="85">
        <v>4</v>
      </c>
      <c r="F82" s="85">
        <v>5</v>
      </c>
      <c r="G82" s="85">
        <v>6</v>
      </c>
      <c r="H82" s="85">
        <v>8</v>
      </c>
      <c r="I82" s="85">
        <v>6</v>
      </c>
      <c r="J82" s="85">
        <v>5</v>
      </c>
      <c r="K82" s="85">
        <v>7</v>
      </c>
      <c r="L82" s="84">
        <v>4</v>
      </c>
    </row>
    <row r="83" spans="2:12" ht="12.75" customHeight="1" x14ac:dyDescent="0.25">
      <c r="B83" s="83" t="s">
        <v>27</v>
      </c>
      <c r="C83" s="86" t="str">
        <f>IF(C7&lt;&gt;"",C7,"")</f>
        <v>Westinghouse</v>
      </c>
      <c r="D83" s="85">
        <v>0</v>
      </c>
      <c r="E83" s="85">
        <v>5</v>
      </c>
      <c r="F83" s="85">
        <v>5</v>
      </c>
      <c r="G83" s="85">
        <v>5</v>
      </c>
      <c r="H83" s="85">
        <v>5</v>
      </c>
      <c r="I83" s="85">
        <v>4</v>
      </c>
      <c r="J83" s="85">
        <v>5</v>
      </c>
      <c r="K83" s="85">
        <v>5</v>
      </c>
      <c r="L83" s="84">
        <v>4</v>
      </c>
    </row>
    <row r="84" spans="2:12" ht="12.75" customHeight="1" x14ac:dyDescent="0.25">
      <c r="B84" s="83" t="s">
        <v>27</v>
      </c>
      <c r="C84" s="86" t="str">
        <f>IF(C8&lt;&gt;"",C8,"")</f>
        <v>Edison</v>
      </c>
      <c r="D84" s="85">
        <v>0</v>
      </c>
      <c r="E84" s="85">
        <v>4</v>
      </c>
      <c r="F84" s="85">
        <v>4</v>
      </c>
      <c r="G84" s="85">
        <v>5</v>
      </c>
      <c r="H84" s="85">
        <v>5</v>
      </c>
      <c r="I84" s="85">
        <v>1</v>
      </c>
      <c r="J84" s="85">
        <v>6</v>
      </c>
      <c r="K84" s="85">
        <v>5</v>
      </c>
      <c r="L84" s="84">
        <v>4</v>
      </c>
    </row>
    <row r="85" spans="2:12" ht="12.75" customHeight="1" x14ac:dyDescent="0.25">
      <c r="B85" s="83" t="s">
        <v>28</v>
      </c>
      <c r="C85" s="86" t="str">
        <f>IF(C5&lt;&gt;"",C5,"")</f>
        <v>ABB</v>
      </c>
      <c r="D85" s="85">
        <v>1</v>
      </c>
      <c r="E85" s="85">
        <v>6</v>
      </c>
      <c r="F85" s="85">
        <v>5</v>
      </c>
      <c r="G85" s="85">
        <v>8</v>
      </c>
      <c r="H85" s="85">
        <v>6</v>
      </c>
      <c r="I85" s="85">
        <v>6</v>
      </c>
      <c r="J85" s="85">
        <v>7</v>
      </c>
      <c r="K85" s="85">
        <v>7</v>
      </c>
      <c r="L85" s="84">
        <v>6</v>
      </c>
    </row>
    <row r="86" spans="2:12" ht="12.75" customHeight="1" x14ac:dyDescent="0.25">
      <c r="B86" s="83" t="s">
        <v>28</v>
      </c>
      <c r="C86" s="86" t="str">
        <f>IF(C6&lt;&gt;"",C6,"")</f>
        <v>GE</v>
      </c>
      <c r="D86" s="85">
        <v>0</v>
      </c>
      <c r="E86" s="85">
        <v>6</v>
      </c>
      <c r="F86" s="85">
        <v>7</v>
      </c>
      <c r="G86" s="85">
        <v>7</v>
      </c>
      <c r="H86" s="85">
        <v>5</v>
      </c>
      <c r="I86" s="85">
        <v>5</v>
      </c>
      <c r="J86" s="85">
        <v>6</v>
      </c>
      <c r="K86" s="85">
        <v>6</v>
      </c>
      <c r="L86" s="84">
        <v>5</v>
      </c>
    </row>
    <row r="87" spans="2:12" ht="12.75" customHeight="1" x14ac:dyDescent="0.25">
      <c r="B87" s="83" t="s">
        <v>28</v>
      </c>
      <c r="C87" s="86" t="str">
        <f>IF(C7&lt;&gt;"",C7,"")</f>
        <v>Westinghouse</v>
      </c>
      <c r="D87" s="85">
        <v>0</v>
      </c>
      <c r="E87" s="85">
        <v>6</v>
      </c>
      <c r="F87" s="85">
        <v>6</v>
      </c>
      <c r="G87" s="85">
        <v>6</v>
      </c>
      <c r="H87" s="85">
        <v>3</v>
      </c>
      <c r="I87" s="85">
        <v>6</v>
      </c>
      <c r="J87" s="85">
        <v>3</v>
      </c>
      <c r="K87" s="85">
        <v>5</v>
      </c>
      <c r="L87" s="84">
        <v>6</v>
      </c>
    </row>
    <row r="88" spans="2:12" ht="12.75" customHeight="1" x14ac:dyDescent="0.25">
      <c r="B88" s="83" t="s">
        <v>28</v>
      </c>
      <c r="C88" s="86" t="str">
        <f>IF(C8&lt;&gt;"",C8,"")</f>
        <v>Edison</v>
      </c>
      <c r="D88" s="85">
        <v>0</v>
      </c>
      <c r="E88" s="85">
        <v>6</v>
      </c>
      <c r="F88" s="85">
        <v>5</v>
      </c>
      <c r="G88" s="85">
        <v>5</v>
      </c>
      <c r="H88" s="85">
        <v>7</v>
      </c>
      <c r="I88" s="85">
        <v>5</v>
      </c>
      <c r="J88" s="85">
        <v>6</v>
      </c>
      <c r="K88" s="85">
        <v>5</v>
      </c>
      <c r="L88" s="84">
        <v>6</v>
      </c>
    </row>
    <row r="89" spans="2:12" ht="12.75" customHeight="1" x14ac:dyDescent="0.25">
      <c r="B89" s="83" t="s">
        <v>29</v>
      </c>
      <c r="C89" s="86" t="str">
        <f>IF(C5&lt;&gt;"",C5,"")</f>
        <v>ABB</v>
      </c>
      <c r="D89" s="85">
        <v>0</v>
      </c>
      <c r="E89" s="85">
        <v>4</v>
      </c>
      <c r="F89" s="85">
        <v>5</v>
      </c>
      <c r="G89" s="85">
        <v>6</v>
      </c>
      <c r="H89" s="85">
        <v>7</v>
      </c>
      <c r="I89" s="85">
        <v>9</v>
      </c>
      <c r="J89" s="85">
        <v>8</v>
      </c>
      <c r="K89" s="85">
        <v>7</v>
      </c>
      <c r="L89" s="84">
        <v>6</v>
      </c>
    </row>
    <row r="90" spans="2:12" ht="12.75" customHeight="1" x14ac:dyDescent="0.25">
      <c r="B90" s="83" t="s">
        <v>29</v>
      </c>
      <c r="C90" s="86" t="str">
        <f>IF(C6&lt;&gt;"",C6,"")</f>
        <v>GE</v>
      </c>
      <c r="D90" s="85">
        <v>1</v>
      </c>
      <c r="E90" s="85">
        <v>6</v>
      </c>
      <c r="F90" s="85">
        <v>6</v>
      </c>
      <c r="G90" s="85">
        <v>7</v>
      </c>
      <c r="H90" s="85">
        <v>8</v>
      </c>
      <c r="I90" s="85">
        <v>7</v>
      </c>
      <c r="J90" s="85">
        <v>6</v>
      </c>
      <c r="K90" s="85">
        <v>8</v>
      </c>
      <c r="L90" s="84">
        <v>6</v>
      </c>
    </row>
    <row r="91" spans="2:12" ht="12.75" customHeight="1" x14ac:dyDescent="0.25">
      <c r="B91" s="83" t="s">
        <v>29</v>
      </c>
      <c r="C91" s="86" t="str">
        <f>IF(C7&lt;&gt;"",C7,"")</f>
        <v>Westinghouse</v>
      </c>
      <c r="D91" s="85">
        <v>0</v>
      </c>
      <c r="E91" s="85">
        <v>5</v>
      </c>
      <c r="F91" s="85">
        <v>5</v>
      </c>
      <c r="G91" s="85">
        <v>6</v>
      </c>
      <c r="H91" s="85">
        <v>4</v>
      </c>
      <c r="I91" s="85">
        <v>3</v>
      </c>
      <c r="J91" s="85">
        <v>6</v>
      </c>
      <c r="K91" s="85">
        <v>6</v>
      </c>
      <c r="L91" s="84">
        <v>5</v>
      </c>
    </row>
    <row r="92" spans="2:12" ht="12.75" customHeight="1" x14ac:dyDescent="0.25">
      <c r="B92" s="83" t="s">
        <v>29</v>
      </c>
      <c r="C92" s="86" t="str">
        <f>IF(C8&lt;&gt;"",C8,"")</f>
        <v>Edison</v>
      </c>
      <c r="D92" s="85">
        <v>0</v>
      </c>
      <c r="E92" s="85">
        <v>5</v>
      </c>
      <c r="F92" s="85">
        <v>6</v>
      </c>
      <c r="G92" s="85">
        <v>8</v>
      </c>
      <c r="H92" s="85">
        <v>9</v>
      </c>
      <c r="I92" s="85">
        <v>9</v>
      </c>
      <c r="J92" s="85">
        <v>5</v>
      </c>
      <c r="K92" s="85">
        <v>7</v>
      </c>
      <c r="L92" s="84">
        <v>5</v>
      </c>
    </row>
    <row r="93" spans="2:12" ht="12.75" customHeight="1" x14ac:dyDescent="0.25">
      <c r="B93" s="83" t="s">
        <v>30</v>
      </c>
      <c r="C93" s="86" t="str">
        <f>IF(C5&lt;&gt;"",C5,"")</f>
        <v>ABB</v>
      </c>
      <c r="D93" s="85">
        <v>0</v>
      </c>
      <c r="E93" s="85">
        <v>6</v>
      </c>
      <c r="F93" s="85">
        <v>6</v>
      </c>
      <c r="G93" s="85">
        <v>6</v>
      </c>
      <c r="H93" s="85">
        <v>7</v>
      </c>
      <c r="I93" s="85">
        <v>8</v>
      </c>
      <c r="J93" s="85">
        <v>4</v>
      </c>
      <c r="K93" s="85">
        <v>6</v>
      </c>
      <c r="L93" s="84">
        <v>6</v>
      </c>
    </row>
    <row r="94" spans="2:12" ht="12.75" customHeight="1" x14ac:dyDescent="0.25">
      <c r="B94" s="83" t="s">
        <v>30</v>
      </c>
      <c r="C94" s="86" t="str">
        <f>IF(C6&lt;&gt;"",C6,"")</f>
        <v>GE</v>
      </c>
      <c r="D94" s="85">
        <v>0</v>
      </c>
      <c r="E94" s="85">
        <v>5</v>
      </c>
      <c r="F94" s="85">
        <v>6</v>
      </c>
      <c r="G94" s="85">
        <v>7</v>
      </c>
      <c r="H94" s="85">
        <v>8</v>
      </c>
      <c r="I94" s="85">
        <v>6</v>
      </c>
      <c r="J94" s="85">
        <v>8</v>
      </c>
      <c r="K94" s="85">
        <v>7</v>
      </c>
      <c r="L94" s="84">
        <v>4</v>
      </c>
    </row>
    <row r="95" spans="2:12" ht="12.75" customHeight="1" x14ac:dyDescent="0.25">
      <c r="B95" s="83" t="s">
        <v>30</v>
      </c>
      <c r="C95" s="86" t="str">
        <f>IF(C7&lt;&gt;"",C7,"")</f>
        <v>Westinghouse</v>
      </c>
      <c r="D95" s="85">
        <v>0</v>
      </c>
      <c r="E95" s="85">
        <v>6</v>
      </c>
      <c r="F95" s="85">
        <v>6</v>
      </c>
      <c r="G95" s="85">
        <v>7</v>
      </c>
      <c r="H95" s="85">
        <v>5</v>
      </c>
      <c r="I95" s="85">
        <v>5</v>
      </c>
      <c r="J95" s="85">
        <v>6</v>
      </c>
      <c r="K95" s="85">
        <v>7</v>
      </c>
      <c r="L95" s="84">
        <v>5</v>
      </c>
    </row>
    <row r="96" spans="2:12" ht="12.75" customHeight="1" x14ac:dyDescent="0.25">
      <c r="B96" s="83" t="s">
        <v>30</v>
      </c>
      <c r="C96" s="86" t="str">
        <f>IF(C8&lt;&gt;"",C8,"")</f>
        <v>Edison</v>
      </c>
      <c r="D96" s="85">
        <v>1</v>
      </c>
      <c r="E96" s="85">
        <v>5</v>
      </c>
      <c r="F96" s="85">
        <v>6</v>
      </c>
      <c r="G96" s="85">
        <v>8</v>
      </c>
      <c r="H96" s="85">
        <v>8</v>
      </c>
      <c r="I96" s="85">
        <v>7</v>
      </c>
      <c r="J96" s="85">
        <v>8</v>
      </c>
      <c r="K96" s="85">
        <v>7</v>
      </c>
      <c r="L96" s="84">
        <v>6</v>
      </c>
    </row>
    <row r="97" spans="2:12" ht="12.75" customHeight="1" x14ac:dyDescent="0.25">
      <c r="B97" s="83" t="s">
        <v>31</v>
      </c>
      <c r="C97" s="86" t="str">
        <f>IF(C5&lt;&gt;"",C5,"")</f>
        <v>ABB</v>
      </c>
      <c r="D97" s="85">
        <v>1</v>
      </c>
      <c r="E97" s="85">
        <v>6</v>
      </c>
      <c r="F97" s="85">
        <v>6</v>
      </c>
      <c r="G97" s="85">
        <v>8</v>
      </c>
      <c r="H97" s="85">
        <v>8</v>
      </c>
      <c r="I97" s="85">
        <v>5</v>
      </c>
      <c r="J97" s="85">
        <v>6</v>
      </c>
      <c r="K97" s="85">
        <v>7</v>
      </c>
      <c r="L97" s="84">
        <v>6</v>
      </c>
    </row>
    <row r="98" spans="2:12" ht="12.75" customHeight="1" x14ac:dyDescent="0.25">
      <c r="B98" s="83" t="s">
        <v>31</v>
      </c>
      <c r="C98" s="86" t="str">
        <f>IF(C6&lt;&gt;"",C6,"")</f>
        <v>GE</v>
      </c>
      <c r="D98" s="85">
        <v>0</v>
      </c>
      <c r="E98" s="85">
        <v>6</v>
      </c>
      <c r="F98" s="85">
        <v>5</v>
      </c>
      <c r="G98" s="85">
        <v>7</v>
      </c>
      <c r="H98" s="85">
        <v>8</v>
      </c>
      <c r="I98" s="85">
        <v>5</v>
      </c>
      <c r="J98" s="85">
        <v>6</v>
      </c>
      <c r="K98" s="85">
        <v>7</v>
      </c>
      <c r="L98" s="84">
        <v>5</v>
      </c>
    </row>
    <row r="99" spans="2:12" ht="12.75" customHeight="1" x14ac:dyDescent="0.25">
      <c r="B99" s="83" t="s">
        <v>31</v>
      </c>
      <c r="C99" s="86" t="str">
        <f>IF(C7&lt;&gt;"",C7,"")</f>
        <v>Westinghouse</v>
      </c>
      <c r="D99" s="85">
        <v>0</v>
      </c>
      <c r="E99" s="85">
        <v>6</v>
      </c>
      <c r="F99" s="85">
        <v>5</v>
      </c>
      <c r="G99" s="85">
        <v>6</v>
      </c>
      <c r="H99" s="85">
        <v>8</v>
      </c>
      <c r="I99" s="85">
        <v>4</v>
      </c>
      <c r="J99" s="85">
        <v>6</v>
      </c>
      <c r="K99" s="85">
        <v>8</v>
      </c>
      <c r="L99" s="84">
        <v>6</v>
      </c>
    </row>
    <row r="100" spans="2:12" ht="12.75" customHeight="1" x14ac:dyDescent="0.25">
      <c r="B100" s="83" t="s">
        <v>31</v>
      </c>
      <c r="C100" s="86" t="str">
        <f>IF(C8&lt;&gt;"",C8,"")</f>
        <v>Edison</v>
      </c>
      <c r="D100" s="85">
        <v>0</v>
      </c>
      <c r="E100" s="85">
        <v>5</v>
      </c>
      <c r="F100" s="85">
        <v>5</v>
      </c>
      <c r="G100" s="85">
        <v>6</v>
      </c>
      <c r="H100" s="85">
        <v>4</v>
      </c>
      <c r="I100" s="85">
        <v>7</v>
      </c>
      <c r="J100" s="85">
        <v>7</v>
      </c>
      <c r="K100" s="85">
        <v>6</v>
      </c>
      <c r="L100" s="84">
        <v>4</v>
      </c>
    </row>
    <row r="101" spans="2:12" ht="12.75" customHeight="1" x14ac:dyDescent="0.25">
      <c r="B101" s="83" t="s">
        <v>32</v>
      </c>
      <c r="C101" s="86" t="str">
        <f>IF(C5&lt;&gt;"",C5,"")</f>
        <v>ABB</v>
      </c>
      <c r="D101" s="85">
        <v>0</v>
      </c>
      <c r="E101" s="85">
        <v>5</v>
      </c>
      <c r="F101" s="85">
        <v>6</v>
      </c>
      <c r="G101" s="85">
        <v>5</v>
      </c>
      <c r="H101" s="85">
        <v>5</v>
      </c>
      <c r="I101" s="85">
        <v>2</v>
      </c>
      <c r="J101" s="85">
        <v>9</v>
      </c>
      <c r="K101" s="85">
        <v>5</v>
      </c>
      <c r="L101" s="84">
        <v>7</v>
      </c>
    </row>
    <row r="102" spans="2:12" ht="12.75" customHeight="1" x14ac:dyDescent="0.25">
      <c r="B102" s="83" t="s">
        <v>32</v>
      </c>
      <c r="C102" s="86" t="str">
        <f>IF(C6&lt;&gt;"",C6,"")</f>
        <v>GE</v>
      </c>
      <c r="D102" s="85">
        <v>0</v>
      </c>
      <c r="E102" s="85">
        <v>4</v>
      </c>
      <c r="F102" s="85">
        <v>4</v>
      </c>
      <c r="G102" s="85">
        <v>7</v>
      </c>
      <c r="H102" s="85">
        <v>9</v>
      </c>
      <c r="I102" s="85">
        <v>6</v>
      </c>
      <c r="J102" s="85">
        <v>4</v>
      </c>
      <c r="K102" s="85">
        <v>8</v>
      </c>
      <c r="L102" s="84">
        <v>5</v>
      </c>
    </row>
    <row r="103" spans="2:12" ht="12.75" customHeight="1" x14ac:dyDescent="0.25">
      <c r="B103" s="83" t="s">
        <v>32</v>
      </c>
      <c r="C103" s="86" t="str">
        <f>IF(C7&lt;&gt;"",C7,"")</f>
        <v>Westinghouse</v>
      </c>
      <c r="D103" s="85">
        <v>1</v>
      </c>
      <c r="E103" s="85">
        <v>7</v>
      </c>
      <c r="F103" s="85">
        <v>7</v>
      </c>
      <c r="G103" s="85">
        <v>6</v>
      </c>
      <c r="H103" s="85">
        <v>5</v>
      </c>
      <c r="I103" s="85">
        <v>6</v>
      </c>
      <c r="J103" s="85">
        <v>4</v>
      </c>
      <c r="K103" s="85">
        <v>6</v>
      </c>
      <c r="L103" s="84">
        <v>6</v>
      </c>
    </row>
    <row r="104" spans="2:12" ht="12.75" customHeight="1" x14ac:dyDescent="0.25">
      <c r="B104" s="83" t="s">
        <v>32</v>
      </c>
      <c r="C104" s="86" t="str">
        <f>IF(C8&lt;&gt;"",C8,"")</f>
        <v>Edison</v>
      </c>
      <c r="D104" s="85">
        <v>0</v>
      </c>
      <c r="E104" s="85">
        <v>5</v>
      </c>
      <c r="F104" s="85">
        <v>5</v>
      </c>
      <c r="G104" s="85">
        <v>5</v>
      </c>
      <c r="H104" s="85">
        <v>3</v>
      </c>
      <c r="I104" s="85">
        <v>6</v>
      </c>
      <c r="J104" s="85">
        <v>5</v>
      </c>
      <c r="K104" s="85">
        <v>6</v>
      </c>
      <c r="L104" s="84">
        <v>4</v>
      </c>
    </row>
    <row r="105" spans="2:12" ht="12.75" customHeight="1" x14ac:dyDescent="0.25">
      <c r="B105" s="83" t="s">
        <v>33</v>
      </c>
      <c r="C105" s="86" t="str">
        <f>IF(C5&lt;&gt;"",C5,"")</f>
        <v>ABB</v>
      </c>
      <c r="D105" s="85">
        <v>0</v>
      </c>
      <c r="E105" s="85">
        <v>6</v>
      </c>
      <c r="F105" s="85">
        <v>6</v>
      </c>
      <c r="G105" s="85">
        <v>6</v>
      </c>
      <c r="H105" s="85">
        <v>4</v>
      </c>
      <c r="I105" s="85">
        <v>5</v>
      </c>
      <c r="J105" s="85">
        <v>7</v>
      </c>
      <c r="K105" s="85">
        <v>5</v>
      </c>
      <c r="L105" s="84">
        <v>6</v>
      </c>
    </row>
    <row r="106" spans="2:12" ht="12.75" customHeight="1" x14ac:dyDescent="0.25">
      <c r="B106" s="83" t="s">
        <v>33</v>
      </c>
      <c r="C106" s="86" t="str">
        <f>IF(C6&lt;&gt;"",C6,"")</f>
        <v>GE</v>
      </c>
      <c r="D106" s="85">
        <v>0</v>
      </c>
      <c r="E106" s="85">
        <v>5</v>
      </c>
      <c r="F106" s="85">
        <v>6</v>
      </c>
      <c r="G106" s="85">
        <v>6</v>
      </c>
      <c r="H106" s="85">
        <v>7</v>
      </c>
      <c r="I106" s="85">
        <v>6</v>
      </c>
      <c r="J106" s="85">
        <v>8</v>
      </c>
      <c r="K106" s="85">
        <v>6</v>
      </c>
      <c r="L106" s="84">
        <v>3</v>
      </c>
    </row>
    <row r="107" spans="2:12" ht="12.75" customHeight="1" x14ac:dyDescent="0.25">
      <c r="B107" s="83" t="s">
        <v>33</v>
      </c>
      <c r="C107" s="86" t="str">
        <f>IF(C7&lt;&gt;"",C7,"")</f>
        <v>Westinghouse</v>
      </c>
      <c r="D107" s="85">
        <v>0</v>
      </c>
      <c r="E107" s="85">
        <v>5</v>
      </c>
      <c r="F107" s="85">
        <v>4</v>
      </c>
      <c r="G107" s="85">
        <v>5</v>
      </c>
      <c r="H107" s="85">
        <v>7</v>
      </c>
      <c r="I107" s="85">
        <v>4</v>
      </c>
      <c r="J107" s="85">
        <v>6</v>
      </c>
      <c r="K107" s="85">
        <v>7</v>
      </c>
      <c r="L107" s="84">
        <v>6</v>
      </c>
    </row>
    <row r="108" spans="2:12" ht="12.75" customHeight="1" x14ac:dyDescent="0.25">
      <c r="B108" s="83" t="s">
        <v>33</v>
      </c>
      <c r="C108" s="86" t="str">
        <f>IF(C8&lt;&gt;"",C8,"")</f>
        <v>Edison</v>
      </c>
      <c r="D108" s="85">
        <v>1</v>
      </c>
      <c r="E108" s="85">
        <v>6</v>
      </c>
      <c r="F108" s="85">
        <v>5</v>
      </c>
      <c r="G108" s="85">
        <v>5</v>
      </c>
      <c r="H108" s="85">
        <v>4</v>
      </c>
      <c r="I108" s="85">
        <v>5</v>
      </c>
      <c r="J108" s="85">
        <v>5</v>
      </c>
      <c r="K108" s="85">
        <v>6</v>
      </c>
      <c r="L108" s="84">
        <v>7</v>
      </c>
    </row>
    <row r="109" spans="2:12" ht="12.75" customHeight="1" x14ac:dyDescent="0.25">
      <c r="B109" s="83" t="s">
        <v>34</v>
      </c>
      <c r="C109" s="86" t="str">
        <f>IF(C5&lt;&gt;"",C5,"")</f>
        <v>ABB</v>
      </c>
      <c r="D109" s="85">
        <v>0</v>
      </c>
      <c r="E109" s="85">
        <v>3</v>
      </c>
      <c r="F109" s="85">
        <v>4</v>
      </c>
      <c r="G109" s="85">
        <v>3</v>
      </c>
      <c r="H109" s="85">
        <v>1</v>
      </c>
      <c r="I109" s="85">
        <v>3</v>
      </c>
      <c r="J109" s="85">
        <v>6</v>
      </c>
      <c r="K109" s="85">
        <v>3</v>
      </c>
      <c r="L109" s="84">
        <v>3</v>
      </c>
    </row>
    <row r="110" spans="2:12" ht="12.75" customHeight="1" x14ac:dyDescent="0.25">
      <c r="B110" s="83" t="s">
        <v>34</v>
      </c>
      <c r="C110" s="86" t="str">
        <f>IF(C6&lt;&gt;"",C6,"")</f>
        <v>GE</v>
      </c>
      <c r="D110" s="85">
        <v>0</v>
      </c>
      <c r="E110" s="85">
        <v>4</v>
      </c>
      <c r="F110" s="85">
        <v>5</v>
      </c>
      <c r="G110" s="85">
        <v>4</v>
      </c>
      <c r="H110" s="85">
        <v>1</v>
      </c>
      <c r="I110" s="85">
        <v>5</v>
      </c>
      <c r="J110" s="85">
        <v>3</v>
      </c>
      <c r="K110" s="85">
        <v>4</v>
      </c>
      <c r="L110" s="84">
        <v>5</v>
      </c>
    </row>
    <row r="111" spans="2:12" ht="12.75" customHeight="1" x14ac:dyDescent="0.25">
      <c r="B111" s="83" t="s">
        <v>34</v>
      </c>
      <c r="C111" s="86" t="str">
        <f>IF(C7&lt;&gt;"",C7,"")</f>
        <v>Westinghouse</v>
      </c>
      <c r="D111" s="85">
        <v>0</v>
      </c>
      <c r="E111" s="85">
        <v>4</v>
      </c>
      <c r="F111" s="85">
        <v>3</v>
      </c>
      <c r="G111" s="85">
        <v>5</v>
      </c>
      <c r="H111" s="85">
        <v>3</v>
      </c>
      <c r="I111" s="85">
        <v>2</v>
      </c>
      <c r="J111" s="85">
        <v>2</v>
      </c>
      <c r="K111" s="85">
        <v>5</v>
      </c>
      <c r="L111" s="84">
        <v>4</v>
      </c>
    </row>
    <row r="112" spans="2:12" ht="12.75" customHeight="1" x14ac:dyDescent="0.25">
      <c r="B112" s="83" t="s">
        <v>34</v>
      </c>
      <c r="C112" s="86" t="str">
        <f>IF(C8&lt;&gt;"",C8,"")</f>
        <v>Edison</v>
      </c>
      <c r="D112" s="85">
        <v>1</v>
      </c>
      <c r="E112" s="85">
        <v>5</v>
      </c>
      <c r="F112" s="85">
        <v>5</v>
      </c>
      <c r="G112" s="85">
        <v>4</v>
      </c>
      <c r="H112" s="85">
        <v>3</v>
      </c>
      <c r="I112" s="85">
        <v>4</v>
      </c>
      <c r="J112" s="85">
        <v>3</v>
      </c>
      <c r="K112" s="85">
        <v>5</v>
      </c>
      <c r="L112" s="84">
        <v>5</v>
      </c>
    </row>
    <row r="113" spans="2:12" ht="12.75" customHeight="1" x14ac:dyDescent="0.25">
      <c r="B113" s="83" t="s">
        <v>35</v>
      </c>
      <c r="C113" s="86" t="str">
        <f>IF(C5&lt;&gt;"",C5,"")</f>
        <v>ABB</v>
      </c>
      <c r="D113" s="85">
        <v>0</v>
      </c>
      <c r="E113" s="85">
        <v>5</v>
      </c>
      <c r="F113" s="85">
        <v>5</v>
      </c>
      <c r="G113" s="85">
        <v>7</v>
      </c>
      <c r="H113" s="85">
        <v>6</v>
      </c>
      <c r="I113" s="85">
        <v>3</v>
      </c>
      <c r="J113" s="85">
        <v>8</v>
      </c>
      <c r="K113" s="85">
        <v>7</v>
      </c>
      <c r="L113" s="84">
        <v>6</v>
      </c>
    </row>
    <row r="114" spans="2:12" ht="12.75" customHeight="1" x14ac:dyDescent="0.25">
      <c r="B114" s="83" t="s">
        <v>35</v>
      </c>
      <c r="C114" s="86" t="str">
        <f>IF(C6&lt;&gt;"",C6,"")</f>
        <v>GE</v>
      </c>
      <c r="D114" s="85">
        <v>0</v>
      </c>
      <c r="E114" s="85">
        <v>6</v>
      </c>
      <c r="F114" s="85">
        <v>6</v>
      </c>
      <c r="G114" s="85">
        <v>6</v>
      </c>
      <c r="H114" s="85">
        <v>6</v>
      </c>
      <c r="I114" s="85">
        <v>9</v>
      </c>
      <c r="J114" s="85">
        <v>5</v>
      </c>
      <c r="K114" s="85">
        <v>8</v>
      </c>
      <c r="L114" s="84">
        <v>6</v>
      </c>
    </row>
    <row r="115" spans="2:12" ht="12.75" customHeight="1" x14ac:dyDescent="0.25">
      <c r="B115" s="83" t="s">
        <v>35</v>
      </c>
      <c r="C115" s="86" t="str">
        <f>IF(C7&lt;&gt;"",C7,"")</f>
        <v>Westinghouse</v>
      </c>
      <c r="D115" s="85">
        <v>0</v>
      </c>
      <c r="E115" s="85">
        <v>6</v>
      </c>
      <c r="F115" s="85">
        <v>6</v>
      </c>
      <c r="G115" s="85">
        <v>7</v>
      </c>
      <c r="H115" s="85">
        <v>9</v>
      </c>
      <c r="I115" s="85">
        <v>9</v>
      </c>
      <c r="J115" s="85">
        <v>2</v>
      </c>
      <c r="K115" s="85">
        <v>7</v>
      </c>
      <c r="L115" s="84">
        <v>7</v>
      </c>
    </row>
    <row r="116" spans="2:12" ht="12.75" customHeight="1" x14ac:dyDescent="0.25">
      <c r="B116" s="83" t="s">
        <v>35</v>
      </c>
      <c r="C116" s="86" t="str">
        <f>IF(C8&lt;&gt;"",C8,"")</f>
        <v>Edison</v>
      </c>
      <c r="D116" s="85">
        <v>1</v>
      </c>
      <c r="E116" s="85">
        <v>6</v>
      </c>
      <c r="F116" s="85">
        <v>7</v>
      </c>
      <c r="G116" s="85">
        <v>8</v>
      </c>
      <c r="H116" s="85">
        <v>8</v>
      </c>
      <c r="I116" s="85">
        <v>9</v>
      </c>
      <c r="J116" s="85">
        <v>3</v>
      </c>
      <c r="K116" s="85">
        <v>8</v>
      </c>
      <c r="L116" s="84">
        <v>6</v>
      </c>
    </row>
    <row r="117" spans="2:12" ht="12.75" customHeight="1" x14ac:dyDescent="0.25">
      <c r="B117" s="83" t="s">
        <v>36</v>
      </c>
      <c r="C117" s="86" t="str">
        <f>IF(C5&lt;&gt;"",C5,"")</f>
        <v>ABB</v>
      </c>
      <c r="D117" s="85">
        <v>0</v>
      </c>
      <c r="E117" s="85">
        <v>1</v>
      </c>
      <c r="F117" s="85">
        <v>3</v>
      </c>
      <c r="G117" s="85">
        <v>5</v>
      </c>
      <c r="H117" s="85">
        <v>6</v>
      </c>
      <c r="I117" s="85">
        <v>7</v>
      </c>
      <c r="J117" s="85">
        <v>4</v>
      </c>
      <c r="K117" s="85">
        <v>4</v>
      </c>
      <c r="L117" s="84">
        <v>3</v>
      </c>
    </row>
    <row r="118" spans="2:12" ht="12.75" customHeight="1" x14ac:dyDescent="0.25">
      <c r="B118" s="83" t="s">
        <v>36</v>
      </c>
      <c r="C118" s="86" t="str">
        <f>IF(C6&lt;&gt;"",C6,"")</f>
        <v>GE</v>
      </c>
      <c r="D118" s="85">
        <v>0</v>
      </c>
      <c r="E118" s="85">
        <v>4</v>
      </c>
      <c r="F118" s="85">
        <v>4</v>
      </c>
      <c r="G118" s="85">
        <v>4</v>
      </c>
      <c r="H118" s="85">
        <v>4</v>
      </c>
      <c r="I118" s="85">
        <v>6</v>
      </c>
      <c r="J118" s="85">
        <v>4</v>
      </c>
      <c r="K118" s="85">
        <v>5</v>
      </c>
      <c r="L118" s="84">
        <v>5</v>
      </c>
    </row>
    <row r="119" spans="2:12" ht="12.75" customHeight="1" x14ac:dyDescent="0.25">
      <c r="B119" s="83" t="s">
        <v>36</v>
      </c>
      <c r="C119" s="86" t="str">
        <f>IF(C7&lt;&gt;"",C7,"")</f>
        <v>Westinghouse</v>
      </c>
      <c r="D119" s="85">
        <v>0</v>
      </c>
      <c r="E119" s="85">
        <v>4</v>
      </c>
      <c r="F119" s="85">
        <v>5</v>
      </c>
      <c r="G119" s="85">
        <v>6</v>
      </c>
      <c r="H119" s="85">
        <v>7</v>
      </c>
      <c r="I119" s="85">
        <v>5</v>
      </c>
      <c r="J119" s="85">
        <v>4</v>
      </c>
      <c r="K119" s="85">
        <v>6</v>
      </c>
      <c r="L119" s="84">
        <v>4</v>
      </c>
    </row>
    <row r="120" spans="2:12" ht="12.75" customHeight="1" x14ac:dyDescent="0.25">
      <c r="B120" s="83" t="s">
        <v>36</v>
      </c>
      <c r="C120" s="86" t="str">
        <f>IF(C8&lt;&gt;"",C8,"")</f>
        <v>Edison</v>
      </c>
      <c r="D120" s="85">
        <v>1</v>
      </c>
      <c r="E120" s="85">
        <v>4</v>
      </c>
      <c r="F120" s="85">
        <v>6</v>
      </c>
      <c r="G120" s="85">
        <v>6</v>
      </c>
      <c r="H120" s="85">
        <v>6</v>
      </c>
      <c r="I120" s="85">
        <v>7</v>
      </c>
      <c r="J120" s="85">
        <v>7</v>
      </c>
      <c r="K120" s="85">
        <v>6</v>
      </c>
      <c r="L120" s="84">
        <v>5</v>
      </c>
    </row>
    <row r="121" spans="2:12" ht="12.75" customHeight="1" x14ac:dyDescent="0.25">
      <c r="B121" s="83" t="s">
        <v>37</v>
      </c>
      <c r="C121" s="86" t="str">
        <f>IF(C5&lt;&gt;"",C5,"")</f>
        <v>ABB</v>
      </c>
      <c r="D121" s="85">
        <v>0</v>
      </c>
      <c r="E121" s="85">
        <v>4</v>
      </c>
      <c r="F121" s="85">
        <v>4</v>
      </c>
      <c r="G121" s="85">
        <v>7</v>
      </c>
      <c r="H121" s="85">
        <v>7</v>
      </c>
      <c r="I121" s="85">
        <v>5</v>
      </c>
      <c r="J121" s="85">
        <v>5</v>
      </c>
      <c r="K121" s="85">
        <v>5</v>
      </c>
      <c r="L121" s="84">
        <v>4</v>
      </c>
    </row>
    <row r="122" spans="2:12" ht="12.75" customHeight="1" x14ac:dyDescent="0.25">
      <c r="B122" s="83" t="s">
        <v>37</v>
      </c>
      <c r="C122" s="86" t="str">
        <f>IF(C6&lt;&gt;"",C6,"")</f>
        <v>GE</v>
      </c>
      <c r="D122" s="85">
        <v>1</v>
      </c>
      <c r="E122" s="85">
        <v>4</v>
      </c>
      <c r="F122" s="85">
        <v>5</v>
      </c>
      <c r="G122" s="85">
        <v>6</v>
      </c>
      <c r="H122" s="85">
        <v>7</v>
      </c>
      <c r="I122" s="85">
        <v>5</v>
      </c>
      <c r="J122" s="85">
        <v>7</v>
      </c>
      <c r="K122" s="85">
        <v>6</v>
      </c>
      <c r="L122" s="84">
        <v>4</v>
      </c>
    </row>
    <row r="123" spans="2:12" ht="12.75" customHeight="1" x14ac:dyDescent="0.25">
      <c r="B123" s="83" t="s">
        <v>37</v>
      </c>
      <c r="C123" s="86" t="str">
        <f>IF(C7&lt;&gt;"",C7,"")</f>
        <v>Westinghouse</v>
      </c>
      <c r="D123" s="85">
        <v>0</v>
      </c>
      <c r="E123" s="85">
        <v>3</v>
      </c>
      <c r="F123" s="85">
        <v>5</v>
      </c>
      <c r="G123" s="85">
        <v>6</v>
      </c>
      <c r="H123" s="85">
        <v>4</v>
      </c>
      <c r="I123" s="85">
        <v>4</v>
      </c>
      <c r="J123" s="85">
        <v>3</v>
      </c>
      <c r="K123" s="85">
        <v>4</v>
      </c>
      <c r="L123" s="84">
        <v>3</v>
      </c>
    </row>
    <row r="124" spans="2:12" ht="12.75" customHeight="1" x14ac:dyDescent="0.25">
      <c r="B124" s="83" t="s">
        <v>37</v>
      </c>
      <c r="C124" s="86" t="str">
        <f>IF(C8&lt;&gt;"",C8,"")</f>
        <v>Edison</v>
      </c>
      <c r="D124" s="85">
        <v>0</v>
      </c>
      <c r="E124" s="85">
        <v>4</v>
      </c>
      <c r="F124" s="85">
        <v>4</v>
      </c>
      <c r="G124" s="85">
        <v>6</v>
      </c>
      <c r="H124" s="85">
        <v>7</v>
      </c>
      <c r="I124" s="85">
        <v>5</v>
      </c>
      <c r="J124" s="85">
        <v>5</v>
      </c>
      <c r="K124" s="85">
        <v>6</v>
      </c>
      <c r="L124" s="84">
        <v>4</v>
      </c>
    </row>
    <row r="125" spans="2:12" ht="12.75" customHeight="1" x14ac:dyDescent="0.25">
      <c r="B125" s="83" t="s">
        <v>38</v>
      </c>
      <c r="C125" s="86" t="str">
        <f>IF(C5&lt;&gt;"",C5,"")</f>
        <v>ABB</v>
      </c>
      <c r="D125" s="85">
        <v>0</v>
      </c>
      <c r="E125" s="85">
        <v>3</v>
      </c>
      <c r="F125" s="85">
        <v>4</v>
      </c>
      <c r="G125" s="85">
        <v>3</v>
      </c>
      <c r="H125" s="85">
        <v>2</v>
      </c>
      <c r="I125" s="85">
        <v>1</v>
      </c>
      <c r="J125" s="85">
        <v>9</v>
      </c>
      <c r="K125" s="85">
        <v>4</v>
      </c>
      <c r="L125" s="84">
        <v>4</v>
      </c>
    </row>
    <row r="126" spans="2:12" ht="12.75" customHeight="1" x14ac:dyDescent="0.25">
      <c r="B126" s="83" t="s">
        <v>38</v>
      </c>
      <c r="C126" s="86" t="str">
        <f>IF(C6&lt;&gt;"",C6,"")</f>
        <v>GE</v>
      </c>
      <c r="D126" s="85">
        <v>0</v>
      </c>
      <c r="E126" s="85">
        <v>3</v>
      </c>
      <c r="F126" s="85">
        <v>4</v>
      </c>
      <c r="G126" s="85">
        <v>6</v>
      </c>
      <c r="H126" s="85">
        <v>5</v>
      </c>
      <c r="I126" s="85">
        <v>6</v>
      </c>
      <c r="J126" s="85">
        <v>5</v>
      </c>
      <c r="K126" s="85">
        <v>6</v>
      </c>
      <c r="L126" s="84">
        <v>4</v>
      </c>
    </row>
    <row r="127" spans="2:12" ht="12.75" customHeight="1" x14ac:dyDescent="0.25">
      <c r="B127" s="83" t="s">
        <v>38</v>
      </c>
      <c r="C127" s="86" t="str">
        <f>IF(C7&lt;&gt;"",C7,"")</f>
        <v>Westinghouse</v>
      </c>
      <c r="D127" s="85">
        <v>1</v>
      </c>
      <c r="E127" s="85">
        <v>5</v>
      </c>
      <c r="F127" s="85">
        <v>5</v>
      </c>
      <c r="G127" s="85">
        <v>5</v>
      </c>
      <c r="H127" s="85">
        <v>2</v>
      </c>
      <c r="I127" s="85">
        <v>4</v>
      </c>
      <c r="J127" s="85">
        <v>2</v>
      </c>
      <c r="K127" s="85">
        <v>5</v>
      </c>
      <c r="L127" s="84">
        <v>4</v>
      </c>
    </row>
    <row r="128" spans="2:12" ht="12.75" customHeight="1" x14ac:dyDescent="0.25">
      <c r="B128" s="83" t="s">
        <v>38</v>
      </c>
      <c r="C128" s="86" t="str">
        <f>IF(C8&lt;&gt;"",C8,"")</f>
        <v>Edison</v>
      </c>
      <c r="D128" s="85">
        <v>0</v>
      </c>
      <c r="E128" s="85">
        <v>2</v>
      </c>
      <c r="F128" s="85">
        <v>3</v>
      </c>
      <c r="G128" s="85">
        <v>4</v>
      </c>
      <c r="H128" s="85">
        <v>6</v>
      </c>
      <c r="I128" s="85">
        <v>6</v>
      </c>
      <c r="J128" s="85">
        <v>3</v>
      </c>
      <c r="K128" s="85">
        <v>5</v>
      </c>
      <c r="L128" s="84">
        <v>2</v>
      </c>
    </row>
    <row r="129" spans="2:12" ht="12.75" customHeight="1" x14ac:dyDescent="0.25">
      <c r="B129" s="83" t="s">
        <v>39</v>
      </c>
      <c r="C129" s="86" t="str">
        <f>IF(C5&lt;&gt;"",C5,"")</f>
        <v>ABB</v>
      </c>
      <c r="D129" s="85">
        <v>0</v>
      </c>
      <c r="E129" s="85">
        <v>6</v>
      </c>
      <c r="F129" s="85">
        <v>4</v>
      </c>
      <c r="G129" s="85">
        <v>7</v>
      </c>
      <c r="H129" s="85">
        <v>7</v>
      </c>
      <c r="I129" s="85">
        <v>6</v>
      </c>
      <c r="J129" s="85">
        <v>8</v>
      </c>
      <c r="K129" s="85">
        <v>7</v>
      </c>
      <c r="L129" s="84">
        <v>5</v>
      </c>
    </row>
    <row r="130" spans="2:12" ht="12.75" customHeight="1" x14ac:dyDescent="0.25">
      <c r="B130" s="83" t="s">
        <v>39</v>
      </c>
      <c r="C130" s="86" t="str">
        <f>IF(C6&lt;&gt;"",C6,"")</f>
        <v>GE</v>
      </c>
      <c r="D130" s="85">
        <v>0</v>
      </c>
      <c r="E130" s="85">
        <v>4</v>
      </c>
      <c r="F130" s="85">
        <v>5</v>
      </c>
      <c r="G130" s="85">
        <v>6</v>
      </c>
      <c r="H130" s="85">
        <v>5</v>
      </c>
      <c r="I130" s="85">
        <v>6</v>
      </c>
      <c r="J130" s="85">
        <v>7</v>
      </c>
      <c r="K130" s="85">
        <v>5</v>
      </c>
      <c r="L130" s="84">
        <v>4</v>
      </c>
    </row>
    <row r="131" spans="2:12" ht="12.75" customHeight="1" x14ac:dyDescent="0.25">
      <c r="B131" s="83" t="s">
        <v>39</v>
      </c>
      <c r="C131" s="86" t="str">
        <f>IF(C7&lt;&gt;"",C7,"")</f>
        <v>Westinghouse</v>
      </c>
      <c r="D131" s="85">
        <v>1</v>
      </c>
      <c r="E131" s="85">
        <v>7</v>
      </c>
      <c r="F131" s="85">
        <v>6</v>
      </c>
      <c r="G131" s="85">
        <v>6</v>
      </c>
      <c r="H131" s="85">
        <v>7</v>
      </c>
      <c r="I131" s="85">
        <v>5</v>
      </c>
      <c r="J131" s="85">
        <v>6</v>
      </c>
      <c r="K131" s="85">
        <v>7</v>
      </c>
      <c r="L131" s="84">
        <v>7</v>
      </c>
    </row>
    <row r="132" spans="2:12" ht="12.75" customHeight="1" x14ac:dyDescent="0.25">
      <c r="B132" s="83" t="s">
        <v>39</v>
      </c>
      <c r="C132" s="86" t="str">
        <f>IF(C8&lt;&gt;"",C8,"")</f>
        <v>Edison</v>
      </c>
      <c r="D132" s="85">
        <v>0</v>
      </c>
      <c r="E132" s="85">
        <v>4</v>
      </c>
      <c r="F132" s="85">
        <v>6</v>
      </c>
      <c r="G132" s="85">
        <v>5</v>
      </c>
      <c r="H132" s="85">
        <v>5</v>
      </c>
      <c r="I132" s="85">
        <v>5</v>
      </c>
      <c r="J132" s="85">
        <v>6</v>
      </c>
      <c r="K132" s="85">
        <v>7</v>
      </c>
      <c r="L132" s="84">
        <v>4</v>
      </c>
    </row>
    <row r="133" spans="2:12" ht="12.75" customHeight="1" x14ac:dyDescent="0.25">
      <c r="B133" s="83" t="s">
        <v>40</v>
      </c>
      <c r="C133" s="86" t="str">
        <f>IF(C5&lt;&gt;"",C5,"")</f>
        <v>ABB</v>
      </c>
      <c r="D133" s="85">
        <v>0</v>
      </c>
      <c r="E133" s="85">
        <v>4</v>
      </c>
      <c r="F133" s="85">
        <v>4</v>
      </c>
      <c r="G133" s="85">
        <v>5</v>
      </c>
      <c r="H133" s="85">
        <v>3</v>
      </c>
      <c r="I133" s="85">
        <v>6</v>
      </c>
      <c r="J133" s="85">
        <v>6</v>
      </c>
      <c r="K133" s="85">
        <v>6</v>
      </c>
      <c r="L133" s="84">
        <v>3</v>
      </c>
    </row>
    <row r="134" spans="2:12" ht="12.75" customHeight="1" x14ac:dyDescent="0.25">
      <c r="B134" s="83" t="s">
        <v>40</v>
      </c>
      <c r="C134" s="86" t="str">
        <f>IF(C6&lt;&gt;"",C6,"")</f>
        <v>GE</v>
      </c>
      <c r="D134" s="85">
        <v>0</v>
      </c>
      <c r="E134" s="85">
        <v>4</v>
      </c>
      <c r="F134" s="85">
        <v>4</v>
      </c>
      <c r="G134" s="85">
        <v>5</v>
      </c>
      <c r="H134" s="85">
        <v>5</v>
      </c>
      <c r="I134" s="85">
        <v>5</v>
      </c>
      <c r="J134" s="85">
        <v>2</v>
      </c>
      <c r="K134" s="85">
        <v>6</v>
      </c>
      <c r="L134" s="84">
        <v>5</v>
      </c>
    </row>
    <row r="135" spans="2:12" ht="12.75" customHeight="1" x14ac:dyDescent="0.25">
      <c r="B135" s="83" t="s">
        <v>40</v>
      </c>
      <c r="C135" s="86" t="str">
        <f>IF(C7&lt;&gt;"",C7,"")</f>
        <v>Westinghouse</v>
      </c>
      <c r="D135" s="85">
        <v>0</v>
      </c>
      <c r="E135" s="85">
        <v>4</v>
      </c>
      <c r="F135" s="85">
        <v>4</v>
      </c>
      <c r="G135" s="85">
        <v>4</v>
      </c>
      <c r="H135" s="85">
        <v>3</v>
      </c>
      <c r="I135" s="85">
        <v>3</v>
      </c>
      <c r="J135" s="85">
        <v>5</v>
      </c>
      <c r="K135" s="85">
        <v>4</v>
      </c>
      <c r="L135" s="84">
        <v>5</v>
      </c>
    </row>
    <row r="136" spans="2:12" ht="12.75" customHeight="1" x14ac:dyDescent="0.25">
      <c r="B136" s="83" t="s">
        <v>40</v>
      </c>
      <c r="C136" s="86" t="str">
        <f>IF(C8&lt;&gt;"",C8,"")</f>
        <v>Edison</v>
      </c>
      <c r="D136" s="85">
        <v>1</v>
      </c>
      <c r="E136" s="85">
        <v>5</v>
      </c>
      <c r="F136" s="85">
        <v>5</v>
      </c>
      <c r="G136" s="85">
        <v>5</v>
      </c>
      <c r="H136" s="85">
        <v>4</v>
      </c>
      <c r="I136" s="85">
        <v>6</v>
      </c>
      <c r="J136" s="85">
        <v>2</v>
      </c>
      <c r="K136" s="85">
        <v>6</v>
      </c>
      <c r="L136" s="84">
        <v>5</v>
      </c>
    </row>
    <row r="137" spans="2:12" ht="12.75" customHeight="1" x14ac:dyDescent="0.25">
      <c r="B137" s="83" t="s">
        <v>41</v>
      </c>
      <c r="C137" s="86" t="str">
        <f>IF(C5&lt;&gt;"",C5,"")</f>
        <v>ABB</v>
      </c>
      <c r="D137" s="85">
        <v>0</v>
      </c>
      <c r="E137" s="85">
        <v>4</v>
      </c>
      <c r="F137" s="85">
        <v>4</v>
      </c>
      <c r="G137" s="85">
        <v>4</v>
      </c>
      <c r="H137" s="85">
        <v>5</v>
      </c>
      <c r="I137" s="85">
        <v>3</v>
      </c>
      <c r="J137" s="85">
        <v>5</v>
      </c>
      <c r="K137" s="85">
        <v>6</v>
      </c>
      <c r="L137" s="84">
        <v>4</v>
      </c>
    </row>
    <row r="138" spans="2:12" ht="12.75" customHeight="1" x14ac:dyDescent="0.25">
      <c r="B138" s="83" t="s">
        <v>41</v>
      </c>
      <c r="C138" s="86" t="str">
        <f>IF(C6&lt;&gt;"",C6,"")</f>
        <v>GE</v>
      </c>
      <c r="D138" s="85">
        <v>0</v>
      </c>
      <c r="E138" s="85">
        <v>3</v>
      </c>
      <c r="F138" s="85">
        <v>4</v>
      </c>
      <c r="G138" s="85">
        <v>5</v>
      </c>
      <c r="H138" s="85">
        <v>3</v>
      </c>
      <c r="I138" s="85">
        <v>3</v>
      </c>
      <c r="J138" s="85">
        <v>6</v>
      </c>
      <c r="K138" s="85">
        <v>5</v>
      </c>
      <c r="L138" s="84">
        <v>4</v>
      </c>
    </row>
    <row r="139" spans="2:12" ht="12.75" customHeight="1" x14ac:dyDescent="0.25">
      <c r="B139" s="83" t="s">
        <v>41</v>
      </c>
      <c r="C139" s="86" t="str">
        <f>IF(C7&lt;&gt;"",C7,"")</f>
        <v>Westinghouse</v>
      </c>
      <c r="D139" s="85">
        <v>0</v>
      </c>
      <c r="E139" s="85">
        <v>3</v>
      </c>
      <c r="F139" s="85">
        <v>4</v>
      </c>
      <c r="G139" s="85">
        <v>4</v>
      </c>
      <c r="H139" s="85">
        <v>5</v>
      </c>
      <c r="I139" s="85">
        <v>3</v>
      </c>
      <c r="J139" s="85">
        <v>6</v>
      </c>
      <c r="K139" s="85">
        <v>5</v>
      </c>
      <c r="L139" s="84">
        <v>5</v>
      </c>
    </row>
    <row r="140" spans="2:12" ht="12.75" customHeight="1" x14ac:dyDescent="0.25">
      <c r="B140" s="83" t="s">
        <v>41</v>
      </c>
      <c r="C140" s="86" t="str">
        <f>IF(C8&lt;&gt;"",C8,"")</f>
        <v>Edison</v>
      </c>
      <c r="D140" s="85">
        <v>1</v>
      </c>
      <c r="E140" s="85">
        <v>5</v>
      </c>
      <c r="F140" s="85">
        <v>4</v>
      </c>
      <c r="G140" s="85">
        <v>5</v>
      </c>
      <c r="H140" s="85">
        <v>7</v>
      </c>
      <c r="I140" s="85">
        <v>6</v>
      </c>
      <c r="J140" s="85">
        <v>4</v>
      </c>
      <c r="K140" s="85">
        <v>6</v>
      </c>
      <c r="L140" s="84">
        <v>6</v>
      </c>
    </row>
    <row r="141" spans="2:12" ht="12.75" customHeight="1" x14ac:dyDescent="0.25">
      <c r="B141" s="83" t="s">
        <v>42</v>
      </c>
      <c r="C141" s="86" t="str">
        <f>IF(C5&lt;&gt;"",C5,"")</f>
        <v>ABB</v>
      </c>
      <c r="D141" s="85">
        <v>0</v>
      </c>
      <c r="E141" s="85">
        <v>7</v>
      </c>
      <c r="F141" s="85">
        <v>6</v>
      </c>
      <c r="G141" s="85">
        <v>7</v>
      </c>
      <c r="H141" s="85">
        <v>6</v>
      </c>
      <c r="I141" s="85">
        <v>4</v>
      </c>
      <c r="J141" s="85">
        <v>5</v>
      </c>
      <c r="K141" s="85">
        <v>7</v>
      </c>
      <c r="L141" s="84">
        <v>7</v>
      </c>
    </row>
    <row r="142" spans="2:12" ht="12.75" customHeight="1" x14ac:dyDescent="0.25">
      <c r="B142" s="83" t="s">
        <v>42</v>
      </c>
      <c r="C142" s="86" t="str">
        <f>IF(C6&lt;&gt;"",C6,"")</f>
        <v>GE</v>
      </c>
      <c r="D142" s="85">
        <v>0</v>
      </c>
      <c r="E142" s="85">
        <v>5</v>
      </c>
      <c r="F142" s="85">
        <v>6</v>
      </c>
      <c r="G142" s="85">
        <v>8</v>
      </c>
      <c r="H142" s="85">
        <v>7</v>
      </c>
      <c r="I142" s="85">
        <v>8</v>
      </c>
      <c r="J142" s="85">
        <v>5</v>
      </c>
      <c r="K142" s="85">
        <v>7</v>
      </c>
      <c r="L142" s="84">
        <v>5</v>
      </c>
    </row>
    <row r="143" spans="2:12" ht="12.75" customHeight="1" x14ac:dyDescent="0.25">
      <c r="B143" s="83" t="s">
        <v>42</v>
      </c>
      <c r="C143" s="86" t="str">
        <f>IF(C7&lt;&gt;"",C7,"")</f>
        <v>Westinghouse</v>
      </c>
      <c r="D143" s="85">
        <v>0</v>
      </c>
      <c r="E143" s="85">
        <v>5</v>
      </c>
      <c r="F143" s="85">
        <v>5</v>
      </c>
      <c r="G143" s="85">
        <v>8</v>
      </c>
      <c r="H143" s="85">
        <v>9</v>
      </c>
      <c r="I143" s="85">
        <v>9</v>
      </c>
      <c r="J143" s="85">
        <v>7</v>
      </c>
      <c r="K143" s="85">
        <v>8</v>
      </c>
      <c r="L143" s="84">
        <v>5</v>
      </c>
    </row>
    <row r="144" spans="2:12" ht="12.75" customHeight="1" x14ac:dyDescent="0.25">
      <c r="B144" s="83" t="s">
        <v>42</v>
      </c>
      <c r="C144" s="86" t="str">
        <f>IF(C8&lt;&gt;"",C8,"")</f>
        <v>Edison</v>
      </c>
      <c r="D144" s="85">
        <v>1</v>
      </c>
      <c r="E144" s="85">
        <v>7</v>
      </c>
      <c r="F144" s="85">
        <v>7</v>
      </c>
      <c r="G144" s="85">
        <v>7</v>
      </c>
      <c r="H144" s="85">
        <v>8</v>
      </c>
      <c r="I144" s="85">
        <v>8</v>
      </c>
      <c r="J144" s="85">
        <v>7</v>
      </c>
      <c r="K144" s="85">
        <v>8</v>
      </c>
      <c r="L144" s="84">
        <v>7</v>
      </c>
    </row>
    <row r="145" spans="2:12" ht="12.75" customHeight="1" x14ac:dyDescent="0.25">
      <c r="B145" s="83" t="s">
        <v>43</v>
      </c>
      <c r="C145" s="86" t="str">
        <f>IF(C5&lt;&gt;"",C5,"")</f>
        <v>ABB</v>
      </c>
      <c r="D145" s="85">
        <v>0</v>
      </c>
      <c r="E145" s="85">
        <v>5</v>
      </c>
      <c r="F145" s="85">
        <v>4</v>
      </c>
      <c r="G145" s="85">
        <v>4</v>
      </c>
      <c r="H145" s="85">
        <v>2</v>
      </c>
      <c r="I145" s="85">
        <v>5</v>
      </c>
      <c r="J145" s="85">
        <v>4</v>
      </c>
      <c r="K145" s="85">
        <v>5</v>
      </c>
      <c r="L145" s="84">
        <v>6</v>
      </c>
    </row>
    <row r="146" spans="2:12" ht="12.75" customHeight="1" x14ac:dyDescent="0.25">
      <c r="B146" s="83" t="s">
        <v>43</v>
      </c>
      <c r="C146" s="86" t="str">
        <f>IF(C6&lt;&gt;"",C6,"")</f>
        <v>GE</v>
      </c>
      <c r="D146" s="85">
        <v>0</v>
      </c>
      <c r="E146" s="85">
        <v>4</v>
      </c>
      <c r="F146" s="85">
        <v>5</v>
      </c>
      <c r="G146" s="85">
        <v>5</v>
      </c>
      <c r="H146" s="85">
        <v>4</v>
      </c>
      <c r="I146" s="85">
        <v>2</v>
      </c>
      <c r="J146" s="85">
        <v>3</v>
      </c>
      <c r="K146" s="85">
        <v>5</v>
      </c>
      <c r="L146" s="84">
        <v>4</v>
      </c>
    </row>
    <row r="147" spans="2:12" ht="12.75" customHeight="1" x14ac:dyDescent="0.25">
      <c r="B147" s="83" t="s">
        <v>43</v>
      </c>
      <c r="C147" s="86" t="str">
        <f>IF(C7&lt;&gt;"",C7,"")</f>
        <v>Westinghouse</v>
      </c>
      <c r="D147" s="85">
        <v>1</v>
      </c>
      <c r="E147" s="85">
        <v>4</v>
      </c>
      <c r="F147" s="85">
        <v>4</v>
      </c>
      <c r="G147" s="85">
        <v>6</v>
      </c>
      <c r="H147" s="85">
        <v>5</v>
      </c>
      <c r="I147" s="85">
        <v>3</v>
      </c>
      <c r="J147" s="85">
        <v>5</v>
      </c>
      <c r="K147" s="85">
        <v>5</v>
      </c>
      <c r="L147" s="84">
        <v>5</v>
      </c>
    </row>
    <row r="148" spans="2:12" ht="12.75" customHeight="1" x14ac:dyDescent="0.25">
      <c r="B148" s="83" t="s">
        <v>43</v>
      </c>
      <c r="C148" s="86" t="str">
        <f>IF(C8&lt;&gt;"",C8,"")</f>
        <v>Edison</v>
      </c>
      <c r="D148" s="85">
        <v>0</v>
      </c>
      <c r="E148" s="85">
        <v>3</v>
      </c>
      <c r="F148" s="85">
        <v>3</v>
      </c>
      <c r="G148" s="85">
        <v>4</v>
      </c>
      <c r="H148" s="85">
        <v>3</v>
      </c>
      <c r="I148" s="85">
        <v>6</v>
      </c>
      <c r="J148" s="85">
        <v>2</v>
      </c>
      <c r="K148" s="85">
        <v>4</v>
      </c>
      <c r="L148" s="84">
        <v>3</v>
      </c>
    </row>
    <row r="149" spans="2:12" ht="12.75" customHeight="1" x14ac:dyDescent="0.25">
      <c r="B149" s="83" t="s">
        <v>44</v>
      </c>
      <c r="C149" s="86" t="str">
        <f>IF(C5&lt;&gt;"",C5,"")</f>
        <v>ABB</v>
      </c>
      <c r="D149" s="85">
        <v>1</v>
      </c>
      <c r="E149" s="85">
        <v>5</v>
      </c>
      <c r="F149" s="85">
        <v>6</v>
      </c>
      <c r="G149" s="85">
        <v>5</v>
      </c>
      <c r="H149" s="85">
        <v>6</v>
      </c>
      <c r="I149" s="85">
        <v>4</v>
      </c>
      <c r="J149" s="85">
        <v>2</v>
      </c>
      <c r="K149" s="85">
        <v>7</v>
      </c>
      <c r="L149" s="84">
        <v>5</v>
      </c>
    </row>
    <row r="150" spans="2:12" ht="12.75" customHeight="1" x14ac:dyDescent="0.25">
      <c r="B150" s="83" t="s">
        <v>44</v>
      </c>
      <c r="C150" s="86" t="str">
        <f>IF(C6&lt;&gt;"",C6,"")</f>
        <v>GE</v>
      </c>
      <c r="D150" s="85">
        <v>0</v>
      </c>
      <c r="E150" s="85">
        <v>4</v>
      </c>
      <c r="F150" s="85">
        <v>5</v>
      </c>
      <c r="G150" s="85">
        <v>5</v>
      </c>
      <c r="H150" s="85">
        <v>5</v>
      </c>
      <c r="I150" s="85">
        <v>4</v>
      </c>
      <c r="J150" s="85">
        <v>8</v>
      </c>
      <c r="K150" s="85">
        <v>6</v>
      </c>
      <c r="L150" s="84">
        <v>7</v>
      </c>
    </row>
    <row r="151" spans="2:12" ht="12.75" customHeight="1" x14ac:dyDescent="0.25">
      <c r="B151" s="83" t="s">
        <v>44</v>
      </c>
      <c r="C151" s="86" t="str">
        <f>IF(C7&lt;&gt;"",C7,"")</f>
        <v>Westinghouse</v>
      </c>
      <c r="D151" s="85">
        <v>0</v>
      </c>
      <c r="E151" s="85">
        <v>5</v>
      </c>
      <c r="F151" s="85">
        <v>5</v>
      </c>
      <c r="G151" s="85">
        <v>7</v>
      </c>
      <c r="H151" s="85">
        <v>8</v>
      </c>
      <c r="I151" s="85">
        <v>7</v>
      </c>
      <c r="J151" s="85">
        <v>8</v>
      </c>
      <c r="K151" s="85">
        <v>6</v>
      </c>
      <c r="L151" s="84">
        <v>5</v>
      </c>
    </row>
    <row r="152" spans="2:12" ht="12.75" customHeight="1" x14ac:dyDescent="0.25">
      <c r="B152" s="83" t="s">
        <v>44</v>
      </c>
      <c r="C152" s="86" t="str">
        <f>IF(C8&lt;&gt;"",C8,"")</f>
        <v>Edison</v>
      </c>
      <c r="D152" s="85">
        <v>0</v>
      </c>
      <c r="E152" s="85">
        <v>5</v>
      </c>
      <c r="F152" s="85">
        <v>5</v>
      </c>
      <c r="G152" s="85">
        <v>5</v>
      </c>
      <c r="H152" s="85">
        <v>3</v>
      </c>
      <c r="I152" s="85">
        <v>4</v>
      </c>
      <c r="J152" s="85">
        <v>6</v>
      </c>
      <c r="K152" s="85">
        <v>6</v>
      </c>
      <c r="L152" s="84">
        <v>6</v>
      </c>
    </row>
    <row r="153" spans="2:12" ht="12.75" customHeight="1" x14ac:dyDescent="0.25">
      <c r="B153" s="83" t="s">
        <v>45</v>
      </c>
      <c r="C153" s="86" t="str">
        <f>IF(C5&lt;&gt;"",C5,"")</f>
        <v>ABB</v>
      </c>
      <c r="D153" s="85">
        <v>1</v>
      </c>
      <c r="E153" s="85">
        <v>5</v>
      </c>
      <c r="F153" s="85">
        <v>5</v>
      </c>
      <c r="G153" s="85">
        <v>5</v>
      </c>
      <c r="H153" s="85">
        <v>4</v>
      </c>
      <c r="I153" s="85">
        <v>6</v>
      </c>
      <c r="J153" s="85">
        <v>9</v>
      </c>
      <c r="K153" s="85">
        <v>6</v>
      </c>
      <c r="L153" s="84">
        <v>6</v>
      </c>
    </row>
    <row r="154" spans="2:12" ht="12.75" customHeight="1" x14ac:dyDescent="0.25">
      <c r="B154" s="83" t="s">
        <v>45</v>
      </c>
      <c r="C154" s="86" t="str">
        <f>IF(C6&lt;&gt;"",C6,"")</f>
        <v>GE</v>
      </c>
      <c r="D154" s="85">
        <v>0</v>
      </c>
      <c r="E154" s="85">
        <v>4</v>
      </c>
      <c r="F154" s="85">
        <v>5</v>
      </c>
      <c r="G154" s="85">
        <v>5</v>
      </c>
      <c r="H154" s="85">
        <v>3</v>
      </c>
      <c r="I154" s="85">
        <v>4</v>
      </c>
      <c r="J154" s="85">
        <v>7</v>
      </c>
      <c r="K154" s="85">
        <v>4</v>
      </c>
      <c r="L154" s="84">
        <v>5</v>
      </c>
    </row>
    <row r="155" spans="2:12" ht="12.75" customHeight="1" x14ac:dyDescent="0.25">
      <c r="B155" s="83" t="s">
        <v>45</v>
      </c>
      <c r="C155" s="86" t="str">
        <f>IF(C7&lt;&gt;"",C7,"")</f>
        <v>Westinghouse</v>
      </c>
      <c r="D155" s="85">
        <v>0</v>
      </c>
      <c r="E155" s="85">
        <v>3</v>
      </c>
      <c r="F155" s="85">
        <v>4</v>
      </c>
      <c r="G155" s="85">
        <v>7</v>
      </c>
      <c r="H155" s="85">
        <v>6</v>
      </c>
      <c r="I155" s="85">
        <v>6</v>
      </c>
      <c r="J155" s="85">
        <v>5</v>
      </c>
      <c r="K155" s="85">
        <v>7</v>
      </c>
      <c r="L155" s="84">
        <v>3</v>
      </c>
    </row>
    <row r="156" spans="2:12" ht="12.75" customHeight="1" x14ac:dyDescent="0.25">
      <c r="B156" s="83" t="s">
        <v>45</v>
      </c>
      <c r="C156" s="86" t="str">
        <f>IF(C8&lt;&gt;"",C8,"")</f>
        <v>Edison</v>
      </c>
      <c r="D156" s="85">
        <v>0</v>
      </c>
      <c r="E156" s="85">
        <v>4</v>
      </c>
      <c r="F156" s="85">
        <v>3</v>
      </c>
      <c r="G156" s="85">
        <v>6</v>
      </c>
      <c r="H156" s="85">
        <v>6</v>
      </c>
      <c r="I156" s="85">
        <v>6</v>
      </c>
      <c r="J156" s="85">
        <v>7</v>
      </c>
      <c r="K156" s="85">
        <v>6</v>
      </c>
      <c r="L156" s="84">
        <v>4</v>
      </c>
    </row>
    <row r="157" spans="2:12" ht="12.75" customHeight="1" x14ac:dyDescent="0.25">
      <c r="B157" s="83" t="s">
        <v>46</v>
      </c>
      <c r="C157" s="86" t="str">
        <f>IF(C5&lt;&gt;"",C5,"")</f>
        <v>ABB</v>
      </c>
      <c r="D157" s="85">
        <v>0</v>
      </c>
      <c r="E157" s="85">
        <v>5</v>
      </c>
      <c r="F157" s="85">
        <v>6</v>
      </c>
      <c r="G157" s="85">
        <v>7</v>
      </c>
      <c r="H157" s="85">
        <v>8</v>
      </c>
      <c r="I157" s="85">
        <v>5</v>
      </c>
      <c r="J157" s="85">
        <v>5</v>
      </c>
      <c r="K157" s="85">
        <v>9</v>
      </c>
      <c r="L157" s="84">
        <v>5</v>
      </c>
    </row>
    <row r="158" spans="2:12" ht="12.75" customHeight="1" x14ac:dyDescent="0.25">
      <c r="B158" s="83" t="s">
        <v>46</v>
      </c>
      <c r="C158" s="86" t="str">
        <f>IF(C6&lt;&gt;"",C6,"")</f>
        <v>GE</v>
      </c>
      <c r="D158" s="85">
        <v>0</v>
      </c>
      <c r="E158" s="85">
        <v>6</v>
      </c>
      <c r="F158" s="85">
        <v>7</v>
      </c>
      <c r="G158" s="85">
        <v>6</v>
      </c>
      <c r="H158" s="85">
        <v>5</v>
      </c>
      <c r="I158" s="85">
        <v>4</v>
      </c>
      <c r="J158" s="85">
        <v>6</v>
      </c>
      <c r="K158" s="85">
        <v>7</v>
      </c>
      <c r="L158" s="84">
        <v>5</v>
      </c>
    </row>
    <row r="159" spans="2:12" ht="12.75" customHeight="1" x14ac:dyDescent="0.25">
      <c r="B159" s="83" t="s">
        <v>46</v>
      </c>
      <c r="C159" s="86" t="str">
        <f>IF(C7&lt;&gt;"",C7,"")</f>
        <v>Westinghouse</v>
      </c>
      <c r="D159" s="85">
        <v>1</v>
      </c>
      <c r="E159" s="85">
        <v>6</v>
      </c>
      <c r="F159" s="85">
        <v>6</v>
      </c>
      <c r="G159" s="85">
        <v>7</v>
      </c>
      <c r="H159" s="85">
        <v>7</v>
      </c>
      <c r="I159" s="85">
        <v>7</v>
      </c>
      <c r="J159" s="85">
        <v>6</v>
      </c>
      <c r="K159" s="85">
        <v>8</v>
      </c>
      <c r="L159" s="84">
        <v>6</v>
      </c>
    </row>
    <row r="160" spans="2:12" ht="12.75" customHeight="1" x14ac:dyDescent="0.25">
      <c r="B160" s="83" t="s">
        <v>46</v>
      </c>
      <c r="C160" s="86" t="str">
        <f>IF(C8&lt;&gt;"",C8,"")</f>
        <v>Edison</v>
      </c>
      <c r="D160" s="85">
        <v>0</v>
      </c>
      <c r="E160" s="85">
        <v>6</v>
      </c>
      <c r="F160" s="85">
        <v>5</v>
      </c>
      <c r="G160" s="85">
        <v>4</v>
      </c>
      <c r="H160" s="85">
        <v>2</v>
      </c>
      <c r="I160" s="85">
        <v>3</v>
      </c>
      <c r="J160" s="85">
        <v>9</v>
      </c>
      <c r="K160" s="85">
        <v>5</v>
      </c>
      <c r="L160" s="84">
        <v>5</v>
      </c>
    </row>
    <row r="161" spans="2:12" ht="12.75" customHeight="1" x14ac:dyDescent="0.25">
      <c r="B161" s="83" t="s">
        <v>47</v>
      </c>
      <c r="C161" s="86" t="str">
        <f>IF(C5&lt;&gt;"",C5,"")</f>
        <v>ABB</v>
      </c>
      <c r="D161" s="85">
        <v>0</v>
      </c>
      <c r="E161" s="85">
        <v>4</v>
      </c>
      <c r="F161" s="85">
        <v>5</v>
      </c>
      <c r="G161" s="85">
        <v>5</v>
      </c>
      <c r="H161" s="85">
        <v>4</v>
      </c>
      <c r="I161" s="85">
        <v>9</v>
      </c>
      <c r="J161" s="85">
        <v>7</v>
      </c>
      <c r="K161" s="85">
        <v>5</v>
      </c>
      <c r="L161" s="84">
        <v>5</v>
      </c>
    </row>
    <row r="162" spans="2:12" ht="12.75" customHeight="1" x14ac:dyDescent="0.25">
      <c r="B162" s="83" t="s">
        <v>47</v>
      </c>
      <c r="C162" s="86" t="str">
        <f>IF(C6&lt;&gt;"",C6,"")</f>
        <v>GE</v>
      </c>
      <c r="D162" s="85">
        <v>0</v>
      </c>
      <c r="E162" s="85">
        <v>5</v>
      </c>
      <c r="F162" s="85">
        <v>4</v>
      </c>
      <c r="G162" s="85">
        <v>6</v>
      </c>
      <c r="H162" s="85">
        <v>5</v>
      </c>
      <c r="I162" s="85">
        <v>6</v>
      </c>
      <c r="J162" s="85">
        <v>3</v>
      </c>
      <c r="K162" s="85">
        <v>6</v>
      </c>
      <c r="L162" s="84">
        <v>4</v>
      </c>
    </row>
    <row r="163" spans="2:12" ht="12.75" customHeight="1" x14ac:dyDescent="0.25">
      <c r="B163" s="83" t="s">
        <v>47</v>
      </c>
      <c r="C163" s="86" t="str">
        <f>IF(C7&lt;&gt;"",C7,"")</f>
        <v>Westinghouse</v>
      </c>
      <c r="D163" s="85">
        <v>1</v>
      </c>
      <c r="E163" s="85">
        <v>5</v>
      </c>
      <c r="F163" s="85">
        <v>6</v>
      </c>
      <c r="G163" s="85">
        <v>6</v>
      </c>
      <c r="H163" s="85">
        <v>4</v>
      </c>
      <c r="I163" s="85">
        <v>5</v>
      </c>
      <c r="J163" s="85">
        <v>6</v>
      </c>
      <c r="K163" s="85">
        <v>6</v>
      </c>
      <c r="L163" s="84">
        <v>6</v>
      </c>
    </row>
    <row r="164" spans="2:12" ht="12.75" customHeight="1" x14ac:dyDescent="0.25">
      <c r="B164" s="83" t="s">
        <v>47</v>
      </c>
      <c r="C164" s="86" t="str">
        <f>IF(C8&lt;&gt;"",C8,"")</f>
        <v>Edison</v>
      </c>
      <c r="D164" s="85">
        <v>0</v>
      </c>
      <c r="E164" s="85">
        <v>5</v>
      </c>
      <c r="F164" s="85">
        <v>5</v>
      </c>
      <c r="G164" s="85">
        <v>6</v>
      </c>
      <c r="H164" s="85">
        <v>9</v>
      </c>
      <c r="I164" s="85">
        <v>6</v>
      </c>
      <c r="J164" s="85">
        <v>6</v>
      </c>
      <c r="K164" s="85">
        <v>7</v>
      </c>
      <c r="L164" s="84">
        <v>5</v>
      </c>
    </row>
    <row r="165" spans="2:12" ht="12.75" customHeight="1" x14ac:dyDescent="0.25">
      <c r="B165" s="83" t="s">
        <v>48</v>
      </c>
      <c r="C165" s="86" t="str">
        <f>IF(C5&lt;&gt;"",C5,"")</f>
        <v>ABB</v>
      </c>
      <c r="D165" s="85">
        <v>1</v>
      </c>
      <c r="E165" s="85">
        <v>5</v>
      </c>
      <c r="F165" s="85">
        <v>5</v>
      </c>
      <c r="G165" s="85">
        <v>6</v>
      </c>
      <c r="H165" s="85">
        <v>8</v>
      </c>
      <c r="I165" s="85">
        <v>3</v>
      </c>
      <c r="J165" s="85">
        <v>2</v>
      </c>
      <c r="K165" s="85">
        <v>7</v>
      </c>
      <c r="L165" s="84">
        <v>6</v>
      </c>
    </row>
    <row r="166" spans="2:12" ht="12.75" customHeight="1" x14ac:dyDescent="0.25">
      <c r="B166" s="83" t="s">
        <v>48</v>
      </c>
      <c r="C166" s="86" t="str">
        <f>IF(C6&lt;&gt;"",C6,"")</f>
        <v>GE</v>
      </c>
      <c r="D166" s="85">
        <v>0</v>
      </c>
      <c r="E166" s="85">
        <v>4</v>
      </c>
      <c r="F166" s="85">
        <v>5</v>
      </c>
      <c r="G166" s="85">
        <v>5</v>
      </c>
      <c r="H166" s="85">
        <v>5</v>
      </c>
      <c r="I166" s="85">
        <v>6</v>
      </c>
      <c r="J166" s="85">
        <v>3</v>
      </c>
      <c r="K166" s="85">
        <v>5</v>
      </c>
      <c r="L166" s="84">
        <v>5</v>
      </c>
    </row>
    <row r="167" spans="2:12" ht="12.75" customHeight="1" x14ac:dyDescent="0.25">
      <c r="B167" s="83" t="s">
        <v>48</v>
      </c>
      <c r="C167" s="86" t="str">
        <f>IF(C7&lt;&gt;"",C7,"")</f>
        <v>Westinghouse</v>
      </c>
      <c r="D167" s="85">
        <v>0</v>
      </c>
      <c r="E167" s="85">
        <v>4</v>
      </c>
      <c r="F167" s="85">
        <v>6</v>
      </c>
      <c r="G167" s="85">
        <v>8</v>
      </c>
      <c r="H167" s="85">
        <v>9</v>
      </c>
      <c r="I167" s="85">
        <v>8</v>
      </c>
      <c r="J167" s="85">
        <v>6</v>
      </c>
      <c r="K167" s="85">
        <v>7</v>
      </c>
      <c r="L167" s="84">
        <v>5</v>
      </c>
    </row>
    <row r="168" spans="2:12" ht="12.75" customHeight="1" x14ac:dyDescent="0.25">
      <c r="B168" s="83" t="s">
        <v>48</v>
      </c>
      <c r="C168" s="86" t="str">
        <f>IF(C8&lt;&gt;"",C8,"")</f>
        <v>Edison</v>
      </c>
      <c r="D168" s="85">
        <v>0</v>
      </c>
      <c r="E168" s="85">
        <v>2</v>
      </c>
      <c r="F168" s="85">
        <v>3</v>
      </c>
      <c r="G168" s="85">
        <v>3</v>
      </c>
      <c r="H168" s="85">
        <v>1</v>
      </c>
      <c r="I168" s="85">
        <v>2</v>
      </c>
      <c r="J168" s="85">
        <v>3</v>
      </c>
      <c r="K168" s="85">
        <v>3</v>
      </c>
      <c r="L168" s="84">
        <v>3</v>
      </c>
    </row>
    <row r="169" spans="2:12" ht="12.75" customHeight="1" x14ac:dyDescent="0.25">
      <c r="B169" s="83" t="s">
        <v>49</v>
      </c>
      <c r="C169" s="86" t="str">
        <f>IF(C5&lt;&gt;"",C5,"")</f>
        <v>ABB</v>
      </c>
      <c r="D169" s="85">
        <v>1</v>
      </c>
      <c r="E169" s="85">
        <v>6</v>
      </c>
      <c r="F169" s="85">
        <v>7</v>
      </c>
      <c r="G169" s="85">
        <v>8</v>
      </c>
      <c r="H169" s="85">
        <v>4</v>
      </c>
      <c r="I169" s="85">
        <v>7</v>
      </c>
      <c r="J169" s="85">
        <v>7</v>
      </c>
      <c r="K169" s="85">
        <v>7</v>
      </c>
      <c r="L169" s="84">
        <v>6</v>
      </c>
    </row>
    <row r="170" spans="2:12" ht="12.75" customHeight="1" x14ac:dyDescent="0.25">
      <c r="B170" s="83" t="s">
        <v>49</v>
      </c>
      <c r="C170" s="86" t="str">
        <f>IF(C6&lt;&gt;"",C6,"")</f>
        <v>GE</v>
      </c>
      <c r="D170" s="85">
        <v>0</v>
      </c>
      <c r="E170" s="85">
        <v>5</v>
      </c>
      <c r="F170" s="85">
        <v>6</v>
      </c>
      <c r="G170" s="85">
        <v>7</v>
      </c>
      <c r="H170" s="85">
        <v>7</v>
      </c>
      <c r="I170" s="85">
        <v>5</v>
      </c>
      <c r="J170" s="85">
        <v>3</v>
      </c>
      <c r="K170" s="85">
        <v>7</v>
      </c>
      <c r="L170" s="84">
        <v>6</v>
      </c>
    </row>
    <row r="171" spans="2:12" ht="12.75" customHeight="1" x14ac:dyDescent="0.25">
      <c r="B171" s="83" t="s">
        <v>49</v>
      </c>
      <c r="C171" s="86" t="str">
        <f>IF(C7&lt;&gt;"",C7,"")</f>
        <v>Westinghouse</v>
      </c>
      <c r="D171" s="85">
        <v>0</v>
      </c>
      <c r="E171" s="85">
        <v>5</v>
      </c>
      <c r="F171" s="85">
        <v>6</v>
      </c>
      <c r="G171" s="85">
        <v>8</v>
      </c>
      <c r="H171" s="85">
        <v>9</v>
      </c>
      <c r="I171" s="85">
        <v>9</v>
      </c>
      <c r="J171" s="85">
        <v>1</v>
      </c>
      <c r="K171" s="85">
        <v>7</v>
      </c>
      <c r="L171" s="84">
        <v>4</v>
      </c>
    </row>
    <row r="172" spans="2:12" ht="12.75" customHeight="1" x14ac:dyDescent="0.25">
      <c r="B172" s="83" t="s">
        <v>49</v>
      </c>
      <c r="C172" s="86" t="str">
        <f>IF(C8&lt;&gt;"",C8,"")</f>
        <v>Edison</v>
      </c>
      <c r="D172" s="85">
        <v>0</v>
      </c>
      <c r="E172" s="85">
        <v>4</v>
      </c>
      <c r="F172" s="85">
        <v>5</v>
      </c>
      <c r="G172" s="85">
        <v>6</v>
      </c>
      <c r="H172" s="85">
        <v>8</v>
      </c>
      <c r="I172" s="85">
        <v>2</v>
      </c>
      <c r="J172" s="85">
        <v>4</v>
      </c>
      <c r="K172" s="85">
        <v>6</v>
      </c>
      <c r="L172" s="84">
        <v>4</v>
      </c>
    </row>
    <row r="173" spans="2:12" ht="12.75" customHeight="1" x14ac:dyDescent="0.25">
      <c r="B173" s="83" t="s">
        <v>50</v>
      </c>
      <c r="C173" s="86" t="str">
        <f>IF(C5&lt;&gt;"",C5,"")</f>
        <v>ABB</v>
      </c>
      <c r="D173" s="85">
        <v>0</v>
      </c>
      <c r="E173" s="85">
        <v>4</v>
      </c>
      <c r="F173" s="85">
        <v>5</v>
      </c>
      <c r="G173" s="85">
        <v>6</v>
      </c>
      <c r="H173" s="85">
        <v>7</v>
      </c>
      <c r="I173" s="85">
        <v>7</v>
      </c>
      <c r="J173" s="85">
        <v>8</v>
      </c>
      <c r="K173" s="85">
        <v>7</v>
      </c>
      <c r="L173" s="84">
        <v>5</v>
      </c>
    </row>
    <row r="174" spans="2:12" ht="12.75" customHeight="1" x14ac:dyDescent="0.25">
      <c r="B174" s="83" t="s">
        <v>50</v>
      </c>
      <c r="C174" s="86" t="str">
        <f>IF(C6&lt;&gt;"",C6,"")</f>
        <v>GE</v>
      </c>
      <c r="D174" s="85">
        <v>0</v>
      </c>
      <c r="E174" s="85">
        <v>6</v>
      </c>
      <c r="F174" s="85">
        <v>5</v>
      </c>
      <c r="G174" s="85">
        <v>6</v>
      </c>
      <c r="H174" s="85">
        <v>3</v>
      </c>
      <c r="I174" s="85">
        <v>3</v>
      </c>
      <c r="J174" s="85">
        <v>5</v>
      </c>
      <c r="K174" s="85">
        <v>5</v>
      </c>
      <c r="L174" s="84">
        <v>6</v>
      </c>
    </row>
    <row r="175" spans="2:12" ht="12.75" customHeight="1" x14ac:dyDescent="0.25">
      <c r="B175" s="83" t="s">
        <v>50</v>
      </c>
      <c r="C175" s="86" t="str">
        <f>IF(C7&lt;&gt;"",C7,"")</f>
        <v>Westinghouse</v>
      </c>
      <c r="D175" s="85">
        <v>1</v>
      </c>
      <c r="E175" s="85">
        <v>6</v>
      </c>
      <c r="F175" s="85">
        <v>6</v>
      </c>
      <c r="G175" s="85">
        <v>7</v>
      </c>
      <c r="H175" s="85">
        <v>4</v>
      </c>
      <c r="I175" s="85">
        <v>6</v>
      </c>
      <c r="J175" s="85">
        <v>5</v>
      </c>
      <c r="K175" s="85">
        <v>7</v>
      </c>
      <c r="L175" s="84">
        <v>6</v>
      </c>
    </row>
    <row r="176" spans="2:12" ht="12.75" customHeight="1" x14ac:dyDescent="0.25">
      <c r="B176" s="83" t="s">
        <v>50</v>
      </c>
      <c r="C176" s="86" t="str">
        <f>IF(C8&lt;&gt;"",C8,"")</f>
        <v>Edison</v>
      </c>
      <c r="D176" s="85">
        <v>0</v>
      </c>
      <c r="E176" s="85">
        <v>3</v>
      </c>
      <c r="F176" s="85">
        <v>3</v>
      </c>
      <c r="G176" s="85">
        <v>5</v>
      </c>
      <c r="H176" s="85">
        <v>5</v>
      </c>
      <c r="I176" s="85">
        <v>6</v>
      </c>
      <c r="J176" s="85">
        <v>1</v>
      </c>
      <c r="K176" s="85">
        <v>6</v>
      </c>
      <c r="L176" s="84">
        <v>4</v>
      </c>
    </row>
    <row r="177" spans="2:12" ht="12.75" customHeight="1" x14ac:dyDescent="0.25">
      <c r="B177" s="83" t="s">
        <v>51</v>
      </c>
      <c r="C177" s="86" t="str">
        <f>IF(C5&lt;&gt;"",C5,"")</f>
        <v>ABB</v>
      </c>
      <c r="D177" s="85">
        <v>1</v>
      </c>
      <c r="E177" s="85">
        <v>6</v>
      </c>
      <c r="F177" s="85">
        <v>6</v>
      </c>
      <c r="G177" s="85">
        <v>7</v>
      </c>
      <c r="H177" s="85">
        <v>9</v>
      </c>
      <c r="I177" s="85">
        <v>8</v>
      </c>
      <c r="J177" s="85">
        <v>6</v>
      </c>
      <c r="K177" s="85">
        <v>8</v>
      </c>
      <c r="L177" s="84">
        <v>7</v>
      </c>
    </row>
    <row r="178" spans="2:12" ht="12.75" customHeight="1" x14ac:dyDescent="0.25">
      <c r="B178" s="83" t="s">
        <v>51</v>
      </c>
      <c r="C178" s="86" t="str">
        <f>IF(C6&lt;&gt;"",C6,"")</f>
        <v>GE</v>
      </c>
      <c r="D178" s="85">
        <v>0</v>
      </c>
      <c r="E178" s="85">
        <v>6</v>
      </c>
      <c r="F178" s="85">
        <v>6</v>
      </c>
      <c r="G178" s="85">
        <v>6</v>
      </c>
      <c r="H178" s="85">
        <v>6</v>
      </c>
      <c r="I178" s="85">
        <v>8</v>
      </c>
      <c r="J178" s="85">
        <v>8</v>
      </c>
      <c r="K178" s="85">
        <v>8</v>
      </c>
      <c r="L178" s="84">
        <v>5</v>
      </c>
    </row>
    <row r="179" spans="2:12" ht="12.75" customHeight="1" x14ac:dyDescent="0.25">
      <c r="B179" s="83" t="s">
        <v>51</v>
      </c>
      <c r="C179" s="86" t="str">
        <f>IF(C7&lt;&gt;"",C7,"")</f>
        <v>Westinghouse</v>
      </c>
      <c r="D179" s="85">
        <v>0</v>
      </c>
      <c r="E179" s="85">
        <v>6</v>
      </c>
      <c r="F179" s="85">
        <v>6</v>
      </c>
      <c r="G179" s="85">
        <v>7</v>
      </c>
      <c r="H179" s="85">
        <v>8</v>
      </c>
      <c r="I179" s="85">
        <v>7</v>
      </c>
      <c r="J179" s="85">
        <v>9</v>
      </c>
      <c r="K179" s="85">
        <v>8</v>
      </c>
      <c r="L179" s="84">
        <v>6</v>
      </c>
    </row>
    <row r="180" spans="2:12" ht="12.75" customHeight="1" x14ac:dyDescent="0.25">
      <c r="B180" s="83" t="s">
        <v>51</v>
      </c>
      <c r="C180" s="86" t="str">
        <f>IF(C8&lt;&gt;"",C8,"")</f>
        <v>Edison</v>
      </c>
      <c r="D180" s="85">
        <v>0</v>
      </c>
      <c r="E180" s="85">
        <v>4</v>
      </c>
      <c r="F180" s="85">
        <v>5</v>
      </c>
      <c r="G180" s="85">
        <v>8</v>
      </c>
      <c r="H180" s="85">
        <v>9</v>
      </c>
      <c r="I180" s="85">
        <v>6</v>
      </c>
      <c r="J180" s="85">
        <v>6</v>
      </c>
      <c r="K180" s="85">
        <v>8</v>
      </c>
      <c r="L180" s="84">
        <v>4</v>
      </c>
    </row>
    <row r="181" spans="2:12" ht="12.75" customHeight="1" x14ac:dyDescent="0.25">
      <c r="B181" s="83" t="s">
        <v>52</v>
      </c>
      <c r="C181" s="86" t="str">
        <f>IF(C5&lt;&gt;"",C5,"")</f>
        <v>ABB</v>
      </c>
      <c r="D181" s="85">
        <v>1</v>
      </c>
      <c r="E181" s="85">
        <v>5</v>
      </c>
      <c r="F181" s="85">
        <v>5</v>
      </c>
      <c r="G181" s="85">
        <v>4</v>
      </c>
      <c r="H181" s="85">
        <v>2</v>
      </c>
      <c r="I181" s="85">
        <v>4</v>
      </c>
      <c r="J181" s="85">
        <v>3</v>
      </c>
      <c r="K181" s="85">
        <v>6</v>
      </c>
      <c r="L181" s="84">
        <v>4</v>
      </c>
    </row>
    <row r="182" spans="2:12" ht="12.75" customHeight="1" x14ac:dyDescent="0.25">
      <c r="B182" s="83" t="s">
        <v>52</v>
      </c>
      <c r="C182" s="86" t="str">
        <f>IF(C6&lt;&gt;"",C6,"")</f>
        <v>GE</v>
      </c>
      <c r="D182" s="85">
        <v>0</v>
      </c>
      <c r="E182" s="85">
        <v>4</v>
      </c>
      <c r="F182" s="85">
        <v>3</v>
      </c>
      <c r="G182" s="85">
        <v>4</v>
      </c>
      <c r="H182" s="85">
        <v>5</v>
      </c>
      <c r="I182" s="85">
        <v>3</v>
      </c>
      <c r="J182" s="85">
        <v>4</v>
      </c>
      <c r="K182" s="85">
        <v>4</v>
      </c>
      <c r="L182" s="84">
        <v>3</v>
      </c>
    </row>
    <row r="183" spans="2:12" ht="12.75" customHeight="1" x14ac:dyDescent="0.25">
      <c r="B183" s="83" t="s">
        <v>52</v>
      </c>
      <c r="C183" s="86" t="str">
        <f>IF(C7&lt;&gt;"",C7,"")</f>
        <v>Westinghouse</v>
      </c>
      <c r="D183" s="85">
        <v>0</v>
      </c>
      <c r="E183" s="85">
        <v>5</v>
      </c>
      <c r="F183" s="85">
        <v>4</v>
      </c>
      <c r="G183" s="85">
        <v>4</v>
      </c>
      <c r="H183" s="85">
        <v>1</v>
      </c>
      <c r="I183" s="85">
        <v>3</v>
      </c>
      <c r="J183" s="85">
        <v>3</v>
      </c>
      <c r="K183" s="85">
        <v>5</v>
      </c>
      <c r="L183" s="84">
        <v>3</v>
      </c>
    </row>
    <row r="184" spans="2:12" ht="12.75" customHeight="1" x14ac:dyDescent="0.25">
      <c r="B184" s="83" t="s">
        <v>52</v>
      </c>
      <c r="C184" s="86" t="str">
        <f>IF(C8&lt;&gt;"",C8,"")</f>
        <v>Edison</v>
      </c>
      <c r="D184" s="85">
        <v>0</v>
      </c>
      <c r="E184" s="85">
        <v>4</v>
      </c>
      <c r="F184" s="85">
        <v>4</v>
      </c>
      <c r="G184" s="85">
        <v>5</v>
      </c>
      <c r="H184" s="85">
        <v>6</v>
      </c>
      <c r="I184" s="85">
        <v>4</v>
      </c>
      <c r="J184" s="85">
        <v>3</v>
      </c>
      <c r="K184" s="85">
        <v>5</v>
      </c>
      <c r="L184" s="84">
        <v>4</v>
      </c>
    </row>
    <row r="185" spans="2:12" ht="12.75" customHeight="1" x14ac:dyDescent="0.25">
      <c r="B185" s="83" t="s">
        <v>53</v>
      </c>
      <c r="C185" s="86" t="str">
        <f>IF(C5&lt;&gt;"",C5,"")</f>
        <v>ABB</v>
      </c>
      <c r="D185" s="85">
        <v>0</v>
      </c>
      <c r="E185" s="85">
        <v>5</v>
      </c>
      <c r="F185" s="85">
        <v>4</v>
      </c>
      <c r="G185" s="85">
        <v>6</v>
      </c>
      <c r="H185" s="85">
        <v>4</v>
      </c>
      <c r="I185" s="85">
        <v>4</v>
      </c>
      <c r="J185" s="85">
        <v>7</v>
      </c>
      <c r="K185" s="85">
        <v>5</v>
      </c>
      <c r="L185" s="84">
        <v>5</v>
      </c>
    </row>
    <row r="186" spans="2:12" ht="12.75" customHeight="1" x14ac:dyDescent="0.25">
      <c r="B186" s="83" t="s">
        <v>53</v>
      </c>
      <c r="C186" s="86" t="str">
        <f>IF(C6&lt;&gt;"",C6,"")</f>
        <v>GE</v>
      </c>
      <c r="D186" s="85">
        <v>0</v>
      </c>
      <c r="E186" s="85">
        <v>4</v>
      </c>
      <c r="F186" s="85">
        <v>4</v>
      </c>
      <c r="G186" s="85">
        <v>4</v>
      </c>
      <c r="H186" s="85">
        <v>1</v>
      </c>
      <c r="I186" s="85">
        <v>6</v>
      </c>
      <c r="J186" s="85">
        <v>7</v>
      </c>
      <c r="K186" s="85">
        <v>5</v>
      </c>
      <c r="L186" s="84">
        <v>3</v>
      </c>
    </row>
    <row r="187" spans="2:12" ht="12.75" customHeight="1" x14ac:dyDescent="0.25">
      <c r="B187" s="83" t="s">
        <v>53</v>
      </c>
      <c r="C187" s="86" t="str">
        <f>IF(C7&lt;&gt;"",C7,"")</f>
        <v>Westinghouse</v>
      </c>
      <c r="D187" s="85">
        <v>1</v>
      </c>
      <c r="E187" s="85">
        <v>5</v>
      </c>
      <c r="F187" s="85">
        <v>5</v>
      </c>
      <c r="G187" s="85">
        <v>5</v>
      </c>
      <c r="H187" s="85">
        <v>6</v>
      </c>
      <c r="I187" s="85">
        <v>4</v>
      </c>
      <c r="J187" s="85">
        <v>3</v>
      </c>
      <c r="K187" s="85">
        <v>5</v>
      </c>
      <c r="L187" s="84">
        <v>5</v>
      </c>
    </row>
    <row r="188" spans="2:12" ht="12.75" customHeight="1" x14ac:dyDescent="0.25">
      <c r="B188" s="83" t="s">
        <v>53</v>
      </c>
      <c r="C188" s="86" t="str">
        <f>IF(C8&lt;&gt;"",C8,"")</f>
        <v>Edison</v>
      </c>
      <c r="D188" s="85">
        <v>0</v>
      </c>
      <c r="E188" s="85">
        <v>3</v>
      </c>
      <c r="F188" s="85">
        <v>3</v>
      </c>
      <c r="G188" s="85">
        <v>5</v>
      </c>
      <c r="H188" s="85">
        <v>5</v>
      </c>
      <c r="I188" s="85">
        <v>3</v>
      </c>
      <c r="J188" s="85">
        <v>3</v>
      </c>
      <c r="K188" s="85">
        <v>4</v>
      </c>
      <c r="L188" s="84">
        <v>3</v>
      </c>
    </row>
    <row r="189" spans="2:12" ht="12.75" customHeight="1" x14ac:dyDescent="0.25">
      <c r="B189" s="83" t="s">
        <v>54</v>
      </c>
      <c r="C189" s="86" t="str">
        <f>IF(C5&lt;&gt;"",C5,"")</f>
        <v>ABB</v>
      </c>
      <c r="D189" s="85">
        <v>0</v>
      </c>
      <c r="E189" s="85">
        <v>2</v>
      </c>
      <c r="F189" s="85">
        <v>3</v>
      </c>
      <c r="G189" s="85">
        <v>5</v>
      </c>
      <c r="H189" s="85">
        <v>2</v>
      </c>
      <c r="I189" s="85">
        <v>4</v>
      </c>
      <c r="J189" s="85">
        <v>2</v>
      </c>
      <c r="K189" s="85">
        <v>5</v>
      </c>
      <c r="L189" s="84">
        <v>3</v>
      </c>
    </row>
    <row r="190" spans="2:12" ht="12.75" customHeight="1" x14ac:dyDescent="0.25">
      <c r="B190" s="83" t="s">
        <v>54</v>
      </c>
      <c r="C190" s="86" t="str">
        <f>IF(C6&lt;&gt;"",C6,"")</f>
        <v>GE</v>
      </c>
      <c r="D190" s="85">
        <v>1</v>
      </c>
      <c r="E190" s="85">
        <v>4</v>
      </c>
      <c r="F190" s="85">
        <v>4</v>
      </c>
      <c r="G190" s="85">
        <v>5</v>
      </c>
      <c r="H190" s="85">
        <v>6</v>
      </c>
      <c r="I190" s="85">
        <v>5</v>
      </c>
      <c r="J190" s="85">
        <v>4</v>
      </c>
      <c r="K190" s="85">
        <v>6</v>
      </c>
      <c r="L190" s="84">
        <v>4</v>
      </c>
    </row>
    <row r="191" spans="2:12" ht="12.75" customHeight="1" x14ac:dyDescent="0.25">
      <c r="B191" s="83" t="s">
        <v>54</v>
      </c>
      <c r="C191" s="86" t="str">
        <f>IF(C7&lt;&gt;"",C7,"")</f>
        <v>Westinghouse</v>
      </c>
      <c r="D191" s="85">
        <v>0</v>
      </c>
      <c r="E191" s="85">
        <v>3</v>
      </c>
      <c r="F191" s="85">
        <v>4</v>
      </c>
      <c r="G191" s="85">
        <v>5</v>
      </c>
      <c r="H191" s="85">
        <v>6</v>
      </c>
      <c r="I191" s="85">
        <v>4</v>
      </c>
      <c r="J191" s="85">
        <v>5</v>
      </c>
      <c r="K191" s="85">
        <v>4</v>
      </c>
      <c r="L191" s="84">
        <v>4</v>
      </c>
    </row>
    <row r="192" spans="2:12" ht="12.75" customHeight="1" x14ac:dyDescent="0.25">
      <c r="B192" s="83" t="s">
        <v>54</v>
      </c>
      <c r="C192" s="86" t="str">
        <f>IF(C8&lt;&gt;"",C8,"")</f>
        <v>Edison</v>
      </c>
      <c r="D192" s="85">
        <v>0</v>
      </c>
      <c r="E192" s="85">
        <v>3</v>
      </c>
      <c r="F192" s="85">
        <v>3</v>
      </c>
      <c r="G192" s="85">
        <v>5</v>
      </c>
      <c r="H192" s="85">
        <v>8</v>
      </c>
      <c r="I192" s="85">
        <v>8</v>
      </c>
      <c r="J192" s="85">
        <v>2</v>
      </c>
      <c r="K192" s="85">
        <v>6</v>
      </c>
      <c r="L192" s="84">
        <v>4</v>
      </c>
    </row>
    <row r="193" spans="2:12" ht="12.75" customHeight="1" x14ac:dyDescent="0.25">
      <c r="B193" s="83" t="s">
        <v>55</v>
      </c>
      <c r="C193" s="86" t="str">
        <f>IF(C5&lt;&gt;"",C5,"")</f>
        <v>ABB</v>
      </c>
      <c r="D193" s="85">
        <v>0</v>
      </c>
      <c r="E193" s="85">
        <v>5</v>
      </c>
      <c r="F193" s="85">
        <v>6</v>
      </c>
      <c r="G193" s="85">
        <v>6</v>
      </c>
      <c r="H193" s="85">
        <v>7</v>
      </c>
      <c r="I193" s="85">
        <v>3</v>
      </c>
      <c r="J193" s="85">
        <v>4</v>
      </c>
      <c r="K193" s="85">
        <v>6</v>
      </c>
      <c r="L193" s="84">
        <v>5</v>
      </c>
    </row>
    <row r="194" spans="2:12" ht="12.75" customHeight="1" x14ac:dyDescent="0.25">
      <c r="B194" s="83" t="s">
        <v>55</v>
      </c>
      <c r="C194" s="86" t="str">
        <f>IF(C6&lt;&gt;"",C6,"")</f>
        <v>GE</v>
      </c>
      <c r="D194" s="85">
        <v>0</v>
      </c>
      <c r="E194" s="85">
        <v>6</v>
      </c>
      <c r="F194" s="85">
        <v>7</v>
      </c>
      <c r="G194" s="85">
        <v>8</v>
      </c>
      <c r="H194" s="85">
        <v>7</v>
      </c>
      <c r="I194" s="85">
        <v>9</v>
      </c>
      <c r="J194" s="85">
        <v>4</v>
      </c>
      <c r="K194" s="85">
        <v>7</v>
      </c>
      <c r="L194" s="84">
        <v>6</v>
      </c>
    </row>
    <row r="195" spans="2:12" ht="12.75" customHeight="1" x14ac:dyDescent="0.25">
      <c r="B195" s="83" t="s">
        <v>55</v>
      </c>
      <c r="C195" s="86" t="str">
        <f>IF(C7&lt;&gt;"",C7,"")</f>
        <v>Westinghouse</v>
      </c>
      <c r="D195" s="85">
        <v>1</v>
      </c>
      <c r="E195" s="85">
        <v>7</v>
      </c>
      <c r="F195" s="85">
        <v>7</v>
      </c>
      <c r="G195" s="85">
        <v>9</v>
      </c>
      <c r="H195" s="85">
        <v>9</v>
      </c>
      <c r="I195" s="85">
        <v>9</v>
      </c>
      <c r="J195" s="85">
        <v>4</v>
      </c>
      <c r="K195" s="85">
        <v>8</v>
      </c>
      <c r="L195" s="84">
        <v>7</v>
      </c>
    </row>
    <row r="196" spans="2:12" ht="12.75" customHeight="1" x14ac:dyDescent="0.25">
      <c r="B196" s="83" t="s">
        <v>55</v>
      </c>
      <c r="C196" s="86" t="str">
        <f>IF(C8&lt;&gt;"",C8,"")</f>
        <v>Edison</v>
      </c>
      <c r="D196" s="85">
        <v>0</v>
      </c>
      <c r="E196" s="85">
        <v>5</v>
      </c>
      <c r="F196" s="85">
        <v>5</v>
      </c>
      <c r="G196" s="85">
        <v>5</v>
      </c>
      <c r="H196" s="85">
        <v>4</v>
      </c>
      <c r="I196" s="85">
        <v>5</v>
      </c>
      <c r="J196" s="85">
        <v>5</v>
      </c>
      <c r="K196" s="85">
        <v>5</v>
      </c>
      <c r="L196" s="84">
        <v>4</v>
      </c>
    </row>
    <row r="197" spans="2:12" ht="12.75" customHeight="1" x14ac:dyDescent="0.25">
      <c r="B197" s="83" t="s">
        <v>56</v>
      </c>
      <c r="C197" s="86" t="str">
        <f>IF(C5&lt;&gt;"",C5,"")</f>
        <v>ABB</v>
      </c>
      <c r="D197" s="85">
        <v>0</v>
      </c>
      <c r="E197" s="85">
        <v>4</v>
      </c>
      <c r="F197" s="85">
        <v>4</v>
      </c>
      <c r="G197" s="85">
        <v>6</v>
      </c>
      <c r="H197" s="85">
        <v>6</v>
      </c>
      <c r="I197" s="85">
        <v>3</v>
      </c>
      <c r="J197" s="85">
        <v>6</v>
      </c>
      <c r="K197" s="85">
        <v>6</v>
      </c>
      <c r="L197" s="84">
        <v>5</v>
      </c>
    </row>
    <row r="198" spans="2:12" ht="12.75" customHeight="1" x14ac:dyDescent="0.25">
      <c r="B198" s="83" t="s">
        <v>56</v>
      </c>
      <c r="C198" s="86" t="str">
        <f>IF(C6&lt;&gt;"",C6,"")</f>
        <v>GE</v>
      </c>
      <c r="D198" s="85">
        <v>0</v>
      </c>
      <c r="E198" s="85">
        <v>5</v>
      </c>
      <c r="F198" s="85">
        <v>5</v>
      </c>
      <c r="G198" s="85">
        <v>6</v>
      </c>
      <c r="H198" s="85">
        <v>4</v>
      </c>
      <c r="I198" s="85">
        <v>8</v>
      </c>
      <c r="J198" s="85">
        <v>7</v>
      </c>
      <c r="K198" s="85">
        <v>7</v>
      </c>
      <c r="L198" s="84">
        <v>6</v>
      </c>
    </row>
    <row r="199" spans="2:12" ht="12.75" customHeight="1" x14ac:dyDescent="0.25">
      <c r="B199" s="83" t="s">
        <v>56</v>
      </c>
      <c r="C199" s="86" t="str">
        <f>IF(C7&lt;&gt;"",C7,"")</f>
        <v>Westinghouse</v>
      </c>
      <c r="D199" s="85">
        <v>1</v>
      </c>
      <c r="E199" s="85">
        <v>6</v>
      </c>
      <c r="F199" s="85">
        <v>6</v>
      </c>
      <c r="G199" s="85">
        <v>7</v>
      </c>
      <c r="H199" s="85">
        <v>7</v>
      </c>
      <c r="I199" s="85">
        <v>7</v>
      </c>
      <c r="J199" s="85">
        <v>6</v>
      </c>
      <c r="K199" s="85">
        <v>7</v>
      </c>
      <c r="L199" s="84">
        <v>5</v>
      </c>
    </row>
    <row r="200" spans="2:12" ht="12.75" customHeight="1" x14ac:dyDescent="0.25">
      <c r="B200" s="83" t="s">
        <v>56</v>
      </c>
      <c r="C200" s="86" t="str">
        <f>IF(C8&lt;&gt;"",C8,"")</f>
        <v>Edison</v>
      </c>
      <c r="D200" s="85">
        <v>0</v>
      </c>
      <c r="E200" s="85">
        <v>5</v>
      </c>
      <c r="F200" s="85">
        <v>6</v>
      </c>
      <c r="G200" s="85">
        <v>4</v>
      </c>
      <c r="H200" s="85">
        <v>2</v>
      </c>
      <c r="I200" s="85">
        <v>4</v>
      </c>
      <c r="J200" s="85">
        <v>4</v>
      </c>
      <c r="K200" s="85">
        <v>5</v>
      </c>
      <c r="L200" s="84">
        <v>6</v>
      </c>
    </row>
    <row r="201" spans="2:12" ht="12.75" customHeight="1" x14ac:dyDescent="0.25">
      <c r="B201" s="83" t="s">
        <v>57</v>
      </c>
      <c r="C201" s="86" t="str">
        <f>IF(C5&lt;&gt;"",C5,"")</f>
        <v>ABB</v>
      </c>
      <c r="D201" s="85">
        <v>1</v>
      </c>
      <c r="E201" s="85">
        <v>6</v>
      </c>
      <c r="F201" s="85">
        <v>6</v>
      </c>
      <c r="G201" s="85">
        <v>5</v>
      </c>
      <c r="H201" s="85">
        <v>3</v>
      </c>
      <c r="I201" s="85">
        <v>5</v>
      </c>
      <c r="J201" s="85">
        <v>5</v>
      </c>
      <c r="K201" s="85">
        <v>6</v>
      </c>
      <c r="L201" s="84">
        <v>4</v>
      </c>
    </row>
    <row r="202" spans="2:12" ht="12.75" customHeight="1" x14ac:dyDescent="0.25">
      <c r="B202" s="83" t="s">
        <v>57</v>
      </c>
      <c r="C202" s="86" t="str">
        <f>IF(C6&lt;&gt;"",C6,"")</f>
        <v>GE</v>
      </c>
      <c r="D202" s="85">
        <v>0</v>
      </c>
      <c r="E202" s="85">
        <v>5</v>
      </c>
      <c r="F202" s="85">
        <v>5</v>
      </c>
      <c r="G202" s="85">
        <v>6</v>
      </c>
      <c r="H202" s="85">
        <v>3</v>
      </c>
      <c r="I202" s="85">
        <v>6</v>
      </c>
      <c r="J202" s="85">
        <v>7</v>
      </c>
      <c r="K202" s="85">
        <v>6</v>
      </c>
      <c r="L202" s="84">
        <v>6</v>
      </c>
    </row>
    <row r="203" spans="2:12" ht="12.75" customHeight="1" x14ac:dyDescent="0.25">
      <c r="B203" s="83" t="s">
        <v>57</v>
      </c>
      <c r="C203" s="86" t="str">
        <f>IF(C7&lt;&gt;"",C7,"")</f>
        <v>Westinghouse</v>
      </c>
      <c r="D203" s="85">
        <v>0</v>
      </c>
      <c r="E203" s="85">
        <v>4</v>
      </c>
      <c r="F203" s="85">
        <v>6</v>
      </c>
      <c r="G203" s="85">
        <v>6</v>
      </c>
      <c r="H203" s="85">
        <v>4</v>
      </c>
      <c r="I203" s="85">
        <v>5</v>
      </c>
      <c r="J203" s="85">
        <v>4</v>
      </c>
      <c r="K203" s="85">
        <v>5</v>
      </c>
      <c r="L203" s="84">
        <v>5</v>
      </c>
    </row>
    <row r="204" spans="2:12" ht="12.75" customHeight="1" x14ac:dyDescent="0.25">
      <c r="B204" s="83" t="s">
        <v>57</v>
      </c>
      <c r="C204" s="86" t="str">
        <f>IF(C8&lt;&gt;"",C8,"")</f>
        <v>Edison</v>
      </c>
      <c r="D204" s="85">
        <v>0</v>
      </c>
      <c r="E204" s="85">
        <v>3</v>
      </c>
      <c r="F204" s="85">
        <v>3</v>
      </c>
      <c r="G204" s="85">
        <v>6</v>
      </c>
      <c r="H204" s="85">
        <v>9</v>
      </c>
      <c r="I204" s="85">
        <v>7</v>
      </c>
      <c r="J204" s="85">
        <v>4</v>
      </c>
      <c r="K204" s="85">
        <v>6</v>
      </c>
      <c r="L204" s="84">
        <v>4</v>
      </c>
    </row>
    <row r="205" spans="2:12" ht="12.75" customHeight="1" x14ac:dyDescent="0.25">
      <c r="B205" s="83" t="s">
        <v>58</v>
      </c>
      <c r="C205" s="86" t="str">
        <f>IF(C5&lt;&gt;"",C5,"")</f>
        <v>ABB</v>
      </c>
      <c r="D205" s="85">
        <v>0</v>
      </c>
      <c r="E205" s="85">
        <v>6</v>
      </c>
      <c r="F205" s="85">
        <v>6</v>
      </c>
      <c r="G205" s="85">
        <v>6</v>
      </c>
      <c r="H205" s="85">
        <v>8</v>
      </c>
      <c r="I205" s="85">
        <v>9</v>
      </c>
      <c r="J205" s="85">
        <v>5</v>
      </c>
      <c r="K205" s="85">
        <v>7</v>
      </c>
      <c r="L205" s="84">
        <v>6</v>
      </c>
    </row>
    <row r="206" spans="2:12" ht="12.75" customHeight="1" x14ac:dyDescent="0.25">
      <c r="B206" s="83" t="s">
        <v>58</v>
      </c>
      <c r="C206" s="86" t="str">
        <f>IF(C6&lt;&gt;"",C6,"")</f>
        <v>GE</v>
      </c>
      <c r="D206" s="85">
        <v>0</v>
      </c>
      <c r="E206" s="85">
        <v>4</v>
      </c>
      <c r="F206" s="85">
        <v>5</v>
      </c>
      <c r="G206" s="85">
        <v>6</v>
      </c>
      <c r="H206" s="85">
        <v>7</v>
      </c>
      <c r="I206" s="85">
        <v>5</v>
      </c>
      <c r="J206" s="85">
        <v>4</v>
      </c>
      <c r="K206" s="85">
        <v>7</v>
      </c>
      <c r="L206" s="84">
        <v>6</v>
      </c>
    </row>
    <row r="207" spans="2:12" ht="12.75" customHeight="1" x14ac:dyDescent="0.25">
      <c r="B207" s="83" t="s">
        <v>58</v>
      </c>
      <c r="C207" s="86" t="str">
        <f>IF(C7&lt;&gt;"",C7,"")</f>
        <v>Westinghouse</v>
      </c>
      <c r="D207" s="85">
        <v>1</v>
      </c>
      <c r="E207" s="85">
        <v>6</v>
      </c>
      <c r="F207" s="85">
        <v>7</v>
      </c>
      <c r="G207" s="85">
        <v>7</v>
      </c>
      <c r="H207" s="85">
        <v>6</v>
      </c>
      <c r="I207" s="85">
        <v>5</v>
      </c>
      <c r="J207" s="85">
        <v>5</v>
      </c>
      <c r="K207" s="85">
        <v>9</v>
      </c>
      <c r="L207" s="84">
        <v>6</v>
      </c>
    </row>
    <row r="208" spans="2:12" ht="12.75" customHeight="1" x14ac:dyDescent="0.25">
      <c r="B208" s="83" t="s">
        <v>58</v>
      </c>
      <c r="C208" s="86" t="str">
        <f>IF(C8&lt;&gt;"",C8,"")</f>
        <v>Edison</v>
      </c>
      <c r="D208" s="85">
        <v>0</v>
      </c>
      <c r="E208" s="85">
        <v>4</v>
      </c>
      <c r="F208" s="85">
        <v>5</v>
      </c>
      <c r="G208" s="85">
        <v>3</v>
      </c>
      <c r="H208" s="85">
        <v>1</v>
      </c>
      <c r="I208" s="85">
        <v>4</v>
      </c>
      <c r="J208" s="85">
        <v>2</v>
      </c>
      <c r="K208" s="85">
        <v>4</v>
      </c>
      <c r="L208" s="84">
        <v>4</v>
      </c>
    </row>
    <row r="209" spans="2:12" ht="12.75" customHeight="1" x14ac:dyDescent="0.25">
      <c r="B209" s="83" t="s">
        <v>59</v>
      </c>
      <c r="C209" s="86" t="str">
        <f>IF(C5&lt;&gt;"",C5,"")</f>
        <v>ABB</v>
      </c>
      <c r="D209" s="85">
        <v>0</v>
      </c>
      <c r="E209" s="85">
        <v>5</v>
      </c>
      <c r="F209" s="85">
        <v>6</v>
      </c>
      <c r="G209" s="85">
        <v>6</v>
      </c>
      <c r="H209" s="85">
        <v>5</v>
      </c>
      <c r="I209" s="85">
        <v>5</v>
      </c>
      <c r="J209" s="85">
        <v>5</v>
      </c>
      <c r="K209" s="85">
        <v>6</v>
      </c>
      <c r="L209" s="84">
        <v>5</v>
      </c>
    </row>
    <row r="210" spans="2:12" ht="12.75" customHeight="1" x14ac:dyDescent="0.25">
      <c r="B210" s="83" t="s">
        <v>59</v>
      </c>
      <c r="C210" s="86" t="str">
        <f>IF(C6&lt;&gt;"",C6,"")</f>
        <v>GE</v>
      </c>
      <c r="D210" s="85">
        <v>0</v>
      </c>
      <c r="E210" s="85">
        <v>5</v>
      </c>
      <c r="F210" s="85">
        <v>5</v>
      </c>
      <c r="G210" s="85">
        <v>7</v>
      </c>
      <c r="H210" s="85">
        <v>8</v>
      </c>
      <c r="I210" s="85">
        <v>5</v>
      </c>
      <c r="J210" s="85">
        <v>7</v>
      </c>
      <c r="K210" s="85">
        <v>7</v>
      </c>
      <c r="L210" s="84">
        <v>5</v>
      </c>
    </row>
    <row r="211" spans="2:12" ht="12.75" customHeight="1" x14ac:dyDescent="0.25">
      <c r="B211" s="83" t="s">
        <v>59</v>
      </c>
      <c r="C211" s="86" t="str">
        <f>IF(C7&lt;&gt;"",C7,"")</f>
        <v>Westinghouse</v>
      </c>
      <c r="D211" s="85">
        <v>1</v>
      </c>
      <c r="E211" s="85">
        <v>6</v>
      </c>
      <c r="F211" s="85">
        <v>6</v>
      </c>
      <c r="G211" s="85">
        <v>6</v>
      </c>
      <c r="H211" s="85">
        <v>5</v>
      </c>
      <c r="I211" s="85">
        <v>5</v>
      </c>
      <c r="J211" s="85">
        <v>9</v>
      </c>
      <c r="K211" s="85">
        <v>7</v>
      </c>
      <c r="L211" s="84">
        <v>6</v>
      </c>
    </row>
    <row r="212" spans="2:12" ht="12.75" customHeight="1" x14ac:dyDescent="0.25">
      <c r="B212" s="83" t="s">
        <v>59</v>
      </c>
      <c r="C212" s="86" t="str">
        <f>IF(C8&lt;&gt;"",C8,"")</f>
        <v>Edison</v>
      </c>
      <c r="D212" s="85">
        <v>0</v>
      </c>
      <c r="E212" s="85">
        <v>4</v>
      </c>
      <c r="F212" s="85">
        <v>5</v>
      </c>
      <c r="G212" s="85">
        <v>7</v>
      </c>
      <c r="H212" s="85">
        <v>6</v>
      </c>
      <c r="I212" s="85">
        <v>6</v>
      </c>
      <c r="J212" s="85">
        <v>9</v>
      </c>
      <c r="K212" s="85">
        <v>7</v>
      </c>
      <c r="L212" s="84">
        <v>5</v>
      </c>
    </row>
    <row r="213" spans="2:12" ht="12.75" customHeight="1" x14ac:dyDescent="0.25">
      <c r="B213" s="83" t="s">
        <v>60</v>
      </c>
      <c r="C213" s="86" t="str">
        <f>IF(C5&lt;&gt;"",C5,"")</f>
        <v>ABB</v>
      </c>
      <c r="D213" s="85">
        <v>0</v>
      </c>
      <c r="E213" s="85">
        <v>5</v>
      </c>
      <c r="F213" s="85">
        <v>5</v>
      </c>
      <c r="G213" s="85">
        <v>4</v>
      </c>
      <c r="H213" s="85">
        <v>2</v>
      </c>
      <c r="I213" s="85">
        <v>3</v>
      </c>
      <c r="J213" s="85">
        <v>7</v>
      </c>
      <c r="K213" s="85">
        <v>5</v>
      </c>
      <c r="L213" s="84">
        <v>5</v>
      </c>
    </row>
    <row r="214" spans="2:12" ht="12.75" customHeight="1" x14ac:dyDescent="0.25">
      <c r="B214" s="83" t="s">
        <v>60</v>
      </c>
      <c r="C214" s="86" t="str">
        <f>IF(C6&lt;&gt;"",C6,"")</f>
        <v>GE</v>
      </c>
      <c r="D214" s="85">
        <v>0</v>
      </c>
      <c r="E214" s="85">
        <v>3</v>
      </c>
      <c r="F214" s="85">
        <v>4</v>
      </c>
      <c r="G214" s="85">
        <v>5</v>
      </c>
      <c r="H214" s="85">
        <v>8</v>
      </c>
      <c r="I214" s="85">
        <v>7</v>
      </c>
      <c r="J214" s="85">
        <v>1</v>
      </c>
      <c r="K214" s="85">
        <v>6</v>
      </c>
      <c r="L214" s="84">
        <v>4</v>
      </c>
    </row>
    <row r="215" spans="2:12" ht="12.75" customHeight="1" x14ac:dyDescent="0.25">
      <c r="B215" s="83" t="s">
        <v>60</v>
      </c>
      <c r="C215" s="86" t="str">
        <f>IF(C7&lt;&gt;"",C7,"")</f>
        <v>Westinghouse</v>
      </c>
      <c r="D215" s="85">
        <v>1</v>
      </c>
      <c r="E215" s="85">
        <v>3</v>
      </c>
      <c r="F215" s="85">
        <v>5</v>
      </c>
      <c r="G215" s="85">
        <v>6</v>
      </c>
      <c r="H215" s="85">
        <v>7</v>
      </c>
      <c r="I215" s="85">
        <v>6</v>
      </c>
      <c r="J215" s="85">
        <v>3</v>
      </c>
      <c r="K215" s="85">
        <v>6</v>
      </c>
      <c r="L215" s="84">
        <v>5</v>
      </c>
    </row>
    <row r="216" spans="2:12" ht="12.75" customHeight="1" x14ac:dyDescent="0.25">
      <c r="B216" s="83" t="s">
        <v>60</v>
      </c>
      <c r="C216" s="86" t="str">
        <f>IF(C8&lt;&gt;"",C8,"")</f>
        <v>Edison</v>
      </c>
      <c r="D216" s="85">
        <v>0</v>
      </c>
      <c r="E216" s="85">
        <v>2</v>
      </c>
      <c r="F216" s="85">
        <v>4</v>
      </c>
      <c r="G216" s="85">
        <v>5</v>
      </c>
      <c r="H216" s="85">
        <v>2</v>
      </c>
      <c r="I216" s="85">
        <v>1</v>
      </c>
      <c r="J216" s="85">
        <v>5</v>
      </c>
      <c r="K216" s="85">
        <v>3</v>
      </c>
      <c r="L216" s="84">
        <v>4</v>
      </c>
    </row>
    <row r="217" spans="2:12" ht="12.75" customHeight="1" x14ac:dyDescent="0.25">
      <c r="B217" s="83" t="s">
        <v>61</v>
      </c>
      <c r="C217" s="86" t="str">
        <f>IF(C5&lt;&gt;"",C5,"")</f>
        <v>ABB</v>
      </c>
      <c r="D217" s="85">
        <v>1</v>
      </c>
      <c r="E217" s="85">
        <v>4</v>
      </c>
      <c r="F217" s="85">
        <v>4</v>
      </c>
      <c r="G217" s="85">
        <v>7</v>
      </c>
      <c r="H217" s="85">
        <v>6</v>
      </c>
      <c r="I217" s="85">
        <v>3</v>
      </c>
      <c r="J217" s="85">
        <v>4</v>
      </c>
      <c r="K217" s="85">
        <v>5</v>
      </c>
      <c r="L217" s="84">
        <v>4</v>
      </c>
    </row>
    <row r="218" spans="2:12" ht="12.75" customHeight="1" x14ac:dyDescent="0.25">
      <c r="B218" s="83" t="s">
        <v>61</v>
      </c>
      <c r="C218" s="86" t="str">
        <f>IF(C6&lt;&gt;"",C6,"")</f>
        <v>GE</v>
      </c>
      <c r="D218" s="85">
        <v>0</v>
      </c>
      <c r="E218" s="85">
        <v>3</v>
      </c>
      <c r="F218" s="85">
        <v>4</v>
      </c>
      <c r="G218" s="85">
        <v>6</v>
      </c>
      <c r="H218" s="85">
        <v>5</v>
      </c>
      <c r="I218" s="85">
        <v>5</v>
      </c>
      <c r="J218" s="85">
        <v>4</v>
      </c>
      <c r="K218" s="85">
        <v>7</v>
      </c>
      <c r="L218" s="84">
        <v>2</v>
      </c>
    </row>
    <row r="219" spans="2:12" ht="12.75" customHeight="1" x14ac:dyDescent="0.25">
      <c r="B219" s="83" t="s">
        <v>61</v>
      </c>
      <c r="C219" s="86" t="str">
        <f>IF(C7&lt;&gt;"",C7,"")</f>
        <v>Westinghouse</v>
      </c>
      <c r="D219" s="85">
        <v>0</v>
      </c>
      <c r="E219" s="85">
        <v>3</v>
      </c>
      <c r="F219" s="85">
        <v>4</v>
      </c>
      <c r="G219" s="85">
        <v>3</v>
      </c>
      <c r="H219" s="85">
        <v>1</v>
      </c>
      <c r="I219" s="85">
        <v>4</v>
      </c>
      <c r="J219" s="85">
        <v>6</v>
      </c>
      <c r="K219" s="85">
        <v>4</v>
      </c>
      <c r="L219" s="84">
        <v>3</v>
      </c>
    </row>
    <row r="220" spans="2:12" ht="12.75" customHeight="1" x14ac:dyDescent="0.25">
      <c r="B220" s="83" t="s">
        <v>61</v>
      </c>
      <c r="C220" s="86" t="str">
        <f>IF(C8&lt;&gt;"",C8,"")</f>
        <v>Edison</v>
      </c>
      <c r="D220" s="85">
        <v>0</v>
      </c>
      <c r="E220" s="85">
        <v>5</v>
      </c>
      <c r="F220" s="85">
        <v>3</v>
      </c>
      <c r="G220" s="85">
        <v>6</v>
      </c>
      <c r="H220" s="85">
        <v>2</v>
      </c>
      <c r="I220" s="85">
        <v>3</v>
      </c>
      <c r="J220" s="85">
        <v>6</v>
      </c>
      <c r="K220" s="85">
        <v>5</v>
      </c>
      <c r="L220" s="84">
        <v>5</v>
      </c>
    </row>
    <row r="221" spans="2:12" ht="12.75" customHeight="1" x14ac:dyDescent="0.25">
      <c r="B221" s="83" t="s">
        <v>62</v>
      </c>
      <c r="C221" s="86" t="str">
        <f>IF(C5&lt;&gt;"",C5,"")</f>
        <v>ABB</v>
      </c>
      <c r="D221" s="85">
        <v>0</v>
      </c>
      <c r="E221" s="85">
        <v>4</v>
      </c>
      <c r="F221" s="85">
        <v>4</v>
      </c>
      <c r="G221" s="85">
        <v>4</v>
      </c>
      <c r="H221" s="85">
        <v>5</v>
      </c>
      <c r="I221" s="85">
        <v>3</v>
      </c>
      <c r="J221" s="85">
        <v>3</v>
      </c>
      <c r="K221" s="85">
        <v>5</v>
      </c>
      <c r="L221" s="84">
        <v>5</v>
      </c>
    </row>
    <row r="222" spans="2:12" ht="12.75" customHeight="1" x14ac:dyDescent="0.25">
      <c r="B222" s="83" t="s">
        <v>62</v>
      </c>
      <c r="C222" s="86" t="str">
        <f>IF(C6&lt;&gt;"",C6,"")</f>
        <v>GE</v>
      </c>
      <c r="D222" s="85">
        <v>0</v>
      </c>
      <c r="E222" s="85">
        <v>4</v>
      </c>
      <c r="F222" s="85">
        <v>4</v>
      </c>
      <c r="G222" s="85">
        <v>4</v>
      </c>
      <c r="H222" s="85">
        <v>3</v>
      </c>
      <c r="I222" s="85">
        <v>3</v>
      </c>
      <c r="J222" s="85">
        <v>5</v>
      </c>
      <c r="K222" s="85">
        <v>5</v>
      </c>
      <c r="L222" s="84">
        <v>4</v>
      </c>
    </row>
    <row r="223" spans="2:12" ht="12.75" customHeight="1" x14ac:dyDescent="0.25">
      <c r="B223" s="83" t="s">
        <v>62</v>
      </c>
      <c r="C223" s="86" t="str">
        <f>IF(C7&lt;&gt;"",C7,"")</f>
        <v>Westinghouse</v>
      </c>
      <c r="D223" s="85">
        <v>0</v>
      </c>
      <c r="E223" s="85">
        <v>3</v>
      </c>
      <c r="F223" s="85">
        <v>3</v>
      </c>
      <c r="G223" s="85">
        <v>5</v>
      </c>
      <c r="H223" s="85">
        <v>3</v>
      </c>
      <c r="I223" s="85">
        <v>7</v>
      </c>
      <c r="J223" s="85">
        <v>7</v>
      </c>
      <c r="K223" s="85">
        <v>5</v>
      </c>
      <c r="L223" s="84">
        <v>3</v>
      </c>
    </row>
    <row r="224" spans="2:12" ht="12.75" customHeight="1" x14ac:dyDescent="0.25">
      <c r="B224" s="83" t="s">
        <v>62</v>
      </c>
      <c r="C224" s="86" t="str">
        <f>IF(C8&lt;&gt;"",C8,"")</f>
        <v>Edison</v>
      </c>
      <c r="D224" s="85">
        <v>1</v>
      </c>
      <c r="E224" s="85">
        <v>6</v>
      </c>
      <c r="F224" s="85">
        <v>6</v>
      </c>
      <c r="G224" s="85">
        <v>6</v>
      </c>
      <c r="H224" s="85">
        <v>6</v>
      </c>
      <c r="I224" s="85">
        <v>3</v>
      </c>
      <c r="J224" s="85">
        <v>6</v>
      </c>
      <c r="K224" s="85">
        <v>6</v>
      </c>
      <c r="L224" s="84">
        <v>4</v>
      </c>
    </row>
    <row r="225" spans="2:12" ht="12.75" customHeight="1" x14ac:dyDescent="0.25">
      <c r="B225" s="83" t="s">
        <v>63</v>
      </c>
      <c r="C225" s="86" t="str">
        <f>IF(C5&lt;&gt;"",C5,"")</f>
        <v>ABB</v>
      </c>
      <c r="D225" s="85">
        <v>0</v>
      </c>
      <c r="E225" s="85">
        <v>5</v>
      </c>
      <c r="F225" s="85">
        <v>3</v>
      </c>
      <c r="G225" s="85">
        <v>5</v>
      </c>
      <c r="H225" s="85">
        <v>3</v>
      </c>
      <c r="I225" s="85">
        <v>6</v>
      </c>
      <c r="J225" s="85">
        <v>5</v>
      </c>
      <c r="K225" s="85">
        <v>5</v>
      </c>
      <c r="L225" s="84">
        <v>5</v>
      </c>
    </row>
    <row r="226" spans="2:12" ht="12.75" customHeight="1" x14ac:dyDescent="0.25">
      <c r="B226" s="83" t="s">
        <v>63</v>
      </c>
      <c r="C226" s="86" t="str">
        <f>IF(C6&lt;&gt;"",C6,"")</f>
        <v>GE</v>
      </c>
      <c r="D226" s="85">
        <v>0</v>
      </c>
      <c r="E226" s="85">
        <v>4</v>
      </c>
      <c r="F226" s="85">
        <v>3</v>
      </c>
      <c r="G226" s="85">
        <v>3</v>
      </c>
      <c r="H226" s="85">
        <v>4</v>
      </c>
      <c r="I226" s="85">
        <v>2</v>
      </c>
      <c r="J226" s="85">
        <v>4</v>
      </c>
      <c r="K226" s="85">
        <v>5</v>
      </c>
      <c r="L226" s="84">
        <v>5</v>
      </c>
    </row>
    <row r="227" spans="2:12" ht="12.75" customHeight="1" x14ac:dyDescent="0.25">
      <c r="B227" s="83" t="s">
        <v>63</v>
      </c>
      <c r="C227" s="86" t="str">
        <f>IF(C7&lt;&gt;"",C7,"")</f>
        <v>Westinghouse</v>
      </c>
      <c r="D227" s="85">
        <v>1</v>
      </c>
      <c r="E227" s="85">
        <v>3</v>
      </c>
      <c r="F227" s="85">
        <v>4</v>
      </c>
      <c r="G227" s="85">
        <v>6</v>
      </c>
      <c r="H227" s="85">
        <v>9</v>
      </c>
      <c r="I227" s="85">
        <v>7</v>
      </c>
      <c r="J227" s="85">
        <v>6</v>
      </c>
      <c r="K227" s="85">
        <v>7</v>
      </c>
      <c r="L227" s="84">
        <v>3</v>
      </c>
    </row>
    <row r="228" spans="2:12" ht="12.75" customHeight="1" x14ac:dyDescent="0.25">
      <c r="B228" s="83" t="s">
        <v>63</v>
      </c>
      <c r="C228" s="86" t="str">
        <f>IF(C8&lt;&gt;"",C8,"")</f>
        <v>Edison</v>
      </c>
      <c r="D228" s="85">
        <v>0</v>
      </c>
      <c r="E228" s="85">
        <v>3</v>
      </c>
      <c r="F228" s="85">
        <v>4</v>
      </c>
      <c r="G228" s="85">
        <v>5</v>
      </c>
      <c r="H228" s="85">
        <v>5</v>
      </c>
      <c r="I228" s="85">
        <v>1</v>
      </c>
      <c r="J228" s="85">
        <v>6</v>
      </c>
      <c r="K228" s="85">
        <v>5</v>
      </c>
      <c r="L228" s="84">
        <v>3</v>
      </c>
    </row>
    <row r="229" spans="2:12" ht="12.75" customHeight="1" x14ac:dyDescent="0.25">
      <c r="B229" s="83" t="s">
        <v>64</v>
      </c>
      <c r="C229" s="86" t="str">
        <f>IF(C5&lt;&gt;"",C5,"")</f>
        <v>ABB</v>
      </c>
      <c r="D229" s="85">
        <v>1</v>
      </c>
      <c r="E229" s="85">
        <v>6</v>
      </c>
      <c r="F229" s="85">
        <v>5</v>
      </c>
      <c r="G229" s="85">
        <v>5</v>
      </c>
      <c r="H229" s="85">
        <v>6</v>
      </c>
      <c r="I229" s="85">
        <v>6</v>
      </c>
      <c r="J229" s="85">
        <v>6</v>
      </c>
      <c r="K229" s="85">
        <v>6</v>
      </c>
      <c r="L229" s="84">
        <v>4</v>
      </c>
    </row>
    <row r="230" spans="2:12" ht="12.75" customHeight="1" x14ac:dyDescent="0.25">
      <c r="B230" s="83" t="s">
        <v>64</v>
      </c>
      <c r="C230" s="86" t="str">
        <f>IF(C6&lt;&gt;"",C6,"")</f>
        <v>GE</v>
      </c>
      <c r="D230" s="85">
        <v>0</v>
      </c>
      <c r="E230" s="85">
        <v>5</v>
      </c>
      <c r="F230" s="85">
        <v>5</v>
      </c>
      <c r="G230" s="85">
        <v>5</v>
      </c>
      <c r="H230" s="85">
        <v>5</v>
      </c>
      <c r="I230" s="85">
        <v>4</v>
      </c>
      <c r="J230" s="85">
        <v>6</v>
      </c>
      <c r="K230" s="85">
        <v>6</v>
      </c>
      <c r="L230" s="84">
        <v>5</v>
      </c>
    </row>
    <row r="231" spans="2:12" ht="12.75" customHeight="1" x14ac:dyDescent="0.25">
      <c r="B231" s="83" t="s">
        <v>64</v>
      </c>
      <c r="C231" s="86" t="str">
        <f>IF(C7&lt;&gt;"",C7,"")</f>
        <v>Westinghouse</v>
      </c>
      <c r="D231" s="85">
        <v>0</v>
      </c>
      <c r="E231" s="85">
        <v>4</v>
      </c>
      <c r="F231" s="85">
        <v>5</v>
      </c>
      <c r="G231" s="85">
        <v>5</v>
      </c>
      <c r="H231" s="85">
        <v>4</v>
      </c>
      <c r="I231" s="85">
        <v>6</v>
      </c>
      <c r="J231" s="85">
        <v>6</v>
      </c>
      <c r="K231" s="85">
        <v>5</v>
      </c>
      <c r="L231" s="84">
        <v>5</v>
      </c>
    </row>
    <row r="232" spans="2:12" ht="12.75" customHeight="1" x14ac:dyDescent="0.25">
      <c r="B232" s="83" t="s">
        <v>64</v>
      </c>
      <c r="C232" s="86" t="str">
        <f>IF(C8&lt;&gt;"",C8,"")</f>
        <v>Edison</v>
      </c>
      <c r="D232" s="85">
        <v>0</v>
      </c>
      <c r="E232" s="85">
        <v>2</v>
      </c>
      <c r="F232" s="85">
        <v>4</v>
      </c>
      <c r="G232" s="85">
        <v>5</v>
      </c>
      <c r="H232" s="85">
        <v>3</v>
      </c>
      <c r="I232" s="85">
        <v>5</v>
      </c>
      <c r="J232" s="85">
        <v>6</v>
      </c>
      <c r="K232" s="85">
        <v>4</v>
      </c>
      <c r="L232" s="84">
        <v>2</v>
      </c>
    </row>
    <row r="233" spans="2:12" ht="12.75" customHeight="1" x14ac:dyDescent="0.25">
      <c r="B233" s="83" t="s">
        <v>65</v>
      </c>
      <c r="C233" s="86" t="str">
        <f>IF(C5&lt;&gt;"",C5,"")</f>
        <v>ABB</v>
      </c>
      <c r="D233" s="85">
        <v>1</v>
      </c>
      <c r="E233" s="85">
        <v>3</v>
      </c>
      <c r="F233" s="85">
        <v>4</v>
      </c>
      <c r="G233" s="85">
        <v>6</v>
      </c>
      <c r="H233" s="85">
        <v>8</v>
      </c>
      <c r="I233" s="85">
        <v>8</v>
      </c>
      <c r="J233" s="85">
        <v>6</v>
      </c>
      <c r="K233" s="85">
        <v>6</v>
      </c>
      <c r="L233" s="84">
        <v>4</v>
      </c>
    </row>
    <row r="234" spans="2:12" ht="12.75" customHeight="1" x14ac:dyDescent="0.25">
      <c r="B234" s="83" t="s">
        <v>65</v>
      </c>
      <c r="C234" s="86" t="str">
        <f>IF(C6&lt;&gt;"",C6,"")</f>
        <v>GE</v>
      </c>
      <c r="D234" s="85">
        <v>0</v>
      </c>
      <c r="E234" s="85">
        <v>1</v>
      </c>
      <c r="F234" s="85">
        <v>3</v>
      </c>
      <c r="G234" s="85">
        <v>5</v>
      </c>
      <c r="H234" s="85">
        <v>3</v>
      </c>
      <c r="I234" s="85">
        <v>4</v>
      </c>
      <c r="J234" s="85">
        <v>5</v>
      </c>
      <c r="K234" s="85">
        <v>4</v>
      </c>
      <c r="L234" s="84">
        <v>2</v>
      </c>
    </row>
    <row r="235" spans="2:12" ht="12.75" customHeight="1" x14ac:dyDescent="0.25">
      <c r="B235" s="83" t="s">
        <v>65</v>
      </c>
      <c r="C235" s="86" t="str">
        <f>IF(C7&lt;&gt;"",C7,"")</f>
        <v>Westinghouse</v>
      </c>
      <c r="D235" s="85">
        <v>0</v>
      </c>
      <c r="E235" s="85">
        <v>4</v>
      </c>
      <c r="F235" s="85">
        <v>3</v>
      </c>
      <c r="G235" s="85">
        <v>6</v>
      </c>
      <c r="H235" s="85">
        <v>6</v>
      </c>
      <c r="I235" s="85">
        <v>5</v>
      </c>
      <c r="J235" s="85">
        <v>2</v>
      </c>
      <c r="K235" s="85">
        <v>6</v>
      </c>
      <c r="L235" s="84">
        <v>5</v>
      </c>
    </row>
    <row r="236" spans="2:12" ht="12.75" customHeight="1" x14ac:dyDescent="0.25">
      <c r="B236" s="83" t="s">
        <v>65</v>
      </c>
      <c r="C236" s="86" t="str">
        <f>IF(C8&lt;&gt;"",C8,"")</f>
        <v>Edison</v>
      </c>
      <c r="D236" s="85">
        <v>0</v>
      </c>
      <c r="E236" s="85">
        <v>2</v>
      </c>
      <c r="F236" s="85">
        <v>3</v>
      </c>
      <c r="G236" s="85">
        <v>2</v>
      </c>
      <c r="H236" s="85">
        <v>2</v>
      </c>
      <c r="I236" s="85">
        <v>2</v>
      </c>
      <c r="J236" s="85">
        <v>5</v>
      </c>
      <c r="K236" s="85">
        <v>3</v>
      </c>
      <c r="L236" s="84">
        <v>2</v>
      </c>
    </row>
    <row r="237" spans="2:12" ht="12.75" customHeight="1" x14ac:dyDescent="0.25">
      <c r="B237" s="83" t="s">
        <v>66</v>
      </c>
      <c r="C237" s="86" t="str">
        <f>IF(C5&lt;&gt;"",C5,"")</f>
        <v>ABB</v>
      </c>
      <c r="D237" s="85">
        <v>0</v>
      </c>
      <c r="E237" s="85">
        <v>4</v>
      </c>
      <c r="F237" s="85">
        <v>4</v>
      </c>
      <c r="G237" s="85">
        <v>4</v>
      </c>
      <c r="H237" s="85">
        <v>5</v>
      </c>
      <c r="I237" s="85">
        <v>3</v>
      </c>
      <c r="J237" s="85">
        <v>5</v>
      </c>
      <c r="K237" s="85">
        <v>6</v>
      </c>
      <c r="L237" s="84">
        <v>4</v>
      </c>
    </row>
    <row r="238" spans="2:12" ht="12.75" customHeight="1" x14ac:dyDescent="0.25">
      <c r="B238" s="83" t="s">
        <v>66</v>
      </c>
      <c r="C238" s="86" t="str">
        <f>IF(C6&lt;&gt;"",C6,"")</f>
        <v>GE</v>
      </c>
      <c r="D238" s="85">
        <v>0</v>
      </c>
      <c r="E238" s="85">
        <v>1</v>
      </c>
      <c r="F238" s="85">
        <v>3</v>
      </c>
      <c r="G238" s="85">
        <v>6</v>
      </c>
      <c r="H238" s="85">
        <v>7</v>
      </c>
      <c r="I238" s="85">
        <v>5</v>
      </c>
      <c r="J238" s="85">
        <v>7</v>
      </c>
      <c r="K238" s="85">
        <v>6</v>
      </c>
      <c r="L238" s="84">
        <v>2</v>
      </c>
    </row>
    <row r="239" spans="2:12" ht="12.75" customHeight="1" x14ac:dyDescent="0.25">
      <c r="B239" s="83" t="s">
        <v>66</v>
      </c>
      <c r="C239" s="86" t="str">
        <f>IF(C7&lt;&gt;"",C7,"")</f>
        <v>Westinghouse</v>
      </c>
      <c r="D239" s="85">
        <v>1</v>
      </c>
      <c r="E239" s="85">
        <v>4</v>
      </c>
      <c r="F239" s="85">
        <v>5</v>
      </c>
      <c r="G239" s="85">
        <v>5</v>
      </c>
      <c r="H239" s="85">
        <v>6</v>
      </c>
      <c r="I239" s="85">
        <v>4</v>
      </c>
      <c r="J239" s="85">
        <v>8</v>
      </c>
      <c r="K239" s="85">
        <v>6</v>
      </c>
      <c r="L239" s="84">
        <v>4</v>
      </c>
    </row>
    <row r="240" spans="2:12" ht="12.75" customHeight="1" x14ac:dyDescent="0.25">
      <c r="B240" s="83" t="s">
        <v>66</v>
      </c>
      <c r="C240" s="86" t="str">
        <f>IF(C8&lt;&gt;"",C8,"")</f>
        <v>Edison</v>
      </c>
      <c r="D240" s="85">
        <v>0</v>
      </c>
      <c r="E240" s="85">
        <v>4</v>
      </c>
      <c r="F240" s="85">
        <v>4</v>
      </c>
      <c r="G240" s="85">
        <v>5</v>
      </c>
      <c r="H240" s="85">
        <v>9</v>
      </c>
      <c r="I240" s="85">
        <v>4</v>
      </c>
      <c r="J240" s="85">
        <v>5</v>
      </c>
      <c r="K240" s="85">
        <v>6</v>
      </c>
      <c r="L240" s="84">
        <v>3</v>
      </c>
    </row>
    <row r="241" spans="2:12" ht="12.75" customHeight="1" x14ac:dyDescent="0.25">
      <c r="B241" s="83" t="s">
        <v>67</v>
      </c>
      <c r="C241" s="86" t="str">
        <f>IF(C5&lt;&gt;"",C5,"")</f>
        <v>ABB</v>
      </c>
      <c r="D241" s="85">
        <v>0</v>
      </c>
      <c r="E241" s="85">
        <v>4</v>
      </c>
      <c r="F241" s="85">
        <v>4</v>
      </c>
      <c r="G241" s="85">
        <v>6</v>
      </c>
      <c r="H241" s="85">
        <v>7</v>
      </c>
      <c r="I241" s="85">
        <v>5</v>
      </c>
      <c r="J241" s="85">
        <v>4</v>
      </c>
      <c r="K241" s="85">
        <v>6</v>
      </c>
      <c r="L241" s="84">
        <v>4</v>
      </c>
    </row>
    <row r="242" spans="2:12" ht="12.75" customHeight="1" x14ac:dyDescent="0.25">
      <c r="B242" s="83" t="s">
        <v>67</v>
      </c>
      <c r="C242" s="86" t="str">
        <f>IF(C6&lt;&gt;"",C6,"")</f>
        <v>GE</v>
      </c>
      <c r="D242" s="85">
        <v>1</v>
      </c>
      <c r="E242" s="85">
        <v>7</v>
      </c>
      <c r="F242" s="85">
        <v>7</v>
      </c>
      <c r="G242" s="85">
        <v>4</v>
      </c>
      <c r="H242" s="85">
        <v>4</v>
      </c>
      <c r="I242" s="85">
        <v>4</v>
      </c>
      <c r="J242" s="85">
        <v>3</v>
      </c>
      <c r="K242" s="85">
        <v>6</v>
      </c>
      <c r="L242" s="84">
        <v>7</v>
      </c>
    </row>
    <row r="243" spans="2:12" ht="12.75" customHeight="1" x14ac:dyDescent="0.25">
      <c r="B243" s="83" t="s">
        <v>67</v>
      </c>
      <c r="C243" s="86" t="str">
        <f>IF(C7&lt;&gt;"",C7,"")</f>
        <v>Westinghouse</v>
      </c>
      <c r="D243" s="85">
        <v>0</v>
      </c>
      <c r="E243" s="85">
        <v>3</v>
      </c>
      <c r="F243" s="85">
        <v>3</v>
      </c>
      <c r="G243" s="85">
        <v>7</v>
      </c>
      <c r="H243" s="85">
        <v>9</v>
      </c>
      <c r="I243" s="85">
        <v>7</v>
      </c>
      <c r="J243" s="85">
        <v>5</v>
      </c>
      <c r="K243" s="85">
        <v>6</v>
      </c>
      <c r="L243" s="84">
        <v>4</v>
      </c>
    </row>
    <row r="244" spans="2:12" ht="12.75" customHeight="1" x14ac:dyDescent="0.25">
      <c r="B244" s="83" t="s">
        <v>67</v>
      </c>
      <c r="C244" s="86" t="str">
        <f>IF(C8&lt;&gt;"",C8,"")</f>
        <v>Edison</v>
      </c>
      <c r="D244" s="85">
        <v>0</v>
      </c>
      <c r="E244" s="85">
        <v>4</v>
      </c>
      <c r="F244" s="85">
        <v>4</v>
      </c>
      <c r="G244" s="85">
        <v>4</v>
      </c>
      <c r="H244" s="85">
        <v>2</v>
      </c>
      <c r="I244" s="85">
        <v>4</v>
      </c>
      <c r="J244" s="85">
        <v>5</v>
      </c>
      <c r="K244" s="85">
        <v>4</v>
      </c>
      <c r="L244" s="84">
        <v>4</v>
      </c>
    </row>
    <row r="245" spans="2:12" ht="12.75" customHeight="1" x14ac:dyDescent="0.25">
      <c r="B245" s="83" t="s">
        <v>68</v>
      </c>
      <c r="C245" s="86" t="str">
        <f>IF(C5&lt;&gt;"",C5,"")</f>
        <v>ABB</v>
      </c>
      <c r="D245" s="85">
        <v>1</v>
      </c>
      <c r="E245" s="85">
        <v>6</v>
      </c>
      <c r="F245" s="85">
        <v>5</v>
      </c>
      <c r="G245" s="85">
        <v>6</v>
      </c>
      <c r="H245" s="85">
        <v>5</v>
      </c>
      <c r="I245" s="85">
        <v>4</v>
      </c>
      <c r="J245" s="85">
        <v>4</v>
      </c>
      <c r="K245" s="85">
        <v>6</v>
      </c>
      <c r="L245" s="84">
        <v>5</v>
      </c>
    </row>
    <row r="246" spans="2:12" ht="12.75" customHeight="1" x14ac:dyDescent="0.25">
      <c r="B246" s="83" t="s">
        <v>68</v>
      </c>
      <c r="C246" s="86" t="str">
        <f>IF(C6&lt;&gt;"",C6,"")</f>
        <v>GE</v>
      </c>
      <c r="D246" s="85">
        <v>0</v>
      </c>
      <c r="E246" s="85">
        <v>2</v>
      </c>
      <c r="F246" s="85">
        <v>4</v>
      </c>
      <c r="G246" s="85">
        <v>5</v>
      </c>
      <c r="H246" s="85">
        <v>5</v>
      </c>
      <c r="I246" s="85">
        <v>4</v>
      </c>
      <c r="J246" s="85">
        <v>9</v>
      </c>
      <c r="K246" s="85">
        <v>6</v>
      </c>
      <c r="L246" s="84">
        <v>4</v>
      </c>
    </row>
    <row r="247" spans="2:12" ht="12.75" customHeight="1" x14ac:dyDescent="0.25">
      <c r="B247" s="83" t="s">
        <v>68</v>
      </c>
      <c r="C247" s="86" t="str">
        <f>IF(C7&lt;&gt;"",C7,"")</f>
        <v>Westinghouse</v>
      </c>
      <c r="D247" s="85">
        <v>0</v>
      </c>
      <c r="E247" s="85">
        <v>6</v>
      </c>
      <c r="F247" s="85">
        <v>6</v>
      </c>
      <c r="G247" s="85">
        <v>5</v>
      </c>
      <c r="H247" s="85">
        <v>6</v>
      </c>
      <c r="I247" s="85">
        <v>4</v>
      </c>
      <c r="J247" s="85">
        <v>4</v>
      </c>
      <c r="K247" s="85">
        <v>5</v>
      </c>
      <c r="L247" s="84">
        <v>5</v>
      </c>
    </row>
    <row r="248" spans="2:12" ht="12.75" customHeight="1" x14ac:dyDescent="0.25">
      <c r="B248" s="83" t="s">
        <v>68</v>
      </c>
      <c r="C248" s="86" t="str">
        <f>IF(C8&lt;&gt;"",C8,"")</f>
        <v>Edison</v>
      </c>
      <c r="D248" s="85">
        <v>0</v>
      </c>
      <c r="E248" s="85">
        <v>5</v>
      </c>
      <c r="F248" s="85">
        <v>5</v>
      </c>
      <c r="G248" s="85">
        <v>4</v>
      </c>
      <c r="H248" s="85">
        <v>3</v>
      </c>
      <c r="I248" s="85">
        <v>5</v>
      </c>
      <c r="J248" s="85">
        <v>5</v>
      </c>
      <c r="K248" s="85">
        <v>5</v>
      </c>
      <c r="L248" s="84">
        <v>5</v>
      </c>
    </row>
    <row r="249" spans="2:12" ht="12.75" customHeight="1" x14ac:dyDescent="0.25">
      <c r="B249" s="83" t="s">
        <v>69</v>
      </c>
      <c r="C249" s="86" t="str">
        <f>IF(C5&lt;&gt;"",C5,"")</f>
        <v>ABB</v>
      </c>
      <c r="D249" s="85">
        <v>0</v>
      </c>
      <c r="E249" s="85">
        <v>4</v>
      </c>
      <c r="F249" s="85">
        <v>4</v>
      </c>
      <c r="G249" s="85">
        <v>4</v>
      </c>
      <c r="H249" s="85">
        <v>1</v>
      </c>
      <c r="I249" s="85">
        <v>3</v>
      </c>
      <c r="J249" s="85">
        <v>8</v>
      </c>
      <c r="K249" s="85">
        <v>4</v>
      </c>
      <c r="L249" s="84">
        <v>4</v>
      </c>
    </row>
    <row r="250" spans="2:12" ht="12.75" customHeight="1" x14ac:dyDescent="0.25">
      <c r="B250" s="83" t="s">
        <v>69</v>
      </c>
      <c r="C250" s="86" t="str">
        <f>IF(C6&lt;&gt;"",C6,"")</f>
        <v>GE</v>
      </c>
      <c r="D250" s="85">
        <v>0</v>
      </c>
      <c r="E250" s="85">
        <v>3</v>
      </c>
      <c r="F250" s="85">
        <v>3</v>
      </c>
      <c r="G250" s="85">
        <v>4</v>
      </c>
      <c r="H250" s="85">
        <v>2</v>
      </c>
      <c r="I250" s="85">
        <v>5</v>
      </c>
      <c r="J250" s="85">
        <v>3</v>
      </c>
      <c r="K250" s="85">
        <v>4</v>
      </c>
      <c r="L250" s="84">
        <v>4</v>
      </c>
    </row>
    <row r="251" spans="2:12" ht="12.75" customHeight="1" x14ac:dyDescent="0.25">
      <c r="B251" s="83" t="s">
        <v>69</v>
      </c>
      <c r="C251" s="86" t="str">
        <f>IF(C7&lt;&gt;"",C7,"")</f>
        <v>Westinghouse</v>
      </c>
      <c r="D251" s="85">
        <v>1</v>
      </c>
      <c r="E251" s="85">
        <v>4</v>
      </c>
      <c r="F251" s="85">
        <v>6</v>
      </c>
      <c r="G251" s="85">
        <v>5</v>
      </c>
      <c r="H251" s="85">
        <v>2</v>
      </c>
      <c r="I251" s="85">
        <v>2</v>
      </c>
      <c r="J251" s="85">
        <v>6</v>
      </c>
      <c r="K251" s="85">
        <v>5</v>
      </c>
      <c r="L251" s="84">
        <v>5</v>
      </c>
    </row>
    <row r="252" spans="2:12" ht="12.75" customHeight="1" x14ac:dyDescent="0.25">
      <c r="B252" s="83" t="s">
        <v>69</v>
      </c>
      <c r="C252" s="86" t="str">
        <f>IF(C8&lt;&gt;"",C8,"")</f>
        <v>Edison</v>
      </c>
      <c r="D252" s="85">
        <v>0</v>
      </c>
      <c r="E252" s="85">
        <v>1</v>
      </c>
      <c r="F252" s="85">
        <v>1</v>
      </c>
      <c r="G252" s="85">
        <v>5</v>
      </c>
      <c r="H252" s="85">
        <v>3</v>
      </c>
      <c r="I252" s="85">
        <v>3</v>
      </c>
      <c r="J252" s="85">
        <v>2</v>
      </c>
      <c r="K252" s="85">
        <v>4</v>
      </c>
      <c r="L252" s="84">
        <v>3</v>
      </c>
    </row>
    <row r="253" spans="2:12" ht="12.75" customHeight="1" x14ac:dyDescent="0.25">
      <c r="B253" s="83" t="s">
        <v>70</v>
      </c>
      <c r="C253" s="86" t="str">
        <f>IF(C5&lt;&gt;"",C5,"")</f>
        <v>ABB</v>
      </c>
      <c r="D253" s="85">
        <v>0</v>
      </c>
      <c r="E253" s="85">
        <v>4</v>
      </c>
      <c r="F253" s="85">
        <v>5</v>
      </c>
      <c r="G253" s="85">
        <v>5</v>
      </c>
      <c r="H253" s="85">
        <v>5</v>
      </c>
      <c r="I253" s="85">
        <v>7</v>
      </c>
      <c r="J253" s="85">
        <v>2</v>
      </c>
      <c r="K253" s="85">
        <v>6</v>
      </c>
      <c r="L253" s="84">
        <v>4</v>
      </c>
    </row>
    <row r="254" spans="2:12" ht="12.75" customHeight="1" x14ac:dyDescent="0.25">
      <c r="B254" s="83" t="s">
        <v>70</v>
      </c>
      <c r="C254" s="86" t="str">
        <f>IF(C6&lt;&gt;"",C6,"")</f>
        <v>GE</v>
      </c>
      <c r="D254" s="85">
        <v>0</v>
      </c>
      <c r="E254" s="85">
        <v>4</v>
      </c>
      <c r="F254" s="85">
        <v>5</v>
      </c>
      <c r="G254" s="85">
        <v>6</v>
      </c>
      <c r="H254" s="85">
        <v>6</v>
      </c>
      <c r="I254" s="85">
        <v>7</v>
      </c>
      <c r="J254" s="85">
        <v>4</v>
      </c>
      <c r="K254" s="85">
        <v>7</v>
      </c>
      <c r="L254" s="84">
        <v>4</v>
      </c>
    </row>
    <row r="255" spans="2:12" ht="12.75" customHeight="1" x14ac:dyDescent="0.25">
      <c r="B255" s="83" t="s">
        <v>70</v>
      </c>
      <c r="C255" s="86" t="str">
        <f>IF(C7&lt;&gt;"",C7,"")</f>
        <v>Westinghouse</v>
      </c>
      <c r="D255" s="85">
        <v>1</v>
      </c>
      <c r="E255" s="85">
        <v>6</v>
      </c>
      <c r="F255" s="85">
        <v>6</v>
      </c>
      <c r="G255" s="85">
        <v>6</v>
      </c>
      <c r="H255" s="85">
        <v>8</v>
      </c>
      <c r="I255" s="85">
        <v>5</v>
      </c>
      <c r="J255" s="85">
        <v>5</v>
      </c>
      <c r="K255" s="85">
        <v>7</v>
      </c>
      <c r="L255" s="84">
        <v>6</v>
      </c>
    </row>
    <row r="256" spans="2:12" ht="12.75" customHeight="1" x14ac:dyDescent="0.25">
      <c r="B256" s="83" t="s">
        <v>70</v>
      </c>
      <c r="C256" s="86" t="str">
        <f>IF(C8&lt;&gt;"",C8,"")</f>
        <v>Edison</v>
      </c>
      <c r="D256" s="85">
        <v>0</v>
      </c>
      <c r="E256" s="85">
        <v>6</v>
      </c>
      <c r="F256" s="85">
        <v>7</v>
      </c>
      <c r="G256" s="85">
        <v>5</v>
      </c>
      <c r="H256" s="85">
        <v>6</v>
      </c>
      <c r="I256" s="85">
        <v>6</v>
      </c>
      <c r="J256" s="85">
        <v>4</v>
      </c>
      <c r="K256" s="85">
        <v>6</v>
      </c>
      <c r="L256" s="84">
        <v>7</v>
      </c>
    </row>
    <row r="257" spans="2:12" ht="12.75" customHeight="1" x14ac:dyDescent="0.25">
      <c r="B257" s="83" t="s">
        <v>71</v>
      </c>
      <c r="C257" s="86" t="str">
        <f>IF(C5&lt;&gt;"",C5,"")</f>
        <v>ABB</v>
      </c>
      <c r="D257" s="85">
        <v>0</v>
      </c>
      <c r="E257" s="85">
        <v>3</v>
      </c>
      <c r="F257" s="85">
        <v>4</v>
      </c>
      <c r="G257" s="85">
        <v>5</v>
      </c>
      <c r="H257" s="85">
        <v>4</v>
      </c>
      <c r="I257" s="85">
        <v>5</v>
      </c>
      <c r="J257" s="85">
        <v>2</v>
      </c>
      <c r="K257" s="85">
        <v>5</v>
      </c>
      <c r="L257" s="84">
        <v>3</v>
      </c>
    </row>
    <row r="258" spans="2:12" ht="12.75" customHeight="1" x14ac:dyDescent="0.25">
      <c r="B258" s="83" t="s">
        <v>71</v>
      </c>
      <c r="C258" s="86" t="str">
        <f>IF(C6&lt;&gt;"",C6,"")</f>
        <v>GE</v>
      </c>
      <c r="D258" s="85">
        <v>1</v>
      </c>
      <c r="E258" s="85">
        <v>4</v>
      </c>
      <c r="F258" s="85">
        <v>4</v>
      </c>
      <c r="G258" s="85">
        <v>5</v>
      </c>
      <c r="H258" s="85">
        <v>4</v>
      </c>
      <c r="I258" s="85">
        <v>3</v>
      </c>
      <c r="J258" s="85">
        <v>7</v>
      </c>
      <c r="K258" s="85">
        <v>5</v>
      </c>
      <c r="L258" s="84">
        <v>4</v>
      </c>
    </row>
    <row r="259" spans="2:12" ht="12.75" customHeight="1" x14ac:dyDescent="0.25">
      <c r="B259" s="83" t="s">
        <v>71</v>
      </c>
      <c r="C259" s="86" t="str">
        <f>IF(C7&lt;&gt;"",C7,"")</f>
        <v>Westinghouse</v>
      </c>
      <c r="D259" s="85">
        <v>0</v>
      </c>
      <c r="E259" s="85">
        <v>4</v>
      </c>
      <c r="F259" s="85">
        <v>4</v>
      </c>
      <c r="G259" s="85">
        <v>5</v>
      </c>
      <c r="H259" s="85">
        <v>2</v>
      </c>
      <c r="I259" s="85">
        <v>6</v>
      </c>
      <c r="J259" s="85">
        <v>3</v>
      </c>
      <c r="K259" s="85">
        <v>4</v>
      </c>
      <c r="L259" s="84">
        <v>4</v>
      </c>
    </row>
    <row r="260" spans="2:12" ht="12.75" customHeight="1" x14ac:dyDescent="0.25">
      <c r="B260" s="83" t="s">
        <v>71</v>
      </c>
      <c r="C260" s="86" t="str">
        <f>IF(C8&lt;&gt;"",C8,"")</f>
        <v>Edison</v>
      </c>
      <c r="D260" s="85">
        <v>0</v>
      </c>
      <c r="E260" s="85">
        <v>4</v>
      </c>
      <c r="F260" s="85">
        <v>5</v>
      </c>
      <c r="G260" s="85">
        <v>5</v>
      </c>
      <c r="H260" s="85">
        <v>2</v>
      </c>
      <c r="I260" s="85">
        <v>4</v>
      </c>
      <c r="J260" s="85">
        <v>2</v>
      </c>
      <c r="K260" s="85">
        <v>5</v>
      </c>
      <c r="L260" s="84">
        <v>4</v>
      </c>
    </row>
    <row r="261" spans="2:12" ht="12.75" customHeight="1" x14ac:dyDescent="0.25">
      <c r="B261" s="83" t="s">
        <v>72</v>
      </c>
      <c r="C261" s="86" t="str">
        <f>IF(C5&lt;&gt;"",C5,"")</f>
        <v>ABB</v>
      </c>
      <c r="D261" s="85">
        <v>0</v>
      </c>
      <c r="E261" s="85">
        <v>6</v>
      </c>
      <c r="F261" s="85">
        <v>5</v>
      </c>
      <c r="G261" s="85">
        <v>6</v>
      </c>
      <c r="H261" s="85">
        <v>6</v>
      </c>
      <c r="I261" s="85">
        <v>3</v>
      </c>
      <c r="J261" s="85">
        <v>3</v>
      </c>
      <c r="K261" s="85">
        <v>7</v>
      </c>
      <c r="L261" s="84">
        <v>6</v>
      </c>
    </row>
    <row r="262" spans="2:12" ht="12.75" customHeight="1" x14ac:dyDescent="0.25">
      <c r="B262" s="83" t="s">
        <v>72</v>
      </c>
      <c r="C262" s="86" t="str">
        <f>IF(C6&lt;&gt;"",C6,"")</f>
        <v>GE</v>
      </c>
      <c r="D262" s="85">
        <v>0</v>
      </c>
      <c r="E262" s="85">
        <v>6</v>
      </c>
      <c r="F262" s="85">
        <v>7</v>
      </c>
      <c r="G262" s="85">
        <v>6</v>
      </c>
      <c r="H262" s="85">
        <v>5</v>
      </c>
      <c r="I262" s="85">
        <v>4</v>
      </c>
      <c r="J262" s="85">
        <v>3</v>
      </c>
      <c r="K262" s="85">
        <v>7</v>
      </c>
      <c r="L262" s="84">
        <v>5</v>
      </c>
    </row>
    <row r="263" spans="2:12" ht="12.75" customHeight="1" x14ac:dyDescent="0.25">
      <c r="B263" s="83" t="s">
        <v>72</v>
      </c>
      <c r="C263" s="86" t="str">
        <f>IF(C7&lt;&gt;"",C7,"")</f>
        <v>Westinghouse</v>
      </c>
      <c r="D263" s="85">
        <v>0</v>
      </c>
      <c r="E263" s="85">
        <v>5</v>
      </c>
      <c r="F263" s="85">
        <v>5</v>
      </c>
      <c r="G263" s="85">
        <v>7</v>
      </c>
      <c r="H263" s="85">
        <v>6</v>
      </c>
      <c r="I263" s="85">
        <v>6</v>
      </c>
      <c r="J263" s="85">
        <v>7</v>
      </c>
      <c r="K263" s="85">
        <v>6</v>
      </c>
      <c r="L263" s="84">
        <v>6</v>
      </c>
    </row>
    <row r="264" spans="2:12" ht="12.75" customHeight="1" x14ac:dyDescent="0.25">
      <c r="B264" s="83" t="s">
        <v>72</v>
      </c>
      <c r="C264" s="86" t="str">
        <f>IF(C8&lt;&gt;"",C8,"")</f>
        <v>Edison</v>
      </c>
      <c r="D264" s="85">
        <v>1</v>
      </c>
      <c r="E264" s="85">
        <v>7</v>
      </c>
      <c r="F264" s="85">
        <v>6</v>
      </c>
      <c r="G264" s="85">
        <v>6</v>
      </c>
      <c r="H264" s="85">
        <v>4</v>
      </c>
      <c r="I264" s="85">
        <v>6</v>
      </c>
      <c r="J264" s="85">
        <v>9</v>
      </c>
      <c r="K264" s="85">
        <v>7</v>
      </c>
      <c r="L264" s="84">
        <v>7</v>
      </c>
    </row>
    <row r="265" spans="2:12" ht="12.75" customHeight="1" x14ac:dyDescent="0.25">
      <c r="B265" s="83" t="s">
        <v>73</v>
      </c>
      <c r="C265" s="86" t="str">
        <f>IF(C5&lt;&gt;"",C5,"")</f>
        <v>ABB</v>
      </c>
      <c r="D265" s="85">
        <v>0</v>
      </c>
      <c r="E265" s="85">
        <v>3</v>
      </c>
      <c r="F265" s="85">
        <v>4</v>
      </c>
      <c r="G265" s="85">
        <v>6</v>
      </c>
      <c r="H265" s="85">
        <v>5</v>
      </c>
      <c r="I265" s="85">
        <v>8</v>
      </c>
      <c r="J265" s="85">
        <v>5</v>
      </c>
      <c r="K265" s="85">
        <v>6</v>
      </c>
      <c r="L265" s="84">
        <v>4</v>
      </c>
    </row>
    <row r="266" spans="2:12" ht="12.75" customHeight="1" x14ac:dyDescent="0.25">
      <c r="B266" s="83" t="s">
        <v>73</v>
      </c>
      <c r="C266" s="86" t="str">
        <f>IF(C6&lt;&gt;"",C6,"")</f>
        <v>GE</v>
      </c>
      <c r="D266" s="85">
        <v>1</v>
      </c>
      <c r="E266" s="85">
        <v>4</v>
      </c>
      <c r="F266" s="85">
        <v>5</v>
      </c>
      <c r="G266" s="85">
        <v>5</v>
      </c>
      <c r="H266" s="85">
        <v>4</v>
      </c>
      <c r="I266" s="85">
        <v>5</v>
      </c>
      <c r="J266" s="85">
        <v>6</v>
      </c>
      <c r="K266" s="85">
        <v>5</v>
      </c>
      <c r="L266" s="84">
        <v>4</v>
      </c>
    </row>
    <row r="267" spans="2:12" ht="12.75" customHeight="1" x14ac:dyDescent="0.25">
      <c r="B267" s="83" t="s">
        <v>73</v>
      </c>
      <c r="C267" s="86" t="str">
        <f>IF(C7&lt;&gt;"",C7,"")</f>
        <v>Westinghouse</v>
      </c>
      <c r="D267" s="85">
        <v>0</v>
      </c>
      <c r="E267" s="85">
        <v>4</v>
      </c>
      <c r="F267" s="85">
        <v>4</v>
      </c>
      <c r="G267" s="85">
        <v>4</v>
      </c>
      <c r="H267" s="85">
        <v>5</v>
      </c>
      <c r="I267" s="85">
        <v>5</v>
      </c>
      <c r="J267" s="85">
        <v>2</v>
      </c>
      <c r="K267" s="85">
        <v>5</v>
      </c>
      <c r="L267" s="84">
        <v>5</v>
      </c>
    </row>
    <row r="268" spans="2:12" ht="12.75" customHeight="1" x14ac:dyDescent="0.25">
      <c r="B268" s="83" t="s">
        <v>73</v>
      </c>
      <c r="C268" s="86" t="str">
        <f>IF(C8&lt;&gt;"",C8,"")</f>
        <v>Edison</v>
      </c>
      <c r="D268" s="85">
        <v>0</v>
      </c>
      <c r="E268" s="85">
        <v>3</v>
      </c>
      <c r="F268" s="85">
        <v>4</v>
      </c>
      <c r="G268" s="85">
        <v>5</v>
      </c>
      <c r="H268" s="85">
        <v>6</v>
      </c>
      <c r="I268" s="85">
        <v>4</v>
      </c>
      <c r="J268" s="85">
        <v>6</v>
      </c>
      <c r="K268" s="85">
        <v>5</v>
      </c>
      <c r="L268" s="84">
        <v>3</v>
      </c>
    </row>
    <row r="269" spans="2:12" ht="12.75" customHeight="1" x14ac:dyDescent="0.25">
      <c r="B269" s="83" t="s">
        <v>74</v>
      </c>
      <c r="C269" s="86" t="str">
        <f>IF(C5&lt;&gt;"",C5,"")</f>
        <v>ABB</v>
      </c>
      <c r="D269" s="85">
        <v>0</v>
      </c>
      <c r="E269" s="85">
        <v>4</v>
      </c>
      <c r="F269" s="85">
        <v>4</v>
      </c>
      <c r="G269" s="85">
        <v>6</v>
      </c>
      <c r="H269" s="85">
        <v>5</v>
      </c>
      <c r="I269" s="85">
        <v>4</v>
      </c>
      <c r="J269" s="85">
        <v>4</v>
      </c>
      <c r="K269" s="85">
        <v>7</v>
      </c>
      <c r="L269" s="84">
        <v>5</v>
      </c>
    </row>
    <row r="270" spans="2:12" ht="12.75" customHeight="1" x14ac:dyDescent="0.25">
      <c r="B270" s="83" t="s">
        <v>74</v>
      </c>
      <c r="C270" s="86" t="str">
        <f>IF(C6&lt;&gt;"",C6,"")</f>
        <v>GE</v>
      </c>
      <c r="D270" s="85">
        <v>0</v>
      </c>
      <c r="E270" s="85">
        <v>5</v>
      </c>
      <c r="F270" s="85">
        <v>5</v>
      </c>
      <c r="G270" s="85">
        <v>5</v>
      </c>
      <c r="H270" s="85">
        <v>2</v>
      </c>
      <c r="I270" s="85">
        <v>3</v>
      </c>
      <c r="J270" s="85">
        <v>8</v>
      </c>
      <c r="K270" s="85">
        <v>5</v>
      </c>
      <c r="L270" s="84">
        <v>5</v>
      </c>
    </row>
    <row r="271" spans="2:12" ht="12.75" customHeight="1" x14ac:dyDescent="0.25">
      <c r="B271" s="83" t="s">
        <v>74</v>
      </c>
      <c r="C271" s="86" t="str">
        <f>IF(C7&lt;&gt;"",C7,"")</f>
        <v>Westinghouse</v>
      </c>
      <c r="D271" s="85">
        <v>0</v>
      </c>
      <c r="E271" s="85">
        <v>2</v>
      </c>
      <c r="F271" s="85">
        <v>3</v>
      </c>
      <c r="G271" s="85">
        <v>5</v>
      </c>
      <c r="H271" s="85">
        <v>1</v>
      </c>
      <c r="I271" s="85">
        <v>6</v>
      </c>
      <c r="J271" s="85">
        <v>4</v>
      </c>
      <c r="K271" s="85">
        <v>3</v>
      </c>
      <c r="L271" s="84">
        <v>3</v>
      </c>
    </row>
    <row r="272" spans="2:12" ht="12.75" customHeight="1" x14ac:dyDescent="0.25">
      <c r="B272" s="83" t="s">
        <v>74</v>
      </c>
      <c r="C272" s="86" t="str">
        <f>IF(C8&lt;&gt;"",C8,"")</f>
        <v>Edison</v>
      </c>
      <c r="D272" s="85">
        <v>1</v>
      </c>
      <c r="E272" s="85">
        <v>4</v>
      </c>
      <c r="F272" s="85">
        <v>5</v>
      </c>
      <c r="G272" s="85">
        <v>7</v>
      </c>
      <c r="H272" s="85">
        <v>7</v>
      </c>
      <c r="I272" s="85">
        <v>4</v>
      </c>
      <c r="J272" s="85">
        <v>5</v>
      </c>
      <c r="K272" s="85">
        <v>6</v>
      </c>
      <c r="L272" s="84">
        <v>4</v>
      </c>
    </row>
    <row r="273" spans="2:12" ht="12.75" customHeight="1" x14ac:dyDescent="0.25">
      <c r="B273" s="83" t="s">
        <v>75</v>
      </c>
      <c r="C273" s="86" t="str">
        <f>IF(C5&lt;&gt;"",C5,"")</f>
        <v>ABB</v>
      </c>
      <c r="D273" s="85">
        <v>0</v>
      </c>
      <c r="E273" s="85">
        <v>4</v>
      </c>
      <c r="F273" s="85">
        <v>5</v>
      </c>
      <c r="G273" s="85">
        <v>6</v>
      </c>
      <c r="H273" s="85">
        <v>7</v>
      </c>
      <c r="I273" s="85">
        <v>5</v>
      </c>
      <c r="J273" s="85">
        <v>5</v>
      </c>
      <c r="K273" s="85">
        <v>7</v>
      </c>
      <c r="L273" s="84">
        <v>5</v>
      </c>
    </row>
    <row r="274" spans="2:12" ht="12.75" customHeight="1" x14ac:dyDescent="0.25">
      <c r="B274" s="83" t="s">
        <v>75</v>
      </c>
      <c r="C274" s="86" t="str">
        <f>IF(C6&lt;&gt;"",C6,"")</f>
        <v>GE</v>
      </c>
      <c r="D274" s="85">
        <v>1</v>
      </c>
      <c r="E274" s="85">
        <v>4</v>
      </c>
      <c r="F274" s="85">
        <v>5</v>
      </c>
      <c r="G274" s="85">
        <v>7</v>
      </c>
      <c r="H274" s="85">
        <v>8</v>
      </c>
      <c r="I274" s="85">
        <v>6</v>
      </c>
      <c r="J274" s="85">
        <v>8</v>
      </c>
      <c r="K274" s="85">
        <v>7</v>
      </c>
      <c r="L274" s="84">
        <v>5</v>
      </c>
    </row>
    <row r="275" spans="2:12" ht="12.75" customHeight="1" x14ac:dyDescent="0.25">
      <c r="B275" s="83" t="s">
        <v>75</v>
      </c>
      <c r="C275" s="86" t="str">
        <f>IF(C7&lt;&gt;"",C7,"")</f>
        <v>Westinghouse</v>
      </c>
      <c r="D275" s="85">
        <v>0</v>
      </c>
      <c r="E275" s="85">
        <v>5</v>
      </c>
      <c r="F275" s="85">
        <v>4</v>
      </c>
      <c r="G275" s="85">
        <v>5</v>
      </c>
      <c r="H275" s="85">
        <v>5</v>
      </c>
      <c r="I275" s="85">
        <v>4</v>
      </c>
      <c r="J275" s="85">
        <v>5</v>
      </c>
      <c r="K275" s="85">
        <v>6</v>
      </c>
      <c r="L275" s="84">
        <v>5</v>
      </c>
    </row>
    <row r="276" spans="2:12" ht="12.75" customHeight="1" x14ac:dyDescent="0.25">
      <c r="B276" s="83" t="s">
        <v>75</v>
      </c>
      <c r="C276" s="86" t="str">
        <f>IF(C8&lt;&gt;"",C8,"")</f>
        <v>Edison</v>
      </c>
      <c r="D276" s="85">
        <v>0</v>
      </c>
      <c r="E276" s="85">
        <v>5</v>
      </c>
      <c r="F276" s="85">
        <v>5</v>
      </c>
      <c r="G276" s="85">
        <v>6</v>
      </c>
      <c r="H276" s="85">
        <v>2</v>
      </c>
      <c r="I276" s="85">
        <v>6</v>
      </c>
      <c r="J276" s="85">
        <v>1</v>
      </c>
      <c r="K276" s="85">
        <v>5</v>
      </c>
      <c r="L276" s="84">
        <v>5</v>
      </c>
    </row>
    <row r="277" spans="2:12" ht="12.75" customHeight="1" x14ac:dyDescent="0.25">
      <c r="B277" s="83" t="s">
        <v>76</v>
      </c>
      <c r="C277" s="86" t="str">
        <f>IF(C5&lt;&gt;"",C5,"")</f>
        <v>ABB</v>
      </c>
      <c r="D277" s="85">
        <v>1</v>
      </c>
      <c r="E277" s="85">
        <v>3</v>
      </c>
      <c r="F277" s="85">
        <v>5</v>
      </c>
      <c r="G277" s="85">
        <v>7</v>
      </c>
      <c r="H277" s="85">
        <v>9</v>
      </c>
      <c r="I277" s="85">
        <v>6</v>
      </c>
      <c r="J277" s="85">
        <v>3</v>
      </c>
      <c r="K277" s="85">
        <v>7</v>
      </c>
      <c r="L277" s="84">
        <v>4</v>
      </c>
    </row>
    <row r="278" spans="2:12" ht="12.75" customHeight="1" x14ac:dyDescent="0.25">
      <c r="B278" s="83" t="s">
        <v>76</v>
      </c>
      <c r="C278" s="86" t="str">
        <f>IF(C6&lt;&gt;"",C6,"")</f>
        <v>GE</v>
      </c>
      <c r="D278" s="85">
        <v>0</v>
      </c>
      <c r="E278" s="85">
        <v>5</v>
      </c>
      <c r="F278" s="85">
        <v>6</v>
      </c>
      <c r="G278" s="85">
        <v>5</v>
      </c>
      <c r="H278" s="85">
        <v>3</v>
      </c>
      <c r="I278" s="85">
        <v>5</v>
      </c>
      <c r="J278" s="85">
        <v>6</v>
      </c>
      <c r="K278" s="85">
        <v>5</v>
      </c>
      <c r="L278" s="84">
        <v>5</v>
      </c>
    </row>
    <row r="279" spans="2:12" ht="12.75" customHeight="1" x14ac:dyDescent="0.25">
      <c r="B279" s="83" t="s">
        <v>76</v>
      </c>
      <c r="C279" s="86" t="str">
        <f>IF(C7&lt;&gt;"",C7,"")</f>
        <v>Westinghouse</v>
      </c>
      <c r="D279" s="85">
        <v>0</v>
      </c>
      <c r="E279" s="85">
        <v>3</v>
      </c>
      <c r="F279" s="85">
        <v>4</v>
      </c>
      <c r="G279" s="85">
        <v>4</v>
      </c>
      <c r="H279" s="85">
        <v>3</v>
      </c>
      <c r="I279" s="85">
        <v>3</v>
      </c>
      <c r="J279" s="85">
        <v>8</v>
      </c>
      <c r="K279" s="85">
        <v>5</v>
      </c>
      <c r="L279" s="84">
        <v>4</v>
      </c>
    </row>
    <row r="280" spans="2:12" ht="12.75" customHeight="1" x14ac:dyDescent="0.25">
      <c r="B280" s="83" t="s">
        <v>76</v>
      </c>
      <c r="C280" s="86" t="str">
        <f>IF(C8&lt;&gt;"",C8,"")</f>
        <v>Edison</v>
      </c>
      <c r="D280" s="85">
        <v>0</v>
      </c>
      <c r="E280" s="85">
        <v>2</v>
      </c>
      <c r="F280" s="85">
        <v>2</v>
      </c>
      <c r="G280" s="85">
        <v>5</v>
      </c>
      <c r="H280" s="85">
        <v>4</v>
      </c>
      <c r="I280" s="85">
        <v>1</v>
      </c>
      <c r="J280" s="85">
        <v>2</v>
      </c>
      <c r="K280" s="85">
        <v>5</v>
      </c>
      <c r="L280" s="84">
        <v>3</v>
      </c>
    </row>
    <row r="281" spans="2:12" ht="12.75" customHeight="1" x14ac:dyDescent="0.25">
      <c r="B281" s="83" t="s">
        <v>77</v>
      </c>
      <c r="C281" s="86" t="str">
        <f>IF(C5&lt;&gt;"",C5,"")</f>
        <v>ABB</v>
      </c>
      <c r="D281" s="85">
        <v>0</v>
      </c>
      <c r="E281" s="85">
        <v>3</v>
      </c>
      <c r="F281" s="85">
        <v>5</v>
      </c>
      <c r="G281" s="85">
        <v>5</v>
      </c>
      <c r="H281" s="85">
        <v>3</v>
      </c>
      <c r="I281" s="85">
        <v>6</v>
      </c>
      <c r="J281" s="85">
        <v>3</v>
      </c>
      <c r="K281" s="85">
        <v>4</v>
      </c>
      <c r="L281" s="84">
        <v>4</v>
      </c>
    </row>
    <row r="282" spans="2:12" ht="12.75" customHeight="1" x14ac:dyDescent="0.25">
      <c r="B282" s="83" t="s">
        <v>77</v>
      </c>
      <c r="C282" s="86" t="str">
        <f>IF(C6&lt;&gt;"",C6,"")</f>
        <v>GE</v>
      </c>
      <c r="D282" s="85">
        <v>1</v>
      </c>
      <c r="E282" s="85">
        <v>5</v>
      </c>
      <c r="F282" s="85">
        <v>5</v>
      </c>
      <c r="G282" s="85">
        <v>5</v>
      </c>
      <c r="H282" s="85">
        <v>4</v>
      </c>
      <c r="I282" s="85">
        <v>6</v>
      </c>
      <c r="J282" s="85">
        <v>7</v>
      </c>
      <c r="K282" s="85">
        <v>6</v>
      </c>
      <c r="L282" s="84">
        <v>5</v>
      </c>
    </row>
    <row r="283" spans="2:12" ht="12.75" customHeight="1" x14ac:dyDescent="0.25">
      <c r="B283" s="83" t="s">
        <v>77</v>
      </c>
      <c r="C283" s="86" t="str">
        <f>IF(C7&lt;&gt;"",C7,"")</f>
        <v>Westinghouse</v>
      </c>
      <c r="D283" s="85">
        <v>0</v>
      </c>
      <c r="E283" s="85">
        <v>2</v>
      </c>
      <c r="F283" s="85">
        <v>3</v>
      </c>
      <c r="G283" s="85">
        <v>5</v>
      </c>
      <c r="H283" s="85">
        <v>4</v>
      </c>
      <c r="I283" s="85">
        <v>2</v>
      </c>
      <c r="J283" s="85">
        <v>3</v>
      </c>
      <c r="K283" s="85">
        <v>5</v>
      </c>
      <c r="L283" s="84">
        <v>3</v>
      </c>
    </row>
    <row r="284" spans="2:12" ht="12.75" customHeight="1" x14ac:dyDescent="0.25">
      <c r="B284" s="83" t="s">
        <v>77</v>
      </c>
      <c r="C284" s="86" t="str">
        <f>IF(C8&lt;&gt;"",C8,"")</f>
        <v>Edison</v>
      </c>
      <c r="D284" s="85">
        <v>0</v>
      </c>
      <c r="E284" s="85">
        <v>3</v>
      </c>
      <c r="F284" s="85">
        <v>4</v>
      </c>
      <c r="G284" s="85">
        <v>4</v>
      </c>
      <c r="H284" s="85">
        <v>1</v>
      </c>
      <c r="I284" s="85">
        <v>2</v>
      </c>
      <c r="J284" s="85">
        <v>2</v>
      </c>
      <c r="K284" s="85">
        <v>3</v>
      </c>
      <c r="L284" s="84">
        <v>3</v>
      </c>
    </row>
    <row r="285" spans="2:12" ht="12.75" customHeight="1" x14ac:dyDescent="0.25">
      <c r="B285" s="83" t="s">
        <v>78</v>
      </c>
      <c r="C285" s="86" t="str">
        <f>IF(C5&lt;&gt;"",C5,"")</f>
        <v>ABB</v>
      </c>
      <c r="D285" s="85">
        <v>0</v>
      </c>
      <c r="E285" s="85">
        <v>6</v>
      </c>
      <c r="F285" s="85">
        <v>6</v>
      </c>
      <c r="G285" s="85">
        <v>6</v>
      </c>
      <c r="H285" s="85">
        <v>3</v>
      </c>
      <c r="I285" s="85">
        <v>4</v>
      </c>
      <c r="J285" s="85">
        <v>6</v>
      </c>
      <c r="K285" s="85">
        <v>6</v>
      </c>
      <c r="L285" s="84">
        <v>6</v>
      </c>
    </row>
    <row r="286" spans="2:12" ht="12.75" customHeight="1" x14ac:dyDescent="0.25">
      <c r="B286" s="83" t="s">
        <v>78</v>
      </c>
      <c r="C286" s="86" t="str">
        <f>IF(C6&lt;&gt;"",C6,"")</f>
        <v>GE</v>
      </c>
      <c r="D286" s="85">
        <v>0</v>
      </c>
      <c r="E286" s="85">
        <v>4</v>
      </c>
      <c r="F286" s="85">
        <v>5</v>
      </c>
      <c r="G286" s="85">
        <v>8</v>
      </c>
      <c r="H286" s="85">
        <v>5</v>
      </c>
      <c r="I286" s="85">
        <v>6</v>
      </c>
      <c r="J286" s="85">
        <v>9</v>
      </c>
      <c r="K286" s="85">
        <v>6</v>
      </c>
      <c r="L286" s="84">
        <v>5</v>
      </c>
    </row>
    <row r="287" spans="2:12" ht="12.75" customHeight="1" x14ac:dyDescent="0.25">
      <c r="B287" s="83" t="s">
        <v>78</v>
      </c>
      <c r="C287" s="86" t="str">
        <f>IF(C7&lt;&gt;"",C7,"")</f>
        <v>Westinghouse</v>
      </c>
      <c r="D287" s="85">
        <v>1</v>
      </c>
      <c r="E287" s="85">
        <v>5</v>
      </c>
      <c r="F287" s="85">
        <v>5</v>
      </c>
      <c r="G287" s="85">
        <v>7</v>
      </c>
      <c r="H287" s="85">
        <v>6</v>
      </c>
      <c r="I287" s="85">
        <v>7</v>
      </c>
      <c r="J287" s="85">
        <v>9</v>
      </c>
      <c r="K287" s="85">
        <v>8</v>
      </c>
      <c r="L287" s="84">
        <v>6</v>
      </c>
    </row>
    <row r="288" spans="2:12" ht="12.75" customHeight="1" x14ac:dyDescent="0.25">
      <c r="B288" s="83" t="s">
        <v>78</v>
      </c>
      <c r="C288" s="86" t="str">
        <f>IF(C8&lt;&gt;"",C8,"")</f>
        <v>Edison</v>
      </c>
      <c r="D288" s="85">
        <v>0</v>
      </c>
      <c r="E288" s="85">
        <v>3</v>
      </c>
      <c r="F288" s="85">
        <v>5</v>
      </c>
      <c r="G288" s="85">
        <v>5</v>
      </c>
      <c r="H288" s="85">
        <v>4</v>
      </c>
      <c r="I288" s="85">
        <v>6</v>
      </c>
      <c r="J288" s="85">
        <v>6</v>
      </c>
      <c r="K288" s="85">
        <v>6</v>
      </c>
      <c r="L288" s="84">
        <v>4</v>
      </c>
    </row>
    <row r="289" spans="2:12" ht="12.75" customHeight="1" x14ac:dyDescent="0.25">
      <c r="B289" s="83" t="s">
        <v>79</v>
      </c>
      <c r="C289" s="86" t="str">
        <f>IF(C5&lt;&gt;"",C5,"")</f>
        <v>ABB</v>
      </c>
      <c r="D289" s="85">
        <v>0</v>
      </c>
      <c r="E289" s="85">
        <v>5</v>
      </c>
      <c r="F289" s="85">
        <v>4</v>
      </c>
      <c r="G289" s="85">
        <v>5</v>
      </c>
      <c r="H289" s="85">
        <v>2</v>
      </c>
      <c r="I289" s="85">
        <v>5</v>
      </c>
      <c r="J289" s="85">
        <v>8</v>
      </c>
      <c r="K289" s="85">
        <v>5</v>
      </c>
      <c r="L289" s="84">
        <v>5</v>
      </c>
    </row>
    <row r="290" spans="2:12" ht="12.75" customHeight="1" x14ac:dyDescent="0.25">
      <c r="B290" s="83" t="s">
        <v>79</v>
      </c>
      <c r="C290" s="86" t="str">
        <f>IF(C6&lt;&gt;"",C6,"")</f>
        <v>GE</v>
      </c>
      <c r="D290" s="85">
        <v>0</v>
      </c>
      <c r="E290" s="85">
        <v>5</v>
      </c>
      <c r="F290" s="85">
        <v>6</v>
      </c>
      <c r="G290" s="85">
        <v>5</v>
      </c>
      <c r="H290" s="85">
        <v>4</v>
      </c>
      <c r="I290" s="85">
        <v>4</v>
      </c>
      <c r="J290" s="85">
        <v>3</v>
      </c>
      <c r="K290" s="85">
        <v>6</v>
      </c>
      <c r="L290" s="84">
        <v>4</v>
      </c>
    </row>
    <row r="291" spans="2:12" ht="12.75" customHeight="1" x14ac:dyDescent="0.25">
      <c r="B291" s="83" t="s">
        <v>79</v>
      </c>
      <c r="C291" s="86" t="str">
        <f>IF(C7&lt;&gt;"",C7,"")</f>
        <v>Westinghouse</v>
      </c>
      <c r="D291" s="85">
        <v>0</v>
      </c>
      <c r="E291" s="85">
        <v>5</v>
      </c>
      <c r="F291" s="85">
        <v>6</v>
      </c>
      <c r="G291" s="85">
        <v>6</v>
      </c>
      <c r="H291" s="85">
        <v>5</v>
      </c>
      <c r="I291" s="85">
        <v>5</v>
      </c>
      <c r="J291" s="85">
        <v>4</v>
      </c>
      <c r="K291" s="85">
        <v>5</v>
      </c>
      <c r="L291" s="84">
        <v>5</v>
      </c>
    </row>
    <row r="292" spans="2:12" ht="12.75" customHeight="1" x14ac:dyDescent="0.25">
      <c r="B292" s="83" t="s">
        <v>79</v>
      </c>
      <c r="C292" s="86" t="str">
        <f>IF(C8&lt;&gt;"",C8,"")</f>
        <v>Edison</v>
      </c>
      <c r="D292" s="85">
        <v>1</v>
      </c>
      <c r="E292" s="85">
        <v>5</v>
      </c>
      <c r="F292" s="85">
        <v>5</v>
      </c>
      <c r="G292" s="85">
        <v>6</v>
      </c>
      <c r="H292" s="85">
        <v>9</v>
      </c>
      <c r="I292" s="85">
        <v>7</v>
      </c>
      <c r="J292" s="85">
        <v>4</v>
      </c>
      <c r="K292" s="85">
        <v>7</v>
      </c>
      <c r="L292" s="84">
        <v>4</v>
      </c>
    </row>
    <row r="293" spans="2:12" ht="12.75" customHeight="1" x14ac:dyDescent="0.25">
      <c r="B293" s="83" t="s">
        <v>80</v>
      </c>
      <c r="C293" s="86" t="str">
        <f>IF(C5&lt;&gt;"",C5,"")</f>
        <v>ABB</v>
      </c>
      <c r="D293" s="85">
        <v>0</v>
      </c>
      <c r="E293" s="85">
        <v>4</v>
      </c>
      <c r="F293" s="85">
        <v>5</v>
      </c>
      <c r="G293" s="85">
        <v>6</v>
      </c>
      <c r="H293" s="85">
        <v>5</v>
      </c>
      <c r="I293" s="85">
        <v>7</v>
      </c>
      <c r="J293" s="85">
        <v>6</v>
      </c>
      <c r="K293" s="85">
        <v>6</v>
      </c>
      <c r="L293" s="84">
        <v>4</v>
      </c>
    </row>
    <row r="294" spans="2:12" ht="12.75" customHeight="1" x14ac:dyDescent="0.25">
      <c r="B294" s="83" t="s">
        <v>80</v>
      </c>
      <c r="C294" s="86" t="str">
        <f>IF(C6&lt;&gt;"",C6,"")</f>
        <v>GE</v>
      </c>
      <c r="D294" s="85">
        <v>1</v>
      </c>
      <c r="E294" s="85">
        <v>5</v>
      </c>
      <c r="F294" s="85">
        <v>5</v>
      </c>
      <c r="G294" s="85">
        <v>7</v>
      </c>
      <c r="H294" s="85">
        <v>8</v>
      </c>
      <c r="I294" s="85">
        <v>7</v>
      </c>
      <c r="J294" s="85">
        <v>7</v>
      </c>
      <c r="K294" s="85">
        <v>7</v>
      </c>
      <c r="L294" s="84">
        <v>6</v>
      </c>
    </row>
    <row r="295" spans="2:12" ht="12.75" customHeight="1" x14ac:dyDescent="0.25">
      <c r="B295" s="83" t="s">
        <v>80</v>
      </c>
      <c r="C295" s="86" t="str">
        <f>IF(C7&lt;&gt;"",C7,"")</f>
        <v>Westinghouse</v>
      </c>
      <c r="D295" s="85">
        <v>0</v>
      </c>
      <c r="E295" s="85">
        <v>5</v>
      </c>
      <c r="F295" s="85">
        <v>4</v>
      </c>
      <c r="G295" s="85">
        <v>4</v>
      </c>
      <c r="H295" s="85">
        <v>1</v>
      </c>
      <c r="I295" s="85">
        <v>3</v>
      </c>
      <c r="J295" s="85">
        <v>6</v>
      </c>
      <c r="K295" s="85">
        <v>4</v>
      </c>
      <c r="L295" s="84">
        <v>5</v>
      </c>
    </row>
    <row r="296" spans="2:12" ht="12.75" customHeight="1" x14ac:dyDescent="0.25">
      <c r="B296" s="83" t="s">
        <v>80</v>
      </c>
      <c r="C296" s="86" t="str">
        <f>IF(C8&lt;&gt;"",C8,"")</f>
        <v>Edison</v>
      </c>
      <c r="D296" s="85">
        <v>0</v>
      </c>
      <c r="E296" s="85">
        <v>2</v>
      </c>
      <c r="F296" s="85">
        <v>3</v>
      </c>
      <c r="G296" s="85">
        <v>5</v>
      </c>
      <c r="H296" s="85">
        <v>2</v>
      </c>
      <c r="I296" s="85">
        <v>4</v>
      </c>
      <c r="J296" s="85">
        <v>1</v>
      </c>
      <c r="K296" s="85">
        <v>5</v>
      </c>
      <c r="L296" s="84">
        <v>2</v>
      </c>
    </row>
    <row r="297" spans="2:12" ht="12.75" customHeight="1" x14ac:dyDescent="0.25">
      <c r="B297" s="83" t="s">
        <v>81</v>
      </c>
      <c r="C297" s="86" t="str">
        <f>IF(C5&lt;&gt;"",C5,"")</f>
        <v>ABB</v>
      </c>
      <c r="D297" s="85">
        <v>0</v>
      </c>
      <c r="E297" s="85">
        <v>3</v>
      </c>
      <c r="F297" s="85">
        <v>3</v>
      </c>
      <c r="G297" s="85">
        <v>6</v>
      </c>
      <c r="H297" s="85">
        <v>7</v>
      </c>
      <c r="I297" s="85">
        <v>6</v>
      </c>
      <c r="J297" s="85">
        <v>9</v>
      </c>
      <c r="K297" s="85">
        <v>6</v>
      </c>
      <c r="L297" s="84">
        <v>4</v>
      </c>
    </row>
    <row r="298" spans="2:12" ht="12.75" customHeight="1" x14ac:dyDescent="0.25">
      <c r="B298" s="83" t="s">
        <v>81</v>
      </c>
      <c r="C298" s="86" t="str">
        <f>IF(C6&lt;&gt;"",C6,"")</f>
        <v>GE</v>
      </c>
      <c r="D298" s="85">
        <v>1</v>
      </c>
      <c r="E298" s="85">
        <v>5</v>
      </c>
      <c r="F298" s="85">
        <v>5</v>
      </c>
      <c r="G298" s="85">
        <v>6</v>
      </c>
      <c r="H298" s="85">
        <v>5</v>
      </c>
      <c r="I298" s="85">
        <v>4</v>
      </c>
      <c r="J298" s="85">
        <v>4</v>
      </c>
      <c r="K298" s="85">
        <v>5</v>
      </c>
      <c r="L298" s="84">
        <v>5</v>
      </c>
    </row>
    <row r="299" spans="2:12" ht="12.75" customHeight="1" x14ac:dyDescent="0.25">
      <c r="B299" s="83" t="s">
        <v>81</v>
      </c>
      <c r="C299" s="86" t="str">
        <f>IF(C7&lt;&gt;"",C7,"")</f>
        <v>Westinghouse</v>
      </c>
      <c r="D299" s="85">
        <v>0</v>
      </c>
      <c r="E299" s="85">
        <v>3</v>
      </c>
      <c r="F299" s="85">
        <v>4</v>
      </c>
      <c r="G299" s="85">
        <v>5</v>
      </c>
      <c r="H299" s="85">
        <v>3</v>
      </c>
      <c r="I299" s="85">
        <v>1</v>
      </c>
      <c r="J299" s="85">
        <v>8</v>
      </c>
      <c r="K299" s="85">
        <v>4</v>
      </c>
      <c r="L299" s="84">
        <v>3</v>
      </c>
    </row>
    <row r="300" spans="2:12" ht="12.75" customHeight="1" x14ac:dyDescent="0.25">
      <c r="B300" s="83" t="s">
        <v>81</v>
      </c>
      <c r="C300" s="86" t="str">
        <f>IF(C8&lt;&gt;"",C8,"")</f>
        <v>Edison</v>
      </c>
      <c r="D300" s="85">
        <v>0</v>
      </c>
      <c r="E300" s="85">
        <v>3</v>
      </c>
      <c r="F300" s="85">
        <v>2</v>
      </c>
      <c r="G300" s="85">
        <v>6</v>
      </c>
      <c r="H300" s="85">
        <v>6</v>
      </c>
      <c r="I300" s="85">
        <v>4</v>
      </c>
      <c r="J300" s="85">
        <v>4</v>
      </c>
      <c r="K300" s="85">
        <v>5</v>
      </c>
      <c r="L300" s="84">
        <v>4</v>
      </c>
    </row>
    <row r="301" spans="2:12" ht="12.75" customHeight="1" x14ac:dyDescent="0.25">
      <c r="B301" s="83" t="s">
        <v>82</v>
      </c>
      <c r="C301" s="86" t="str">
        <f>IF(C5&lt;&gt;"",C5,"")</f>
        <v>ABB</v>
      </c>
      <c r="D301" s="85">
        <v>0</v>
      </c>
      <c r="E301" s="85">
        <v>4</v>
      </c>
      <c r="F301" s="85">
        <v>4</v>
      </c>
      <c r="G301" s="85">
        <v>6</v>
      </c>
      <c r="H301" s="85">
        <v>5</v>
      </c>
      <c r="I301" s="85">
        <v>5</v>
      </c>
      <c r="J301" s="85">
        <v>5</v>
      </c>
      <c r="K301" s="85">
        <v>6</v>
      </c>
      <c r="L301" s="84">
        <v>5</v>
      </c>
    </row>
    <row r="302" spans="2:12" ht="12.75" customHeight="1" x14ac:dyDescent="0.25">
      <c r="B302" s="83" t="s">
        <v>82</v>
      </c>
      <c r="C302" s="86" t="str">
        <f>IF(C6&lt;&gt;"",C6,"")</f>
        <v>GE</v>
      </c>
      <c r="D302" s="85">
        <v>0</v>
      </c>
      <c r="E302" s="85">
        <v>4</v>
      </c>
      <c r="F302" s="85">
        <v>4</v>
      </c>
      <c r="G302" s="85">
        <v>6</v>
      </c>
      <c r="H302" s="85">
        <v>6</v>
      </c>
      <c r="I302" s="85">
        <v>6</v>
      </c>
      <c r="J302" s="85">
        <v>7</v>
      </c>
      <c r="K302" s="85">
        <v>6</v>
      </c>
      <c r="L302" s="84">
        <v>4</v>
      </c>
    </row>
    <row r="303" spans="2:12" ht="12.75" customHeight="1" x14ac:dyDescent="0.25">
      <c r="B303" s="83" t="s">
        <v>82</v>
      </c>
      <c r="C303" s="86" t="str">
        <f>IF(C7&lt;&gt;"",C7,"")</f>
        <v>Westinghouse</v>
      </c>
      <c r="D303" s="85">
        <v>0</v>
      </c>
      <c r="E303" s="85">
        <v>5</v>
      </c>
      <c r="F303" s="85">
        <v>5</v>
      </c>
      <c r="G303" s="85">
        <v>7</v>
      </c>
      <c r="H303" s="85">
        <v>6</v>
      </c>
      <c r="I303" s="85">
        <v>5</v>
      </c>
      <c r="J303" s="85">
        <v>7</v>
      </c>
      <c r="K303" s="85">
        <v>7</v>
      </c>
      <c r="L303" s="84">
        <v>6</v>
      </c>
    </row>
    <row r="304" spans="2:12" ht="12.75" customHeight="1" x14ac:dyDescent="0.25">
      <c r="B304" s="83" t="s">
        <v>82</v>
      </c>
      <c r="C304" s="86" t="str">
        <f>IF(C8&lt;&gt;"",C8,"")</f>
        <v>Edison</v>
      </c>
      <c r="D304" s="85">
        <v>1</v>
      </c>
      <c r="E304" s="85">
        <v>6</v>
      </c>
      <c r="F304" s="85">
        <v>6</v>
      </c>
      <c r="G304" s="85">
        <v>6</v>
      </c>
      <c r="H304" s="85">
        <v>6</v>
      </c>
      <c r="I304" s="85">
        <v>7</v>
      </c>
      <c r="J304" s="85">
        <v>7</v>
      </c>
      <c r="K304" s="85">
        <v>7</v>
      </c>
      <c r="L304" s="84">
        <v>6</v>
      </c>
    </row>
    <row r="305" spans="2:12" ht="12.75" customHeight="1" x14ac:dyDescent="0.25">
      <c r="B305" s="83" t="s">
        <v>83</v>
      </c>
      <c r="C305" s="86" t="str">
        <f>IF(C5&lt;&gt;"",C5,"")</f>
        <v>ABB</v>
      </c>
      <c r="D305" s="85">
        <v>0</v>
      </c>
      <c r="E305" s="85">
        <v>6</v>
      </c>
      <c r="F305" s="85">
        <v>6</v>
      </c>
      <c r="G305" s="85">
        <v>6</v>
      </c>
      <c r="H305" s="85">
        <v>7</v>
      </c>
      <c r="I305" s="85">
        <v>7</v>
      </c>
      <c r="J305" s="85">
        <v>8</v>
      </c>
      <c r="K305" s="85">
        <v>7</v>
      </c>
      <c r="L305" s="84">
        <v>6</v>
      </c>
    </row>
    <row r="306" spans="2:12" ht="12.75" customHeight="1" x14ac:dyDescent="0.25">
      <c r="B306" s="83" t="s">
        <v>83</v>
      </c>
      <c r="C306" s="86" t="str">
        <f>IF(C6&lt;&gt;"",C6,"")</f>
        <v>GE</v>
      </c>
      <c r="D306" s="85">
        <v>0</v>
      </c>
      <c r="E306" s="85">
        <v>4</v>
      </c>
      <c r="F306" s="85">
        <v>5</v>
      </c>
      <c r="G306" s="85">
        <v>7</v>
      </c>
      <c r="H306" s="85">
        <v>7</v>
      </c>
      <c r="I306" s="85">
        <v>7</v>
      </c>
      <c r="J306" s="85">
        <v>5</v>
      </c>
      <c r="K306" s="85">
        <v>7</v>
      </c>
      <c r="L306" s="84">
        <v>5</v>
      </c>
    </row>
    <row r="307" spans="2:12" ht="12.75" customHeight="1" x14ac:dyDescent="0.25">
      <c r="B307" s="83" t="s">
        <v>83</v>
      </c>
      <c r="C307" s="86" t="str">
        <f>IF(C7&lt;&gt;"",C7,"")</f>
        <v>Westinghouse</v>
      </c>
      <c r="D307" s="85">
        <v>1</v>
      </c>
      <c r="E307" s="85">
        <v>7</v>
      </c>
      <c r="F307" s="85">
        <v>7</v>
      </c>
      <c r="G307" s="85">
        <v>6</v>
      </c>
      <c r="H307" s="85">
        <v>5</v>
      </c>
      <c r="I307" s="85">
        <v>7</v>
      </c>
      <c r="J307" s="85">
        <v>7</v>
      </c>
      <c r="K307" s="85">
        <v>6</v>
      </c>
      <c r="L307" s="84">
        <v>7</v>
      </c>
    </row>
    <row r="308" spans="2:12" ht="12.75" customHeight="1" x14ac:dyDescent="0.25">
      <c r="B308" s="83" t="s">
        <v>83</v>
      </c>
      <c r="C308" s="86" t="str">
        <f>IF(C8&lt;&gt;"",C8,"")</f>
        <v>Edison</v>
      </c>
      <c r="D308" s="85">
        <v>0</v>
      </c>
      <c r="E308" s="85">
        <v>6</v>
      </c>
      <c r="F308" s="85">
        <v>6</v>
      </c>
      <c r="G308" s="85">
        <v>7</v>
      </c>
      <c r="H308" s="85">
        <v>8</v>
      </c>
      <c r="I308" s="85">
        <v>8</v>
      </c>
      <c r="J308" s="85">
        <v>8</v>
      </c>
      <c r="K308" s="85">
        <v>7</v>
      </c>
      <c r="L308" s="84">
        <v>6</v>
      </c>
    </row>
    <row r="309" spans="2:12" ht="12.75" customHeight="1" x14ac:dyDescent="0.25">
      <c r="B309" s="83" t="s">
        <v>84</v>
      </c>
      <c r="C309" s="86" t="str">
        <f>IF(C5&lt;&gt;"",C5,"")</f>
        <v>ABB</v>
      </c>
      <c r="D309" s="85">
        <v>0</v>
      </c>
      <c r="E309" s="85">
        <v>5</v>
      </c>
      <c r="F309" s="85">
        <v>4</v>
      </c>
      <c r="G309" s="85">
        <v>5</v>
      </c>
      <c r="H309" s="85">
        <v>5</v>
      </c>
      <c r="I309" s="85">
        <v>6</v>
      </c>
      <c r="J309" s="85">
        <v>6</v>
      </c>
      <c r="K309" s="85">
        <v>6</v>
      </c>
      <c r="L309" s="84">
        <v>5</v>
      </c>
    </row>
    <row r="310" spans="2:12" ht="12.75" customHeight="1" x14ac:dyDescent="0.25">
      <c r="B310" s="83" t="s">
        <v>84</v>
      </c>
      <c r="C310" s="86" t="str">
        <f>IF(C6&lt;&gt;"",C6,"")</f>
        <v>GE</v>
      </c>
      <c r="D310" s="85">
        <v>0</v>
      </c>
      <c r="E310" s="85">
        <v>3</v>
      </c>
      <c r="F310" s="85">
        <v>4</v>
      </c>
      <c r="G310" s="85">
        <v>6</v>
      </c>
      <c r="H310" s="85">
        <v>4</v>
      </c>
      <c r="I310" s="85">
        <v>5</v>
      </c>
      <c r="J310" s="85">
        <v>6</v>
      </c>
      <c r="K310" s="85">
        <v>6</v>
      </c>
      <c r="L310" s="84">
        <v>5</v>
      </c>
    </row>
    <row r="311" spans="2:12" ht="12.75" customHeight="1" x14ac:dyDescent="0.25">
      <c r="B311" s="83" t="s">
        <v>84</v>
      </c>
      <c r="C311" s="86" t="str">
        <f>IF(C7&lt;&gt;"",C7,"")</f>
        <v>Westinghouse</v>
      </c>
      <c r="D311" s="85">
        <v>1</v>
      </c>
      <c r="E311" s="85">
        <v>7</v>
      </c>
      <c r="F311" s="85">
        <v>7</v>
      </c>
      <c r="G311" s="85">
        <v>6</v>
      </c>
      <c r="H311" s="85">
        <v>5</v>
      </c>
      <c r="I311" s="85">
        <v>5</v>
      </c>
      <c r="J311" s="85">
        <v>7</v>
      </c>
      <c r="K311" s="85">
        <v>6</v>
      </c>
      <c r="L311" s="84">
        <v>6</v>
      </c>
    </row>
    <row r="312" spans="2:12" ht="12.75" customHeight="1" x14ac:dyDescent="0.25">
      <c r="B312" s="83" t="s">
        <v>84</v>
      </c>
      <c r="C312" s="86" t="str">
        <f>IF(C8&lt;&gt;"",C8,"")</f>
        <v>Edison</v>
      </c>
      <c r="D312" s="85">
        <v>0</v>
      </c>
      <c r="E312" s="85">
        <v>5</v>
      </c>
      <c r="F312" s="85">
        <v>4</v>
      </c>
      <c r="G312" s="85">
        <v>6</v>
      </c>
      <c r="H312" s="85">
        <v>5</v>
      </c>
      <c r="I312" s="85">
        <v>5</v>
      </c>
      <c r="J312" s="85">
        <v>5</v>
      </c>
      <c r="K312" s="85">
        <v>6</v>
      </c>
      <c r="L312" s="84">
        <v>6</v>
      </c>
    </row>
    <row r="313" spans="2:12" ht="12.75" customHeight="1" x14ac:dyDescent="0.25">
      <c r="B313" s="83" t="s">
        <v>85</v>
      </c>
      <c r="C313" s="86" t="str">
        <f>IF(C5&lt;&gt;"",C5,"")</f>
        <v>ABB</v>
      </c>
      <c r="D313" s="85">
        <v>0</v>
      </c>
      <c r="E313" s="85">
        <v>5</v>
      </c>
      <c r="F313" s="85">
        <v>6</v>
      </c>
      <c r="G313" s="85">
        <v>6</v>
      </c>
      <c r="H313" s="85">
        <v>6</v>
      </c>
      <c r="I313" s="85">
        <v>7</v>
      </c>
      <c r="J313" s="85">
        <v>7</v>
      </c>
      <c r="K313" s="85">
        <v>6</v>
      </c>
      <c r="L313" s="84">
        <v>6</v>
      </c>
    </row>
    <row r="314" spans="2:12" ht="12.75" customHeight="1" x14ac:dyDescent="0.25">
      <c r="B314" s="83" t="s">
        <v>85</v>
      </c>
      <c r="C314" s="86" t="str">
        <f>IF(C6&lt;&gt;"",C6,"")</f>
        <v>GE</v>
      </c>
      <c r="D314" s="85">
        <v>0</v>
      </c>
      <c r="E314" s="85">
        <v>5</v>
      </c>
      <c r="F314" s="85">
        <v>6</v>
      </c>
      <c r="G314" s="85">
        <v>7</v>
      </c>
      <c r="H314" s="85">
        <v>6</v>
      </c>
      <c r="I314" s="85">
        <v>7</v>
      </c>
      <c r="J314" s="85">
        <v>7</v>
      </c>
      <c r="K314" s="85">
        <v>7</v>
      </c>
      <c r="L314" s="84">
        <v>6</v>
      </c>
    </row>
    <row r="315" spans="2:12" ht="12.75" customHeight="1" x14ac:dyDescent="0.25">
      <c r="B315" s="83" t="s">
        <v>85</v>
      </c>
      <c r="C315" s="86" t="str">
        <f>IF(C7&lt;&gt;"",C7,"")</f>
        <v>Westinghouse</v>
      </c>
      <c r="D315" s="85">
        <v>0</v>
      </c>
      <c r="E315" s="85">
        <v>5</v>
      </c>
      <c r="F315" s="85">
        <v>6</v>
      </c>
      <c r="G315" s="85">
        <v>8</v>
      </c>
      <c r="H315" s="85">
        <v>9</v>
      </c>
      <c r="I315" s="85">
        <v>7</v>
      </c>
      <c r="J315" s="85">
        <v>7</v>
      </c>
      <c r="K315" s="85">
        <v>7</v>
      </c>
      <c r="L315" s="84">
        <v>6</v>
      </c>
    </row>
    <row r="316" spans="2:12" ht="12.75" customHeight="1" x14ac:dyDescent="0.25">
      <c r="B316" s="83" t="s">
        <v>85</v>
      </c>
      <c r="C316" s="86" t="str">
        <f>IF(C8&lt;&gt;"",C8,"")</f>
        <v>Edison</v>
      </c>
      <c r="D316" s="85">
        <v>1</v>
      </c>
      <c r="E316" s="85">
        <v>6</v>
      </c>
      <c r="F316" s="85">
        <v>6</v>
      </c>
      <c r="G316" s="85">
        <v>7</v>
      </c>
      <c r="H316" s="85">
        <v>6</v>
      </c>
      <c r="I316" s="85">
        <v>5</v>
      </c>
      <c r="J316" s="85">
        <v>6</v>
      </c>
      <c r="K316" s="85">
        <v>7</v>
      </c>
      <c r="L316" s="84">
        <v>7</v>
      </c>
    </row>
    <row r="317" spans="2:12" ht="12.75" customHeight="1" x14ac:dyDescent="0.25">
      <c r="B317" s="83" t="s">
        <v>86</v>
      </c>
      <c r="C317" s="86" t="str">
        <f>IF(C5&lt;&gt;"",C5,"")</f>
        <v>ABB</v>
      </c>
      <c r="D317" s="85">
        <v>0</v>
      </c>
      <c r="E317" s="85">
        <v>3</v>
      </c>
      <c r="F317" s="85">
        <v>3</v>
      </c>
      <c r="G317" s="85">
        <v>6</v>
      </c>
      <c r="H317" s="85">
        <v>5</v>
      </c>
      <c r="I317" s="85">
        <v>4</v>
      </c>
      <c r="J317" s="85">
        <v>4</v>
      </c>
      <c r="K317" s="85">
        <v>5</v>
      </c>
      <c r="L317" s="84">
        <v>3</v>
      </c>
    </row>
    <row r="318" spans="2:12" ht="12.75" customHeight="1" x14ac:dyDescent="0.25">
      <c r="B318" s="83" t="s">
        <v>86</v>
      </c>
      <c r="C318" s="86" t="str">
        <f>IF(C6&lt;&gt;"",C6,"")</f>
        <v>GE</v>
      </c>
      <c r="D318" s="85">
        <v>0</v>
      </c>
      <c r="E318" s="85">
        <v>3</v>
      </c>
      <c r="F318" s="85">
        <v>3</v>
      </c>
      <c r="G318" s="85">
        <v>5</v>
      </c>
      <c r="H318" s="85">
        <v>5</v>
      </c>
      <c r="I318" s="85">
        <v>5</v>
      </c>
      <c r="J318" s="85">
        <v>4</v>
      </c>
      <c r="K318" s="85">
        <v>5</v>
      </c>
      <c r="L318" s="84">
        <v>4</v>
      </c>
    </row>
    <row r="319" spans="2:12" ht="12.75" customHeight="1" x14ac:dyDescent="0.25">
      <c r="B319" s="83" t="s">
        <v>86</v>
      </c>
      <c r="C319" s="86" t="str">
        <f>IF(C7&lt;&gt;"",C7,"")</f>
        <v>Westinghouse</v>
      </c>
      <c r="D319" s="85">
        <v>1</v>
      </c>
      <c r="E319" s="85">
        <v>4</v>
      </c>
      <c r="F319" s="85">
        <v>4</v>
      </c>
      <c r="G319" s="85">
        <v>6</v>
      </c>
      <c r="H319" s="85">
        <v>6</v>
      </c>
      <c r="I319" s="85">
        <v>5</v>
      </c>
      <c r="J319" s="85">
        <v>5</v>
      </c>
      <c r="K319" s="85">
        <v>5</v>
      </c>
      <c r="L319" s="84">
        <v>4</v>
      </c>
    </row>
    <row r="320" spans="2:12" ht="12.75" customHeight="1" x14ac:dyDescent="0.25">
      <c r="B320" s="83" t="s">
        <v>86</v>
      </c>
      <c r="C320" s="86" t="str">
        <f>IF(C8&lt;&gt;"",C8,"")</f>
        <v>Edison</v>
      </c>
      <c r="D320" s="85">
        <v>0</v>
      </c>
      <c r="E320" s="85">
        <v>2</v>
      </c>
      <c r="F320" s="85">
        <v>3</v>
      </c>
      <c r="G320" s="85">
        <v>6</v>
      </c>
      <c r="H320" s="85">
        <v>6</v>
      </c>
      <c r="I320" s="85">
        <v>6</v>
      </c>
      <c r="J320" s="85">
        <v>5</v>
      </c>
      <c r="K320" s="85">
        <v>5</v>
      </c>
      <c r="L320" s="84">
        <v>3</v>
      </c>
    </row>
    <row r="321" spans="2:12" ht="12.75" customHeight="1" x14ac:dyDescent="0.25">
      <c r="B321" s="83" t="s">
        <v>87</v>
      </c>
      <c r="C321" s="86" t="str">
        <f>IF(C5&lt;&gt;"",C5,"")</f>
        <v>ABB</v>
      </c>
      <c r="D321" s="85">
        <v>0</v>
      </c>
      <c r="E321" s="85">
        <v>2</v>
      </c>
      <c r="F321" s="85">
        <v>3</v>
      </c>
      <c r="G321" s="85">
        <v>5</v>
      </c>
      <c r="H321" s="85">
        <v>6</v>
      </c>
      <c r="I321" s="85">
        <v>5</v>
      </c>
      <c r="J321" s="85">
        <v>5</v>
      </c>
      <c r="K321" s="85">
        <v>6</v>
      </c>
      <c r="L321" s="84">
        <v>3</v>
      </c>
    </row>
    <row r="322" spans="2:12" ht="12.75" customHeight="1" x14ac:dyDescent="0.25">
      <c r="B322" s="83" t="s">
        <v>87</v>
      </c>
      <c r="C322" s="86" t="str">
        <f>IF(C6&lt;&gt;"",C6,"")</f>
        <v>GE</v>
      </c>
      <c r="D322" s="85">
        <v>0</v>
      </c>
      <c r="E322" s="85">
        <v>4</v>
      </c>
      <c r="F322" s="85">
        <v>5</v>
      </c>
      <c r="G322" s="85">
        <v>5</v>
      </c>
      <c r="H322" s="85">
        <v>6</v>
      </c>
      <c r="I322" s="85">
        <v>5</v>
      </c>
      <c r="J322" s="85">
        <v>4</v>
      </c>
      <c r="K322" s="85">
        <v>6</v>
      </c>
      <c r="L322" s="84">
        <v>5</v>
      </c>
    </row>
    <row r="323" spans="2:12" ht="12.75" customHeight="1" x14ac:dyDescent="0.25">
      <c r="B323" s="83" t="s">
        <v>87</v>
      </c>
      <c r="C323" s="86" t="str">
        <f>IF(C7&lt;&gt;"",C7,"")</f>
        <v>Westinghouse</v>
      </c>
      <c r="D323" s="85">
        <v>1</v>
      </c>
      <c r="E323" s="85">
        <v>5</v>
      </c>
      <c r="F323" s="85">
        <v>4</v>
      </c>
      <c r="G323" s="85">
        <v>5</v>
      </c>
      <c r="H323" s="85">
        <v>5</v>
      </c>
      <c r="I323" s="85">
        <v>5</v>
      </c>
      <c r="J323" s="85">
        <v>5</v>
      </c>
      <c r="K323" s="85">
        <v>6</v>
      </c>
      <c r="L323" s="84">
        <v>6</v>
      </c>
    </row>
    <row r="324" spans="2:12" ht="12.75" customHeight="1" x14ac:dyDescent="0.25">
      <c r="B324" s="83" t="s">
        <v>87</v>
      </c>
      <c r="C324" s="86" t="str">
        <f>IF(C8&lt;&gt;"",C8,"")</f>
        <v>Edison</v>
      </c>
      <c r="D324" s="85">
        <v>0</v>
      </c>
      <c r="E324" s="85">
        <v>4</v>
      </c>
      <c r="F324" s="85">
        <v>4</v>
      </c>
      <c r="G324" s="85">
        <v>4</v>
      </c>
      <c r="H324" s="85">
        <v>5</v>
      </c>
      <c r="I324" s="85">
        <v>5</v>
      </c>
      <c r="J324" s="85">
        <v>5</v>
      </c>
      <c r="K324" s="85">
        <v>6</v>
      </c>
      <c r="L324" s="84">
        <v>3</v>
      </c>
    </row>
    <row r="325" spans="2:12" ht="12.75" customHeight="1" x14ac:dyDescent="0.25">
      <c r="B325" s="83" t="s">
        <v>88</v>
      </c>
      <c r="C325" s="86" t="str">
        <f>IF(C5&lt;&gt;"",C5,"")</f>
        <v>ABB</v>
      </c>
      <c r="D325" s="85">
        <v>0</v>
      </c>
      <c r="E325" s="85">
        <v>5</v>
      </c>
      <c r="F325" s="85">
        <v>5</v>
      </c>
      <c r="G325" s="85">
        <v>7</v>
      </c>
      <c r="H325" s="85">
        <v>5</v>
      </c>
      <c r="I325" s="85">
        <v>5</v>
      </c>
      <c r="J325" s="85">
        <v>5</v>
      </c>
      <c r="K325" s="85">
        <v>6</v>
      </c>
      <c r="L325" s="84">
        <v>5</v>
      </c>
    </row>
    <row r="326" spans="2:12" ht="12.75" customHeight="1" x14ac:dyDescent="0.25">
      <c r="B326" s="83" t="s">
        <v>88</v>
      </c>
      <c r="C326" s="86" t="str">
        <f>IF(C6&lt;&gt;"",C6,"")</f>
        <v>GE</v>
      </c>
      <c r="D326" s="85">
        <v>1</v>
      </c>
      <c r="E326" s="85">
        <v>6</v>
      </c>
      <c r="F326" s="85">
        <v>6</v>
      </c>
      <c r="G326" s="85">
        <v>6</v>
      </c>
      <c r="H326" s="85">
        <v>5</v>
      </c>
      <c r="I326" s="85">
        <v>5</v>
      </c>
      <c r="J326" s="85">
        <v>5</v>
      </c>
      <c r="K326" s="85">
        <v>6</v>
      </c>
      <c r="L326" s="84">
        <v>6</v>
      </c>
    </row>
    <row r="327" spans="2:12" ht="12.75" customHeight="1" x14ac:dyDescent="0.25">
      <c r="B327" s="83" t="s">
        <v>88</v>
      </c>
      <c r="C327" s="86" t="str">
        <f>IF(C7&lt;&gt;"",C7,"")</f>
        <v>Westinghouse</v>
      </c>
      <c r="D327" s="85">
        <v>0</v>
      </c>
      <c r="E327" s="85">
        <v>4</v>
      </c>
      <c r="F327" s="85">
        <v>5</v>
      </c>
      <c r="G327" s="85">
        <v>5</v>
      </c>
      <c r="H327" s="85">
        <v>4</v>
      </c>
      <c r="I327" s="85">
        <v>6</v>
      </c>
      <c r="J327" s="85">
        <v>7</v>
      </c>
      <c r="K327" s="85">
        <v>5</v>
      </c>
      <c r="L327" s="84">
        <v>4</v>
      </c>
    </row>
    <row r="328" spans="2:12" ht="12.75" customHeight="1" x14ac:dyDescent="0.25">
      <c r="B328" s="83" t="s">
        <v>88</v>
      </c>
      <c r="C328" s="86" t="str">
        <f>IF(C8&lt;&gt;"",C8,"")</f>
        <v>Edison</v>
      </c>
      <c r="D328" s="85">
        <v>0</v>
      </c>
      <c r="E328" s="85">
        <v>5</v>
      </c>
      <c r="F328" s="85">
        <v>5</v>
      </c>
      <c r="G328" s="85">
        <v>6</v>
      </c>
      <c r="H328" s="85">
        <v>6</v>
      </c>
      <c r="I328" s="85">
        <v>7</v>
      </c>
      <c r="J328" s="85">
        <v>6</v>
      </c>
      <c r="K328" s="85">
        <v>6</v>
      </c>
      <c r="L328" s="84">
        <v>6</v>
      </c>
    </row>
    <row r="329" spans="2:12" ht="12.75" customHeight="1" x14ac:dyDescent="0.25">
      <c r="B329" s="83" t="s">
        <v>89</v>
      </c>
      <c r="C329" s="86" t="str">
        <f>IF(C5&lt;&gt;"",C5,"")</f>
        <v>ABB</v>
      </c>
      <c r="D329" s="85">
        <v>0</v>
      </c>
      <c r="E329" s="85">
        <v>4</v>
      </c>
      <c r="F329" s="85">
        <v>4</v>
      </c>
      <c r="G329" s="85">
        <v>6</v>
      </c>
      <c r="H329" s="85">
        <v>6</v>
      </c>
      <c r="I329" s="85">
        <v>6</v>
      </c>
      <c r="J329" s="85">
        <v>7</v>
      </c>
      <c r="K329" s="85">
        <v>6</v>
      </c>
      <c r="L329" s="84">
        <v>5</v>
      </c>
    </row>
    <row r="330" spans="2:12" ht="12.75" customHeight="1" x14ac:dyDescent="0.25">
      <c r="B330" s="83" t="s">
        <v>89</v>
      </c>
      <c r="C330" s="86" t="str">
        <f>IF(C6&lt;&gt;"",C6,"")</f>
        <v>GE</v>
      </c>
      <c r="D330" s="85">
        <v>1</v>
      </c>
      <c r="E330" s="85">
        <v>5</v>
      </c>
      <c r="F330" s="85">
        <v>6</v>
      </c>
      <c r="G330" s="85">
        <v>5</v>
      </c>
      <c r="H330" s="85">
        <v>4</v>
      </c>
      <c r="I330" s="85">
        <v>6</v>
      </c>
      <c r="J330" s="85">
        <v>6</v>
      </c>
      <c r="K330" s="85">
        <v>6</v>
      </c>
      <c r="L330" s="84">
        <v>5</v>
      </c>
    </row>
    <row r="331" spans="2:12" ht="12.75" customHeight="1" x14ac:dyDescent="0.25">
      <c r="B331" s="83" t="s">
        <v>89</v>
      </c>
      <c r="C331" s="86" t="str">
        <f>IF(C7&lt;&gt;"",C7,"")</f>
        <v>Westinghouse</v>
      </c>
      <c r="D331" s="85">
        <v>0</v>
      </c>
      <c r="E331" s="85">
        <v>3</v>
      </c>
      <c r="F331" s="85">
        <v>3</v>
      </c>
      <c r="G331" s="85">
        <v>5</v>
      </c>
      <c r="H331" s="85">
        <v>6</v>
      </c>
      <c r="I331" s="85">
        <v>5</v>
      </c>
      <c r="J331" s="85">
        <v>6</v>
      </c>
      <c r="K331" s="85">
        <v>6</v>
      </c>
      <c r="L331" s="84">
        <v>5</v>
      </c>
    </row>
    <row r="332" spans="2:12" ht="12.75" customHeight="1" x14ac:dyDescent="0.25">
      <c r="B332" s="83" t="s">
        <v>89</v>
      </c>
      <c r="C332" s="86" t="str">
        <f>IF(C8&lt;&gt;"",C8,"")</f>
        <v>Edison</v>
      </c>
      <c r="D332" s="85">
        <v>0</v>
      </c>
      <c r="E332" s="85">
        <v>4</v>
      </c>
      <c r="F332" s="85">
        <v>3</v>
      </c>
      <c r="G332" s="85">
        <v>5</v>
      </c>
      <c r="H332" s="85">
        <v>4</v>
      </c>
      <c r="I332" s="85">
        <v>4</v>
      </c>
      <c r="J332" s="85">
        <v>5</v>
      </c>
      <c r="K332" s="85">
        <v>4</v>
      </c>
      <c r="L332" s="84">
        <v>4</v>
      </c>
    </row>
    <row r="333" spans="2:12" ht="12.75" customHeight="1" x14ac:dyDescent="0.25">
      <c r="B333" s="83" t="s">
        <v>90</v>
      </c>
      <c r="C333" s="86" t="str">
        <f>IF(C5&lt;&gt;"",C5,"")</f>
        <v>ABB</v>
      </c>
      <c r="D333" s="85">
        <v>0</v>
      </c>
      <c r="E333" s="85">
        <v>6</v>
      </c>
      <c r="F333" s="85">
        <v>7</v>
      </c>
      <c r="G333" s="85">
        <v>5</v>
      </c>
      <c r="H333" s="85">
        <v>6</v>
      </c>
      <c r="I333" s="85">
        <v>5</v>
      </c>
      <c r="J333" s="85">
        <v>8</v>
      </c>
      <c r="K333" s="85">
        <v>6</v>
      </c>
      <c r="L333" s="84">
        <v>6</v>
      </c>
    </row>
    <row r="334" spans="2:12" ht="12.75" customHeight="1" x14ac:dyDescent="0.25">
      <c r="B334" s="83" t="s">
        <v>90</v>
      </c>
      <c r="C334" s="86" t="str">
        <f>IF(C6&lt;&gt;"",C6,"")</f>
        <v>GE</v>
      </c>
      <c r="D334" s="85">
        <v>0</v>
      </c>
      <c r="E334" s="85">
        <v>5</v>
      </c>
      <c r="F334" s="85">
        <v>5</v>
      </c>
      <c r="G334" s="85">
        <v>8</v>
      </c>
      <c r="H334" s="85">
        <v>5</v>
      </c>
      <c r="I334" s="85">
        <v>5</v>
      </c>
      <c r="J334" s="85">
        <v>3</v>
      </c>
      <c r="K334" s="85">
        <v>6</v>
      </c>
      <c r="L334" s="84">
        <v>5</v>
      </c>
    </row>
    <row r="335" spans="2:12" ht="12.75" customHeight="1" x14ac:dyDescent="0.25">
      <c r="B335" s="83" t="s">
        <v>90</v>
      </c>
      <c r="C335" s="86" t="str">
        <f>IF(C7&lt;&gt;"",C7,"")</f>
        <v>Westinghouse</v>
      </c>
      <c r="D335" s="85">
        <v>1</v>
      </c>
      <c r="E335" s="85">
        <v>7</v>
      </c>
      <c r="F335" s="85">
        <v>7</v>
      </c>
      <c r="G335" s="85">
        <v>5</v>
      </c>
      <c r="H335" s="85">
        <v>5</v>
      </c>
      <c r="I335" s="85">
        <v>4</v>
      </c>
      <c r="J335" s="85">
        <v>5</v>
      </c>
      <c r="K335" s="85">
        <v>7</v>
      </c>
      <c r="L335" s="84">
        <v>6</v>
      </c>
    </row>
    <row r="336" spans="2:12" ht="12.75" customHeight="1" x14ac:dyDescent="0.25">
      <c r="B336" s="83" t="s">
        <v>90</v>
      </c>
      <c r="C336" s="86" t="str">
        <f>IF(C8&lt;&gt;"",C8,"")</f>
        <v>Edison</v>
      </c>
      <c r="D336" s="85">
        <v>0</v>
      </c>
      <c r="E336" s="85">
        <v>4</v>
      </c>
      <c r="F336" s="85">
        <v>4</v>
      </c>
      <c r="G336" s="85">
        <v>5</v>
      </c>
      <c r="H336" s="85">
        <v>5</v>
      </c>
      <c r="I336" s="85">
        <v>4</v>
      </c>
      <c r="J336" s="85">
        <v>7</v>
      </c>
      <c r="K336" s="85">
        <v>5</v>
      </c>
      <c r="L336" s="84">
        <v>4</v>
      </c>
    </row>
    <row r="337" spans="2:12" ht="12.75" customHeight="1" x14ac:dyDescent="0.25">
      <c r="B337" s="83" t="s">
        <v>91</v>
      </c>
      <c r="C337" s="86" t="str">
        <f>IF(C5&lt;&gt;"",C5,"")</f>
        <v>ABB</v>
      </c>
      <c r="D337" s="85">
        <v>0</v>
      </c>
      <c r="E337" s="85">
        <v>5</v>
      </c>
      <c r="F337" s="85">
        <v>7</v>
      </c>
      <c r="G337" s="85">
        <v>7</v>
      </c>
      <c r="H337" s="85">
        <v>8</v>
      </c>
      <c r="I337" s="85">
        <v>7</v>
      </c>
      <c r="J337" s="85">
        <v>7</v>
      </c>
      <c r="K337" s="85">
        <v>7</v>
      </c>
      <c r="L337" s="84">
        <v>6</v>
      </c>
    </row>
    <row r="338" spans="2:12" ht="12.75" customHeight="1" x14ac:dyDescent="0.25">
      <c r="B338" s="83" t="s">
        <v>91</v>
      </c>
      <c r="C338" s="86" t="str">
        <f>IF(C6&lt;&gt;"",C6,"")</f>
        <v>GE</v>
      </c>
      <c r="D338" s="85">
        <v>1</v>
      </c>
      <c r="E338" s="85">
        <v>7</v>
      </c>
      <c r="F338" s="85">
        <v>7</v>
      </c>
      <c r="G338" s="85">
        <v>6</v>
      </c>
      <c r="H338" s="85">
        <v>5</v>
      </c>
      <c r="I338" s="85">
        <v>6</v>
      </c>
      <c r="J338" s="85">
        <v>7</v>
      </c>
      <c r="K338" s="85">
        <v>7</v>
      </c>
      <c r="L338" s="84">
        <v>6</v>
      </c>
    </row>
    <row r="339" spans="2:12" ht="12.75" customHeight="1" x14ac:dyDescent="0.25">
      <c r="B339" s="83" t="s">
        <v>91</v>
      </c>
      <c r="C339" s="86" t="str">
        <f>IF(C7&lt;&gt;"",C7,"")</f>
        <v>Westinghouse</v>
      </c>
      <c r="D339" s="85">
        <v>0</v>
      </c>
      <c r="E339" s="85">
        <v>4</v>
      </c>
      <c r="F339" s="85">
        <v>5</v>
      </c>
      <c r="G339" s="85">
        <v>7</v>
      </c>
      <c r="H339" s="85">
        <v>7</v>
      </c>
      <c r="I339" s="85">
        <v>7</v>
      </c>
      <c r="J339" s="85">
        <v>5</v>
      </c>
      <c r="K339" s="85">
        <v>7</v>
      </c>
      <c r="L339" s="84">
        <v>5</v>
      </c>
    </row>
    <row r="340" spans="2:12" ht="12.75" customHeight="1" x14ac:dyDescent="0.25">
      <c r="B340" s="83" t="s">
        <v>91</v>
      </c>
      <c r="C340" s="86" t="str">
        <f>IF(C8&lt;&gt;"",C8,"")</f>
        <v>Edison</v>
      </c>
      <c r="D340" s="85">
        <v>0</v>
      </c>
      <c r="E340" s="85">
        <v>3</v>
      </c>
      <c r="F340" s="85">
        <v>4</v>
      </c>
      <c r="G340" s="85">
        <v>7</v>
      </c>
      <c r="H340" s="85">
        <v>7</v>
      </c>
      <c r="I340" s="85">
        <v>6</v>
      </c>
      <c r="J340" s="85">
        <v>4</v>
      </c>
      <c r="K340" s="85">
        <v>7</v>
      </c>
      <c r="L340" s="84">
        <v>4</v>
      </c>
    </row>
    <row r="341" spans="2:12" ht="12.75" customHeight="1" x14ac:dyDescent="0.25">
      <c r="B341" s="83" t="s">
        <v>92</v>
      </c>
      <c r="C341" s="86" t="str">
        <f>IF(C5&lt;&gt;"",C5,"")</f>
        <v>ABB</v>
      </c>
      <c r="D341" s="85">
        <v>0</v>
      </c>
      <c r="E341" s="85">
        <v>2</v>
      </c>
      <c r="F341" s="85">
        <v>4</v>
      </c>
      <c r="G341" s="85">
        <v>5</v>
      </c>
      <c r="H341" s="85">
        <v>3</v>
      </c>
      <c r="I341" s="85">
        <v>4</v>
      </c>
      <c r="J341" s="85">
        <v>5</v>
      </c>
      <c r="K341" s="85">
        <v>4</v>
      </c>
      <c r="L341" s="84">
        <v>3</v>
      </c>
    </row>
    <row r="342" spans="2:12" ht="12.75" customHeight="1" x14ac:dyDescent="0.25">
      <c r="B342" s="83" t="s">
        <v>92</v>
      </c>
      <c r="C342" s="86" t="str">
        <f>IF(C6&lt;&gt;"",C6,"")</f>
        <v>GE</v>
      </c>
      <c r="D342" s="85">
        <v>0</v>
      </c>
      <c r="E342" s="85">
        <v>4</v>
      </c>
      <c r="F342" s="85">
        <v>4</v>
      </c>
      <c r="G342" s="85">
        <v>5</v>
      </c>
      <c r="H342" s="85">
        <v>5</v>
      </c>
      <c r="I342" s="85">
        <v>6</v>
      </c>
      <c r="J342" s="85">
        <v>4</v>
      </c>
      <c r="K342" s="85">
        <v>6</v>
      </c>
      <c r="L342" s="84">
        <v>4</v>
      </c>
    </row>
    <row r="343" spans="2:12" ht="12.75" customHeight="1" x14ac:dyDescent="0.25">
      <c r="B343" s="83" t="s">
        <v>92</v>
      </c>
      <c r="C343" s="86" t="str">
        <f>IF(C7&lt;&gt;"",C7,"")</f>
        <v>Westinghouse</v>
      </c>
      <c r="D343" s="85">
        <v>0</v>
      </c>
      <c r="E343" s="85">
        <v>3</v>
      </c>
      <c r="F343" s="85">
        <v>5</v>
      </c>
      <c r="G343" s="85">
        <v>5</v>
      </c>
      <c r="H343" s="85">
        <v>4</v>
      </c>
      <c r="I343" s="85">
        <v>3</v>
      </c>
      <c r="J343" s="85">
        <v>4</v>
      </c>
      <c r="K343" s="85">
        <v>5</v>
      </c>
      <c r="L343" s="84">
        <v>4</v>
      </c>
    </row>
    <row r="344" spans="2:12" ht="12.75" customHeight="1" x14ac:dyDescent="0.25">
      <c r="B344" s="83" t="s">
        <v>92</v>
      </c>
      <c r="C344" s="86" t="str">
        <f>IF(C8&lt;&gt;"",C8,"")</f>
        <v>Edison</v>
      </c>
      <c r="D344" s="85">
        <v>1</v>
      </c>
      <c r="E344" s="85">
        <v>5</v>
      </c>
      <c r="F344" s="85">
        <v>4</v>
      </c>
      <c r="G344" s="85">
        <v>4</v>
      </c>
      <c r="H344" s="85">
        <v>3</v>
      </c>
      <c r="I344" s="85">
        <v>4</v>
      </c>
      <c r="J344" s="85">
        <v>4</v>
      </c>
      <c r="K344" s="85">
        <v>5</v>
      </c>
      <c r="L344" s="84">
        <v>5</v>
      </c>
    </row>
    <row r="345" spans="2:12" ht="12.75" customHeight="1" x14ac:dyDescent="0.25">
      <c r="B345" s="83" t="s">
        <v>93</v>
      </c>
      <c r="C345" s="86" t="str">
        <f>IF(C5&lt;&gt;"",C5,"")</f>
        <v>ABB</v>
      </c>
      <c r="D345" s="85">
        <v>0</v>
      </c>
      <c r="E345" s="85">
        <v>6</v>
      </c>
      <c r="F345" s="85">
        <v>6</v>
      </c>
      <c r="G345" s="85">
        <v>5</v>
      </c>
      <c r="H345" s="85">
        <v>5</v>
      </c>
      <c r="I345" s="85">
        <v>5</v>
      </c>
      <c r="J345" s="85">
        <v>4</v>
      </c>
      <c r="K345" s="85">
        <v>6</v>
      </c>
      <c r="L345" s="84">
        <v>5</v>
      </c>
    </row>
    <row r="346" spans="2:12" ht="12.75" customHeight="1" x14ac:dyDescent="0.25">
      <c r="B346" s="83" t="s">
        <v>93</v>
      </c>
      <c r="C346" s="86" t="str">
        <f>IF(C6&lt;&gt;"",C6,"")</f>
        <v>GE</v>
      </c>
      <c r="D346" s="85">
        <v>1</v>
      </c>
      <c r="E346" s="85">
        <v>5</v>
      </c>
      <c r="F346" s="85">
        <v>6</v>
      </c>
      <c r="G346" s="85">
        <v>6</v>
      </c>
      <c r="H346" s="85">
        <v>6</v>
      </c>
      <c r="I346" s="85">
        <v>5</v>
      </c>
      <c r="J346" s="85">
        <v>5</v>
      </c>
      <c r="K346" s="85">
        <v>6</v>
      </c>
      <c r="L346" s="84">
        <v>5</v>
      </c>
    </row>
    <row r="347" spans="2:12" ht="12.75" customHeight="1" x14ac:dyDescent="0.25">
      <c r="B347" s="83" t="s">
        <v>93</v>
      </c>
      <c r="C347" s="86" t="str">
        <f>IF(C7&lt;&gt;"",C7,"")</f>
        <v>Westinghouse</v>
      </c>
      <c r="D347" s="85">
        <v>0</v>
      </c>
      <c r="E347" s="85">
        <v>4</v>
      </c>
      <c r="F347" s="85">
        <v>5</v>
      </c>
      <c r="G347" s="85">
        <v>5</v>
      </c>
      <c r="H347" s="85">
        <v>5</v>
      </c>
      <c r="I347" s="85">
        <v>5</v>
      </c>
      <c r="J347" s="85">
        <v>4</v>
      </c>
      <c r="K347" s="85">
        <v>5</v>
      </c>
      <c r="L347" s="84">
        <v>4</v>
      </c>
    </row>
    <row r="348" spans="2:12" ht="12.75" customHeight="1" x14ac:dyDescent="0.25">
      <c r="B348" s="83" t="s">
        <v>93</v>
      </c>
      <c r="C348" s="86" t="str">
        <f>IF(C8&lt;&gt;"",C8,"")</f>
        <v>Edison</v>
      </c>
      <c r="D348" s="85">
        <v>0</v>
      </c>
      <c r="E348" s="85">
        <v>5</v>
      </c>
      <c r="F348" s="85">
        <v>5</v>
      </c>
      <c r="G348" s="85">
        <v>5</v>
      </c>
      <c r="H348" s="85">
        <v>5</v>
      </c>
      <c r="I348" s="85">
        <v>5</v>
      </c>
      <c r="J348" s="85">
        <v>5</v>
      </c>
      <c r="K348" s="85">
        <v>6</v>
      </c>
      <c r="L348" s="84">
        <v>5</v>
      </c>
    </row>
    <row r="349" spans="2:12" ht="12.75" customHeight="1" x14ac:dyDescent="0.25">
      <c r="B349" s="83" t="s">
        <v>94</v>
      </c>
      <c r="C349" s="86" t="str">
        <f>IF(C5&lt;&gt;"",C5,"")</f>
        <v>ABB</v>
      </c>
      <c r="D349" s="85">
        <v>1</v>
      </c>
      <c r="E349" s="85">
        <v>6</v>
      </c>
      <c r="F349" s="85">
        <v>6</v>
      </c>
      <c r="G349" s="85">
        <v>7</v>
      </c>
      <c r="H349" s="85">
        <v>7</v>
      </c>
      <c r="I349" s="85">
        <v>7</v>
      </c>
      <c r="J349" s="85">
        <v>6</v>
      </c>
      <c r="K349" s="85">
        <v>7</v>
      </c>
      <c r="L349" s="84">
        <v>5</v>
      </c>
    </row>
    <row r="350" spans="2:12" ht="12.75" customHeight="1" x14ac:dyDescent="0.25">
      <c r="B350" s="83" t="s">
        <v>94</v>
      </c>
      <c r="C350" s="86" t="str">
        <f>IF(C6&lt;&gt;"",C6,"")</f>
        <v>GE</v>
      </c>
      <c r="D350" s="85">
        <v>0</v>
      </c>
      <c r="E350" s="85">
        <v>5</v>
      </c>
      <c r="F350" s="85">
        <v>5</v>
      </c>
      <c r="G350" s="85">
        <v>7</v>
      </c>
      <c r="H350" s="85">
        <v>6</v>
      </c>
      <c r="I350" s="85">
        <v>7</v>
      </c>
      <c r="J350" s="85">
        <v>8</v>
      </c>
      <c r="K350" s="85">
        <v>7</v>
      </c>
      <c r="L350" s="84">
        <v>5</v>
      </c>
    </row>
    <row r="351" spans="2:12" ht="12.75" customHeight="1" x14ac:dyDescent="0.25">
      <c r="B351" s="83" t="s">
        <v>94</v>
      </c>
      <c r="C351" s="86" t="str">
        <f>IF(C7&lt;&gt;"",C7,"")</f>
        <v>Westinghouse</v>
      </c>
      <c r="D351" s="85">
        <v>0</v>
      </c>
      <c r="E351" s="85">
        <v>5</v>
      </c>
      <c r="F351" s="85">
        <v>5</v>
      </c>
      <c r="G351" s="85">
        <v>6</v>
      </c>
      <c r="H351" s="85">
        <v>6</v>
      </c>
      <c r="I351" s="85">
        <v>7</v>
      </c>
      <c r="J351" s="85">
        <v>7</v>
      </c>
      <c r="K351" s="85">
        <v>7</v>
      </c>
      <c r="L351" s="84">
        <v>6</v>
      </c>
    </row>
    <row r="352" spans="2:12" ht="12.75" customHeight="1" x14ac:dyDescent="0.25">
      <c r="B352" s="83" t="s">
        <v>94</v>
      </c>
      <c r="C352" s="86" t="str">
        <f>IF(C8&lt;&gt;"",C8,"")</f>
        <v>Edison</v>
      </c>
      <c r="D352" s="85">
        <v>0</v>
      </c>
      <c r="E352" s="85">
        <v>4</v>
      </c>
      <c r="F352" s="85">
        <v>5</v>
      </c>
      <c r="G352" s="85">
        <v>6</v>
      </c>
      <c r="H352" s="85">
        <v>6</v>
      </c>
      <c r="I352" s="85">
        <v>6</v>
      </c>
      <c r="J352" s="85">
        <v>5</v>
      </c>
      <c r="K352" s="85">
        <v>7</v>
      </c>
      <c r="L352" s="84">
        <v>5</v>
      </c>
    </row>
    <row r="353" spans="2:12" ht="12.75" customHeight="1" x14ac:dyDescent="0.25">
      <c r="B353" s="83" t="s">
        <v>95</v>
      </c>
      <c r="C353" s="86" t="str">
        <f>IF(C5&lt;&gt;"",C5,"")</f>
        <v>ABB</v>
      </c>
      <c r="D353" s="85">
        <v>0</v>
      </c>
      <c r="E353" s="85">
        <v>5</v>
      </c>
      <c r="F353" s="85">
        <v>5</v>
      </c>
      <c r="G353" s="85">
        <v>5</v>
      </c>
      <c r="H353" s="85">
        <v>4</v>
      </c>
      <c r="I353" s="85">
        <v>4</v>
      </c>
      <c r="J353" s="85">
        <v>5</v>
      </c>
      <c r="K353" s="85">
        <v>5</v>
      </c>
      <c r="L353" s="84">
        <v>3</v>
      </c>
    </row>
    <row r="354" spans="2:12" ht="12.75" customHeight="1" x14ac:dyDescent="0.25">
      <c r="B354" s="83" t="s">
        <v>95</v>
      </c>
      <c r="C354" s="86" t="str">
        <f>IF(C6&lt;&gt;"",C6,"")</f>
        <v>GE</v>
      </c>
      <c r="D354" s="85">
        <v>1</v>
      </c>
      <c r="E354" s="85">
        <v>5</v>
      </c>
      <c r="F354" s="85">
        <v>4</v>
      </c>
      <c r="G354" s="85">
        <v>4</v>
      </c>
      <c r="H354" s="85">
        <v>4</v>
      </c>
      <c r="I354" s="85">
        <v>4</v>
      </c>
      <c r="J354" s="85">
        <v>4</v>
      </c>
      <c r="K354" s="85">
        <v>5</v>
      </c>
      <c r="L354" s="84">
        <v>5</v>
      </c>
    </row>
    <row r="355" spans="2:12" ht="12.75" customHeight="1" x14ac:dyDescent="0.25">
      <c r="B355" s="83" t="s">
        <v>95</v>
      </c>
      <c r="C355" s="86" t="str">
        <f>IF(C7&lt;&gt;"",C7,"")</f>
        <v>Westinghouse</v>
      </c>
      <c r="D355" s="85">
        <v>0</v>
      </c>
      <c r="E355" s="85">
        <v>3</v>
      </c>
      <c r="F355" s="85">
        <v>4</v>
      </c>
      <c r="G355" s="85">
        <v>6</v>
      </c>
      <c r="H355" s="85">
        <v>4</v>
      </c>
      <c r="I355" s="85">
        <v>4</v>
      </c>
      <c r="J355" s="85">
        <v>5</v>
      </c>
      <c r="K355" s="85">
        <v>5</v>
      </c>
      <c r="L355" s="84">
        <v>4</v>
      </c>
    </row>
    <row r="356" spans="2:12" ht="12.75" customHeight="1" thickBot="1" x14ac:dyDescent="0.3">
      <c r="B356" s="83" t="s">
        <v>95</v>
      </c>
      <c r="C356" s="82" t="str">
        <f>IF(C8&lt;&gt;"",C8,"")</f>
        <v>Edison</v>
      </c>
      <c r="D356" s="81">
        <v>0</v>
      </c>
      <c r="E356" s="81">
        <v>3</v>
      </c>
      <c r="F356" s="81">
        <v>3</v>
      </c>
      <c r="G356" s="81">
        <v>3</v>
      </c>
      <c r="H356" s="81">
        <v>4</v>
      </c>
      <c r="I356" s="81">
        <v>3</v>
      </c>
      <c r="J356" s="81">
        <v>5</v>
      </c>
      <c r="K356" s="81">
        <v>5</v>
      </c>
      <c r="L356" s="80">
        <v>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7"/>
  <sheetViews>
    <sheetView workbookViewId="0">
      <selection activeCell="O21" sqref="O21"/>
    </sheetView>
  </sheetViews>
  <sheetFormatPr defaultColWidth="9" defaultRowHeight="14.4" x14ac:dyDescent="0.3"/>
  <cols>
    <col min="1" max="1" width="13.88671875" style="2" customWidth="1"/>
    <col min="2" max="2" width="11.5546875" style="2" customWidth="1"/>
    <col min="3" max="10" width="9" style="2"/>
    <col min="11" max="11" width="12" style="2" customWidth="1"/>
    <col min="12" max="14" width="9" style="2"/>
    <col min="15" max="15" width="9" style="9"/>
    <col min="16" max="16" width="4.33203125" style="9" customWidth="1"/>
    <col min="17" max="20" width="4" style="11" customWidth="1"/>
    <col min="21" max="21" width="9" style="8"/>
    <col min="22" max="22" width="9" style="2"/>
    <col min="23" max="23" width="10.5546875" style="2" customWidth="1"/>
    <col min="24" max="16384" width="9" style="2"/>
  </cols>
  <sheetData>
    <row r="1" spans="1:23" ht="21" customHeight="1" thickBot="1" x14ac:dyDescent="0.35">
      <c r="D1" s="103" t="s">
        <v>117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36"/>
      <c r="P1" s="36"/>
      <c r="Q1" s="36"/>
      <c r="R1" s="36"/>
      <c r="S1" s="36"/>
      <c r="T1" s="36"/>
      <c r="U1" s="108" t="s">
        <v>116</v>
      </c>
      <c r="W1" s="107" t="s">
        <v>105</v>
      </c>
    </row>
    <row r="2" spans="1:23" ht="15" customHeight="1" x14ac:dyDescent="0.3">
      <c r="D2" s="110" t="s">
        <v>112</v>
      </c>
      <c r="E2" s="111"/>
      <c r="F2" s="111"/>
      <c r="G2" s="111"/>
      <c r="H2" s="111"/>
      <c r="I2" s="111"/>
      <c r="J2" s="111"/>
      <c r="K2" s="111"/>
      <c r="L2" s="111"/>
      <c r="M2" s="111"/>
      <c r="N2" s="112"/>
      <c r="O2" s="30" t="s">
        <v>111</v>
      </c>
      <c r="R2" s="12"/>
      <c r="U2" s="108"/>
      <c r="W2" s="107"/>
    </row>
    <row r="3" spans="1:23" ht="15" thickBot="1" x14ac:dyDescent="0.35">
      <c r="D3" s="27">
        <v>0</v>
      </c>
      <c r="E3" s="28">
        <v>0</v>
      </c>
      <c r="F3" s="28">
        <v>0</v>
      </c>
      <c r="G3" s="28">
        <v>0</v>
      </c>
      <c r="H3" s="28">
        <v>0</v>
      </c>
      <c r="I3" s="28">
        <v>1</v>
      </c>
      <c r="J3" s="28">
        <v>0</v>
      </c>
      <c r="K3" s="28">
        <v>0</v>
      </c>
      <c r="L3" s="28">
        <v>0.2451223384064288</v>
      </c>
      <c r="M3" s="28">
        <v>0.3677245111595045</v>
      </c>
      <c r="N3" s="29">
        <v>0.15415051290060747</v>
      </c>
      <c r="O3" s="34">
        <v>0</v>
      </c>
      <c r="P3" s="38"/>
      <c r="U3" s="37">
        <f>Q5</f>
        <v>-166.81924328613405</v>
      </c>
      <c r="W3" s="26">
        <f>1-SUM(W6:W357)/2/SUM(V6:V357)</f>
        <v>0.38636363636363635</v>
      </c>
    </row>
    <row r="4" spans="1:23" ht="15" thickBot="1" x14ac:dyDescent="0.35">
      <c r="A4" s="100" t="s">
        <v>115</v>
      </c>
      <c r="B4" s="102" t="s">
        <v>0</v>
      </c>
      <c r="C4" s="97" t="s">
        <v>102</v>
      </c>
      <c r="D4" s="98"/>
      <c r="E4" s="98"/>
      <c r="F4" s="98"/>
      <c r="G4" s="98"/>
      <c r="H4" s="98"/>
      <c r="I4" s="98"/>
      <c r="J4" s="98"/>
      <c r="K4" s="99"/>
      <c r="L4" s="104" t="s">
        <v>110</v>
      </c>
      <c r="M4" s="105"/>
      <c r="N4" s="105"/>
      <c r="O4" s="106"/>
      <c r="P4" s="39"/>
      <c r="Q4" s="109" t="s">
        <v>114</v>
      </c>
      <c r="R4" s="109"/>
      <c r="S4" s="109"/>
      <c r="T4" s="35"/>
      <c r="W4" s="3"/>
    </row>
    <row r="5" spans="1:23" s="1" customFormat="1" ht="29.4" thickBot="1" x14ac:dyDescent="0.35">
      <c r="A5" s="101"/>
      <c r="B5" s="103"/>
      <c r="C5" s="5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100</v>
      </c>
      <c r="K5" s="7" t="s">
        <v>101</v>
      </c>
      <c r="L5" s="5" t="s">
        <v>106</v>
      </c>
      <c r="M5" s="6" t="s">
        <v>107</v>
      </c>
      <c r="N5" s="6" t="s">
        <v>108</v>
      </c>
      <c r="O5" s="31" t="s">
        <v>109</v>
      </c>
      <c r="P5" s="10"/>
      <c r="Q5" s="96">
        <f>SUM(S6:S357)</f>
        <v>-166.81924328613405</v>
      </c>
      <c r="R5" s="96"/>
      <c r="S5" s="96"/>
      <c r="T5" s="13"/>
      <c r="U5" s="25" t="s">
        <v>104</v>
      </c>
      <c r="V5" s="6" t="s">
        <v>103</v>
      </c>
      <c r="W5" s="7" t="s">
        <v>113</v>
      </c>
    </row>
    <row r="6" spans="1:23" x14ac:dyDescent="0.3">
      <c r="A6" s="93" t="s">
        <v>8</v>
      </c>
      <c r="B6" s="20" t="s">
        <v>96</v>
      </c>
      <c r="C6" s="19">
        <v>0</v>
      </c>
      <c r="D6" s="20">
        <v>6</v>
      </c>
      <c r="E6" s="20">
        <v>6</v>
      </c>
      <c r="F6" s="20">
        <v>7</v>
      </c>
      <c r="G6" s="20">
        <v>6</v>
      </c>
      <c r="H6" s="20">
        <v>6</v>
      </c>
      <c r="I6" s="20">
        <v>5</v>
      </c>
      <c r="J6" s="20">
        <v>7</v>
      </c>
      <c r="K6" s="21">
        <v>5</v>
      </c>
      <c r="L6" s="19">
        <v>0</v>
      </c>
      <c r="M6" s="20">
        <v>0</v>
      </c>
      <c r="N6" s="20">
        <v>0</v>
      </c>
      <c r="O6" s="30">
        <v>0</v>
      </c>
      <c r="Q6" s="11">
        <f>(D6*$D$3+E6*$E$3+F6*$F$3+G6*$G$3+H6*$H$3+I6*$I$3+J6*$J$3+K6*$K$3+L6*$L$3+M6*$M$3+N6*$N$3)</f>
        <v>5</v>
      </c>
      <c r="R6" s="11">
        <f>LN(EXP(Q6)+EXP(Q7)+EXP(Q8)+EXP(Q9))</f>
        <v>9.2676500496112109</v>
      </c>
      <c r="S6" s="11">
        <f>C6*(Q6-R6)</f>
        <v>0</v>
      </c>
      <c r="U6" s="22">
        <f>IF(Q6&gt;=MAX(Q6,Q7,Q8,Q9),1,0)</f>
        <v>0</v>
      </c>
      <c r="V6" s="20">
        <f>C6</f>
        <v>0</v>
      </c>
      <c r="W6" s="21">
        <f>IF(U6&lt;&gt;V6,1,0)</f>
        <v>0</v>
      </c>
    </row>
    <row r="7" spans="1:23" x14ac:dyDescent="0.3">
      <c r="A7" s="94"/>
      <c r="B7" s="2" t="s">
        <v>98</v>
      </c>
      <c r="C7" s="14">
        <v>1</v>
      </c>
      <c r="D7" s="2">
        <v>6</v>
      </c>
      <c r="E7" s="2">
        <v>6</v>
      </c>
      <c r="F7" s="2">
        <v>6</v>
      </c>
      <c r="G7" s="2">
        <v>7</v>
      </c>
      <c r="H7" s="2">
        <v>9</v>
      </c>
      <c r="I7" s="2">
        <v>9</v>
      </c>
      <c r="J7" s="2">
        <v>7</v>
      </c>
      <c r="K7" s="15">
        <v>5</v>
      </c>
      <c r="L7" s="14">
        <v>1</v>
      </c>
      <c r="M7" s="2">
        <v>0</v>
      </c>
      <c r="N7" s="2">
        <v>0</v>
      </c>
      <c r="O7" s="32">
        <v>0</v>
      </c>
      <c r="Q7" s="11">
        <f t="shared" ref="Q7:Q70" si="0">(D7*$D$3+E7*$E$3+F7*$F$3+G7*$G$3+H7*$H$3+I7*$I$3+J7*$J$3+K7*$K$3+L7*$L$3+M7*$M$3+N7*$N$3)</f>
        <v>9.2451223384064285</v>
      </c>
      <c r="R7" s="11">
        <f>LN(EXP(Q6)+EXP(Q7)+EXP(Q8)+EXP(Q9))</f>
        <v>9.2676500496112109</v>
      </c>
      <c r="S7" s="11">
        <f t="shared" ref="S7:S70" si="1">C7*(Q7-R7)</f>
        <v>-2.2527711204782364E-2</v>
      </c>
      <c r="U7" s="23">
        <f>IF(Q7&gt;=MAX(Q6,Q7,Q8,Q9),1,0)</f>
        <v>1</v>
      </c>
      <c r="V7" s="2">
        <f t="shared" ref="V7:V70" si="2">C7</f>
        <v>1</v>
      </c>
      <c r="W7" s="15">
        <f t="shared" ref="W7:W70" si="3">IF(U7&lt;&gt;V7,1,0)</f>
        <v>0</v>
      </c>
    </row>
    <row r="8" spans="1:23" x14ac:dyDescent="0.3">
      <c r="A8" s="94"/>
      <c r="B8" s="2" t="s">
        <v>97</v>
      </c>
      <c r="C8" s="14">
        <v>0</v>
      </c>
      <c r="D8" s="2">
        <v>6</v>
      </c>
      <c r="E8" s="2">
        <v>5</v>
      </c>
      <c r="F8" s="2">
        <v>7</v>
      </c>
      <c r="G8" s="2">
        <v>5</v>
      </c>
      <c r="H8" s="2">
        <v>3</v>
      </c>
      <c r="I8" s="2">
        <v>4</v>
      </c>
      <c r="J8" s="2">
        <v>7</v>
      </c>
      <c r="K8" s="15">
        <v>6</v>
      </c>
      <c r="L8" s="14">
        <v>0</v>
      </c>
      <c r="M8" s="2">
        <v>1</v>
      </c>
      <c r="N8" s="2">
        <v>0</v>
      </c>
      <c r="O8" s="32">
        <v>0</v>
      </c>
      <c r="Q8" s="11">
        <f t="shared" si="0"/>
        <v>4.3677245111595049</v>
      </c>
      <c r="R8" s="11">
        <f>LN(EXP(Q6)+EXP(Q7)+EXP(Q8)+EXP(Q9))</f>
        <v>9.2676500496112109</v>
      </c>
      <c r="S8" s="11">
        <f t="shared" si="1"/>
        <v>0</v>
      </c>
      <c r="U8" s="23">
        <f>IF(Q8&gt;=MAX(Q6,Q7,Q8,Q9),1,0)</f>
        <v>0</v>
      </c>
      <c r="V8" s="2">
        <f t="shared" si="2"/>
        <v>0</v>
      </c>
      <c r="W8" s="15">
        <f t="shared" si="3"/>
        <v>0</v>
      </c>
    </row>
    <row r="9" spans="1:23" ht="15" thickBot="1" x14ac:dyDescent="0.35">
      <c r="A9" s="95"/>
      <c r="B9" s="17" t="s">
        <v>99</v>
      </c>
      <c r="C9" s="16">
        <v>0</v>
      </c>
      <c r="D9" s="17">
        <v>5</v>
      </c>
      <c r="E9" s="17">
        <v>5</v>
      </c>
      <c r="F9" s="17">
        <v>6</v>
      </c>
      <c r="G9" s="17">
        <v>7</v>
      </c>
      <c r="H9" s="17">
        <v>8</v>
      </c>
      <c r="I9" s="17">
        <v>2</v>
      </c>
      <c r="J9" s="17">
        <v>6</v>
      </c>
      <c r="K9" s="18">
        <v>5</v>
      </c>
      <c r="L9" s="16">
        <v>0</v>
      </c>
      <c r="M9" s="17">
        <v>0</v>
      </c>
      <c r="N9" s="17">
        <v>1</v>
      </c>
      <c r="O9" s="33">
        <v>0</v>
      </c>
      <c r="Q9" s="11">
        <f t="shared" si="0"/>
        <v>2.1541505129006073</v>
      </c>
      <c r="R9" s="11">
        <f>LN(EXP(Q6)+EXP(Q7)+EXP(Q8)+EXP(Q9))</f>
        <v>9.2676500496112109</v>
      </c>
      <c r="S9" s="11">
        <f t="shared" si="1"/>
        <v>0</v>
      </c>
      <c r="U9" s="24">
        <f>IF(Q9&gt;=MAX(Q6,Q7,Q8,Q9),1,0)</f>
        <v>0</v>
      </c>
      <c r="V9" s="17">
        <f t="shared" si="2"/>
        <v>0</v>
      </c>
      <c r="W9" s="18">
        <f t="shared" si="3"/>
        <v>0</v>
      </c>
    </row>
    <row r="10" spans="1:23" x14ac:dyDescent="0.3">
      <c r="A10" s="93" t="s">
        <v>9</v>
      </c>
      <c r="B10" s="20" t="s">
        <v>96</v>
      </c>
      <c r="C10" s="19">
        <v>0</v>
      </c>
      <c r="D10" s="20">
        <v>3</v>
      </c>
      <c r="E10" s="20">
        <v>4</v>
      </c>
      <c r="F10" s="20">
        <v>5</v>
      </c>
      <c r="G10" s="20">
        <v>4</v>
      </c>
      <c r="H10" s="20">
        <v>4</v>
      </c>
      <c r="I10" s="20">
        <v>5</v>
      </c>
      <c r="J10" s="20">
        <v>6</v>
      </c>
      <c r="K10" s="21">
        <v>4</v>
      </c>
      <c r="L10" s="19">
        <v>0</v>
      </c>
      <c r="M10" s="20">
        <v>0</v>
      </c>
      <c r="N10" s="20">
        <v>0</v>
      </c>
      <c r="O10" s="30">
        <v>0</v>
      </c>
      <c r="Q10" s="11">
        <f t="shared" si="0"/>
        <v>5</v>
      </c>
      <c r="R10" s="11">
        <f t="shared" ref="R10" si="4">LN(EXP(Q10)+EXP(Q11)+EXP(Q12)+EXP(Q13))</f>
        <v>7.5659237310512424</v>
      </c>
      <c r="S10" s="11">
        <f t="shared" si="1"/>
        <v>0</v>
      </c>
      <c r="U10" s="22">
        <f t="shared" ref="U10" si="5">IF(Q10&gt;=MAX(Q10,Q11,Q12,Q13),1,0)</f>
        <v>0</v>
      </c>
      <c r="V10" s="20">
        <f t="shared" si="2"/>
        <v>0</v>
      </c>
      <c r="W10" s="21">
        <f t="shared" si="3"/>
        <v>0</v>
      </c>
    </row>
    <row r="11" spans="1:23" x14ac:dyDescent="0.3">
      <c r="A11" s="94"/>
      <c r="B11" s="2" t="s">
        <v>98</v>
      </c>
      <c r="C11" s="14">
        <v>0</v>
      </c>
      <c r="D11" s="2">
        <v>3</v>
      </c>
      <c r="E11" s="2">
        <v>4</v>
      </c>
      <c r="F11" s="2">
        <v>5</v>
      </c>
      <c r="G11" s="2">
        <v>4</v>
      </c>
      <c r="H11" s="4">
        <v>7</v>
      </c>
      <c r="I11" s="2">
        <v>3</v>
      </c>
      <c r="J11" s="2">
        <v>5</v>
      </c>
      <c r="K11" s="15">
        <v>5</v>
      </c>
      <c r="L11" s="14">
        <v>1</v>
      </c>
      <c r="M11" s="2">
        <v>0</v>
      </c>
      <c r="N11" s="2">
        <v>0</v>
      </c>
      <c r="O11" s="32">
        <v>0</v>
      </c>
      <c r="Q11" s="11">
        <f t="shared" si="0"/>
        <v>3.2451223384064289</v>
      </c>
      <c r="R11" s="11">
        <f t="shared" ref="R11" si="6">LN(EXP(Q10)+EXP(Q11)+EXP(Q12)+EXP(Q13))</f>
        <v>7.5659237310512424</v>
      </c>
      <c r="S11" s="11">
        <f t="shared" si="1"/>
        <v>0</v>
      </c>
      <c r="U11" s="23">
        <f t="shared" ref="U11" si="7">IF(Q11&gt;=MAX(Q10,Q11,Q12,Q13),1,0)</f>
        <v>0</v>
      </c>
      <c r="V11" s="2">
        <f t="shared" si="2"/>
        <v>0</v>
      </c>
      <c r="W11" s="15">
        <f t="shared" si="3"/>
        <v>0</v>
      </c>
    </row>
    <row r="12" spans="1:23" x14ac:dyDescent="0.3">
      <c r="A12" s="94"/>
      <c r="B12" s="2" t="s">
        <v>97</v>
      </c>
      <c r="C12" s="14">
        <v>0</v>
      </c>
      <c r="D12" s="2">
        <v>4</v>
      </c>
      <c r="E12" s="2">
        <v>5</v>
      </c>
      <c r="F12" s="2">
        <v>5</v>
      </c>
      <c r="G12" s="2">
        <v>5</v>
      </c>
      <c r="H12" s="2">
        <v>5</v>
      </c>
      <c r="I12" s="2">
        <v>7</v>
      </c>
      <c r="J12" s="2">
        <v>6</v>
      </c>
      <c r="K12" s="15">
        <v>4</v>
      </c>
      <c r="L12" s="14">
        <v>0</v>
      </c>
      <c r="M12" s="2">
        <v>1</v>
      </c>
      <c r="N12" s="2">
        <v>0</v>
      </c>
      <c r="O12" s="32">
        <v>0</v>
      </c>
      <c r="Q12" s="11">
        <f t="shared" si="0"/>
        <v>7.3677245111595049</v>
      </c>
      <c r="R12" s="11">
        <f t="shared" ref="R12" si="8">LN(EXP(Q10)+EXP(Q11)+EXP(Q12)+EXP(Q13))</f>
        <v>7.5659237310512424</v>
      </c>
      <c r="S12" s="11">
        <f t="shared" si="1"/>
        <v>0</v>
      </c>
      <c r="U12" s="23">
        <f t="shared" ref="U12" si="9">IF(Q12&gt;=MAX(Q10,Q11,Q12,Q13),1,0)</f>
        <v>1</v>
      </c>
      <c r="V12" s="2">
        <f t="shared" si="2"/>
        <v>0</v>
      </c>
      <c r="W12" s="15">
        <f t="shared" si="3"/>
        <v>1</v>
      </c>
    </row>
    <row r="13" spans="1:23" ht="15" thickBot="1" x14ac:dyDescent="0.35">
      <c r="A13" s="95"/>
      <c r="B13" s="17" t="s">
        <v>99</v>
      </c>
      <c r="C13" s="16">
        <v>1</v>
      </c>
      <c r="D13" s="17">
        <v>4</v>
      </c>
      <c r="E13" s="17">
        <v>5</v>
      </c>
      <c r="F13" s="17">
        <v>6</v>
      </c>
      <c r="G13" s="17">
        <v>5</v>
      </c>
      <c r="H13" s="17">
        <v>4</v>
      </c>
      <c r="I13" s="17">
        <v>5</v>
      </c>
      <c r="J13" s="17">
        <v>5</v>
      </c>
      <c r="K13" s="18">
        <v>6</v>
      </c>
      <c r="L13" s="16">
        <v>0</v>
      </c>
      <c r="M13" s="17">
        <v>0</v>
      </c>
      <c r="N13" s="17">
        <v>1</v>
      </c>
      <c r="O13" s="33">
        <v>0</v>
      </c>
      <c r="Q13" s="11">
        <f t="shared" si="0"/>
        <v>5.1541505129006078</v>
      </c>
      <c r="R13" s="11">
        <f t="shared" ref="R13" si="10">LN(EXP(Q10)+EXP(Q11)+EXP(Q12)+EXP(Q13))</f>
        <v>7.5659237310512424</v>
      </c>
      <c r="S13" s="11">
        <f t="shared" si="1"/>
        <v>-2.4117732181506346</v>
      </c>
      <c r="U13" s="24">
        <f t="shared" ref="U13" si="11">IF(Q13&gt;=MAX(Q10,Q11,Q12,Q13),1,0)</f>
        <v>0</v>
      </c>
      <c r="V13" s="17">
        <f t="shared" si="2"/>
        <v>1</v>
      </c>
      <c r="W13" s="18">
        <f t="shared" si="3"/>
        <v>1</v>
      </c>
    </row>
    <row r="14" spans="1:23" x14ac:dyDescent="0.3">
      <c r="A14" s="93" t="s">
        <v>10</v>
      </c>
      <c r="B14" s="20" t="s">
        <v>96</v>
      </c>
      <c r="C14" s="19">
        <v>1</v>
      </c>
      <c r="D14" s="20">
        <v>6</v>
      </c>
      <c r="E14" s="20">
        <v>6</v>
      </c>
      <c r="F14" s="20">
        <v>7</v>
      </c>
      <c r="G14" s="20">
        <v>7</v>
      </c>
      <c r="H14" s="20">
        <v>6</v>
      </c>
      <c r="I14" s="20">
        <v>7</v>
      </c>
      <c r="J14" s="20">
        <v>7</v>
      </c>
      <c r="K14" s="21">
        <v>6</v>
      </c>
      <c r="L14" s="19">
        <v>0</v>
      </c>
      <c r="M14" s="20">
        <v>0</v>
      </c>
      <c r="N14" s="20">
        <v>0</v>
      </c>
      <c r="O14" s="30">
        <v>0</v>
      </c>
      <c r="Q14" s="11">
        <f t="shared" si="0"/>
        <v>7</v>
      </c>
      <c r="R14" s="11">
        <f t="shared" ref="R14" si="12">LN(EXP(Q14)+EXP(Q15)+EXP(Q16)+EXP(Q17))</f>
        <v>9.1480112724885636</v>
      </c>
      <c r="S14" s="11">
        <f t="shared" si="1"/>
        <v>-2.1480112724885636</v>
      </c>
      <c r="U14" s="22">
        <f t="shared" ref="U14" si="13">IF(Q14&gt;=MAX(Q14,Q15,Q16,Q17),1,0)</f>
        <v>0</v>
      </c>
      <c r="V14" s="20">
        <f t="shared" si="2"/>
        <v>1</v>
      </c>
      <c r="W14" s="21">
        <f t="shared" si="3"/>
        <v>1</v>
      </c>
    </row>
    <row r="15" spans="1:23" x14ac:dyDescent="0.3">
      <c r="A15" s="94"/>
      <c r="B15" s="2" t="s">
        <v>98</v>
      </c>
      <c r="C15" s="14">
        <v>0</v>
      </c>
      <c r="D15" s="2">
        <v>5</v>
      </c>
      <c r="E15" s="2">
        <v>6</v>
      </c>
      <c r="F15" s="2">
        <v>7</v>
      </c>
      <c r="G15" s="2">
        <v>7</v>
      </c>
      <c r="H15" s="2">
        <v>5</v>
      </c>
      <c r="I15" s="2">
        <v>6</v>
      </c>
      <c r="J15" s="2">
        <v>8</v>
      </c>
      <c r="K15" s="15">
        <v>6</v>
      </c>
      <c r="L15" s="14">
        <v>1</v>
      </c>
      <c r="M15" s="2">
        <v>0</v>
      </c>
      <c r="N15" s="2">
        <v>0</v>
      </c>
      <c r="O15" s="32">
        <v>0</v>
      </c>
      <c r="Q15" s="11">
        <f t="shared" si="0"/>
        <v>6.2451223384064285</v>
      </c>
      <c r="R15" s="11">
        <f t="shared" ref="R15" si="14">LN(EXP(Q14)+EXP(Q15)+EXP(Q16)+EXP(Q17))</f>
        <v>9.1480112724885636</v>
      </c>
      <c r="S15" s="11">
        <f t="shared" si="1"/>
        <v>0</v>
      </c>
      <c r="U15" s="23">
        <f t="shared" ref="U15" si="15">IF(Q15&gt;=MAX(Q14,Q15,Q16,Q17),1,0)</f>
        <v>0</v>
      </c>
      <c r="V15" s="2">
        <f t="shared" si="2"/>
        <v>0</v>
      </c>
      <c r="W15" s="15">
        <f t="shared" si="3"/>
        <v>0</v>
      </c>
    </row>
    <row r="16" spans="1:23" x14ac:dyDescent="0.3">
      <c r="A16" s="94"/>
      <c r="B16" s="2" t="s">
        <v>97</v>
      </c>
      <c r="C16" s="14">
        <v>0</v>
      </c>
      <c r="D16" s="2">
        <v>5</v>
      </c>
      <c r="E16" s="2">
        <v>6</v>
      </c>
      <c r="F16" s="2">
        <v>7</v>
      </c>
      <c r="G16" s="2">
        <v>5</v>
      </c>
      <c r="H16" s="2">
        <v>5</v>
      </c>
      <c r="I16" s="2">
        <v>8</v>
      </c>
      <c r="J16" s="2">
        <v>6</v>
      </c>
      <c r="K16" s="15">
        <v>5</v>
      </c>
      <c r="L16" s="14">
        <v>0</v>
      </c>
      <c r="M16" s="2">
        <v>1</v>
      </c>
      <c r="N16" s="2">
        <v>0</v>
      </c>
      <c r="O16" s="32">
        <v>0</v>
      </c>
      <c r="Q16" s="11">
        <f t="shared" si="0"/>
        <v>8.3677245111595049</v>
      </c>
      <c r="R16" s="11">
        <f t="shared" ref="R16" si="16">LN(EXP(Q14)+EXP(Q15)+EXP(Q16)+EXP(Q17))</f>
        <v>9.1480112724885636</v>
      </c>
      <c r="S16" s="11">
        <f t="shared" si="1"/>
        <v>0</v>
      </c>
      <c r="U16" s="23">
        <f t="shared" ref="U16" si="17">IF(Q16&gt;=MAX(Q14,Q15,Q16,Q17),1,0)</f>
        <v>1</v>
      </c>
      <c r="V16" s="2">
        <f t="shared" si="2"/>
        <v>0</v>
      </c>
      <c r="W16" s="15">
        <f t="shared" si="3"/>
        <v>1</v>
      </c>
    </row>
    <row r="17" spans="1:23" ht="15" thickBot="1" x14ac:dyDescent="0.35">
      <c r="A17" s="95"/>
      <c r="B17" s="17" t="s">
        <v>99</v>
      </c>
      <c r="C17" s="16">
        <v>0</v>
      </c>
      <c r="D17" s="17">
        <v>6</v>
      </c>
      <c r="E17" s="17">
        <v>5</v>
      </c>
      <c r="F17" s="17">
        <v>5</v>
      </c>
      <c r="G17" s="17">
        <v>4</v>
      </c>
      <c r="H17" s="17">
        <v>2</v>
      </c>
      <c r="I17" s="17">
        <v>8</v>
      </c>
      <c r="J17" s="17">
        <v>6</v>
      </c>
      <c r="K17" s="18">
        <v>5</v>
      </c>
      <c r="L17" s="16">
        <v>0</v>
      </c>
      <c r="M17" s="17">
        <v>0</v>
      </c>
      <c r="N17" s="17">
        <v>1</v>
      </c>
      <c r="O17" s="33">
        <v>0</v>
      </c>
      <c r="Q17" s="11">
        <f t="shared" si="0"/>
        <v>8.1541505129006069</v>
      </c>
      <c r="R17" s="11">
        <f t="shared" ref="R17" si="18">LN(EXP(Q14)+EXP(Q15)+EXP(Q16)+EXP(Q17))</f>
        <v>9.1480112724885636</v>
      </c>
      <c r="S17" s="11">
        <f t="shared" si="1"/>
        <v>0</v>
      </c>
      <c r="U17" s="24">
        <f t="shared" ref="U17" si="19">IF(Q17&gt;=MAX(Q14,Q15,Q16,Q17),1,0)</f>
        <v>0</v>
      </c>
      <c r="V17" s="17">
        <f t="shared" si="2"/>
        <v>0</v>
      </c>
      <c r="W17" s="18">
        <f t="shared" si="3"/>
        <v>0</v>
      </c>
    </row>
    <row r="18" spans="1:23" x14ac:dyDescent="0.3">
      <c r="A18" s="2" t="s">
        <v>11</v>
      </c>
      <c r="B18" s="2" t="s">
        <v>96</v>
      </c>
      <c r="C18" s="14">
        <v>0</v>
      </c>
      <c r="D18" s="2">
        <v>6</v>
      </c>
      <c r="E18" s="2">
        <v>6</v>
      </c>
      <c r="F18" s="2">
        <v>5</v>
      </c>
      <c r="G18" s="2">
        <v>5</v>
      </c>
      <c r="H18" s="2">
        <v>4</v>
      </c>
      <c r="I18" s="2">
        <v>5</v>
      </c>
      <c r="J18" s="2">
        <v>5</v>
      </c>
      <c r="K18" s="15">
        <v>5</v>
      </c>
      <c r="L18" s="14">
        <v>0</v>
      </c>
      <c r="M18" s="2">
        <v>0</v>
      </c>
      <c r="N18" s="2">
        <v>0</v>
      </c>
      <c r="O18" s="32">
        <v>0</v>
      </c>
      <c r="Q18" s="11">
        <f t="shared" si="0"/>
        <v>5</v>
      </c>
      <c r="R18" s="11">
        <f t="shared" ref="R18" si="20">LN(EXP(Q18)+EXP(Q19)+EXP(Q20)+EXP(Q21))</f>
        <v>8.6527226118321412</v>
      </c>
      <c r="S18" s="11">
        <f t="shared" si="1"/>
        <v>0</v>
      </c>
      <c r="U18" s="23">
        <f t="shared" ref="U18" si="21">IF(Q18&gt;=MAX(Q18,Q19,Q20,Q21),1,0)</f>
        <v>0</v>
      </c>
      <c r="V18" s="2">
        <f t="shared" si="2"/>
        <v>0</v>
      </c>
      <c r="W18" s="15">
        <f t="shared" si="3"/>
        <v>0</v>
      </c>
    </row>
    <row r="19" spans="1:23" x14ac:dyDescent="0.3">
      <c r="B19" s="2" t="s">
        <v>98</v>
      </c>
      <c r="C19" s="14">
        <v>0</v>
      </c>
      <c r="D19" s="2">
        <v>5</v>
      </c>
      <c r="E19" s="2">
        <v>5</v>
      </c>
      <c r="F19" s="2">
        <v>6</v>
      </c>
      <c r="G19" s="2">
        <v>5</v>
      </c>
      <c r="H19" s="2">
        <v>4</v>
      </c>
      <c r="I19" s="2">
        <v>6</v>
      </c>
      <c r="J19" s="2">
        <v>7</v>
      </c>
      <c r="K19" s="15">
        <v>5</v>
      </c>
      <c r="L19" s="14">
        <v>1</v>
      </c>
      <c r="M19" s="2">
        <v>0</v>
      </c>
      <c r="N19" s="2">
        <v>0</v>
      </c>
      <c r="O19" s="32">
        <v>0</v>
      </c>
      <c r="Q19" s="11">
        <f t="shared" si="0"/>
        <v>6.2451223384064285</v>
      </c>
      <c r="R19" s="11">
        <f t="shared" ref="R19" si="22">LN(EXP(Q18)+EXP(Q19)+EXP(Q20)+EXP(Q21))</f>
        <v>8.6527226118321412</v>
      </c>
      <c r="S19" s="11">
        <f t="shared" si="1"/>
        <v>0</v>
      </c>
      <c r="U19" s="23">
        <f t="shared" ref="U19" si="23">IF(Q19&gt;=MAX(Q18,Q19,Q20,Q21),1,0)</f>
        <v>0</v>
      </c>
      <c r="V19" s="2">
        <f t="shared" si="2"/>
        <v>0</v>
      </c>
      <c r="W19" s="15">
        <f t="shared" si="3"/>
        <v>0</v>
      </c>
    </row>
    <row r="20" spans="1:23" x14ac:dyDescent="0.3">
      <c r="B20" s="2" t="s">
        <v>97</v>
      </c>
      <c r="C20" s="14">
        <v>0</v>
      </c>
      <c r="D20" s="2">
        <v>4</v>
      </c>
      <c r="E20" s="2">
        <v>4</v>
      </c>
      <c r="F20" s="2">
        <v>5</v>
      </c>
      <c r="G20" s="2">
        <v>4</v>
      </c>
      <c r="H20" s="2">
        <v>6</v>
      </c>
      <c r="I20" s="2">
        <v>7</v>
      </c>
      <c r="J20" s="2">
        <v>5</v>
      </c>
      <c r="K20" s="15">
        <v>3</v>
      </c>
      <c r="L20" s="14">
        <v>0</v>
      </c>
      <c r="M20" s="2">
        <v>1</v>
      </c>
      <c r="N20" s="2">
        <v>0</v>
      </c>
      <c r="O20" s="32">
        <v>0</v>
      </c>
      <c r="Q20" s="11">
        <f t="shared" si="0"/>
        <v>7.3677245111595049</v>
      </c>
      <c r="R20" s="11">
        <f t="shared" ref="R20" si="24">LN(EXP(Q18)+EXP(Q19)+EXP(Q20)+EXP(Q21))</f>
        <v>8.6527226118321412</v>
      </c>
      <c r="S20" s="11">
        <f t="shared" si="1"/>
        <v>0</v>
      </c>
      <c r="U20" s="23">
        <f t="shared" ref="U20" si="25">IF(Q20&gt;=MAX(Q18,Q19,Q20,Q21),1,0)</f>
        <v>0</v>
      </c>
      <c r="V20" s="2">
        <f t="shared" si="2"/>
        <v>0</v>
      </c>
      <c r="W20" s="15">
        <f t="shared" si="3"/>
        <v>0</v>
      </c>
    </row>
    <row r="21" spans="1:23" x14ac:dyDescent="0.3">
      <c r="B21" s="2" t="s">
        <v>99</v>
      </c>
      <c r="C21" s="14">
        <v>1</v>
      </c>
      <c r="D21" s="2">
        <v>4</v>
      </c>
      <c r="E21" s="2">
        <v>4</v>
      </c>
      <c r="F21" s="2">
        <v>6</v>
      </c>
      <c r="G21" s="2">
        <v>7</v>
      </c>
      <c r="H21" s="2">
        <v>7</v>
      </c>
      <c r="I21" s="2">
        <v>8</v>
      </c>
      <c r="J21" s="2">
        <v>7</v>
      </c>
      <c r="K21" s="15">
        <v>5</v>
      </c>
      <c r="L21" s="14">
        <v>0</v>
      </c>
      <c r="M21" s="2">
        <v>0</v>
      </c>
      <c r="N21" s="2">
        <v>1</v>
      </c>
      <c r="O21" s="32">
        <v>0</v>
      </c>
      <c r="Q21" s="11">
        <f t="shared" si="0"/>
        <v>8.1541505129006069</v>
      </c>
      <c r="R21" s="11">
        <f t="shared" ref="R21" si="26">LN(EXP(Q18)+EXP(Q19)+EXP(Q20)+EXP(Q21))</f>
        <v>8.6527226118321412</v>
      </c>
      <c r="S21" s="11">
        <f t="shared" si="1"/>
        <v>-0.49857209893153431</v>
      </c>
      <c r="U21" s="23">
        <f t="shared" ref="U21" si="27">IF(Q21&gt;=MAX(Q18,Q19,Q20,Q21),1,0)</f>
        <v>1</v>
      </c>
      <c r="V21" s="2">
        <f t="shared" si="2"/>
        <v>1</v>
      </c>
      <c r="W21" s="15">
        <f t="shared" si="3"/>
        <v>0</v>
      </c>
    </row>
    <row r="22" spans="1:23" x14ac:dyDescent="0.3">
      <c r="A22" s="2" t="s">
        <v>12</v>
      </c>
      <c r="B22" s="2" t="s">
        <v>96</v>
      </c>
      <c r="C22" s="14">
        <v>0</v>
      </c>
      <c r="D22" s="2">
        <v>4</v>
      </c>
      <c r="E22" s="2">
        <v>4</v>
      </c>
      <c r="F22" s="2">
        <v>6</v>
      </c>
      <c r="G22" s="2">
        <v>8</v>
      </c>
      <c r="H22" s="2">
        <v>7</v>
      </c>
      <c r="I22" s="2">
        <v>1</v>
      </c>
      <c r="J22" s="2">
        <v>5</v>
      </c>
      <c r="K22" s="15">
        <v>4</v>
      </c>
      <c r="L22" s="14">
        <v>0</v>
      </c>
      <c r="M22" s="2">
        <v>0</v>
      </c>
      <c r="N22" s="2">
        <v>0</v>
      </c>
      <c r="O22" s="32">
        <v>0</v>
      </c>
      <c r="Q22" s="11">
        <f t="shared" si="0"/>
        <v>1</v>
      </c>
      <c r="R22" s="11">
        <f t="shared" ref="R22" si="28">LN(EXP(Q22)+EXP(Q23)+EXP(Q24)+EXP(Q25))</f>
        <v>5.6885931852584877</v>
      </c>
      <c r="S22" s="11">
        <f t="shared" si="1"/>
        <v>0</v>
      </c>
      <c r="U22" s="23">
        <f t="shared" ref="U22" si="29">IF(Q22&gt;=MAX(Q22,Q23,Q24,Q25),1,0)</f>
        <v>0</v>
      </c>
      <c r="V22" s="2">
        <f t="shared" si="2"/>
        <v>0</v>
      </c>
      <c r="W22" s="15">
        <f t="shared" si="3"/>
        <v>0</v>
      </c>
    </row>
    <row r="23" spans="1:23" x14ac:dyDescent="0.3">
      <c r="B23" s="2" t="s">
        <v>98</v>
      </c>
      <c r="C23" s="14">
        <v>0</v>
      </c>
      <c r="D23" s="2">
        <v>3</v>
      </c>
      <c r="E23" s="2">
        <v>4</v>
      </c>
      <c r="F23" s="2">
        <v>6</v>
      </c>
      <c r="G23" s="2">
        <v>6</v>
      </c>
      <c r="H23" s="2">
        <v>3</v>
      </c>
      <c r="I23" s="2">
        <v>4</v>
      </c>
      <c r="J23" s="2">
        <v>5</v>
      </c>
      <c r="K23" s="15">
        <v>3</v>
      </c>
      <c r="L23" s="14">
        <v>1</v>
      </c>
      <c r="M23" s="2">
        <v>0</v>
      </c>
      <c r="N23" s="2">
        <v>0</v>
      </c>
      <c r="O23" s="32">
        <v>0</v>
      </c>
      <c r="Q23" s="11">
        <f t="shared" si="0"/>
        <v>4.2451223384064285</v>
      </c>
      <c r="R23" s="11">
        <f t="shared" ref="R23" si="30">LN(EXP(Q22)+EXP(Q23)+EXP(Q24)+EXP(Q25))</f>
        <v>5.6885931852584877</v>
      </c>
      <c r="S23" s="11">
        <f t="shared" si="1"/>
        <v>0</v>
      </c>
      <c r="U23" s="23">
        <f t="shared" ref="U23" si="31">IF(Q23&gt;=MAX(Q22,Q23,Q24,Q25),1,0)</f>
        <v>0</v>
      </c>
      <c r="V23" s="2">
        <f t="shared" si="2"/>
        <v>0</v>
      </c>
      <c r="W23" s="15">
        <f t="shared" si="3"/>
        <v>0</v>
      </c>
    </row>
    <row r="24" spans="1:23" x14ac:dyDescent="0.3">
      <c r="B24" s="2" t="s">
        <v>97</v>
      </c>
      <c r="C24" s="14">
        <v>1</v>
      </c>
      <c r="D24" s="2">
        <v>5</v>
      </c>
      <c r="E24" s="2">
        <v>5</v>
      </c>
      <c r="F24" s="2">
        <v>4</v>
      </c>
      <c r="G24" s="2">
        <v>5</v>
      </c>
      <c r="H24" s="2">
        <v>6</v>
      </c>
      <c r="I24" s="2">
        <v>5</v>
      </c>
      <c r="J24" s="2">
        <v>6</v>
      </c>
      <c r="K24" s="15">
        <v>4</v>
      </c>
      <c r="L24" s="14">
        <v>0</v>
      </c>
      <c r="M24" s="2">
        <v>1</v>
      </c>
      <c r="N24" s="2">
        <v>0</v>
      </c>
      <c r="O24" s="32">
        <v>0</v>
      </c>
      <c r="Q24" s="11">
        <f t="shared" si="0"/>
        <v>5.3677245111595049</v>
      </c>
      <c r="R24" s="11">
        <f t="shared" ref="R24" si="32">LN(EXP(Q22)+EXP(Q23)+EXP(Q24)+EXP(Q25))</f>
        <v>5.6885931852584877</v>
      </c>
      <c r="S24" s="11">
        <f t="shared" si="1"/>
        <v>-0.32086867409898279</v>
      </c>
      <c r="U24" s="23">
        <f t="shared" ref="U24" si="33">IF(Q24&gt;=MAX(Q22,Q23,Q24,Q25),1,0)</f>
        <v>1</v>
      </c>
      <c r="V24" s="2">
        <f t="shared" si="2"/>
        <v>1</v>
      </c>
      <c r="W24" s="15">
        <f t="shared" si="3"/>
        <v>0</v>
      </c>
    </row>
    <row r="25" spans="1:23" x14ac:dyDescent="0.3">
      <c r="B25" s="2" t="s">
        <v>99</v>
      </c>
      <c r="C25" s="14">
        <v>0</v>
      </c>
      <c r="D25" s="2">
        <v>2</v>
      </c>
      <c r="E25" s="2">
        <v>3</v>
      </c>
      <c r="F25" s="2">
        <v>6</v>
      </c>
      <c r="G25" s="2">
        <v>4</v>
      </c>
      <c r="H25" s="2">
        <v>4</v>
      </c>
      <c r="I25" s="2">
        <v>2</v>
      </c>
      <c r="J25" s="2">
        <v>5</v>
      </c>
      <c r="K25" s="15">
        <v>3</v>
      </c>
      <c r="L25" s="14">
        <v>0</v>
      </c>
      <c r="M25" s="2">
        <v>0</v>
      </c>
      <c r="N25" s="2">
        <v>1</v>
      </c>
      <c r="O25" s="32">
        <v>0</v>
      </c>
      <c r="Q25" s="11">
        <f t="shared" si="0"/>
        <v>2.1541505129006073</v>
      </c>
      <c r="R25" s="11">
        <f t="shared" ref="R25" si="34">LN(EXP(Q22)+EXP(Q23)+EXP(Q24)+EXP(Q25))</f>
        <v>5.6885931852584877</v>
      </c>
      <c r="S25" s="11">
        <f t="shared" si="1"/>
        <v>0</v>
      </c>
      <c r="U25" s="23">
        <f t="shared" ref="U25" si="35">IF(Q25&gt;=MAX(Q22,Q23,Q24,Q25),1,0)</f>
        <v>0</v>
      </c>
      <c r="V25" s="2">
        <f t="shared" si="2"/>
        <v>0</v>
      </c>
      <c r="W25" s="15">
        <f t="shared" si="3"/>
        <v>0</v>
      </c>
    </row>
    <row r="26" spans="1:23" x14ac:dyDescent="0.3">
      <c r="A26" s="2" t="s">
        <v>13</v>
      </c>
      <c r="B26" s="2" t="s">
        <v>96</v>
      </c>
      <c r="C26" s="14">
        <v>0</v>
      </c>
      <c r="D26" s="2">
        <v>5</v>
      </c>
      <c r="E26" s="2">
        <v>4</v>
      </c>
      <c r="F26" s="2">
        <v>5</v>
      </c>
      <c r="G26" s="2">
        <v>4</v>
      </c>
      <c r="H26" s="2">
        <v>6</v>
      </c>
      <c r="I26" s="2">
        <v>7</v>
      </c>
      <c r="J26" s="2">
        <v>6</v>
      </c>
      <c r="K26" s="15">
        <v>5</v>
      </c>
      <c r="L26" s="14">
        <v>0</v>
      </c>
      <c r="M26" s="2">
        <v>0</v>
      </c>
      <c r="N26" s="2">
        <v>0</v>
      </c>
      <c r="O26" s="32">
        <v>0</v>
      </c>
      <c r="Q26" s="11">
        <f t="shared" si="0"/>
        <v>7</v>
      </c>
      <c r="R26" s="11">
        <f t="shared" ref="R26" si="36">LN(EXP(Q26)+EXP(Q27)+EXP(Q28)+EXP(Q29))</f>
        <v>7.5237183485335475</v>
      </c>
      <c r="S26" s="11">
        <f t="shared" si="1"/>
        <v>0</v>
      </c>
      <c r="U26" s="23">
        <f t="shared" ref="U26" si="37">IF(Q26&gt;=MAX(Q26,Q27,Q28,Q29),1,0)</f>
        <v>1</v>
      </c>
      <c r="V26" s="2">
        <f t="shared" si="2"/>
        <v>0</v>
      </c>
      <c r="W26" s="15">
        <f t="shared" si="3"/>
        <v>1</v>
      </c>
    </row>
    <row r="27" spans="1:23" x14ac:dyDescent="0.3">
      <c r="B27" s="2" t="s">
        <v>98</v>
      </c>
      <c r="C27" s="14">
        <v>1</v>
      </c>
      <c r="D27" s="2">
        <v>5</v>
      </c>
      <c r="E27" s="2">
        <v>6</v>
      </c>
      <c r="F27" s="2">
        <v>6</v>
      </c>
      <c r="G27" s="2">
        <v>7</v>
      </c>
      <c r="H27" s="2">
        <v>9</v>
      </c>
      <c r="I27" s="2">
        <v>4</v>
      </c>
      <c r="J27" s="2">
        <v>7</v>
      </c>
      <c r="K27" s="15">
        <v>5</v>
      </c>
      <c r="L27" s="14">
        <v>1</v>
      </c>
      <c r="M27" s="2">
        <v>0</v>
      </c>
      <c r="N27" s="2">
        <v>0</v>
      </c>
      <c r="O27" s="32">
        <v>0</v>
      </c>
      <c r="Q27" s="11">
        <f t="shared" si="0"/>
        <v>4.2451223384064285</v>
      </c>
      <c r="R27" s="11">
        <f t="shared" ref="R27" si="38">LN(EXP(Q26)+EXP(Q27)+EXP(Q28)+EXP(Q29))</f>
        <v>7.5237183485335475</v>
      </c>
      <c r="S27" s="11">
        <f t="shared" si="1"/>
        <v>-3.278596010127119</v>
      </c>
      <c r="U27" s="23">
        <f t="shared" ref="U27" si="39">IF(Q27&gt;=MAX(Q26,Q27,Q28,Q29),1,0)</f>
        <v>0</v>
      </c>
      <c r="V27" s="2">
        <f t="shared" si="2"/>
        <v>1</v>
      </c>
      <c r="W27" s="15">
        <f t="shared" si="3"/>
        <v>1</v>
      </c>
    </row>
    <row r="28" spans="1:23" x14ac:dyDescent="0.3">
      <c r="B28" s="2" t="s">
        <v>97</v>
      </c>
      <c r="C28" s="14">
        <v>0</v>
      </c>
      <c r="D28" s="2">
        <v>4</v>
      </c>
      <c r="E28" s="2">
        <v>6</v>
      </c>
      <c r="F28" s="2">
        <v>6</v>
      </c>
      <c r="G28" s="2">
        <v>7</v>
      </c>
      <c r="H28" s="2">
        <v>7</v>
      </c>
      <c r="I28" s="2">
        <v>5</v>
      </c>
      <c r="J28" s="2">
        <v>6</v>
      </c>
      <c r="K28" s="15">
        <v>5</v>
      </c>
      <c r="L28" s="14">
        <v>0</v>
      </c>
      <c r="M28" s="2">
        <v>1</v>
      </c>
      <c r="N28" s="2">
        <v>0</v>
      </c>
      <c r="O28" s="32">
        <v>0</v>
      </c>
      <c r="Q28" s="11">
        <f t="shared" si="0"/>
        <v>5.3677245111595049</v>
      </c>
      <c r="R28" s="11">
        <f t="shared" ref="R28" si="40">LN(EXP(Q26)+EXP(Q27)+EXP(Q28)+EXP(Q29))</f>
        <v>7.5237183485335475</v>
      </c>
      <c r="S28" s="11">
        <f t="shared" si="1"/>
        <v>0</v>
      </c>
      <c r="U28" s="23">
        <f t="shared" ref="U28" si="41">IF(Q28&gt;=MAX(Q26,Q27,Q28,Q29),1,0)</f>
        <v>0</v>
      </c>
      <c r="V28" s="2">
        <f t="shared" si="2"/>
        <v>0</v>
      </c>
      <c r="W28" s="15">
        <f t="shared" si="3"/>
        <v>0</v>
      </c>
    </row>
    <row r="29" spans="1:23" x14ac:dyDescent="0.3">
      <c r="B29" s="2" t="s">
        <v>99</v>
      </c>
      <c r="C29" s="14">
        <v>0</v>
      </c>
      <c r="D29" s="2">
        <v>3</v>
      </c>
      <c r="E29" s="2">
        <v>5</v>
      </c>
      <c r="F29" s="2">
        <v>7</v>
      </c>
      <c r="G29" s="2">
        <v>8</v>
      </c>
      <c r="H29" s="2">
        <v>5</v>
      </c>
      <c r="I29" s="2">
        <v>6</v>
      </c>
      <c r="J29" s="2">
        <v>6</v>
      </c>
      <c r="K29" s="15">
        <v>4</v>
      </c>
      <c r="L29" s="14">
        <v>0</v>
      </c>
      <c r="M29" s="2">
        <v>0</v>
      </c>
      <c r="N29" s="2">
        <v>1</v>
      </c>
      <c r="O29" s="32">
        <v>0</v>
      </c>
      <c r="Q29" s="11">
        <f t="shared" si="0"/>
        <v>6.1541505129006078</v>
      </c>
      <c r="R29" s="11">
        <f t="shared" ref="R29" si="42">LN(EXP(Q26)+EXP(Q27)+EXP(Q28)+EXP(Q29))</f>
        <v>7.5237183485335475</v>
      </c>
      <c r="S29" s="11">
        <f t="shared" si="1"/>
        <v>0</v>
      </c>
      <c r="U29" s="23">
        <f t="shared" ref="U29" si="43">IF(Q29&gt;=MAX(Q26,Q27,Q28,Q29),1,0)</f>
        <v>0</v>
      </c>
      <c r="V29" s="2">
        <f t="shared" si="2"/>
        <v>0</v>
      </c>
      <c r="W29" s="15">
        <f t="shared" si="3"/>
        <v>0</v>
      </c>
    </row>
    <row r="30" spans="1:23" ht="15.75" customHeight="1" x14ac:dyDescent="0.3">
      <c r="A30" s="2" t="s">
        <v>14</v>
      </c>
      <c r="B30" s="2" t="s">
        <v>96</v>
      </c>
      <c r="C30" s="14">
        <v>0</v>
      </c>
      <c r="D30" s="2">
        <v>6</v>
      </c>
      <c r="E30" s="2">
        <v>6</v>
      </c>
      <c r="F30" s="2">
        <v>7</v>
      </c>
      <c r="G30" s="2">
        <v>6</v>
      </c>
      <c r="H30" s="2">
        <v>3</v>
      </c>
      <c r="I30" s="2">
        <v>5</v>
      </c>
      <c r="J30" s="2">
        <v>6</v>
      </c>
      <c r="K30" s="15">
        <v>6</v>
      </c>
      <c r="L30" s="14">
        <v>0</v>
      </c>
      <c r="M30" s="2">
        <v>0</v>
      </c>
      <c r="N30" s="2">
        <v>0</v>
      </c>
      <c r="O30" s="32">
        <v>0</v>
      </c>
      <c r="Q30" s="11">
        <f t="shared" si="0"/>
        <v>5</v>
      </c>
      <c r="R30" s="11">
        <f t="shared" ref="R30" si="44">LN(EXP(Q30)+EXP(Q31)+EXP(Q32)+EXP(Q33))</f>
        <v>8.3890339107772061</v>
      </c>
      <c r="S30" s="11">
        <f t="shared" si="1"/>
        <v>0</v>
      </c>
      <c r="U30" s="23">
        <f t="shared" ref="U30" si="45">IF(Q30&gt;=MAX(Q30,Q31,Q32,Q33),1,0)</f>
        <v>0</v>
      </c>
      <c r="V30" s="2">
        <f t="shared" si="2"/>
        <v>0</v>
      </c>
      <c r="W30" s="15">
        <f t="shared" si="3"/>
        <v>0</v>
      </c>
    </row>
    <row r="31" spans="1:23" x14ac:dyDescent="0.3">
      <c r="B31" s="2" t="s">
        <v>98</v>
      </c>
      <c r="C31" s="14">
        <v>0</v>
      </c>
      <c r="D31" s="2">
        <v>5</v>
      </c>
      <c r="E31" s="2">
        <v>5</v>
      </c>
      <c r="F31" s="2">
        <v>6</v>
      </c>
      <c r="G31" s="2">
        <v>9</v>
      </c>
      <c r="H31" s="2">
        <v>7</v>
      </c>
      <c r="I31" s="2">
        <v>5</v>
      </c>
      <c r="J31" s="2">
        <v>8</v>
      </c>
      <c r="K31" s="15">
        <v>5</v>
      </c>
      <c r="L31" s="14">
        <v>1</v>
      </c>
      <c r="M31" s="2">
        <v>0</v>
      </c>
      <c r="N31" s="2">
        <v>0</v>
      </c>
      <c r="O31" s="32">
        <v>0</v>
      </c>
      <c r="Q31" s="11">
        <f t="shared" si="0"/>
        <v>5.2451223384064285</v>
      </c>
      <c r="R31" s="11">
        <f t="shared" ref="R31" si="46">LN(EXP(Q30)+EXP(Q31)+EXP(Q32)+EXP(Q33))</f>
        <v>8.3890339107772061</v>
      </c>
      <c r="S31" s="11">
        <f t="shared" si="1"/>
        <v>0</v>
      </c>
      <c r="U31" s="23">
        <f t="shared" ref="U31" si="47">IF(Q31&gt;=MAX(Q30,Q31,Q32,Q33),1,0)</f>
        <v>0</v>
      </c>
      <c r="V31" s="2">
        <f t="shared" si="2"/>
        <v>0</v>
      </c>
      <c r="W31" s="15">
        <f t="shared" si="3"/>
        <v>0</v>
      </c>
    </row>
    <row r="32" spans="1:23" x14ac:dyDescent="0.3">
      <c r="B32" s="2" t="s">
        <v>97</v>
      </c>
      <c r="C32" s="14">
        <v>0</v>
      </c>
      <c r="D32" s="2">
        <v>4</v>
      </c>
      <c r="E32" s="2">
        <v>5</v>
      </c>
      <c r="F32" s="2">
        <v>7</v>
      </c>
      <c r="G32" s="2">
        <v>7</v>
      </c>
      <c r="H32" s="2">
        <v>5</v>
      </c>
      <c r="I32" s="2">
        <v>6</v>
      </c>
      <c r="J32" s="2">
        <v>6</v>
      </c>
      <c r="K32" s="15">
        <v>6</v>
      </c>
      <c r="L32" s="14">
        <v>0</v>
      </c>
      <c r="M32" s="2">
        <v>1</v>
      </c>
      <c r="N32" s="2">
        <v>0</v>
      </c>
      <c r="O32" s="32">
        <v>0</v>
      </c>
      <c r="Q32" s="11">
        <f t="shared" si="0"/>
        <v>6.3677245111595049</v>
      </c>
      <c r="R32" s="11">
        <f t="shared" ref="R32" si="48">LN(EXP(Q30)+EXP(Q31)+EXP(Q32)+EXP(Q33))</f>
        <v>8.3890339107772061</v>
      </c>
      <c r="S32" s="11">
        <f t="shared" si="1"/>
        <v>0</v>
      </c>
      <c r="U32" s="23">
        <f t="shared" ref="U32" si="49">IF(Q32&gt;=MAX(Q30,Q31,Q32,Q33),1,0)</f>
        <v>0</v>
      </c>
      <c r="V32" s="2">
        <f t="shared" si="2"/>
        <v>0</v>
      </c>
      <c r="W32" s="15">
        <f t="shared" si="3"/>
        <v>0</v>
      </c>
    </row>
    <row r="33" spans="1:23" x14ac:dyDescent="0.3">
      <c r="B33" s="2" t="s">
        <v>99</v>
      </c>
      <c r="C33" s="14">
        <v>1</v>
      </c>
      <c r="D33" s="2">
        <v>5</v>
      </c>
      <c r="E33" s="2">
        <v>6</v>
      </c>
      <c r="F33" s="2">
        <v>7</v>
      </c>
      <c r="G33" s="2">
        <v>7</v>
      </c>
      <c r="H33" s="2">
        <v>6</v>
      </c>
      <c r="I33" s="2">
        <v>8</v>
      </c>
      <c r="J33" s="2">
        <v>6</v>
      </c>
      <c r="K33" s="15">
        <v>6</v>
      </c>
      <c r="L33" s="14">
        <v>0</v>
      </c>
      <c r="M33" s="2">
        <v>0</v>
      </c>
      <c r="N33" s="2">
        <v>1</v>
      </c>
      <c r="O33" s="32">
        <v>0</v>
      </c>
      <c r="Q33" s="11">
        <f t="shared" si="0"/>
        <v>8.1541505129006069</v>
      </c>
      <c r="R33" s="11">
        <f t="shared" ref="R33" si="50">LN(EXP(Q30)+EXP(Q31)+EXP(Q32)+EXP(Q33))</f>
        <v>8.3890339107772061</v>
      </c>
      <c r="S33" s="11">
        <f t="shared" si="1"/>
        <v>-0.23488339787659918</v>
      </c>
      <c r="U33" s="23">
        <f t="shared" ref="U33" si="51">IF(Q33&gt;=MAX(Q30,Q31,Q32,Q33),1,0)</f>
        <v>1</v>
      </c>
      <c r="V33" s="2">
        <f t="shared" si="2"/>
        <v>1</v>
      </c>
      <c r="W33" s="15">
        <f t="shared" si="3"/>
        <v>0</v>
      </c>
    </row>
    <row r="34" spans="1:23" x14ac:dyDescent="0.3">
      <c r="A34" s="2" t="s">
        <v>15</v>
      </c>
      <c r="B34" s="2" t="s">
        <v>96</v>
      </c>
      <c r="C34" s="14">
        <v>0</v>
      </c>
      <c r="D34" s="2">
        <v>3</v>
      </c>
      <c r="E34" s="2">
        <v>4</v>
      </c>
      <c r="F34" s="2">
        <v>5</v>
      </c>
      <c r="G34" s="2">
        <v>1</v>
      </c>
      <c r="H34" s="2">
        <v>3</v>
      </c>
      <c r="I34" s="2">
        <v>4</v>
      </c>
      <c r="J34" s="2">
        <v>3</v>
      </c>
      <c r="K34" s="15">
        <v>4</v>
      </c>
      <c r="L34" s="14">
        <v>0</v>
      </c>
      <c r="M34" s="2">
        <v>0</v>
      </c>
      <c r="N34" s="2">
        <v>0</v>
      </c>
      <c r="O34" s="32">
        <v>0</v>
      </c>
      <c r="Q34" s="11">
        <f t="shared" si="0"/>
        <v>4</v>
      </c>
      <c r="R34" s="11">
        <f t="shared" ref="R34" si="52">LN(EXP(Q34)+EXP(Q35)+EXP(Q36)+EXP(Q37))</f>
        <v>8.1805549909756436</v>
      </c>
      <c r="S34" s="11">
        <f t="shared" si="1"/>
        <v>0</v>
      </c>
      <c r="U34" s="23">
        <f t="shared" ref="U34" si="53">IF(Q34&gt;=MAX(Q34,Q35,Q36,Q37),1,0)</f>
        <v>0</v>
      </c>
      <c r="V34" s="2">
        <f t="shared" si="2"/>
        <v>0</v>
      </c>
      <c r="W34" s="15">
        <f t="shared" si="3"/>
        <v>0</v>
      </c>
    </row>
    <row r="35" spans="1:23" x14ac:dyDescent="0.3">
      <c r="B35" s="2" t="s">
        <v>98</v>
      </c>
      <c r="C35" s="14">
        <v>0</v>
      </c>
      <c r="D35" s="2">
        <v>6</v>
      </c>
      <c r="E35" s="2">
        <v>4</v>
      </c>
      <c r="F35" s="2">
        <v>6</v>
      </c>
      <c r="G35" s="2">
        <v>5</v>
      </c>
      <c r="H35" s="2">
        <v>5</v>
      </c>
      <c r="I35" s="2">
        <v>2</v>
      </c>
      <c r="J35" s="2">
        <v>7</v>
      </c>
      <c r="K35" s="15">
        <v>5</v>
      </c>
      <c r="L35" s="14">
        <v>1</v>
      </c>
      <c r="M35" s="2">
        <v>0</v>
      </c>
      <c r="N35" s="2">
        <v>0</v>
      </c>
      <c r="O35" s="32">
        <v>0</v>
      </c>
      <c r="Q35" s="11">
        <f t="shared" si="0"/>
        <v>2.2451223384064289</v>
      </c>
      <c r="R35" s="11">
        <f t="shared" ref="R35" si="54">LN(EXP(Q34)+EXP(Q35)+EXP(Q36)+EXP(Q37))</f>
        <v>8.1805549909756436</v>
      </c>
      <c r="S35" s="11">
        <f t="shared" si="1"/>
        <v>0</v>
      </c>
      <c r="U35" s="23">
        <f t="shared" ref="U35" si="55">IF(Q35&gt;=MAX(Q34,Q35,Q36,Q37),1,0)</f>
        <v>0</v>
      </c>
      <c r="V35" s="2">
        <f t="shared" si="2"/>
        <v>0</v>
      </c>
      <c r="W35" s="15">
        <f t="shared" si="3"/>
        <v>0</v>
      </c>
    </row>
    <row r="36" spans="1:23" x14ac:dyDescent="0.3">
      <c r="B36" s="2" t="s">
        <v>97</v>
      </c>
      <c r="C36" s="14">
        <v>0</v>
      </c>
      <c r="D36" s="2">
        <v>4</v>
      </c>
      <c r="E36" s="2">
        <v>5</v>
      </c>
      <c r="F36" s="2">
        <v>4</v>
      </c>
      <c r="G36" s="2">
        <v>2</v>
      </c>
      <c r="H36" s="2">
        <v>3</v>
      </c>
      <c r="I36" s="2">
        <v>3</v>
      </c>
      <c r="J36" s="2">
        <v>5</v>
      </c>
      <c r="K36" s="15">
        <v>4</v>
      </c>
      <c r="L36" s="14">
        <v>0</v>
      </c>
      <c r="M36" s="2">
        <v>1</v>
      </c>
      <c r="N36" s="2">
        <v>0</v>
      </c>
      <c r="O36" s="32">
        <v>0</v>
      </c>
      <c r="Q36" s="11">
        <f t="shared" si="0"/>
        <v>3.3677245111595044</v>
      </c>
      <c r="R36" s="11">
        <f t="shared" ref="R36" si="56">LN(EXP(Q34)+EXP(Q35)+EXP(Q36)+EXP(Q37))</f>
        <v>8.1805549909756436</v>
      </c>
      <c r="S36" s="11">
        <f t="shared" si="1"/>
        <v>0</v>
      </c>
      <c r="U36" s="23">
        <f t="shared" ref="U36" si="57">IF(Q36&gt;=MAX(Q34,Q35,Q36,Q37),1,0)</f>
        <v>0</v>
      </c>
      <c r="V36" s="2">
        <f t="shared" si="2"/>
        <v>0</v>
      </c>
      <c r="W36" s="15">
        <f t="shared" si="3"/>
        <v>0</v>
      </c>
    </row>
    <row r="37" spans="1:23" x14ac:dyDescent="0.3">
      <c r="B37" s="2" t="s">
        <v>99</v>
      </c>
      <c r="C37" s="14">
        <v>1</v>
      </c>
      <c r="D37" s="2">
        <v>5</v>
      </c>
      <c r="E37" s="2">
        <v>5</v>
      </c>
      <c r="F37" s="2">
        <v>5</v>
      </c>
      <c r="G37" s="2">
        <v>5</v>
      </c>
      <c r="H37" s="2">
        <v>4</v>
      </c>
      <c r="I37" s="2">
        <v>8</v>
      </c>
      <c r="J37" s="2">
        <v>5</v>
      </c>
      <c r="K37" s="15">
        <v>5</v>
      </c>
      <c r="L37" s="14">
        <v>0</v>
      </c>
      <c r="M37" s="2">
        <v>0</v>
      </c>
      <c r="N37" s="2">
        <v>1</v>
      </c>
      <c r="O37" s="32">
        <v>0</v>
      </c>
      <c r="Q37" s="11">
        <f t="shared" si="0"/>
        <v>8.1541505129006069</v>
      </c>
      <c r="R37" s="11">
        <f t="shared" ref="R37" si="58">LN(EXP(Q34)+EXP(Q35)+EXP(Q36)+EXP(Q37))</f>
        <v>8.1805549909756436</v>
      </c>
      <c r="S37" s="11">
        <f t="shared" si="1"/>
        <v>-2.6404478075036764E-2</v>
      </c>
      <c r="U37" s="23">
        <f t="shared" ref="U37" si="59">IF(Q37&gt;=MAX(Q34,Q35,Q36,Q37),1,0)</f>
        <v>1</v>
      </c>
      <c r="V37" s="2">
        <f t="shared" si="2"/>
        <v>1</v>
      </c>
      <c r="W37" s="15">
        <f t="shared" si="3"/>
        <v>0</v>
      </c>
    </row>
    <row r="38" spans="1:23" x14ac:dyDescent="0.3">
      <c r="A38" s="2" t="s">
        <v>16</v>
      </c>
      <c r="B38" s="2" t="s">
        <v>96</v>
      </c>
      <c r="C38" s="14">
        <v>0</v>
      </c>
      <c r="D38" s="2">
        <v>7</v>
      </c>
      <c r="E38" s="2">
        <v>6</v>
      </c>
      <c r="F38" s="2">
        <v>5</v>
      </c>
      <c r="G38" s="2">
        <v>5</v>
      </c>
      <c r="H38" s="2">
        <v>7</v>
      </c>
      <c r="I38" s="2">
        <v>2</v>
      </c>
      <c r="J38" s="2">
        <v>5</v>
      </c>
      <c r="K38" s="15">
        <v>6</v>
      </c>
      <c r="L38" s="14">
        <v>0</v>
      </c>
      <c r="M38" s="2">
        <v>0</v>
      </c>
      <c r="N38" s="2">
        <v>0</v>
      </c>
      <c r="O38" s="32">
        <v>0</v>
      </c>
      <c r="Q38" s="11">
        <f t="shared" si="0"/>
        <v>2</v>
      </c>
      <c r="R38" s="11">
        <f t="shared" ref="R38" si="60">LN(EXP(Q38)+EXP(Q39)+EXP(Q40)+EXP(Q41))</f>
        <v>7.3309512941597221</v>
      </c>
      <c r="S38" s="11">
        <f t="shared" si="1"/>
        <v>0</v>
      </c>
      <c r="U38" s="23">
        <f t="shared" ref="U38" si="61">IF(Q38&gt;=MAX(Q38,Q39,Q40,Q41),1,0)</f>
        <v>0</v>
      </c>
      <c r="V38" s="2">
        <f t="shared" si="2"/>
        <v>0</v>
      </c>
      <c r="W38" s="15">
        <f t="shared" si="3"/>
        <v>0</v>
      </c>
    </row>
    <row r="39" spans="1:23" x14ac:dyDescent="0.3">
      <c r="B39" s="2" t="s">
        <v>98</v>
      </c>
      <c r="C39" s="14">
        <v>0</v>
      </c>
      <c r="D39" s="2">
        <v>4</v>
      </c>
      <c r="E39" s="2">
        <v>5</v>
      </c>
      <c r="F39" s="2">
        <v>7</v>
      </c>
      <c r="G39" s="2">
        <v>5</v>
      </c>
      <c r="H39" s="2">
        <v>7</v>
      </c>
      <c r="I39" s="2">
        <v>3</v>
      </c>
      <c r="J39" s="2">
        <v>6</v>
      </c>
      <c r="K39" s="15">
        <v>4</v>
      </c>
      <c r="L39" s="14">
        <v>1</v>
      </c>
      <c r="M39" s="2">
        <v>0</v>
      </c>
      <c r="N39" s="2">
        <v>0</v>
      </c>
      <c r="O39" s="32">
        <v>0</v>
      </c>
      <c r="Q39" s="11">
        <f t="shared" si="0"/>
        <v>3.2451223384064289</v>
      </c>
      <c r="R39" s="11">
        <f t="shared" ref="R39" si="62">LN(EXP(Q38)+EXP(Q39)+EXP(Q40)+EXP(Q41))</f>
        <v>7.3309512941597221</v>
      </c>
      <c r="S39" s="11">
        <f t="shared" si="1"/>
        <v>0</v>
      </c>
      <c r="U39" s="23">
        <f t="shared" ref="U39" si="63">IF(Q39&gt;=MAX(Q38,Q39,Q40,Q41),1,0)</f>
        <v>0</v>
      </c>
      <c r="V39" s="2">
        <f t="shared" si="2"/>
        <v>0</v>
      </c>
      <c r="W39" s="15">
        <f t="shared" si="3"/>
        <v>0</v>
      </c>
    </row>
    <row r="40" spans="1:23" x14ac:dyDescent="0.3">
      <c r="B40" s="2" t="s">
        <v>97</v>
      </c>
      <c r="C40" s="14">
        <v>0</v>
      </c>
      <c r="D40" s="2">
        <v>6</v>
      </c>
      <c r="E40" s="2">
        <v>6</v>
      </c>
      <c r="F40" s="2">
        <v>6</v>
      </c>
      <c r="G40" s="2">
        <v>5</v>
      </c>
      <c r="H40" s="2">
        <v>7</v>
      </c>
      <c r="I40" s="2">
        <v>5</v>
      </c>
      <c r="J40" s="2">
        <v>6</v>
      </c>
      <c r="K40" s="15">
        <v>6</v>
      </c>
      <c r="L40" s="14">
        <v>0</v>
      </c>
      <c r="M40" s="2">
        <v>1</v>
      </c>
      <c r="N40" s="2">
        <v>0</v>
      </c>
      <c r="O40" s="32">
        <v>0</v>
      </c>
      <c r="Q40" s="11">
        <f t="shared" si="0"/>
        <v>5.3677245111595049</v>
      </c>
      <c r="R40" s="11">
        <f t="shared" ref="R40" si="64">LN(EXP(Q38)+EXP(Q39)+EXP(Q40)+EXP(Q41))</f>
        <v>7.3309512941597221</v>
      </c>
      <c r="S40" s="11">
        <f t="shared" si="1"/>
        <v>0</v>
      </c>
      <c r="U40" s="23">
        <f t="shared" ref="U40" si="65">IF(Q40&gt;=MAX(Q38,Q39,Q40,Q41),1,0)</f>
        <v>0</v>
      </c>
      <c r="V40" s="2">
        <f t="shared" si="2"/>
        <v>0</v>
      </c>
      <c r="W40" s="15">
        <f t="shared" si="3"/>
        <v>0</v>
      </c>
    </row>
    <row r="41" spans="1:23" x14ac:dyDescent="0.3">
      <c r="B41" s="2" t="s">
        <v>99</v>
      </c>
      <c r="C41" s="14">
        <v>1</v>
      </c>
      <c r="D41" s="2">
        <v>4</v>
      </c>
      <c r="E41" s="2">
        <v>5</v>
      </c>
      <c r="F41" s="2">
        <v>7</v>
      </c>
      <c r="G41" s="2">
        <v>9</v>
      </c>
      <c r="H41" s="2">
        <v>4</v>
      </c>
      <c r="I41" s="2">
        <v>7</v>
      </c>
      <c r="J41" s="2">
        <v>8</v>
      </c>
      <c r="K41" s="15">
        <v>6</v>
      </c>
      <c r="L41" s="14">
        <v>0</v>
      </c>
      <c r="M41" s="2">
        <v>0</v>
      </c>
      <c r="N41" s="2">
        <v>1</v>
      </c>
      <c r="O41" s="32">
        <v>0</v>
      </c>
      <c r="Q41" s="11">
        <f t="shared" si="0"/>
        <v>7.1541505129006078</v>
      </c>
      <c r="R41" s="11">
        <f t="shared" ref="R41" si="66">LN(EXP(Q38)+EXP(Q39)+EXP(Q40)+EXP(Q41))</f>
        <v>7.3309512941597221</v>
      </c>
      <c r="S41" s="11">
        <f t="shared" si="1"/>
        <v>-0.17680078125911436</v>
      </c>
      <c r="U41" s="23">
        <f t="shared" ref="U41" si="67">IF(Q41&gt;=MAX(Q38,Q39,Q40,Q41),1,0)</f>
        <v>1</v>
      </c>
      <c r="V41" s="2">
        <f t="shared" si="2"/>
        <v>1</v>
      </c>
      <c r="W41" s="15">
        <f t="shared" si="3"/>
        <v>0</v>
      </c>
    </row>
    <row r="42" spans="1:23" x14ac:dyDescent="0.3">
      <c r="A42" s="2" t="s">
        <v>17</v>
      </c>
      <c r="B42" s="2" t="s">
        <v>96</v>
      </c>
      <c r="C42" s="14">
        <v>0</v>
      </c>
      <c r="D42" s="2">
        <v>5</v>
      </c>
      <c r="E42" s="2">
        <v>5</v>
      </c>
      <c r="F42" s="2">
        <v>7</v>
      </c>
      <c r="G42" s="2">
        <v>6</v>
      </c>
      <c r="H42" s="2">
        <v>6</v>
      </c>
      <c r="I42" s="2">
        <v>7</v>
      </c>
      <c r="J42" s="2">
        <v>6</v>
      </c>
      <c r="K42" s="15">
        <v>5</v>
      </c>
      <c r="L42" s="14">
        <v>0</v>
      </c>
      <c r="M42" s="2">
        <v>0</v>
      </c>
      <c r="N42" s="2">
        <v>0</v>
      </c>
      <c r="O42" s="32">
        <v>0</v>
      </c>
      <c r="Q42" s="11">
        <f t="shared" si="0"/>
        <v>7</v>
      </c>
      <c r="R42" s="11">
        <f t="shared" ref="R42" si="68">LN(EXP(Q42)+EXP(Q43)+EXP(Q44)+EXP(Q45))</f>
        <v>7.3384233100165845</v>
      </c>
      <c r="S42" s="11">
        <f t="shared" si="1"/>
        <v>0</v>
      </c>
      <c r="U42" s="23">
        <f t="shared" ref="U42" si="69">IF(Q42&gt;=MAX(Q42,Q43,Q44,Q45),1,0)</f>
        <v>1</v>
      </c>
      <c r="V42" s="2">
        <f t="shared" si="2"/>
        <v>0</v>
      </c>
      <c r="W42" s="15">
        <f t="shared" si="3"/>
        <v>1</v>
      </c>
    </row>
    <row r="43" spans="1:23" x14ac:dyDescent="0.3">
      <c r="B43" s="2" t="s">
        <v>98</v>
      </c>
      <c r="C43" s="14">
        <v>1</v>
      </c>
      <c r="D43" s="2">
        <v>6</v>
      </c>
      <c r="E43" s="2">
        <v>5</v>
      </c>
      <c r="F43" s="2">
        <v>7</v>
      </c>
      <c r="G43" s="2">
        <v>6</v>
      </c>
      <c r="H43" s="2">
        <v>5</v>
      </c>
      <c r="I43" s="2">
        <v>5</v>
      </c>
      <c r="J43" s="2">
        <v>7</v>
      </c>
      <c r="K43" s="15">
        <v>5</v>
      </c>
      <c r="L43" s="14">
        <v>1</v>
      </c>
      <c r="M43" s="2">
        <v>0</v>
      </c>
      <c r="N43" s="2">
        <v>0</v>
      </c>
      <c r="O43" s="32">
        <v>0</v>
      </c>
      <c r="Q43" s="11">
        <f t="shared" si="0"/>
        <v>5.2451223384064285</v>
      </c>
      <c r="R43" s="11">
        <f t="shared" ref="R43" si="70">LN(EXP(Q42)+EXP(Q43)+EXP(Q44)+EXP(Q45))</f>
        <v>7.3384233100165845</v>
      </c>
      <c r="S43" s="11">
        <f t="shared" si="1"/>
        <v>-2.093300971610156</v>
      </c>
      <c r="U43" s="23">
        <f t="shared" ref="U43" si="71">IF(Q43&gt;=MAX(Q42,Q43,Q44,Q45),1,0)</f>
        <v>0</v>
      </c>
      <c r="V43" s="2">
        <f t="shared" si="2"/>
        <v>1</v>
      </c>
      <c r="W43" s="15">
        <f t="shared" si="3"/>
        <v>1</v>
      </c>
    </row>
    <row r="44" spans="1:23" x14ac:dyDescent="0.3">
      <c r="B44" s="2" t="s">
        <v>97</v>
      </c>
      <c r="C44" s="14">
        <v>0</v>
      </c>
      <c r="D44" s="2">
        <v>5</v>
      </c>
      <c r="E44" s="2">
        <v>5</v>
      </c>
      <c r="F44" s="2">
        <v>5</v>
      </c>
      <c r="G44" s="2">
        <v>1</v>
      </c>
      <c r="H44" s="2">
        <v>2</v>
      </c>
      <c r="I44" s="2">
        <v>4</v>
      </c>
      <c r="J44" s="2">
        <v>6</v>
      </c>
      <c r="K44" s="15">
        <v>5</v>
      </c>
      <c r="L44" s="14">
        <v>0</v>
      </c>
      <c r="M44" s="2">
        <v>1</v>
      </c>
      <c r="N44" s="2">
        <v>0</v>
      </c>
      <c r="O44" s="32">
        <v>0</v>
      </c>
      <c r="Q44" s="11">
        <f t="shared" si="0"/>
        <v>4.3677245111595049</v>
      </c>
      <c r="R44" s="11">
        <f t="shared" ref="R44" si="72">LN(EXP(Q42)+EXP(Q43)+EXP(Q44)+EXP(Q45))</f>
        <v>7.3384233100165845</v>
      </c>
      <c r="S44" s="11">
        <f t="shared" si="1"/>
        <v>0</v>
      </c>
      <c r="U44" s="23">
        <f t="shared" ref="U44" si="73">IF(Q44&gt;=MAX(Q42,Q43,Q44,Q45),1,0)</f>
        <v>0</v>
      </c>
      <c r="V44" s="2">
        <f t="shared" si="2"/>
        <v>0</v>
      </c>
      <c r="W44" s="15">
        <f t="shared" si="3"/>
        <v>0</v>
      </c>
    </row>
    <row r="45" spans="1:23" x14ac:dyDescent="0.3">
      <c r="B45" s="2" t="s">
        <v>99</v>
      </c>
      <c r="C45" s="14">
        <v>0</v>
      </c>
      <c r="D45" s="2">
        <v>5</v>
      </c>
      <c r="E45" s="2">
        <v>4</v>
      </c>
      <c r="F45" s="2">
        <v>5</v>
      </c>
      <c r="G45" s="2">
        <v>2</v>
      </c>
      <c r="H45" s="2">
        <v>6</v>
      </c>
      <c r="I45" s="2">
        <v>5</v>
      </c>
      <c r="J45" s="2">
        <v>5</v>
      </c>
      <c r="K45" s="15">
        <v>5</v>
      </c>
      <c r="L45" s="14">
        <v>0</v>
      </c>
      <c r="M45" s="2">
        <v>0</v>
      </c>
      <c r="N45" s="2">
        <v>1</v>
      </c>
      <c r="O45" s="32">
        <v>0</v>
      </c>
      <c r="Q45" s="11">
        <f t="shared" si="0"/>
        <v>5.1541505129006078</v>
      </c>
      <c r="R45" s="11">
        <f t="shared" ref="R45" si="74">LN(EXP(Q42)+EXP(Q43)+EXP(Q44)+EXP(Q45))</f>
        <v>7.3384233100165845</v>
      </c>
      <c r="S45" s="11">
        <f t="shared" si="1"/>
        <v>0</v>
      </c>
      <c r="U45" s="23">
        <f t="shared" ref="U45" si="75">IF(Q45&gt;=MAX(Q42,Q43,Q44,Q45),1,0)</f>
        <v>0</v>
      </c>
      <c r="V45" s="2">
        <f t="shared" si="2"/>
        <v>0</v>
      </c>
      <c r="W45" s="15">
        <f t="shared" si="3"/>
        <v>0</v>
      </c>
    </row>
    <row r="46" spans="1:23" x14ac:dyDescent="0.3">
      <c r="A46" s="2" t="s">
        <v>18</v>
      </c>
      <c r="B46" s="2" t="s">
        <v>96</v>
      </c>
      <c r="C46" s="14">
        <v>1</v>
      </c>
      <c r="D46" s="2">
        <v>5</v>
      </c>
      <c r="E46" s="2">
        <v>5</v>
      </c>
      <c r="F46" s="2">
        <v>6</v>
      </c>
      <c r="G46" s="2">
        <v>5</v>
      </c>
      <c r="H46" s="2">
        <v>6</v>
      </c>
      <c r="I46" s="2">
        <v>5</v>
      </c>
      <c r="J46" s="2">
        <v>5</v>
      </c>
      <c r="K46" s="15">
        <v>5</v>
      </c>
      <c r="L46" s="14">
        <v>0</v>
      </c>
      <c r="M46" s="2">
        <v>0</v>
      </c>
      <c r="N46" s="2">
        <v>0</v>
      </c>
      <c r="O46" s="32">
        <v>0</v>
      </c>
      <c r="Q46" s="11">
        <f t="shared" si="0"/>
        <v>5</v>
      </c>
      <c r="R46" s="11">
        <f t="shared" ref="R46" si="76">LN(EXP(Q46)+EXP(Q47)+EXP(Q48)+EXP(Q49))</f>
        <v>6.7622734577601076</v>
      </c>
      <c r="S46" s="11">
        <f t="shared" si="1"/>
        <v>-1.7622734577601076</v>
      </c>
      <c r="U46" s="23">
        <f t="shared" ref="U46" si="77">IF(Q46&gt;=MAX(Q46,Q47,Q48,Q49),1,0)</f>
        <v>0</v>
      </c>
      <c r="V46" s="2">
        <f t="shared" si="2"/>
        <v>1</v>
      </c>
      <c r="W46" s="15">
        <f t="shared" si="3"/>
        <v>1</v>
      </c>
    </row>
    <row r="47" spans="1:23" x14ac:dyDescent="0.3">
      <c r="B47" s="2" t="s">
        <v>98</v>
      </c>
      <c r="C47" s="14">
        <v>0</v>
      </c>
      <c r="D47" s="2">
        <v>5</v>
      </c>
      <c r="E47" s="2">
        <v>5</v>
      </c>
      <c r="F47" s="2">
        <v>7</v>
      </c>
      <c r="G47" s="2">
        <v>4</v>
      </c>
      <c r="H47" s="2">
        <v>5</v>
      </c>
      <c r="I47" s="2">
        <v>4</v>
      </c>
      <c r="J47" s="2">
        <v>5</v>
      </c>
      <c r="K47" s="15">
        <v>5</v>
      </c>
      <c r="L47" s="14">
        <v>1</v>
      </c>
      <c r="M47" s="2">
        <v>0</v>
      </c>
      <c r="N47" s="2">
        <v>0</v>
      </c>
      <c r="O47" s="32">
        <v>0</v>
      </c>
      <c r="Q47" s="11">
        <f t="shared" si="0"/>
        <v>4.2451223384064285</v>
      </c>
      <c r="R47" s="11">
        <f t="shared" ref="R47" si="78">LN(EXP(Q46)+EXP(Q47)+EXP(Q48)+EXP(Q49))</f>
        <v>6.7622734577601076</v>
      </c>
      <c r="S47" s="11">
        <f t="shared" si="1"/>
        <v>0</v>
      </c>
      <c r="U47" s="23">
        <f t="shared" ref="U47" si="79">IF(Q47&gt;=MAX(Q46,Q47,Q48,Q49),1,0)</f>
        <v>0</v>
      </c>
      <c r="V47" s="2">
        <f t="shared" si="2"/>
        <v>0</v>
      </c>
      <c r="W47" s="15">
        <f t="shared" si="3"/>
        <v>0</v>
      </c>
    </row>
    <row r="48" spans="1:23" x14ac:dyDescent="0.3">
      <c r="B48" s="2" t="s">
        <v>97</v>
      </c>
      <c r="C48" s="14">
        <v>0</v>
      </c>
      <c r="D48" s="2">
        <v>5</v>
      </c>
      <c r="E48" s="2">
        <v>5</v>
      </c>
      <c r="F48" s="2">
        <v>5</v>
      </c>
      <c r="G48" s="2">
        <v>5</v>
      </c>
      <c r="H48" s="2">
        <v>3</v>
      </c>
      <c r="I48" s="2">
        <v>6</v>
      </c>
      <c r="J48" s="2">
        <v>7</v>
      </c>
      <c r="K48" s="15">
        <v>4</v>
      </c>
      <c r="L48" s="14">
        <v>0</v>
      </c>
      <c r="M48" s="2">
        <v>1</v>
      </c>
      <c r="N48" s="2">
        <v>0</v>
      </c>
      <c r="O48" s="32">
        <v>0</v>
      </c>
      <c r="Q48" s="11">
        <f t="shared" si="0"/>
        <v>6.3677245111595049</v>
      </c>
      <c r="R48" s="11">
        <f t="shared" ref="R48" si="80">LN(EXP(Q46)+EXP(Q47)+EXP(Q48)+EXP(Q49))</f>
        <v>6.7622734577601076</v>
      </c>
      <c r="S48" s="11">
        <f t="shared" si="1"/>
        <v>0</v>
      </c>
      <c r="U48" s="23">
        <f t="shared" ref="U48" si="81">IF(Q48&gt;=MAX(Q46,Q47,Q48,Q49),1,0)</f>
        <v>1</v>
      </c>
      <c r="V48" s="2">
        <f t="shared" si="2"/>
        <v>0</v>
      </c>
      <c r="W48" s="15">
        <f t="shared" si="3"/>
        <v>1</v>
      </c>
    </row>
    <row r="49" spans="1:23" x14ac:dyDescent="0.3">
      <c r="B49" s="2" t="s">
        <v>99</v>
      </c>
      <c r="C49" s="14">
        <v>0</v>
      </c>
      <c r="D49" s="2">
        <v>3</v>
      </c>
      <c r="E49" s="2">
        <v>3</v>
      </c>
      <c r="F49" s="2">
        <v>4</v>
      </c>
      <c r="G49" s="2">
        <v>1</v>
      </c>
      <c r="H49" s="2">
        <v>2</v>
      </c>
      <c r="I49" s="2">
        <v>4</v>
      </c>
      <c r="J49" s="2">
        <v>3</v>
      </c>
      <c r="K49" s="15">
        <v>3</v>
      </c>
      <c r="L49" s="14">
        <v>0</v>
      </c>
      <c r="M49" s="2">
        <v>0</v>
      </c>
      <c r="N49" s="2">
        <v>1</v>
      </c>
      <c r="O49" s="32">
        <v>0</v>
      </c>
      <c r="Q49" s="11">
        <f t="shared" si="0"/>
        <v>4.1541505129006078</v>
      </c>
      <c r="R49" s="11">
        <f t="shared" ref="R49" si="82">LN(EXP(Q46)+EXP(Q47)+EXP(Q48)+EXP(Q49))</f>
        <v>6.7622734577601076</v>
      </c>
      <c r="S49" s="11">
        <f t="shared" si="1"/>
        <v>0</v>
      </c>
      <c r="U49" s="23">
        <f t="shared" ref="U49" si="83">IF(Q49&gt;=MAX(Q46,Q47,Q48,Q49),1,0)</f>
        <v>0</v>
      </c>
      <c r="V49" s="2">
        <f t="shared" si="2"/>
        <v>0</v>
      </c>
      <c r="W49" s="15">
        <f t="shared" si="3"/>
        <v>0</v>
      </c>
    </row>
    <row r="50" spans="1:23" x14ac:dyDescent="0.3">
      <c r="A50" s="2" t="s">
        <v>19</v>
      </c>
      <c r="B50" s="2" t="s">
        <v>96</v>
      </c>
      <c r="C50" s="14">
        <v>0</v>
      </c>
      <c r="D50" s="2">
        <v>5</v>
      </c>
      <c r="E50" s="2">
        <v>6</v>
      </c>
      <c r="F50" s="2">
        <v>6</v>
      </c>
      <c r="G50" s="2">
        <v>5</v>
      </c>
      <c r="H50" s="2">
        <v>7</v>
      </c>
      <c r="I50" s="2">
        <v>2</v>
      </c>
      <c r="J50" s="2">
        <v>7</v>
      </c>
      <c r="K50" s="15">
        <v>5</v>
      </c>
      <c r="L50" s="14">
        <v>0</v>
      </c>
      <c r="M50" s="2">
        <v>0</v>
      </c>
      <c r="N50" s="2">
        <v>0</v>
      </c>
      <c r="O50" s="32">
        <v>0</v>
      </c>
      <c r="Q50" s="11">
        <f t="shared" si="0"/>
        <v>2</v>
      </c>
      <c r="R50" s="11">
        <f t="shared" ref="R50" si="84">LN(EXP(Q50)+EXP(Q51)+EXP(Q52)+EXP(Q53))</f>
        <v>7.646680339597407</v>
      </c>
      <c r="S50" s="11">
        <f t="shared" si="1"/>
        <v>0</v>
      </c>
      <c r="U50" s="23">
        <f t="shared" ref="U50" si="85">IF(Q50&gt;=MAX(Q50,Q51,Q52,Q53),1,0)</f>
        <v>0</v>
      </c>
      <c r="V50" s="2">
        <f t="shared" si="2"/>
        <v>0</v>
      </c>
      <c r="W50" s="15">
        <f t="shared" si="3"/>
        <v>0</v>
      </c>
    </row>
    <row r="51" spans="1:23" x14ac:dyDescent="0.3">
      <c r="B51" s="2" t="s">
        <v>98</v>
      </c>
      <c r="C51" s="14">
        <v>0</v>
      </c>
      <c r="D51" s="2">
        <v>4</v>
      </c>
      <c r="E51" s="2">
        <v>4</v>
      </c>
      <c r="F51" s="2">
        <v>7</v>
      </c>
      <c r="G51" s="2">
        <v>7</v>
      </c>
      <c r="H51" s="2">
        <v>9</v>
      </c>
      <c r="I51" s="2">
        <v>7</v>
      </c>
      <c r="J51" s="2">
        <v>6</v>
      </c>
      <c r="K51" s="15">
        <v>6</v>
      </c>
      <c r="L51" s="14">
        <v>1</v>
      </c>
      <c r="M51" s="2">
        <v>0</v>
      </c>
      <c r="N51" s="2">
        <v>0</v>
      </c>
      <c r="O51" s="32">
        <v>0</v>
      </c>
      <c r="Q51" s="11">
        <f t="shared" si="0"/>
        <v>7.2451223384064285</v>
      </c>
      <c r="R51" s="11">
        <f t="shared" ref="R51" si="86">LN(EXP(Q50)+EXP(Q51)+EXP(Q52)+EXP(Q53))</f>
        <v>7.646680339597407</v>
      </c>
      <c r="S51" s="11">
        <f t="shared" si="1"/>
        <v>0</v>
      </c>
      <c r="U51" s="23">
        <f t="shared" ref="U51" si="87">IF(Q51&gt;=MAX(Q50,Q51,Q52,Q53),1,0)</f>
        <v>1</v>
      </c>
      <c r="V51" s="2">
        <f t="shared" si="2"/>
        <v>0</v>
      </c>
      <c r="W51" s="15">
        <f t="shared" si="3"/>
        <v>1</v>
      </c>
    </row>
    <row r="52" spans="1:23" x14ac:dyDescent="0.3">
      <c r="B52" s="2" t="s">
        <v>97</v>
      </c>
      <c r="C52" s="14">
        <v>0</v>
      </c>
      <c r="D52" s="2">
        <v>6</v>
      </c>
      <c r="E52" s="2">
        <v>7</v>
      </c>
      <c r="F52" s="2">
        <v>7</v>
      </c>
      <c r="G52" s="2">
        <v>4</v>
      </c>
      <c r="H52" s="2">
        <v>6</v>
      </c>
      <c r="I52" s="2">
        <v>5</v>
      </c>
      <c r="J52" s="2">
        <v>7</v>
      </c>
      <c r="K52" s="15">
        <v>6</v>
      </c>
      <c r="L52" s="14">
        <v>0</v>
      </c>
      <c r="M52" s="2">
        <v>1</v>
      </c>
      <c r="N52" s="2">
        <v>0</v>
      </c>
      <c r="O52" s="32">
        <v>0</v>
      </c>
      <c r="Q52" s="11">
        <f t="shared" si="0"/>
        <v>5.3677245111595049</v>
      </c>
      <c r="R52" s="11">
        <f t="shared" ref="R52" si="88">LN(EXP(Q50)+EXP(Q51)+EXP(Q52)+EXP(Q53))</f>
        <v>7.646680339597407</v>
      </c>
      <c r="S52" s="11">
        <f t="shared" si="1"/>
        <v>0</v>
      </c>
      <c r="U52" s="23">
        <f t="shared" ref="U52" si="89">IF(Q52&gt;=MAX(Q50,Q51,Q52,Q53),1,0)</f>
        <v>0</v>
      </c>
      <c r="V52" s="2">
        <f t="shared" si="2"/>
        <v>0</v>
      </c>
      <c r="W52" s="15">
        <f t="shared" si="3"/>
        <v>0</v>
      </c>
    </row>
    <row r="53" spans="1:23" x14ac:dyDescent="0.3">
      <c r="B53" s="2" t="s">
        <v>99</v>
      </c>
      <c r="C53" s="14">
        <v>1</v>
      </c>
      <c r="D53" s="2">
        <v>6</v>
      </c>
      <c r="E53" s="2">
        <v>6</v>
      </c>
      <c r="F53" s="2">
        <v>9</v>
      </c>
      <c r="G53" s="2">
        <v>9</v>
      </c>
      <c r="H53" s="2">
        <v>8</v>
      </c>
      <c r="I53" s="2">
        <v>6</v>
      </c>
      <c r="J53" s="2">
        <v>7</v>
      </c>
      <c r="K53" s="15">
        <v>6</v>
      </c>
      <c r="L53" s="14">
        <v>0</v>
      </c>
      <c r="M53" s="2">
        <v>0</v>
      </c>
      <c r="N53" s="2">
        <v>1</v>
      </c>
      <c r="O53" s="32">
        <v>0</v>
      </c>
      <c r="Q53" s="11">
        <f t="shared" si="0"/>
        <v>6.1541505129006078</v>
      </c>
      <c r="R53" s="11">
        <f t="shared" ref="R53" si="90">LN(EXP(Q50)+EXP(Q51)+EXP(Q52)+EXP(Q53))</f>
        <v>7.646680339597407</v>
      </c>
      <c r="S53" s="11">
        <f t="shared" si="1"/>
        <v>-1.4925298266967992</v>
      </c>
      <c r="U53" s="23">
        <f t="shared" ref="U53" si="91">IF(Q53&gt;=MAX(Q50,Q51,Q52,Q53),1,0)</f>
        <v>0</v>
      </c>
      <c r="V53" s="2">
        <f t="shared" si="2"/>
        <v>1</v>
      </c>
      <c r="W53" s="15">
        <f t="shared" si="3"/>
        <v>1</v>
      </c>
    </row>
    <row r="54" spans="1:23" x14ac:dyDescent="0.3">
      <c r="A54" s="2" t="s">
        <v>20</v>
      </c>
      <c r="B54" s="2" t="s">
        <v>96</v>
      </c>
      <c r="C54" s="14">
        <v>1</v>
      </c>
      <c r="D54" s="2">
        <v>4</v>
      </c>
      <c r="E54" s="2">
        <v>5</v>
      </c>
      <c r="F54" s="2">
        <v>8</v>
      </c>
      <c r="G54" s="2">
        <v>9</v>
      </c>
      <c r="H54" s="2">
        <v>9</v>
      </c>
      <c r="I54" s="2">
        <v>8</v>
      </c>
      <c r="J54" s="2">
        <v>7</v>
      </c>
      <c r="K54" s="15">
        <v>5</v>
      </c>
      <c r="L54" s="14">
        <v>0</v>
      </c>
      <c r="M54" s="2">
        <v>0</v>
      </c>
      <c r="N54" s="2">
        <v>0</v>
      </c>
      <c r="O54" s="32">
        <v>0</v>
      </c>
      <c r="Q54" s="11">
        <f t="shared" si="0"/>
        <v>8</v>
      </c>
      <c r="R54" s="11">
        <f t="shared" ref="R54" si="92">LN(EXP(Q54)+EXP(Q55)+EXP(Q56)+EXP(Q57))</f>
        <v>8.0548988542057565</v>
      </c>
      <c r="S54" s="11">
        <f t="shared" si="1"/>
        <v>-5.4898854205756464E-2</v>
      </c>
      <c r="U54" s="23">
        <f t="shared" ref="U54" si="93">IF(Q54&gt;=MAX(Q54,Q55,Q56,Q57),1,0)</f>
        <v>1</v>
      </c>
      <c r="V54" s="2">
        <f t="shared" si="2"/>
        <v>1</v>
      </c>
      <c r="W54" s="15">
        <f t="shared" si="3"/>
        <v>0</v>
      </c>
    </row>
    <row r="55" spans="1:23" x14ac:dyDescent="0.3">
      <c r="B55" s="2" t="s">
        <v>98</v>
      </c>
      <c r="C55" s="14">
        <v>0</v>
      </c>
      <c r="D55" s="2">
        <v>4</v>
      </c>
      <c r="E55" s="2">
        <v>6</v>
      </c>
      <c r="F55" s="2">
        <v>5</v>
      </c>
      <c r="G55" s="2">
        <v>5</v>
      </c>
      <c r="H55" s="2">
        <v>7</v>
      </c>
      <c r="I55" s="2">
        <v>3</v>
      </c>
      <c r="J55" s="2">
        <v>5</v>
      </c>
      <c r="K55" s="15">
        <v>5</v>
      </c>
      <c r="L55" s="14">
        <v>1</v>
      </c>
      <c r="M55" s="2">
        <v>0</v>
      </c>
      <c r="N55" s="2">
        <v>0</v>
      </c>
      <c r="O55" s="32">
        <v>0</v>
      </c>
      <c r="Q55" s="11">
        <f t="shared" si="0"/>
        <v>3.2451223384064289</v>
      </c>
      <c r="R55" s="11">
        <f t="shared" ref="R55" si="94">LN(EXP(Q54)+EXP(Q55)+EXP(Q56)+EXP(Q57))</f>
        <v>8.0548988542057565</v>
      </c>
      <c r="S55" s="11">
        <f t="shared" si="1"/>
        <v>0</v>
      </c>
      <c r="U55" s="23">
        <f t="shared" ref="U55" si="95">IF(Q55&gt;=MAX(Q54,Q55,Q56,Q57),1,0)</f>
        <v>0</v>
      </c>
      <c r="V55" s="2">
        <f t="shared" si="2"/>
        <v>0</v>
      </c>
      <c r="W55" s="15">
        <f t="shared" si="3"/>
        <v>0</v>
      </c>
    </row>
    <row r="56" spans="1:23" x14ac:dyDescent="0.3">
      <c r="B56" s="2" t="s">
        <v>97</v>
      </c>
      <c r="C56" s="14">
        <v>0</v>
      </c>
      <c r="D56" s="2">
        <v>5</v>
      </c>
      <c r="E56" s="2">
        <v>5</v>
      </c>
      <c r="F56" s="2">
        <v>7</v>
      </c>
      <c r="G56" s="2">
        <v>7</v>
      </c>
      <c r="H56" s="2">
        <v>8</v>
      </c>
      <c r="I56" s="2">
        <v>4</v>
      </c>
      <c r="J56" s="2">
        <v>7</v>
      </c>
      <c r="K56" s="15">
        <v>6</v>
      </c>
      <c r="L56" s="14">
        <v>0</v>
      </c>
      <c r="M56" s="2">
        <v>1</v>
      </c>
      <c r="N56" s="2">
        <v>0</v>
      </c>
      <c r="O56" s="32">
        <v>0</v>
      </c>
      <c r="Q56" s="11">
        <f t="shared" si="0"/>
        <v>4.3677245111595049</v>
      </c>
      <c r="R56" s="11">
        <f t="shared" ref="R56" si="96">LN(EXP(Q54)+EXP(Q55)+EXP(Q56)+EXP(Q57))</f>
        <v>8.0548988542057565</v>
      </c>
      <c r="S56" s="11">
        <f t="shared" si="1"/>
        <v>0</v>
      </c>
      <c r="U56" s="23">
        <f t="shared" ref="U56" si="97">IF(Q56&gt;=MAX(Q54,Q55,Q56,Q57),1,0)</f>
        <v>0</v>
      </c>
      <c r="V56" s="2">
        <f t="shared" si="2"/>
        <v>0</v>
      </c>
      <c r="W56" s="15">
        <f t="shared" si="3"/>
        <v>0</v>
      </c>
    </row>
    <row r="57" spans="1:23" x14ac:dyDescent="0.3">
      <c r="B57" s="2" t="s">
        <v>99</v>
      </c>
      <c r="C57" s="14">
        <v>0</v>
      </c>
      <c r="D57" s="2">
        <v>4</v>
      </c>
      <c r="E57" s="2">
        <v>4</v>
      </c>
      <c r="F57" s="2">
        <v>4</v>
      </c>
      <c r="G57" s="2">
        <v>4</v>
      </c>
      <c r="H57" s="2">
        <v>1</v>
      </c>
      <c r="I57" s="2">
        <v>4</v>
      </c>
      <c r="J57" s="2">
        <v>4</v>
      </c>
      <c r="K57" s="15">
        <v>5</v>
      </c>
      <c r="L57" s="14">
        <v>0</v>
      </c>
      <c r="M57" s="2">
        <v>0</v>
      </c>
      <c r="N57" s="2">
        <v>1</v>
      </c>
      <c r="O57" s="32">
        <v>0</v>
      </c>
      <c r="Q57" s="11">
        <f t="shared" si="0"/>
        <v>4.1541505129006078</v>
      </c>
      <c r="R57" s="11">
        <f t="shared" ref="R57" si="98">LN(EXP(Q54)+EXP(Q55)+EXP(Q56)+EXP(Q57))</f>
        <v>8.0548988542057565</v>
      </c>
      <c r="S57" s="11">
        <f t="shared" si="1"/>
        <v>0</v>
      </c>
      <c r="U57" s="23">
        <f t="shared" ref="U57" si="99">IF(Q57&gt;=MAX(Q54,Q55,Q56,Q57),1,0)</f>
        <v>0</v>
      </c>
      <c r="V57" s="2">
        <f t="shared" si="2"/>
        <v>0</v>
      </c>
      <c r="W57" s="15">
        <f t="shared" si="3"/>
        <v>0</v>
      </c>
    </row>
    <row r="58" spans="1:23" x14ac:dyDescent="0.3">
      <c r="A58" s="2" t="s">
        <v>21</v>
      </c>
      <c r="B58" s="2" t="s">
        <v>96</v>
      </c>
      <c r="C58" s="14">
        <v>0</v>
      </c>
      <c r="D58" s="2">
        <v>6</v>
      </c>
      <c r="E58" s="2">
        <v>6</v>
      </c>
      <c r="F58" s="2">
        <v>5</v>
      </c>
      <c r="G58" s="2">
        <v>4</v>
      </c>
      <c r="H58" s="2">
        <v>4</v>
      </c>
      <c r="I58" s="2">
        <v>5</v>
      </c>
      <c r="J58" s="2">
        <v>7</v>
      </c>
      <c r="K58" s="15">
        <v>5</v>
      </c>
      <c r="L58" s="14">
        <v>0</v>
      </c>
      <c r="M58" s="2">
        <v>0</v>
      </c>
      <c r="N58" s="2">
        <v>0</v>
      </c>
      <c r="O58" s="32">
        <v>0</v>
      </c>
      <c r="Q58" s="11">
        <f t="shared" si="0"/>
        <v>5</v>
      </c>
      <c r="R58" s="11">
        <f t="shared" ref="R58" si="100">LN(EXP(Q58)+EXP(Q59)+EXP(Q60)+EXP(Q61))</f>
        <v>8.3890339107772061</v>
      </c>
      <c r="S58" s="11">
        <f t="shared" si="1"/>
        <v>0</v>
      </c>
      <c r="U58" s="23">
        <f t="shared" ref="U58" si="101">IF(Q58&gt;=MAX(Q58,Q59,Q60,Q61),1,0)</f>
        <v>0</v>
      </c>
      <c r="V58" s="2">
        <f t="shared" si="2"/>
        <v>0</v>
      </c>
      <c r="W58" s="15">
        <f t="shared" si="3"/>
        <v>0</v>
      </c>
    </row>
    <row r="59" spans="1:23" x14ac:dyDescent="0.3">
      <c r="B59" s="2" t="s">
        <v>98</v>
      </c>
      <c r="C59" s="14">
        <v>0</v>
      </c>
      <c r="D59" s="2">
        <v>5</v>
      </c>
      <c r="E59" s="2">
        <v>5</v>
      </c>
      <c r="F59" s="2">
        <v>9</v>
      </c>
      <c r="G59" s="2">
        <v>9</v>
      </c>
      <c r="H59" s="2">
        <v>5</v>
      </c>
      <c r="I59" s="2">
        <v>5</v>
      </c>
      <c r="J59" s="2">
        <v>7</v>
      </c>
      <c r="K59" s="15">
        <v>5</v>
      </c>
      <c r="L59" s="14">
        <v>1</v>
      </c>
      <c r="M59" s="2">
        <v>0</v>
      </c>
      <c r="N59" s="2">
        <v>0</v>
      </c>
      <c r="O59" s="32">
        <v>0</v>
      </c>
      <c r="Q59" s="11">
        <f t="shared" si="0"/>
        <v>5.2451223384064285</v>
      </c>
      <c r="R59" s="11">
        <f t="shared" ref="R59" si="102">LN(EXP(Q58)+EXP(Q59)+EXP(Q60)+EXP(Q61))</f>
        <v>8.3890339107772061</v>
      </c>
      <c r="S59" s="11">
        <f t="shared" si="1"/>
        <v>0</v>
      </c>
      <c r="U59" s="23">
        <f t="shared" ref="U59" si="103">IF(Q59&gt;=MAX(Q58,Q59,Q60,Q61),1,0)</f>
        <v>0</v>
      </c>
      <c r="V59" s="2">
        <f t="shared" si="2"/>
        <v>0</v>
      </c>
      <c r="W59" s="15">
        <f t="shared" si="3"/>
        <v>0</v>
      </c>
    </row>
    <row r="60" spans="1:23" x14ac:dyDescent="0.3">
      <c r="B60" s="2" t="s">
        <v>97</v>
      </c>
      <c r="C60" s="14">
        <v>1</v>
      </c>
      <c r="D60" s="2">
        <v>6</v>
      </c>
      <c r="E60" s="2">
        <v>6</v>
      </c>
      <c r="F60" s="2">
        <v>6</v>
      </c>
      <c r="G60" s="2">
        <v>6</v>
      </c>
      <c r="H60" s="2">
        <v>8</v>
      </c>
      <c r="I60" s="2">
        <v>6</v>
      </c>
      <c r="J60" s="2">
        <v>8</v>
      </c>
      <c r="K60" s="15">
        <v>7</v>
      </c>
      <c r="L60" s="14">
        <v>0</v>
      </c>
      <c r="M60" s="2">
        <v>1</v>
      </c>
      <c r="N60" s="2">
        <v>0</v>
      </c>
      <c r="O60" s="32">
        <v>0</v>
      </c>
      <c r="Q60" s="11">
        <f t="shared" si="0"/>
        <v>6.3677245111595049</v>
      </c>
      <c r="R60" s="11">
        <f t="shared" ref="R60" si="104">LN(EXP(Q58)+EXP(Q59)+EXP(Q60)+EXP(Q61))</f>
        <v>8.3890339107772061</v>
      </c>
      <c r="S60" s="11">
        <f t="shared" si="1"/>
        <v>-2.0213093996177012</v>
      </c>
      <c r="U60" s="23">
        <f t="shared" ref="U60" si="105">IF(Q60&gt;=MAX(Q58,Q59,Q60,Q61),1,0)</f>
        <v>0</v>
      </c>
      <c r="V60" s="2">
        <f t="shared" si="2"/>
        <v>1</v>
      </c>
      <c r="W60" s="15">
        <f t="shared" si="3"/>
        <v>1</v>
      </c>
    </row>
    <row r="61" spans="1:23" x14ac:dyDescent="0.3">
      <c r="B61" s="2" t="s">
        <v>99</v>
      </c>
      <c r="C61" s="14">
        <v>0</v>
      </c>
      <c r="D61" s="2">
        <v>5</v>
      </c>
      <c r="E61" s="2">
        <v>5</v>
      </c>
      <c r="F61" s="2">
        <v>5</v>
      </c>
      <c r="G61" s="2">
        <v>5</v>
      </c>
      <c r="H61" s="2">
        <v>2</v>
      </c>
      <c r="I61" s="2">
        <v>8</v>
      </c>
      <c r="J61" s="2">
        <v>6</v>
      </c>
      <c r="K61" s="15">
        <v>4</v>
      </c>
      <c r="L61" s="14">
        <v>0</v>
      </c>
      <c r="M61" s="2">
        <v>0</v>
      </c>
      <c r="N61" s="2">
        <v>1</v>
      </c>
      <c r="O61" s="32">
        <v>0</v>
      </c>
      <c r="Q61" s="11">
        <f t="shared" si="0"/>
        <v>8.1541505129006069</v>
      </c>
      <c r="R61" s="11">
        <f t="shared" ref="R61" si="106">LN(EXP(Q58)+EXP(Q59)+EXP(Q60)+EXP(Q61))</f>
        <v>8.3890339107772061</v>
      </c>
      <c r="S61" s="11">
        <f t="shared" si="1"/>
        <v>0</v>
      </c>
      <c r="U61" s="23">
        <f t="shared" ref="U61" si="107">IF(Q61&gt;=MAX(Q58,Q59,Q60,Q61),1,0)</f>
        <v>1</v>
      </c>
      <c r="V61" s="2">
        <f t="shared" si="2"/>
        <v>0</v>
      </c>
      <c r="W61" s="15">
        <f t="shared" si="3"/>
        <v>1</v>
      </c>
    </row>
    <row r="62" spans="1:23" x14ac:dyDescent="0.3">
      <c r="A62" s="2" t="s">
        <v>22</v>
      </c>
      <c r="B62" s="2" t="s">
        <v>96</v>
      </c>
      <c r="C62" s="14">
        <v>0</v>
      </c>
      <c r="D62" s="2">
        <v>6</v>
      </c>
      <c r="E62" s="2">
        <v>6</v>
      </c>
      <c r="F62" s="2">
        <v>6</v>
      </c>
      <c r="G62" s="2">
        <v>4</v>
      </c>
      <c r="H62" s="2">
        <v>5</v>
      </c>
      <c r="I62" s="2">
        <v>5</v>
      </c>
      <c r="J62" s="2">
        <v>4</v>
      </c>
      <c r="K62" s="15">
        <v>6</v>
      </c>
      <c r="L62" s="14">
        <v>0</v>
      </c>
      <c r="M62" s="2">
        <v>0</v>
      </c>
      <c r="N62" s="2">
        <v>0</v>
      </c>
      <c r="O62" s="32">
        <v>0</v>
      </c>
      <c r="Q62" s="11">
        <f t="shared" si="0"/>
        <v>5</v>
      </c>
      <c r="R62" s="11">
        <f t="shared" ref="R62" si="108">LN(EXP(Q62)+EXP(Q63)+EXP(Q64)+EXP(Q65))</f>
        <v>6.5869649060140736</v>
      </c>
      <c r="S62" s="11">
        <f t="shared" si="1"/>
        <v>0</v>
      </c>
      <c r="U62" s="23">
        <f t="shared" ref="U62" si="109">IF(Q62&gt;=MAX(Q62,Q63,Q64,Q65),1,0)</f>
        <v>0</v>
      </c>
      <c r="V62" s="2">
        <f t="shared" si="2"/>
        <v>0</v>
      </c>
      <c r="W62" s="15">
        <f t="shared" si="3"/>
        <v>0</v>
      </c>
    </row>
    <row r="63" spans="1:23" x14ac:dyDescent="0.3">
      <c r="B63" s="2" t="s">
        <v>98</v>
      </c>
      <c r="C63" s="14">
        <v>1</v>
      </c>
      <c r="D63" s="2">
        <v>5</v>
      </c>
      <c r="E63" s="2">
        <v>7</v>
      </c>
      <c r="F63" s="2">
        <v>6</v>
      </c>
      <c r="G63" s="2">
        <v>5</v>
      </c>
      <c r="H63" s="2">
        <v>5</v>
      </c>
      <c r="I63" s="2">
        <v>5</v>
      </c>
      <c r="J63" s="2">
        <v>7</v>
      </c>
      <c r="K63" s="15">
        <v>5</v>
      </c>
      <c r="L63" s="14">
        <v>1</v>
      </c>
      <c r="M63" s="2">
        <v>0</v>
      </c>
      <c r="N63" s="2">
        <v>0</v>
      </c>
      <c r="O63" s="32">
        <v>0</v>
      </c>
      <c r="Q63" s="11">
        <f t="shared" si="0"/>
        <v>5.2451223384064285</v>
      </c>
      <c r="R63" s="11">
        <f t="shared" ref="R63" si="110">LN(EXP(Q62)+EXP(Q63)+EXP(Q64)+EXP(Q65))</f>
        <v>6.5869649060140736</v>
      </c>
      <c r="S63" s="11">
        <f t="shared" si="1"/>
        <v>-1.3418425676076451</v>
      </c>
      <c r="U63" s="23">
        <f t="shared" ref="U63" si="111">IF(Q63&gt;=MAX(Q62,Q63,Q64,Q65),1,0)</f>
        <v>0</v>
      </c>
      <c r="V63" s="2">
        <f t="shared" si="2"/>
        <v>1</v>
      </c>
      <c r="W63" s="15">
        <f t="shared" si="3"/>
        <v>1</v>
      </c>
    </row>
    <row r="64" spans="1:23" x14ac:dyDescent="0.3">
      <c r="B64" s="2" t="s">
        <v>97</v>
      </c>
      <c r="C64" s="14">
        <v>0</v>
      </c>
      <c r="D64" s="2">
        <v>6</v>
      </c>
      <c r="E64" s="2">
        <v>6</v>
      </c>
      <c r="F64" s="2">
        <v>5</v>
      </c>
      <c r="G64" s="2">
        <v>2</v>
      </c>
      <c r="H64" s="2">
        <v>5</v>
      </c>
      <c r="I64" s="2">
        <v>5</v>
      </c>
      <c r="J64" s="2">
        <v>5</v>
      </c>
      <c r="K64" s="15">
        <v>5</v>
      </c>
      <c r="L64" s="14">
        <v>0</v>
      </c>
      <c r="M64" s="2">
        <v>1</v>
      </c>
      <c r="N64" s="2">
        <v>0</v>
      </c>
      <c r="O64" s="32">
        <v>0</v>
      </c>
      <c r="Q64" s="11">
        <f t="shared" si="0"/>
        <v>5.3677245111595049</v>
      </c>
      <c r="R64" s="11">
        <f t="shared" ref="R64" si="112">LN(EXP(Q62)+EXP(Q63)+EXP(Q64)+EXP(Q65))</f>
        <v>6.5869649060140736</v>
      </c>
      <c r="S64" s="11">
        <f t="shared" si="1"/>
        <v>0</v>
      </c>
      <c r="U64" s="23">
        <f t="shared" ref="U64" si="113">IF(Q64&gt;=MAX(Q62,Q63,Q64,Q65),1,0)</f>
        <v>1</v>
      </c>
      <c r="V64" s="2">
        <f t="shared" si="2"/>
        <v>0</v>
      </c>
      <c r="W64" s="15">
        <f t="shared" si="3"/>
        <v>1</v>
      </c>
    </row>
    <row r="65" spans="1:23" x14ac:dyDescent="0.3">
      <c r="B65" s="2" t="s">
        <v>99</v>
      </c>
      <c r="C65" s="14">
        <v>0</v>
      </c>
      <c r="D65" s="2">
        <v>4</v>
      </c>
      <c r="E65" s="2">
        <v>4</v>
      </c>
      <c r="F65" s="2">
        <v>5</v>
      </c>
      <c r="G65" s="2">
        <v>7</v>
      </c>
      <c r="H65" s="2">
        <v>7</v>
      </c>
      <c r="I65" s="2">
        <v>5</v>
      </c>
      <c r="J65" s="2">
        <v>6</v>
      </c>
      <c r="K65" s="15">
        <v>4</v>
      </c>
      <c r="L65" s="14">
        <v>0</v>
      </c>
      <c r="M65" s="2">
        <v>0</v>
      </c>
      <c r="N65" s="2">
        <v>1</v>
      </c>
      <c r="O65" s="32">
        <v>0</v>
      </c>
      <c r="Q65" s="11">
        <f t="shared" si="0"/>
        <v>5.1541505129006078</v>
      </c>
      <c r="R65" s="11">
        <f t="shared" ref="R65" si="114">LN(EXP(Q62)+EXP(Q63)+EXP(Q64)+EXP(Q65))</f>
        <v>6.5869649060140736</v>
      </c>
      <c r="S65" s="11">
        <f t="shared" si="1"/>
        <v>0</v>
      </c>
      <c r="U65" s="23">
        <f t="shared" ref="U65" si="115">IF(Q65&gt;=MAX(Q62,Q63,Q64,Q65),1,0)</f>
        <v>0</v>
      </c>
      <c r="V65" s="2">
        <f t="shared" si="2"/>
        <v>0</v>
      </c>
      <c r="W65" s="15">
        <f t="shared" si="3"/>
        <v>0</v>
      </c>
    </row>
    <row r="66" spans="1:23" x14ac:dyDescent="0.3">
      <c r="A66" s="2" t="s">
        <v>23</v>
      </c>
      <c r="B66" s="2" t="s">
        <v>96</v>
      </c>
      <c r="C66" s="14">
        <v>0</v>
      </c>
      <c r="D66" s="2">
        <v>4</v>
      </c>
      <c r="E66" s="2">
        <v>5</v>
      </c>
      <c r="F66" s="2">
        <v>5</v>
      </c>
      <c r="G66" s="2">
        <v>3</v>
      </c>
      <c r="H66" s="2">
        <v>4</v>
      </c>
      <c r="I66" s="2">
        <v>2</v>
      </c>
      <c r="J66" s="2">
        <v>6</v>
      </c>
      <c r="K66" s="15">
        <v>4</v>
      </c>
      <c r="L66" s="14">
        <v>0</v>
      </c>
      <c r="M66" s="2">
        <v>0</v>
      </c>
      <c r="N66" s="2">
        <v>0</v>
      </c>
      <c r="O66" s="32">
        <v>0</v>
      </c>
      <c r="Q66" s="11">
        <f t="shared" si="0"/>
        <v>2</v>
      </c>
      <c r="R66" s="11">
        <f t="shared" ref="R66" si="116">LN(EXP(Q66)+EXP(Q67)+EXP(Q68)+EXP(Q69))</f>
        <v>3.3802323665376459</v>
      </c>
      <c r="S66" s="11">
        <f t="shared" si="1"/>
        <v>0</v>
      </c>
      <c r="U66" s="23">
        <f t="shared" ref="U66" si="117">IF(Q66&gt;=MAX(Q66,Q67,Q68,Q69),1,0)</f>
        <v>0</v>
      </c>
      <c r="V66" s="2">
        <f t="shared" si="2"/>
        <v>0</v>
      </c>
      <c r="W66" s="15">
        <f t="shared" si="3"/>
        <v>0</v>
      </c>
    </row>
    <row r="67" spans="1:23" x14ac:dyDescent="0.3">
      <c r="B67" s="2" t="s">
        <v>98</v>
      </c>
      <c r="C67" s="14">
        <v>1</v>
      </c>
      <c r="D67" s="2">
        <v>3</v>
      </c>
      <c r="E67" s="2">
        <v>5</v>
      </c>
      <c r="F67" s="2">
        <v>5</v>
      </c>
      <c r="G67" s="2">
        <v>7</v>
      </c>
      <c r="H67" s="2">
        <v>7</v>
      </c>
      <c r="I67" s="2">
        <v>2</v>
      </c>
      <c r="J67" s="2">
        <v>6</v>
      </c>
      <c r="K67" s="15">
        <v>3</v>
      </c>
      <c r="L67" s="14">
        <v>1</v>
      </c>
      <c r="M67" s="2">
        <v>0</v>
      </c>
      <c r="N67" s="2">
        <v>0</v>
      </c>
      <c r="O67" s="32">
        <v>0</v>
      </c>
      <c r="Q67" s="11">
        <f t="shared" si="0"/>
        <v>2.2451223384064289</v>
      </c>
      <c r="R67" s="11">
        <f t="shared" ref="R67" si="118">LN(EXP(Q66)+EXP(Q67)+EXP(Q68)+EXP(Q69))</f>
        <v>3.3802323665376459</v>
      </c>
      <c r="S67" s="11">
        <f t="shared" si="1"/>
        <v>-1.135110028131217</v>
      </c>
      <c r="U67" s="23">
        <f t="shared" ref="U67" si="119">IF(Q67&gt;=MAX(Q66,Q67,Q68,Q69),1,0)</f>
        <v>1</v>
      </c>
      <c r="V67" s="2">
        <f t="shared" si="2"/>
        <v>1</v>
      </c>
      <c r="W67" s="15">
        <f t="shared" si="3"/>
        <v>0</v>
      </c>
    </row>
    <row r="68" spans="1:23" x14ac:dyDescent="0.3">
      <c r="B68" s="2" t="s">
        <v>97</v>
      </c>
      <c r="C68" s="14">
        <v>0</v>
      </c>
      <c r="D68" s="2">
        <v>6</v>
      </c>
      <c r="E68" s="2">
        <v>6</v>
      </c>
      <c r="F68" s="2">
        <v>4</v>
      </c>
      <c r="G68" s="2">
        <v>1</v>
      </c>
      <c r="H68" s="2">
        <v>4</v>
      </c>
      <c r="I68" s="2">
        <v>1</v>
      </c>
      <c r="J68" s="2">
        <v>4</v>
      </c>
      <c r="K68" s="15">
        <v>4</v>
      </c>
      <c r="L68" s="14">
        <v>0</v>
      </c>
      <c r="M68" s="2">
        <v>1</v>
      </c>
      <c r="N68" s="2">
        <v>0</v>
      </c>
      <c r="O68" s="32">
        <v>0</v>
      </c>
      <c r="Q68" s="11">
        <f t="shared" si="0"/>
        <v>1.3677245111595044</v>
      </c>
      <c r="R68" s="11">
        <f t="shared" ref="R68" si="120">LN(EXP(Q66)+EXP(Q67)+EXP(Q68)+EXP(Q69))</f>
        <v>3.3802323665376459</v>
      </c>
      <c r="S68" s="11">
        <f t="shared" si="1"/>
        <v>0</v>
      </c>
      <c r="U68" s="23">
        <f t="shared" ref="U68" si="121">IF(Q68&gt;=MAX(Q66,Q67,Q68,Q69),1,0)</f>
        <v>0</v>
      </c>
      <c r="V68" s="2">
        <f t="shared" si="2"/>
        <v>0</v>
      </c>
      <c r="W68" s="15">
        <f t="shared" si="3"/>
        <v>0</v>
      </c>
    </row>
    <row r="69" spans="1:23" x14ac:dyDescent="0.3">
      <c r="B69" s="2" t="s">
        <v>99</v>
      </c>
      <c r="C69" s="14">
        <v>0</v>
      </c>
      <c r="D69" s="2">
        <v>6</v>
      </c>
      <c r="E69" s="2">
        <v>5</v>
      </c>
      <c r="F69" s="2">
        <v>4</v>
      </c>
      <c r="G69" s="2">
        <v>6</v>
      </c>
      <c r="H69" s="2">
        <v>4</v>
      </c>
      <c r="I69" s="2">
        <v>2</v>
      </c>
      <c r="J69" s="2">
        <v>4</v>
      </c>
      <c r="K69" s="15">
        <v>2</v>
      </c>
      <c r="L69" s="14">
        <v>0</v>
      </c>
      <c r="M69" s="2">
        <v>0</v>
      </c>
      <c r="N69" s="2">
        <v>1</v>
      </c>
      <c r="O69" s="32">
        <v>0</v>
      </c>
      <c r="Q69" s="11">
        <f t="shared" si="0"/>
        <v>2.1541505129006073</v>
      </c>
      <c r="R69" s="11">
        <f t="shared" ref="R69" si="122">LN(EXP(Q66)+EXP(Q67)+EXP(Q68)+EXP(Q69))</f>
        <v>3.3802323665376459</v>
      </c>
      <c r="S69" s="11">
        <f t="shared" si="1"/>
        <v>0</v>
      </c>
      <c r="U69" s="23">
        <f t="shared" ref="U69" si="123">IF(Q69&gt;=MAX(Q66,Q67,Q68,Q69),1,0)</f>
        <v>0</v>
      </c>
      <c r="V69" s="2">
        <f t="shared" si="2"/>
        <v>0</v>
      </c>
      <c r="W69" s="15">
        <f t="shared" si="3"/>
        <v>0</v>
      </c>
    </row>
    <row r="70" spans="1:23" x14ac:dyDescent="0.3">
      <c r="A70" s="2" t="s">
        <v>24</v>
      </c>
      <c r="B70" s="2" t="s">
        <v>96</v>
      </c>
      <c r="C70" s="14">
        <v>0</v>
      </c>
      <c r="D70" s="2">
        <v>4</v>
      </c>
      <c r="E70" s="2">
        <v>5</v>
      </c>
      <c r="F70" s="2">
        <v>5</v>
      </c>
      <c r="G70" s="2">
        <v>7</v>
      </c>
      <c r="H70" s="2">
        <v>6</v>
      </c>
      <c r="I70" s="2">
        <v>3</v>
      </c>
      <c r="J70" s="2">
        <v>7</v>
      </c>
      <c r="K70" s="15">
        <v>3</v>
      </c>
      <c r="L70" s="14">
        <v>0</v>
      </c>
      <c r="M70" s="2">
        <v>0</v>
      </c>
      <c r="N70" s="2">
        <v>0</v>
      </c>
      <c r="O70" s="32">
        <v>0</v>
      </c>
      <c r="Q70" s="11">
        <f t="shared" si="0"/>
        <v>3</v>
      </c>
      <c r="R70" s="11">
        <f t="shared" ref="R70" si="124">LN(EXP(Q70)+EXP(Q71)+EXP(Q72)+EXP(Q73))</f>
        <v>9.551528835097626</v>
      </c>
      <c r="S70" s="11">
        <f t="shared" si="1"/>
        <v>0</v>
      </c>
      <c r="U70" s="23">
        <f t="shared" ref="U70" si="125">IF(Q70&gt;=MAX(Q70,Q71,Q72,Q73),1,0)</f>
        <v>0</v>
      </c>
      <c r="V70" s="2">
        <f t="shared" si="2"/>
        <v>0</v>
      </c>
      <c r="W70" s="15">
        <f t="shared" si="3"/>
        <v>0</v>
      </c>
    </row>
    <row r="71" spans="1:23" x14ac:dyDescent="0.3">
      <c r="B71" s="2" t="s">
        <v>98</v>
      </c>
      <c r="C71" s="14">
        <v>1</v>
      </c>
      <c r="D71" s="2">
        <v>4</v>
      </c>
      <c r="E71" s="2">
        <v>4</v>
      </c>
      <c r="F71" s="2">
        <v>5</v>
      </c>
      <c r="G71" s="2">
        <v>6</v>
      </c>
      <c r="H71" s="2">
        <v>5</v>
      </c>
      <c r="I71" s="2">
        <v>9</v>
      </c>
      <c r="J71" s="2">
        <v>6</v>
      </c>
      <c r="K71" s="15">
        <v>4</v>
      </c>
      <c r="L71" s="14">
        <v>1</v>
      </c>
      <c r="M71" s="2">
        <v>0</v>
      </c>
      <c r="N71" s="2">
        <v>0</v>
      </c>
      <c r="O71" s="32">
        <v>0</v>
      </c>
      <c r="Q71" s="11">
        <f t="shared" ref="Q71:Q134" si="126">(D71*$D$3+E71*$E$3+F71*$F$3+G71*$G$3+H71*$H$3+I71*$I$3+J71*$J$3+K71*$K$3+L71*$L$3+M71*$M$3+N71*$N$3)</f>
        <v>9.2451223384064285</v>
      </c>
      <c r="R71" s="11">
        <f t="shared" ref="R71" si="127">LN(EXP(Q70)+EXP(Q71)+EXP(Q72)+EXP(Q73))</f>
        <v>9.551528835097626</v>
      </c>
      <c r="S71" s="11">
        <f t="shared" ref="S71:S134" si="128">C71*(Q71-R71)</f>
        <v>-0.30640649669119746</v>
      </c>
      <c r="U71" s="23">
        <f t="shared" ref="U71" si="129">IF(Q71&gt;=MAX(Q70,Q71,Q72,Q73),1,0)</f>
        <v>1</v>
      </c>
      <c r="V71" s="2">
        <f t="shared" ref="V71:V134" si="130">C71</f>
        <v>1</v>
      </c>
      <c r="W71" s="15">
        <f t="shared" ref="W71:W134" si="131">IF(U71&lt;&gt;V71,1,0)</f>
        <v>0</v>
      </c>
    </row>
    <row r="72" spans="1:23" x14ac:dyDescent="0.3">
      <c r="B72" s="2" t="s">
        <v>97</v>
      </c>
      <c r="C72" s="14">
        <v>0</v>
      </c>
      <c r="D72" s="2">
        <v>5</v>
      </c>
      <c r="E72" s="2">
        <v>5</v>
      </c>
      <c r="F72" s="2">
        <v>4</v>
      </c>
      <c r="G72" s="2">
        <v>3</v>
      </c>
      <c r="H72" s="2">
        <v>4</v>
      </c>
      <c r="I72" s="2">
        <v>5</v>
      </c>
      <c r="J72" s="2">
        <v>5</v>
      </c>
      <c r="K72" s="15">
        <v>5</v>
      </c>
      <c r="L72" s="14">
        <v>0</v>
      </c>
      <c r="M72" s="2">
        <v>1</v>
      </c>
      <c r="N72" s="2">
        <v>0</v>
      </c>
      <c r="O72" s="32">
        <v>0</v>
      </c>
      <c r="Q72" s="11">
        <f t="shared" si="126"/>
        <v>5.3677245111595049</v>
      </c>
      <c r="R72" s="11">
        <f t="shared" ref="R72" si="132">LN(EXP(Q70)+EXP(Q71)+EXP(Q72)+EXP(Q73))</f>
        <v>9.551528835097626</v>
      </c>
      <c r="S72" s="11">
        <f t="shared" si="128"/>
        <v>0</v>
      </c>
      <c r="U72" s="23">
        <f t="shared" ref="U72" si="133">IF(Q72&gt;=MAX(Q70,Q71,Q72,Q73),1,0)</f>
        <v>0</v>
      </c>
      <c r="V72" s="2">
        <f t="shared" si="130"/>
        <v>0</v>
      </c>
      <c r="W72" s="15">
        <f t="shared" si="131"/>
        <v>0</v>
      </c>
    </row>
    <row r="73" spans="1:23" x14ac:dyDescent="0.3">
      <c r="B73" s="2" t="s">
        <v>99</v>
      </c>
      <c r="C73" s="14">
        <v>0</v>
      </c>
      <c r="D73" s="2">
        <v>5</v>
      </c>
      <c r="E73" s="2">
        <v>5</v>
      </c>
      <c r="F73" s="2">
        <v>4</v>
      </c>
      <c r="G73" s="2">
        <v>5</v>
      </c>
      <c r="H73" s="2">
        <v>3</v>
      </c>
      <c r="I73" s="2">
        <v>8</v>
      </c>
      <c r="J73" s="2">
        <v>5</v>
      </c>
      <c r="K73" s="15">
        <v>4</v>
      </c>
      <c r="L73" s="14">
        <v>0</v>
      </c>
      <c r="M73" s="2">
        <v>0</v>
      </c>
      <c r="N73" s="2">
        <v>1</v>
      </c>
      <c r="O73" s="32">
        <v>0</v>
      </c>
      <c r="Q73" s="11">
        <f t="shared" si="126"/>
        <v>8.1541505129006069</v>
      </c>
      <c r="R73" s="11">
        <f t="shared" ref="R73" si="134">LN(EXP(Q70)+EXP(Q71)+EXP(Q72)+EXP(Q73))</f>
        <v>9.551528835097626</v>
      </c>
      <c r="S73" s="11">
        <f t="shared" si="128"/>
        <v>0</v>
      </c>
      <c r="U73" s="23">
        <f t="shared" ref="U73" si="135">IF(Q73&gt;=MAX(Q70,Q71,Q72,Q73),1,0)</f>
        <v>0</v>
      </c>
      <c r="V73" s="2">
        <f t="shared" si="130"/>
        <v>0</v>
      </c>
      <c r="W73" s="15">
        <f t="shared" si="131"/>
        <v>0</v>
      </c>
    </row>
    <row r="74" spans="1:23" x14ac:dyDescent="0.3">
      <c r="A74" s="2" t="s">
        <v>25</v>
      </c>
      <c r="B74" s="2" t="s">
        <v>96</v>
      </c>
      <c r="C74" s="14">
        <v>0</v>
      </c>
      <c r="D74" s="2">
        <v>5</v>
      </c>
      <c r="E74" s="2">
        <v>4</v>
      </c>
      <c r="F74" s="2">
        <v>5</v>
      </c>
      <c r="G74" s="2">
        <v>6</v>
      </c>
      <c r="H74" s="2">
        <v>7</v>
      </c>
      <c r="I74" s="2">
        <v>7</v>
      </c>
      <c r="J74" s="2">
        <v>6</v>
      </c>
      <c r="K74" s="15">
        <v>6</v>
      </c>
      <c r="L74" s="14">
        <v>0</v>
      </c>
      <c r="M74" s="2">
        <v>0</v>
      </c>
      <c r="N74" s="2">
        <v>0</v>
      </c>
      <c r="O74" s="32">
        <v>0</v>
      </c>
      <c r="Q74" s="11">
        <f t="shared" si="126"/>
        <v>7</v>
      </c>
      <c r="R74" s="11">
        <f t="shared" ref="R74" si="136">LN(EXP(Q74)+EXP(Q75)+EXP(Q76)+EXP(Q77))</f>
        <v>8.6307492991097874</v>
      </c>
      <c r="S74" s="11">
        <f t="shared" si="128"/>
        <v>0</v>
      </c>
      <c r="U74" s="23">
        <f t="shared" ref="U74" si="137">IF(Q74&gt;=MAX(Q74,Q75,Q76,Q77),1,0)</f>
        <v>0</v>
      </c>
      <c r="V74" s="2">
        <f t="shared" si="130"/>
        <v>0</v>
      </c>
      <c r="W74" s="15">
        <f t="shared" si="131"/>
        <v>0</v>
      </c>
    </row>
    <row r="75" spans="1:23" x14ac:dyDescent="0.3">
      <c r="B75" s="2" t="s">
        <v>98</v>
      </c>
      <c r="C75" s="14">
        <v>0</v>
      </c>
      <c r="D75" s="2">
        <v>5</v>
      </c>
      <c r="E75" s="2">
        <v>5</v>
      </c>
      <c r="F75" s="2">
        <v>5</v>
      </c>
      <c r="G75" s="2">
        <v>5</v>
      </c>
      <c r="H75" s="2">
        <v>5</v>
      </c>
      <c r="I75" s="2">
        <v>3</v>
      </c>
      <c r="J75" s="2">
        <v>5</v>
      </c>
      <c r="K75" s="15">
        <v>5</v>
      </c>
      <c r="L75" s="14">
        <v>1</v>
      </c>
      <c r="M75" s="2">
        <v>0</v>
      </c>
      <c r="N75" s="2">
        <v>0</v>
      </c>
      <c r="O75" s="32">
        <v>0</v>
      </c>
      <c r="Q75" s="11">
        <f t="shared" si="126"/>
        <v>3.2451223384064289</v>
      </c>
      <c r="R75" s="11">
        <f t="shared" ref="R75" si="138">LN(EXP(Q74)+EXP(Q75)+EXP(Q76)+EXP(Q77))</f>
        <v>8.6307492991097874</v>
      </c>
      <c r="S75" s="11">
        <f t="shared" si="128"/>
        <v>0</v>
      </c>
      <c r="U75" s="23">
        <f t="shared" ref="U75" si="139">IF(Q75&gt;=MAX(Q74,Q75,Q76,Q77),1,0)</f>
        <v>0</v>
      </c>
      <c r="V75" s="2">
        <f t="shared" si="130"/>
        <v>0</v>
      </c>
      <c r="W75" s="15">
        <f t="shared" si="131"/>
        <v>0</v>
      </c>
    </row>
    <row r="76" spans="1:23" x14ac:dyDescent="0.3">
      <c r="B76" s="2" t="s">
        <v>97</v>
      </c>
      <c r="C76" s="14">
        <v>1</v>
      </c>
      <c r="D76" s="2">
        <v>5</v>
      </c>
      <c r="E76" s="2">
        <v>5</v>
      </c>
      <c r="F76" s="2">
        <v>6</v>
      </c>
      <c r="G76" s="2">
        <v>8</v>
      </c>
      <c r="H76" s="2">
        <v>4</v>
      </c>
      <c r="I76" s="2">
        <v>8</v>
      </c>
      <c r="J76" s="2">
        <v>7</v>
      </c>
      <c r="K76" s="15">
        <v>5</v>
      </c>
      <c r="L76" s="14">
        <v>0</v>
      </c>
      <c r="M76" s="2">
        <v>1</v>
      </c>
      <c r="N76" s="2">
        <v>0</v>
      </c>
      <c r="O76" s="32">
        <v>0</v>
      </c>
      <c r="Q76" s="11">
        <f t="shared" si="126"/>
        <v>8.3677245111595049</v>
      </c>
      <c r="R76" s="11">
        <f t="shared" ref="R76" si="140">LN(EXP(Q74)+EXP(Q75)+EXP(Q76)+EXP(Q77))</f>
        <v>8.6307492991097874</v>
      </c>
      <c r="S76" s="11">
        <f t="shared" si="128"/>
        <v>-0.2630247879502825</v>
      </c>
      <c r="U76" s="23">
        <f t="shared" ref="U76" si="141">IF(Q76&gt;=MAX(Q74,Q75,Q76,Q77),1,0)</f>
        <v>1</v>
      </c>
      <c r="V76" s="2">
        <f t="shared" si="130"/>
        <v>1</v>
      </c>
      <c r="W76" s="15">
        <f t="shared" si="131"/>
        <v>0</v>
      </c>
    </row>
    <row r="77" spans="1:23" x14ac:dyDescent="0.3">
      <c r="B77" s="2" t="s">
        <v>99</v>
      </c>
      <c r="C77" s="14">
        <v>0</v>
      </c>
      <c r="D77" s="2">
        <v>1</v>
      </c>
      <c r="E77" s="2">
        <v>3</v>
      </c>
      <c r="F77" s="2">
        <v>4</v>
      </c>
      <c r="G77" s="2">
        <v>4</v>
      </c>
      <c r="H77" s="2">
        <v>3</v>
      </c>
      <c r="I77" s="2">
        <v>5</v>
      </c>
      <c r="J77" s="2">
        <v>3</v>
      </c>
      <c r="K77" s="15">
        <v>3</v>
      </c>
      <c r="L77" s="14">
        <v>0</v>
      </c>
      <c r="M77" s="2">
        <v>0</v>
      </c>
      <c r="N77" s="2">
        <v>1</v>
      </c>
      <c r="O77" s="32">
        <v>0</v>
      </c>
      <c r="Q77" s="11">
        <f t="shared" si="126"/>
        <v>5.1541505129006078</v>
      </c>
      <c r="R77" s="11">
        <f t="shared" ref="R77" si="142">LN(EXP(Q74)+EXP(Q75)+EXP(Q76)+EXP(Q77))</f>
        <v>8.6307492991097874</v>
      </c>
      <c r="S77" s="11">
        <f t="shared" si="128"/>
        <v>0</v>
      </c>
      <c r="U77" s="23">
        <f t="shared" ref="U77" si="143">IF(Q77&gt;=MAX(Q74,Q75,Q76,Q77),1,0)</f>
        <v>0</v>
      </c>
      <c r="V77" s="2">
        <f t="shared" si="130"/>
        <v>0</v>
      </c>
      <c r="W77" s="15">
        <f t="shared" si="131"/>
        <v>0</v>
      </c>
    </row>
    <row r="78" spans="1:23" x14ac:dyDescent="0.3">
      <c r="A78" s="2" t="s">
        <v>26</v>
      </c>
      <c r="B78" s="2" t="s">
        <v>96</v>
      </c>
      <c r="C78" s="14">
        <v>0</v>
      </c>
      <c r="D78" s="2">
        <v>5</v>
      </c>
      <c r="E78" s="2">
        <v>5</v>
      </c>
      <c r="F78" s="2">
        <v>7</v>
      </c>
      <c r="G78" s="2">
        <v>5</v>
      </c>
      <c r="H78" s="2">
        <v>5</v>
      </c>
      <c r="I78" s="2">
        <v>4</v>
      </c>
      <c r="J78" s="2">
        <v>6</v>
      </c>
      <c r="K78" s="15">
        <v>5</v>
      </c>
      <c r="L78" s="14">
        <v>0</v>
      </c>
      <c r="M78" s="2">
        <v>0</v>
      </c>
      <c r="N78" s="2">
        <v>0</v>
      </c>
      <c r="O78" s="32">
        <v>0</v>
      </c>
      <c r="Q78" s="11">
        <f t="shared" si="126"/>
        <v>4</v>
      </c>
      <c r="R78" s="11">
        <f t="shared" ref="R78" si="144">LN(EXP(Q78)+EXP(Q79)+EXP(Q80)+EXP(Q81))</f>
        <v>7.56442494472428</v>
      </c>
      <c r="S78" s="11">
        <f t="shared" si="128"/>
        <v>0</v>
      </c>
      <c r="U78" s="23">
        <f t="shared" ref="U78" si="145">IF(Q78&gt;=MAX(Q78,Q79,Q80,Q81),1,0)</f>
        <v>0</v>
      </c>
      <c r="V78" s="2">
        <f t="shared" si="130"/>
        <v>0</v>
      </c>
      <c r="W78" s="15">
        <f t="shared" si="131"/>
        <v>0</v>
      </c>
    </row>
    <row r="79" spans="1:23" x14ac:dyDescent="0.3">
      <c r="B79" s="2" t="s">
        <v>98</v>
      </c>
      <c r="C79" s="14">
        <v>1</v>
      </c>
      <c r="D79" s="2">
        <v>6</v>
      </c>
      <c r="E79" s="2">
        <v>5</v>
      </c>
      <c r="F79" s="2">
        <v>7</v>
      </c>
      <c r="G79" s="2">
        <v>8</v>
      </c>
      <c r="H79" s="2">
        <v>6</v>
      </c>
      <c r="I79" s="2">
        <v>6</v>
      </c>
      <c r="J79" s="2">
        <v>6</v>
      </c>
      <c r="K79" s="15">
        <v>5</v>
      </c>
      <c r="L79" s="14">
        <v>1</v>
      </c>
      <c r="M79" s="2">
        <v>0</v>
      </c>
      <c r="N79" s="2">
        <v>0</v>
      </c>
      <c r="O79" s="32">
        <v>0</v>
      </c>
      <c r="Q79" s="11">
        <f t="shared" si="126"/>
        <v>6.2451223384064285</v>
      </c>
      <c r="R79" s="11">
        <f t="shared" ref="R79" si="146">LN(EXP(Q78)+EXP(Q79)+EXP(Q80)+EXP(Q81))</f>
        <v>7.56442494472428</v>
      </c>
      <c r="S79" s="11">
        <f t="shared" si="128"/>
        <v>-1.3193026063178515</v>
      </c>
      <c r="U79" s="23">
        <f t="shared" ref="U79" si="147">IF(Q79&gt;=MAX(Q78,Q79,Q80,Q81),1,0)</f>
        <v>0</v>
      </c>
      <c r="V79" s="2">
        <f t="shared" si="130"/>
        <v>1</v>
      </c>
      <c r="W79" s="15">
        <f t="shared" si="131"/>
        <v>1</v>
      </c>
    </row>
    <row r="80" spans="1:23" x14ac:dyDescent="0.3">
      <c r="B80" s="2" t="s">
        <v>97</v>
      </c>
      <c r="C80" s="14">
        <v>0</v>
      </c>
      <c r="D80" s="2">
        <v>4</v>
      </c>
      <c r="E80" s="2">
        <v>4</v>
      </c>
      <c r="F80" s="2">
        <v>4</v>
      </c>
      <c r="G80" s="2">
        <v>3</v>
      </c>
      <c r="H80" s="2">
        <v>3</v>
      </c>
      <c r="I80" s="2">
        <v>4</v>
      </c>
      <c r="J80" s="2">
        <v>5</v>
      </c>
      <c r="K80" s="15">
        <v>5</v>
      </c>
      <c r="L80" s="14">
        <v>0</v>
      </c>
      <c r="M80" s="2">
        <v>1</v>
      </c>
      <c r="N80" s="2">
        <v>0</v>
      </c>
      <c r="O80" s="32">
        <v>0</v>
      </c>
      <c r="Q80" s="11">
        <f t="shared" si="126"/>
        <v>4.3677245111595049</v>
      </c>
      <c r="R80" s="11">
        <f t="shared" ref="R80" si="148">LN(EXP(Q78)+EXP(Q79)+EXP(Q80)+EXP(Q81))</f>
        <v>7.56442494472428</v>
      </c>
      <c r="S80" s="11">
        <f t="shared" si="128"/>
        <v>0</v>
      </c>
      <c r="U80" s="23">
        <f t="shared" ref="U80" si="149">IF(Q80&gt;=MAX(Q78,Q79,Q80,Q81),1,0)</f>
        <v>0</v>
      </c>
      <c r="V80" s="2">
        <f t="shared" si="130"/>
        <v>0</v>
      </c>
      <c r="W80" s="15">
        <f t="shared" si="131"/>
        <v>0</v>
      </c>
    </row>
    <row r="81" spans="1:23" x14ac:dyDescent="0.3">
      <c r="B81" s="2" t="s">
        <v>99</v>
      </c>
      <c r="C81" s="14">
        <v>0</v>
      </c>
      <c r="D81" s="2">
        <v>4</v>
      </c>
      <c r="E81" s="2">
        <v>4</v>
      </c>
      <c r="F81" s="2">
        <v>5</v>
      </c>
      <c r="G81" s="2">
        <v>4</v>
      </c>
      <c r="H81" s="2">
        <v>3</v>
      </c>
      <c r="I81" s="2">
        <v>7</v>
      </c>
      <c r="J81" s="2">
        <v>5</v>
      </c>
      <c r="K81" s="15">
        <v>5</v>
      </c>
      <c r="L81" s="14">
        <v>0</v>
      </c>
      <c r="M81" s="2">
        <v>0</v>
      </c>
      <c r="N81" s="2">
        <v>1</v>
      </c>
      <c r="O81" s="32">
        <v>0</v>
      </c>
      <c r="Q81" s="11">
        <f t="shared" si="126"/>
        <v>7.1541505129006078</v>
      </c>
      <c r="R81" s="11">
        <f t="shared" ref="R81" si="150">LN(EXP(Q78)+EXP(Q79)+EXP(Q80)+EXP(Q81))</f>
        <v>7.56442494472428</v>
      </c>
      <c r="S81" s="11">
        <f t="shared" si="128"/>
        <v>0</v>
      </c>
      <c r="U81" s="23">
        <f t="shared" ref="U81" si="151">IF(Q81&gt;=MAX(Q78,Q79,Q80,Q81),1,0)</f>
        <v>1</v>
      </c>
      <c r="V81" s="2">
        <f t="shared" si="130"/>
        <v>0</v>
      </c>
      <c r="W81" s="15">
        <f t="shared" si="131"/>
        <v>1</v>
      </c>
    </row>
    <row r="82" spans="1:23" x14ac:dyDescent="0.3">
      <c r="A82" s="2" t="s">
        <v>27</v>
      </c>
      <c r="B82" s="2" t="s">
        <v>96</v>
      </c>
      <c r="C82" s="14">
        <v>0</v>
      </c>
      <c r="D82" s="2">
        <v>3</v>
      </c>
      <c r="E82" s="2">
        <v>4</v>
      </c>
      <c r="F82" s="2">
        <v>5</v>
      </c>
      <c r="G82" s="2">
        <v>6</v>
      </c>
      <c r="H82" s="2">
        <v>5</v>
      </c>
      <c r="I82" s="2">
        <v>9</v>
      </c>
      <c r="J82" s="2">
        <v>5</v>
      </c>
      <c r="K82" s="15">
        <v>4</v>
      </c>
      <c r="L82" s="14">
        <v>0</v>
      </c>
      <c r="M82" s="2">
        <v>0</v>
      </c>
      <c r="N82" s="2">
        <v>0</v>
      </c>
      <c r="O82" s="32">
        <v>0</v>
      </c>
      <c r="Q82" s="11">
        <f t="shared" si="126"/>
        <v>9</v>
      </c>
      <c r="R82" s="11">
        <f t="shared" ref="R82" si="152">LN(EXP(Q82)+EXP(Q83)+EXP(Q84)+EXP(Q85))</f>
        <v>9.1025061652863961</v>
      </c>
      <c r="S82" s="11">
        <f t="shared" si="128"/>
        <v>0</v>
      </c>
      <c r="U82" s="23">
        <f t="shared" ref="U82" si="153">IF(Q82&gt;=MAX(Q82,Q83,Q84,Q85),1,0)</f>
        <v>1</v>
      </c>
      <c r="V82" s="2">
        <f t="shared" si="130"/>
        <v>0</v>
      </c>
      <c r="W82" s="15">
        <f t="shared" si="131"/>
        <v>1</v>
      </c>
    </row>
    <row r="83" spans="1:23" x14ac:dyDescent="0.3">
      <c r="B83" s="2" t="s">
        <v>98</v>
      </c>
      <c r="C83" s="14">
        <v>1</v>
      </c>
      <c r="D83" s="2">
        <v>4</v>
      </c>
      <c r="E83" s="2">
        <v>5</v>
      </c>
      <c r="F83" s="2">
        <v>6</v>
      </c>
      <c r="G83" s="2">
        <v>8</v>
      </c>
      <c r="H83" s="2">
        <v>6</v>
      </c>
      <c r="I83" s="2">
        <v>5</v>
      </c>
      <c r="J83" s="2">
        <v>7</v>
      </c>
      <c r="K83" s="15">
        <v>4</v>
      </c>
      <c r="L83" s="14">
        <v>1</v>
      </c>
      <c r="M83" s="2">
        <v>0</v>
      </c>
      <c r="N83" s="2">
        <v>0</v>
      </c>
      <c r="O83" s="32">
        <v>0</v>
      </c>
      <c r="Q83" s="11">
        <f t="shared" si="126"/>
        <v>5.2451223384064285</v>
      </c>
      <c r="R83" s="11">
        <f t="shared" ref="R83" si="154">LN(EXP(Q82)+EXP(Q83)+EXP(Q84)+EXP(Q85))</f>
        <v>9.1025061652863961</v>
      </c>
      <c r="S83" s="11">
        <f t="shared" si="128"/>
        <v>-3.8573838268799676</v>
      </c>
      <c r="U83" s="23">
        <f t="shared" ref="U83" si="155">IF(Q83&gt;=MAX(Q82,Q83,Q84,Q85),1,0)</f>
        <v>0</v>
      </c>
      <c r="V83" s="2">
        <f t="shared" si="130"/>
        <v>1</v>
      </c>
      <c r="W83" s="15">
        <f t="shared" si="131"/>
        <v>1</v>
      </c>
    </row>
    <row r="84" spans="1:23" x14ac:dyDescent="0.3">
      <c r="B84" s="2" t="s">
        <v>97</v>
      </c>
      <c r="C84" s="14">
        <v>0</v>
      </c>
      <c r="D84" s="2">
        <v>5</v>
      </c>
      <c r="E84" s="2">
        <v>5</v>
      </c>
      <c r="F84" s="2">
        <v>5</v>
      </c>
      <c r="G84" s="2">
        <v>5</v>
      </c>
      <c r="H84" s="2">
        <v>4</v>
      </c>
      <c r="I84" s="2">
        <v>5</v>
      </c>
      <c r="J84" s="2">
        <v>5</v>
      </c>
      <c r="K84" s="15">
        <v>4</v>
      </c>
      <c r="L84" s="14">
        <v>0</v>
      </c>
      <c r="M84" s="2">
        <v>1</v>
      </c>
      <c r="N84" s="2">
        <v>0</v>
      </c>
      <c r="O84" s="32">
        <v>0</v>
      </c>
      <c r="Q84" s="11">
        <f t="shared" si="126"/>
        <v>5.3677245111595049</v>
      </c>
      <c r="R84" s="11">
        <f t="shared" ref="R84" si="156">LN(EXP(Q82)+EXP(Q83)+EXP(Q84)+EXP(Q85))</f>
        <v>9.1025061652863961</v>
      </c>
      <c r="S84" s="11">
        <f t="shared" si="128"/>
        <v>0</v>
      </c>
      <c r="U84" s="23">
        <f t="shared" ref="U84" si="157">IF(Q84&gt;=MAX(Q82,Q83,Q84,Q85),1,0)</f>
        <v>0</v>
      </c>
      <c r="V84" s="2">
        <f t="shared" si="130"/>
        <v>0</v>
      </c>
      <c r="W84" s="15">
        <f t="shared" si="131"/>
        <v>0</v>
      </c>
    </row>
    <row r="85" spans="1:23" x14ac:dyDescent="0.3">
      <c r="B85" s="2" t="s">
        <v>99</v>
      </c>
      <c r="C85" s="14">
        <v>0</v>
      </c>
      <c r="D85" s="2">
        <v>4</v>
      </c>
      <c r="E85" s="2">
        <v>4</v>
      </c>
      <c r="F85" s="2">
        <v>5</v>
      </c>
      <c r="G85" s="2">
        <v>5</v>
      </c>
      <c r="H85" s="2">
        <v>1</v>
      </c>
      <c r="I85" s="2">
        <v>6</v>
      </c>
      <c r="J85" s="2">
        <v>5</v>
      </c>
      <c r="K85" s="15">
        <v>4</v>
      </c>
      <c r="L85" s="14">
        <v>0</v>
      </c>
      <c r="M85" s="2">
        <v>0</v>
      </c>
      <c r="N85" s="2">
        <v>1</v>
      </c>
      <c r="O85" s="32">
        <v>0</v>
      </c>
      <c r="Q85" s="11">
        <f t="shared" si="126"/>
        <v>6.1541505129006078</v>
      </c>
      <c r="R85" s="11">
        <f t="shared" ref="R85" si="158">LN(EXP(Q82)+EXP(Q83)+EXP(Q84)+EXP(Q85))</f>
        <v>9.1025061652863961</v>
      </c>
      <c r="S85" s="11">
        <f t="shared" si="128"/>
        <v>0</v>
      </c>
      <c r="U85" s="23">
        <f t="shared" ref="U85" si="159">IF(Q85&gt;=MAX(Q82,Q83,Q84,Q85),1,0)</f>
        <v>0</v>
      </c>
      <c r="V85" s="2">
        <f t="shared" si="130"/>
        <v>0</v>
      </c>
      <c r="W85" s="15">
        <f t="shared" si="131"/>
        <v>0</v>
      </c>
    </row>
    <row r="86" spans="1:23" x14ac:dyDescent="0.3">
      <c r="A86" s="2" t="s">
        <v>28</v>
      </c>
      <c r="B86" s="2" t="s">
        <v>96</v>
      </c>
      <c r="C86" s="14">
        <v>1</v>
      </c>
      <c r="D86" s="2">
        <v>6</v>
      </c>
      <c r="E86" s="2">
        <v>5</v>
      </c>
      <c r="F86" s="2">
        <v>8</v>
      </c>
      <c r="G86" s="2">
        <v>6</v>
      </c>
      <c r="H86" s="2">
        <v>6</v>
      </c>
      <c r="I86" s="2">
        <v>7</v>
      </c>
      <c r="J86" s="2">
        <v>7</v>
      </c>
      <c r="K86" s="15">
        <v>6</v>
      </c>
      <c r="L86" s="14">
        <v>0</v>
      </c>
      <c r="M86" s="2">
        <v>0</v>
      </c>
      <c r="N86" s="2">
        <v>0</v>
      </c>
      <c r="O86" s="32">
        <v>0</v>
      </c>
      <c r="Q86" s="11">
        <f t="shared" si="126"/>
        <v>7</v>
      </c>
      <c r="R86" s="11">
        <f t="shared" ref="R86" si="160">LN(EXP(Q86)+EXP(Q87)+EXP(Q88)+EXP(Q89))</f>
        <v>7.6552981810800675</v>
      </c>
      <c r="S86" s="11">
        <f t="shared" si="128"/>
        <v>-0.65529818108006754</v>
      </c>
      <c r="U86" s="23">
        <f t="shared" ref="U86" si="161">IF(Q86&gt;=MAX(Q86,Q87,Q88,Q89),1,0)</f>
        <v>1</v>
      </c>
      <c r="V86" s="2">
        <f t="shared" si="130"/>
        <v>1</v>
      </c>
      <c r="W86" s="15">
        <f t="shared" si="131"/>
        <v>0</v>
      </c>
    </row>
    <row r="87" spans="1:23" x14ac:dyDescent="0.3">
      <c r="B87" s="2" t="s">
        <v>98</v>
      </c>
      <c r="C87" s="14">
        <v>0</v>
      </c>
      <c r="D87" s="2">
        <v>6</v>
      </c>
      <c r="E87" s="2">
        <v>7</v>
      </c>
      <c r="F87" s="2">
        <v>7</v>
      </c>
      <c r="G87" s="2">
        <v>5</v>
      </c>
      <c r="H87" s="2">
        <v>5</v>
      </c>
      <c r="I87" s="2">
        <v>6</v>
      </c>
      <c r="J87" s="2">
        <v>6</v>
      </c>
      <c r="K87" s="15">
        <v>5</v>
      </c>
      <c r="L87" s="14">
        <v>1</v>
      </c>
      <c r="M87" s="2">
        <v>0</v>
      </c>
      <c r="N87" s="2">
        <v>0</v>
      </c>
      <c r="O87" s="32">
        <v>0</v>
      </c>
      <c r="Q87" s="11">
        <f t="shared" si="126"/>
        <v>6.2451223384064285</v>
      </c>
      <c r="R87" s="11">
        <f t="shared" ref="R87" si="162">LN(EXP(Q86)+EXP(Q87)+EXP(Q88)+EXP(Q89))</f>
        <v>7.6552981810800675</v>
      </c>
      <c r="S87" s="11">
        <f t="shared" si="128"/>
        <v>0</v>
      </c>
      <c r="U87" s="23">
        <f t="shared" ref="U87" si="163">IF(Q87&gt;=MAX(Q86,Q87,Q88,Q89),1,0)</f>
        <v>0</v>
      </c>
      <c r="V87" s="2">
        <f t="shared" si="130"/>
        <v>0</v>
      </c>
      <c r="W87" s="15">
        <f t="shared" si="131"/>
        <v>0</v>
      </c>
    </row>
    <row r="88" spans="1:23" x14ac:dyDescent="0.3">
      <c r="B88" s="2" t="s">
        <v>97</v>
      </c>
      <c r="C88" s="14">
        <v>0</v>
      </c>
      <c r="D88" s="2">
        <v>6</v>
      </c>
      <c r="E88" s="2">
        <v>6</v>
      </c>
      <c r="F88" s="2">
        <v>6</v>
      </c>
      <c r="G88" s="2">
        <v>3</v>
      </c>
      <c r="H88" s="2">
        <v>6</v>
      </c>
      <c r="I88" s="2">
        <v>3</v>
      </c>
      <c r="J88" s="2">
        <v>5</v>
      </c>
      <c r="K88" s="15">
        <v>6</v>
      </c>
      <c r="L88" s="14">
        <v>0</v>
      </c>
      <c r="M88" s="2">
        <v>1</v>
      </c>
      <c r="N88" s="2">
        <v>0</v>
      </c>
      <c r="O88" s="32">
        <v>0</v>
      </c>
      <c r="Q88" s="11">
        <f t="shared" si="126"/>
        <v>3.3677245111595044</v>
      </c>
      <c r="R88" s="11">
        <f t="shared" ref="R88" si="164">LN(EXP(Q86)+EXP(Q87)+EXP(Q88)+EXP(Q89))</f>
        <v>7.6552981810800675</v>
      </c>
      <c r="S88" s="11">
        <f t="shared" si="128"/>
        <v>0</v>
      </c>
      <c r="U88" s="23">
        <f t="shared" ref="U88" si="165">IF(Q88&gt;=MAX(Q86,Q87,Q88,Q89),1,0)</f>
        <v>0</v>
      </c>
      <c r="V88" s="2">
        <f t="shared" si="130"/>
        <v>0</v>
      </c>
      <c r="W88" s="15">
        <f t="shared" si="131"/>
        <v>0</v>
      </c>
    </row>
    <row r="89" spans="1:23" x14ac:dyDescent="0.3">
      <c r="B89" s="2" t="s">
        <v>99</v>
      </c>
      <c r="C89" s="14">
        <v>0</v>
      </c>
      <c r="D89" s="2">
        <v>6</v>
      </c>
      <c r="E89" s="2">
        <v>5</v>
      </c>
      <c r="F89" s="2">
        <v>5</v>
      </c>
      <c r="G89" s="2">
        <v>7</v>
      </c>
      <c r="H89" s="2">
        <v>5</v>
      </c>
      <c r="I89" s="2">
        <v>6</v>
      </c>
      <c r="J89" s="2">
        <v>5</v>
      </c>
      <c r="K89" s="15">
        <v>6</v>
      </c>
      <c r="L89" s="14">
        <v>0</v>
      </c>
      <c r="M89" s="2">
        <v>0</v>
      </c>
      <c r="N89" s="2">
        <v>1</v>
      </c>
      <c r="O89" s="32">
        <v>0</v>
      </c>
      <c r="Q89" s="11">
        <f t="shared" si="126"/>
        <v>6.1541505129006078</v>
      </c>
      <c r="R89" s="11">
        <f t="shared" ref="R89" si="166">LN(EXP(Q86)+EXP(Q87)+EXP(Q88)+EXP(Q89))</f>
        <v>7.6552981810800675</v>
      </c>
      <c r="S89" s="11">
        <f t="shared" si="128"/>
        <v>0</v>
      </c>
      <c r="U89" s="23">
        <f t="shared" ref="U89" si="167">IF(Q89&gt;=MAX(Q86,Q87,Q88,Q89),1,0)</f>
        <v>0</v>
      </c>
      <c r="V89" s="2">
        <f t="shared" si="130"/>
        <v>0</v>
      </c>
      <c r="W89" s="15">
        <f t="shared" si="131"/>
        <v>0</v>
      </c>
    </row>
    <row r="90" spans="1:23" x14ac:dyDescent="0.3">
      <c r="A90" s="2" t="s">
        <v>29</v>
      </c>
      <c r="B90" s="2" t="s">
        <v>96</v>
      </c>
      <c r="C90" s="14">
        <v>0</v>
      </c>
      <c r="D90" s="2">
        <v>4</v>
      </c>
      <c r="E90" s="2">
        <v>5</v>
      </c>
      <c r="F90" s="2">
        <v>6</v>
      </c>
      <c r="G90" s="2">
        <v>7</v>
      </c>
      <c r="H90" s="2">
        <v>9</v>
      </c>
      <c r="I90" s="2">
        <v>8</v>
      </c>
      <c r="J90" s="2">
        <v>7</v>
      </c>
      <c r="K90" s="15">
        <v>6</v>
      </c>
      <c r="L90" s="14">
        <v>0</v>
      </c>
      <c r="M90" s="2">
        <v>0</v>
      </c>
      <c r="N90" s="2">
        <v>0</v>
      </c>
      <c r="O90" s="32">
        <v>0</v>
      </c>
      <c r="Q90" s="11">
        <f t="shared" si="126"/>
        <v>8</v>
      </c>
      <c r="R90" s="11">
        <f t="shared" ref="R90" si="168">LN(EXP(Q90)+EXP(Q91)+EXP(Q92)+EXP(Q93))</f>
        <v>8.3552221711034829</v>
      </c>
      <c r="S90" s="11">
        <f t="shared" si="128"/>
        <v>0</v>
      </c>
      <c r="U90" s="23">
        <f t="shared" ref="U90" si="169">IF(Q90&gt;=MAX(Q90,Q91,Q92,Q93),1,0)</f>
        <v>1</v>
      </c>
      <c r="V90" s="2">
        <f t="shared" si="130"/>
        <v>0</v>
      </c>
      <c r="W90" s="15">
        <f t="shared" si="131"/>
        <v>1</v>
      </c>
    </row>
    <row r="91" spans="1:23" x14ac:dyDescent="0.3">
      <c r="B91" s="2" t="s">
        <v>98</v>
      </c>
      <c r="C91" s="14">
        <v>1</v>
      </c>
      <c r="D91" s="2">
        <v>6</v>
      </c>
      <c r="E91" s="2">
        <v>6</v>
      </c>
      <c r="F91" s="2">
        <v>7</v>
      </c>
      <c r="G91" s="2">
        <v>8</v>
      </c>
      <c r="H91" s="2">
        <v>7</v>
      </c>
      <c r="I91" s="2">
        <v>6</v>
      </c>
      <c r="J91" s="2">
        <v>8</v>
      </c>
      <c r="K91" s="15">
        <v>6</v>
      </c>
      <c r="L91" s="14">
        <v>1</v>
      </c>
      <c r="M91" s="2">
        <v>0</v>
      </c>
      <c r="N91" s="2">
        <v>0</v>
      </c>
      <c r="O91" s="32">
        <v>0</v>
      </c>
      <c r="Q91" s="11">
        <f t="shared" si="126"/>
        <v>6.2451223384064285</v>
      </c>
      <c r="R91" s="11">
        <f t="shared" ref="R91" si="170">LN(EXP(Q90)+EXP(Q91)+EXP(Q92)+EXP(Q93))</f>
        <v>8.3552221711034829</v>
      </c>
      <c r="S91" s="11">
        <f t="shared" si="128"/>
        <v>-2.1100998326970544</v>
      </c>
      <c r="U91" s="23">
        <f t="shared" ref="U91" si="171">IF(Q91&gt;=MAX(Q90,Q91,Q92,Q93),1,0)</f>
        <v>0</v>
      </c>
      <c r="V91" s="2">
        <f t="shared" si="130"/>
        <v>1</v>
      </c>
      <c r="W91" s="15">
        <f t="shared" si="131"/>
        <v>1</v>
      </c>
    </row>
    <row r="92" spans="1:23" x14ac:dyDescent="0.3">
      <c r="B92" s="2" t="s">
        <v>97</v>
      </c>
      <c r="C92" s="14">
        <v>0</v>
      </c>
      <c r="D92" s="2">
        <v>5</v>
      </c>
      <c r="E92" s="2">
        <v>5</v>
      </c>
      <c r="F92" s="2">
        <v>6</v>
      </c>
      <c r="G92" s="2">
        <v>4</v>
      </c>
      <c r="H92" s="2">
        <v>3</v>
      </c>
      <c r="I92" s="2">
        <v>6</v>
      </c>
      <c r="J92" s="2">
        <v>6</v>
      </c>
      <c r="K92" s="15">
        <v>5</v>
      </c>
      <c r="L92" s="14">
        <v>0</v>
      </c>
      <c r="M92" s="2">
        <v>1</v>
      </c>
      <c r="N92" s="2">
        <v>0</v>
      </c>
      <c r="O92" s="32">
        <v>0</v>
      </c>
      <c r="Q92" s="11">
        <f t="shared" si="126"/>
        <v>6.3677245111595049</v>
      </c>
      <c r="R92" s="11">
        <f t="shared" ref="R92" si="172">LN(EXP(Q90)+EXP(Q91)+EXP(Q92)+EXP(Q93))</f>
        <v>8.3552221711034829</v>
      </c>
      <c r="S92" s="11">
        <f t="shared" si="128"/>
        <v>0</v>
      </c>
      <c r="U92" s="23">
        <f t="shared" ref="U92" si="173">IF(Q92&gt;=MAX(Q90,Q91,Q92,Q93),1,0)</f>
        <v>0</v>
      </c>
      <c r="V92" s="2">
        <f t="shared" si="130"/>
        <v>0</v>
      </c>
      <c r="W92" s="15">
        <f t="shared" si="131"/>
        <v>0</v>
      </c>
    </row>
    <row r="93" spans="1:23" x14ac:dyDescent="0.3">
      <c r="B93" s="2" t="s">
        <v>99</v>
      </c>
      <c r="C93" s="14">
        <v>0</v>
      </c>
      <c r="D93" s="2">
        <v>5</v>
      </c>
      <c r="E93" s="2">
        <v>6</v>
      </c>
      <c r="F93" s="2">
        <v>8</v>
      </c>
      <c r="G93" s="2">
        <v>9</v>
      </c>
      <c r="H93" s="2">
        <v>9</v>
      </c>
      <c r="I93" s="2">
        <v>5</v>
      </c>
      <c r="J93" s="2">
        <v>7</v>
      </c>
      <c r="K93" s="15">
        <v>5</v>
      </c>
      <c r="L93" s="14">
        <v>0</v>
      </c>
      <c r="M93" s="2">
        <v>0</v>
      </c>
      <c r="N93" s="2">
        <v>1</v>
      </c>
      <c r="O93" s="32">
        <v>0</v>
      </c>
      <c r="Q93" s="11">
        <f t="shared" si="126"/>
        <v>5.1541505129006078</v>
      </c>
      <c r="R93" s="11">
        <f t="shared" ref="R93" si="174">LN(EXP(Q90)+EXP(Q91)+EXP(Q92)+EXP(Q93))</f>
        <v>8.3552221711034829</v>
      </c>
      <c r="S93" s="11">
        <f t="shared" si="128"/>
        <v>0</v>
      </c>
      <c r="U93" s="23">
        <f t="shared" ref="U93" si="175">IF(Q93&gt;=MAX(Q90,Q91,Q92,Q93),1,0)</f>
        <v>0</v>
      </c>
      <c r="V93" s="2">
        <f t="shared" si="130"/>
        <v>0</v>
      </c>
      <c r="W93" s="15">
        <f t="shared" si="131"/>
        <v>0</v>
      </c>
    </row>
    <row r="94" spans="1:23" x14ac:dyDescent="0.3">
      <c r="A94" s="2" t="s">
        <v>30</v>
      </c>
      <c r="B94" s="2" t="s">
        <v>96</v>
      </c>
      <c r="C94" s="14">
        <v>0</v>
      </c>
      <c r="D94" s="2">
        <v>6</v>
      </c>
      <c r="E94" s="2">
        <v>6</v>
      </c>
      <c r="F94" s="2">
        <v>6</v>
      </c>
      <c r="G94" s="2">
        <v>7</v>
      </c>
      <c r="H94" s="2">
        <v>8</v>
      </c>
      <c r="I94" s="2">
        <v>4</v>
      </c>
      <c r="J94" s="2">
        <v>6</v>
      </c>
      <c r="K94" s="15">
        <v>6</v>
      </c>
      <c r="L94" s="14">
        <v>0</v>
      </c>
      <c r="M94" s="2">
        <v>0</v>
      </c>
      <c r="N94" s="2">
        <v>0</v>
      </c>
      <c r="O94" s="32">
        <v>0</v>
      </c>
      <c r="Q94" s="11">
        <f t="shared" si="126"/>
        <v>4</v>
      </c>
      <c r="R94" s="11">
        <f t="shared" ref="R94" si="176">LN(EXP(Q94)+EXP(Q95)+EXP(Q96)+EXP(Q97))</f>
        <v>8.9776657473347559</v>
      </c>
      <c r="S94" s="11">
        <f t="shared" si="128"/>
        <v>0</v>
      </c>
      <c r="U94" s="23">
        <f t="shared" ref="U94" si="177">IF(Q94&gt;=MAX(Q94,Q95,Q96,Q97),1,0)</f>
        <v>0</v>
      </c>
      <c r="V94" s="2">
        <f t="shared" si="130"/>
        <v>0</v>
      </c>
      <c r="W94" s="15">
        <f t="shared" si="131"/>
        <v>0</v>
      </c>
    </row>
    <row r="95" spans="1:23" x14ac:dyDescent="0.3">
      <c r="B95" s="2" t="s">
        <v>98</v>
      </c>
      <c r="C95" s="14">
        <v>0</v>
      </c>
      <c r="D95" s="2">
        <v>5</v>
      </c>
      <c r="E95" s="2">
        <v>6</v>
      </c>
      <c r="F95" s="2">
        <v>7</v>
      </c>
      <c r="G95" s="2">
        <v>8</v>
      </c>
      <c r="H95" s="2">
        <v>6</v>
      </c>
      <c r="I95" s="2">
        <v>8</v>
      </c>
      <c r="J95" s="2">
        <v>7</v>
      </c>
      <c r="K95" s="15">
        <v>4</v>
      </c>
      <c r="L95" s="14">
        <v>1</v>
      </c>
      <c r="M95" s="2">
        <v>0</v>
      </c>
      <c r="N95" s="2">
        <v>0</v>
      </c>
      <c r="O95" s="32">
        <v>0</v>
      </c>
      <c r="Q95" s="11">
        <f t="shared" si="126"/>
        <v>8.2451223384064285</v>
      </c>
      <c r="R95" s="11">
        <f t="shared" ref="R95" si="178">LN(EXP(Q94)+EXP(Q95)+EXP(Q96)+EXP(Q97))</f>
        <v>8.9776657473347559</v>
      </c>
      <c r="S95" s="11">
        <f t="shared" si="128"/>
        <v>0</v>
      </c>
      <c r="U95" s="23">
        <f t="shared" ref="U95" si="179">IF(Q95&gt;=MAX(Q94,Q95,Q96,Q97),1,0)</f>
        <v>1</v>
      </c>
      <c r="V95" s="2">
        <f t="shared" si="130"/>
        <v>0</v>
      </c>
      <c r="W95" s="15">
        <f t="shared" si="131"/>
        <v>1</v>
      </c>
    </row>
    <row r="96" spans="1:23" x14ac:dyDescent="0.3">
      <c r="B96" s="2" t="s">
        <v>97</v>
      </c>
      <c r="C96" s="14">
        <v>0</v>
      </c>
      <c r="D96" s="2">
        <v>6</v>
      </c>
      <c r="E96" s="2">
        <v>6</v>
      </c>
      <c r="F96" s="2">
        <v>7</v>
      </c>
      <c r="G96" s="2">
        <v>5</v>
      </c>
      <c r="H96" s="2">
        <v>5</v>
      </c>
      <c r="I96" s="2">
        <v>6</v>
      </c>
      <c r="J96" s="2">
        <v>7</v>
      </c>
      <c r="K96" s="15">
        <v>5</v>
      </c>
      <c r="L96" s="14">
        <v>0</v>
      </c>
      <c r="M96" s="2">
        <v>1</v>
      </c>
      <c r="N96" s="2">
        <v>0</v>
      </c>
      <c r="O96" s="32">
        <v>0</v>
      </c>
      <c r="Q96" s="11">
        <f t="shared" si="126"/>
        <v>6.3677245111595049</v>
      </c>
      <c r="R96" s="11">
        <f t="shared" ref="R96" si="180">LN(EXP(Q94)+EXP(Q95)+EXP(Q96)+EXP(Q97))</f>
        <v>8.9776657473347559</v>
      </c>
      <c r="S96" s="11">
        <f t="shared" si="128"/>
        <v>0</v>
      </c>
      <c r="U96" s="23">
        <f t="shared" ref="U96" si="181">IF(Q96&gt;=MAX(Q94,Q95,Q96,Q97),1,0)</f>
        <v>0</v>
      </c>
      <c r="V96" s="2">
        <f t="shared" si="130"/>
        <v>0</v>
      </c>
      <c r="W96" s="15">
        <f t="shared" si="131"/>
        <v>0</v>
      </c>
    </row>
    <row r="97" spans="1:23" x14ac:dyDescent="0.3">
      <c r="B97" s="2" t="s">
        <v>99</v>
      </c>
      <c r="C97" s="14">
        <v>1</v>
      </c>
      <c r="D97" s="2">
        <v>5</v>
      </c>
      <c r="E97" s="2">
        <v>6</v>
      </c>
      <c r="F97" s="2">
        <v>8</v>
      </c>
      <c r="G97" s="2">
        <v>8</v>
      </c>
      <c r="H97" s="2">
        <v>7</v>
      </c>
      <c r="I97" s="2">
        <v>8</v>
      </c>
      <c r="J97" s="2">
        <v>7</v>
      </c>
      <c r="K97" s="15">
        <v>6</v>
      </c>
      <c r="L97" s="14">
        <v>0</v>
      </c>
      <c r="M97" s="2">
        <v>0</v>
      </c>
      <c r="N97" s="2">
        <v>1</v>
      </c>
      <c r="O97" s="32">
        <v>0</v>
      </c>
      <c r="Q97" s="11">
        <f t="shared" si="126"/>
        <v>8.1541505129006069</v>
      </c>
      <c r="R97" s="11">
        <f t="shared" ref="R97" si="182">LN(EXP(Q94)+EXP(Q95)+EXP(Q96)+EXP(Q97))</f>
        <v>8.9776657473347559</v>
      </c>
      <c r="S97" s="11">
        <f t="shared" si="128"/>
        <v>-0.82351523443414898</v>
      </c>
      <c r="U97" s="23">
        <f t="shared" ref="U97" si="183">IF(Q97&gt;=MAX(Q94,Q95,Q96,Q97),1,0)</f>
        <v>0</v>
      </c>
      <c r="V97" s="2">
        <f t="shared" si="130"/>
        <v>1</v>
      </c>
      <c r="W97" s="15">
        <f t="shared" si="131"/>
        <v>1</v>
      </c>
    </row>
    <row r="98" spans="1:23" x14ac:dyDescent="0.3">
      <c r="A98" s="2" t="s">
        <v>31</v>
      </c>
      <c r="B98" s="2" t="s">
        <v>96</v>
      </c>
      <c r="C98" s="14">
        <v>1</v>
      </c>
      <c r="D98" s="2">
        <v>6</v>
      </c>
      <c r="E98" s="2">
        <v>6</v>
      </c>
      <c r="F98" s="2">
        <v>8</v>
      </c>
      <c r="G98" s="2">
        <v>8</v>
      </c>
      <c r="H98" s="2">
        <v>5</v>
      </c>
      <c r="I98" s="2">
        <v>6</v>
      </c>
      <c r="J98" s="2">
        <v>7</v>
      </c>
      <c r="K98" s="15">
        <v>6</v>
      </c>
      <c r="L98" s="14">
        <v>0</v>
      </c>
      <c r="M98" s="2">
        <v>0</v>
      </c>
      <c r="N98" s="2">
        <v>0</v>
      </c>
      <c r="O98" s="32">
        <v>0</v>
      </c>
      <c r="Q98" s="11">
        <f t="shared" si="126"/>
        <v>6</v>
      </c>
      <c r="R98" s="11">
        <f t="shared" ref="R98" si="184">LN(EXP(Q98)+EXP(Q99)+EXP(Q100)+EXP(Q101))</f>
        <v>7.9305861847554064</v>
      </c>
      <c r="S98" s="11">
        <f t="shared" si="128"/>
        <v>-1.9305861847554064</v>
      </c>
      <c r="U98" s="23">
        <f t="shared" ref="U98" si="185">IF(Q98&gt;=MAX(Q98,Q99,Q100,Q101),1,0)</f>
        <v>0</v>
      </c>
      <c r="V98" s="2">
        <f t="shared" si="130"/>
        <v>1</v>
      </c>
      <c r="W98" s="15">
        <f t="shared" si="131"/>
        <v>1</v>
      </c>
    </row>
    <row r="99" spans="1:23" x14ac:dyDescent="0.3">
      <c r="B99" s="2" t="s">
        <v>98</v>
      </c>
      <c r="C99" s="14">
        <v>0</v>
      </c>
      <c r="D99" s="2">
        <v>6</v>
      </c>
      <c r="E99" s="2">
        <v>5</v>
      </c>
      <c r="F99" s="2">
        <v>7</v>
      </c>
      <c r="G99" s="2">
        <v>8</v>
      </c>
      <c r="H99" s="2">
        <v>5</v>
      </c>
      <c r="I99" s="2">
        <v>6</v>
      </c>
      <c r="J99" s="2">
        <v>7</v>
      </c>
      <c r="K99" s="15">
        <v>5</v>
      </c>
      <c r="L99" s="14">
        <v>1</v>
      </c>
      <c r="M99" s="2">
        <v>0</v>
      </c>
      <c r="N99" s="2">
        <v>0</v>
      </c>
      <c r="O99" s="32">
        <v>0</v>
      </c>
      <c r="Q99" s="11">
        <f t="shared" si="126"/>
        <v>6.2451223384064285</v>
      </c>
      <c r="R99" s="11">
        <f t="shared" ref="R99" si="186">LN(EXP(Q98)+EXP(Q99)+EXP(Q100)+EXP(Q101))</f>
        <v>7.9305861847554064</v>
      </c>
      <c r="S99" s="11">
        <f t="shared" si="128"/>
        <v>0</v>
      </c>
      <c r="U99" s="23">
        <f t="shared" ref="U99" si="187">IF(Q99&gt;=MAX(Q98,Q99,Q100,Q101),1,0)</f>
        <v>0</v>
      </c>
      <c r="V99" s="2">
        <f t="shared" si="130"/>
        <v>0</v>
      </c>
      <c r="W99" s="15">
        <f t="shared" si="131"/>
        <v>0</v>
      </c>
    </row>
    <row r="100" spans="1:23" x14ac:dyDescent="0.3">
      <c r="B100" s="2" t="s">
        <v>97</v>
      </c>
      <c r="C100" s="14">
        <v>0</v>
      </c>
      <c r="D100" s="2">
        <v>6</v>
      </c>
      <c r="E100" s="2">
        <v>5</v>
      </c>
      <c r="F100" s="2">
        <v>6</v>
      </c>
      <c r="G100" s="2">
        <v>8</v>
      </c>
      <c r="H100" s="2">
        <v>4</v>
      </c>
      <c r="I100" s="2">
        <v>6</v>
      </c>
      <c r="J100" s="2">
        <v>8</v>
      </c>
      <c r="K100" s="15">
        <v>6</v>
      </c>
      <c r="L100" s="14">
        <v>0</v>
      </c>
      <c r="M100" s="2">
        <v>1</v>
      </c>
      <c r="N100" s="2">
        <v>0</v>
      </c>
      <c r="O100" s="32">
        <v>0</v>
      </c>
      <c r="Q100" s="11">
        <f t="shared" si="126"/>
        <v>6.3677245111595049</v>
      </c>
      <c r="R100" s="11">
        <f t="shared" ref="R100" si="188">LN(EXP(Q98)+EXP(Q99)+EXP(Q100)+EXP(Q101))</f>
        <v>7.9305861847554064</v>
      </c>
      <c r="S100" s="11">
        <f t="shared" si="128"/>
        <v>0</v>
      </c>
      <c r="U100" s="23">
        <f t="shared" ref="U100" si="189">IF(Q100&gt;=MAX(Q98,Q99,Q100,Q101),1,0)</f>
        <v>0</v>
      </c>
      <c r="V100" s="2">
        <f t="shared" si="130"/>
        <v>0</v>
      </c>
      <c r="W100" s="15">
        <f t="shared" si="131"/>
        <v>0</v>
      </c>
    </row>
    <row r="101" spans="1:23" x14ac:dyDescent="0.3">
      <c r="B101" s="2" t="s">
        <v>99</v>
      </c>
      <c r="C101" s="14">
        <v>0</v>
      </c>
      <c r="D101" s="2">
        <v>5</v>
      </c>
      <c r="E101" s="2">
        <v>5</v>
      </c>
      <c r="F101" s="2">
        <v>6</v>
      </c>
      <c r="G101" s="2">
        <v>4</v>
      </c>
      <c r="H101" s="2">
        <v>7</v>
      </c>
      <c r="I101" s="2">
        <v>7</v>
      </c>
      <c r="J101" s="2">
        <v>6</v>
      </c>
      <c r="K101" s="15">
        <v>4</v>
      </c>
      <c r="L101" s="14">
        <v>0</v>
      </c>
      <c r="M101" s="2">
        <v>0</v>
      </c>
      <c r="N101" s="2">
        <v>1</v>
      </c>
      <c r="O101" s="32">
        <v>0</v>
      </c>
      <c r="Q101" s="11">
        <f t="shared" si="126"/>
        <v>7.1541505129006078</v>
      </c>
      <c r="R101" s="11">
        <f t="shared" ref="R101" si="190">LN(EXP(Q98)+EXP(Q99)+EXP(Q100)+EXP(Q101))</f>
        <v>7.9305861847554064</v>
      </c>
      <c r="S101" s="11">
        <f t="shared" si="128"/>
        <v>0</v>
      </c>
      <c r="U101" s="23">
        <f t="shared" ref="U101" si="191">IF(Q101&gt;=MAX(Q98,Q99,Q100,Q101),1,0)</f>
        <v>1</v>
      </c>
      <c r="V101" s="2">
        <f t="shared" si="130"/>
        <v>0</v>
      </c>
      <c r="W101" s="15">
        <f t="shared" si="131"/>
        <v>1</v>
      </c>
    </row>
    <row r="102" spans="1:23" x14ac:dyDescent="0.3">
      <c r="A102" s="2" t="s">
        <v>32</v>
      </c>
      <c r="B102" s="2" t="s">
        <v>96</v>
      </c>
      <c r="C102" s="14">
        <v>0</v>
      </c>
      <c r="D102" s="2">
        <v>5</v>
      </c>
      <c r="E102" s="2">
        <v>6</v>
      </c>
      <c r="F102" s="2">
        <v>5</v>
      </c>
      <c r="G102" s="2">
        <v>5</v>
      </c>
      <c r="H102" s="2">
        <v>2</v>
      </c>
      <c r="I102" s="2">
        <v>9</v>
      </c>
      <c r="J102" s="2">
        <v>5</v>
      </c>
      <c r="K102" s="15">
        <v>7</v>
      </c>
      <c r="L102" s="14">
        <v>0</v>
      </c>
      <c r="M102" s="2">
        <v>0</v>
      </c>
      <c r="N102" s="2">
        <v>0</v>
      </c>
      <c r="O102" s="32">
        <v>0</v>
      </c>
      <c r="Q102" s="11">
        <f t="shared" si="126"/>
        <v>9</v>
      </c>
      <c r="R102" s="11">
        <f t="shared" ref="R102" si="192">LN(EXP(Q102)+EXP(Q103)+EXP(Q104)+EXP(Q105))</f>
        <v>9.0389422390066638</v>
      </c>
      <c r="S102" s="11">
        <f t="shared" si="128"/>
        <v>0</v>
      </c>
      <c r="U102" s="23">
        <f t="shared" ref="U102" si="193">IF(Q102&gt;=MAX(Q102,Q103,Q104,Q105),1,0)</f>
        <v>1</v>
      </c>
      <c r="V102" s="2">
        <f t="shared" si="130"/>
        <v>0</v>
      </c>
      <c r="W102" s="15">
        <f t="shared" si="131"/>
        <v>1</v>
      </c>
    </row>
    <row r="103" spans="1:23" x14ac:dyDescent="0.3">
      <c r="B103" s="2" t="s">
        <v>98</v>
      </c>
      <c r="C103" s="14">
        <v>0</v>
      </c>
      <c r="D103" s="2">
        <v>4</v>
      </c>
      <c r="E103" s="2">
        <v>4</v>
      </c>
      <c r="F103" s="2">
        <v>7</v>
      </c>
      <c r="G103" s="2">
        <v>9</v>
      </c>
      <c r="H103" s="2">
        <v>6</v>
      </c>
      <c r="I103" s="2">
        <v>4</v>
      </c>
      <c r="J103" s="2">
        <v>8</v>
      </c>
      <c r="K103" s="15">
        <v>5</v>
      </c>
      <c r="L103" s="14">
        <v>1</v>
      </c>
      <c r="M103" s="2">
        <v>0</v>
      </c>
      <c r="N103" s="2">
        <v>0</v>
      </c>
      <c r="O103" s="32">
        <v>0</v>
      </c>
      <c r="Q103" s="11">
        <f t="shared" si="126"/>
        <v>4.2451223384064285</v>
      </c>
      <c r="R103" s="11">
        <f t="shared" ref="R103" si="194">LN(EXP(Q102)+EXP(Q103)+EXP(Q104)+EXP(Q105))</f>
        <v>9.0389422390066638</v>
      </c>
      <c r="S103" s="11">
        <f t="shared" si="128"/>
        <v>0</v>
      </c>
      <c r="U103" s="23">
        <f t="shared" ref="U103" si="195">IF(Q103&gt;=MAX(Q102,Q103,Q104,Q105),1,0)</f>
        <v>0</v>
      </c>
      <c r="V103" s="2">
        <f t="shared" si="130"/>
        <v>0</v>
      </c>
      <c r="W103" s="15">
        <f t="shared" si="131"/>
        <v>0</v>
      </c>
    </row>
    <row r="104" spans="1:23" x14ac:dyDescent="0.3">
      <c r="B104" s="2" t="s">
        <v>97</v>
      </c>
      <c r="C104" s="14">
        <v>1</v>
      </c>
      <c r="D104" s="2">
        <v>7</v>
      </c>
      <c r="E104" s="2">
        <v>7</v>
      </c>
      <c r="F104" s="2">
        <v>6</v>
      </c>
      <c r="G104" s="2">
        <v>5</v>
      </c>
      <c r="H104" s="2">
        <v>6</v>
      </c>
      <c r="I104" s="2">
        <v>4</v>
      </c>
      <c r="J104" s="2">
        <v>6</v>
      </c>
      <c r="K104" s="15">
        <v>6</v>
      </c>
      <c r="L104" s="14">
        <v>0</v>
      </c>
      <c r="M104" s="2">
        <v>1</v>
      </c>
      <c r="N104" s="2">
        <v>0</v>
      </c>
      <c r="O104" s="32">
        <v>0</v>
      </c>
      <c r="Q104" s="11">
        <f t="shared" si="126"/>
        <v>4.3677245111595049</v>
      </c>
      <c r="R104" s="11">
        <f t="shared" ref="R104" si="196">LN(EXP(Q102)+EXP(Q103)+EXP(Q104)+EXP(Q105))</f>
        <v>9.0389422390066638</v>
      </c>
      <c r="S104" s="11">
        <f t="shared" si="128"/>
        <v>-4.6712177278471589</v>
      </c>
      <c r="U104" s="23">
        <f t="shared" ref="U104" si="197">IF(Q104&gt;=MAX(Q102,Q103,Q104,Q105),1,0)</f>
        <v>0</v>
      </c>
      <c r="V104" s="2">
        <f t="shared" si="130"/>
        <v>1</v>
      </c>
      <c r="W104" s="15">
        <f t="shared" si="131"/>
        <v>1</v>
      </c>
    </row>
    <row r="105" spans="1:23" x14ac:dyDescent="0.3">
      <c r="B105" s="2" t="s">
        <v>99</v>
      </c>
      <c r="C105" s="14">
        <v>0</v>
      </c>
      <c r="D105" s="2">
        <v>5</v>
      </c>
      <c r="E105" s="2">
        <v>5</v>
      </c>
      <c r="F105" s="2">
        <v>5</v>
      </c>
      <c r="G105" s="2">
        <v>3</v>
      </c>
      <c r="H105" s="2">
        <v>6</v>
      </c>
      <c r="I105" s="2">
        <v>5</v>
      </c>
      <c r="J105" s="2">
        <v>6</v>
      </c>
      <c r="K105" s="15">
        <v>4</v>
      </c>
      <c r="L105" s="14">
        <v>0</v>
      </c>
      <c r="M105" s="2">
        <v>0</v>
      </c>
      <c r="N105" s="2">
        <v>1</v>
      </c>
      <c r="O105" s="32">
        <v>0</v>
      </c>
      <c r="Q105" s="11">
        <f t="shared" si="126"/>
        <v>5.1541505129006078</v>
      </c>
      <c r="R105" s="11">
        <f t="shared" ref="R105" si="198">LN(EXP(Q102)+EXP(Q103)+EXP(Q104)+EXP(Q105))</f>
        <v>9.0389422390066638</v>
      </c>
      <c r="S105" s="11">
        <f t="shared" si="128"/>
        <v>0</v>
      </c>
      <c r="U105" s="23">
        <f t="shared" ref="U105" si="199">IF(Q105&gt;=MAX(Q102,Q103,Q104,Q105),1,0)</f>
        <v>0</v>
      </c>
      <c r="V105" s="2">
        <f t="shared" si="130"/>
        <v>0</v>
      </c>
      <c r="W105" s="15">
        <f t="shared" si="131"/>
        <v>0</v>
      </c>
    </row>
    <row r="106" spans="1:23" x14ac:dyDescent="0.3">
      <c r="A106" s="2" t="s">
        <v>33</v>
      </c>
      <c r="B106" s="2" t="s">
        <v>96</v>
      </c>
      <c r="C106" s="14">
        <v>0</v>
      </c>
      <c r="D106" s="2">
        <v>6</v>
      </c>
      <c r="E106" s="2">
        <v>6</v>
      </c>
      <c r="F106" s="2">
        <v>6</v>
      </c>
      <c r="G106" s="2">
        <v>4</v>
      </c>
      <c r="H106" s="2">
        <v>5</v>
      </c>
      <c r="I106" s="2">
        <v>7</v>
      </c>
      <c r="J106" s="2">
        <v>5</v>
      </c>
      <c r="K106" s="15">
        <v>6</v>
      </c>
      <c r="L106" s="14">
        <v>0</v>
      </c>
      <c r="M106" s="2">
        <v>0</v>
      </c>
      <c r="N106" s="2">
        <v>0</v>
      </c>
      <c r="O106" s="32">
        <v>0</v>
      </c>
      <c r="Q106" s="11">
        <f t="shared" si="126"/>
        <v>7</v>
      </c>
      <c r="R106" s="11">
        <f t="shared" ref="R106" si="200">LN(EXP(Q106)+EXP(Q107)+EXP(Q108)+EXP(Q109))</f>
        <v>8.6414465479176688</v>
      </c>
      <c r="S106" s="11">
        <f t="shared" si="128"/>
        <v>0</v>
      </c>
      <c r="U106" s="23">
        <f t="shared" ref="U106" si="201">IF(Q106&gt;=MAX(Q106,Q107,Q108,Q109),1,0)</f>
        <v>0</v>
      </c>
      <c r="V106" s="2">
        <f t="shared" si="130"/>
        <v>0</v>
      </c>
      <c r="W106" s="15">
        <f t="shared" si="131"/>
        <v>0</v>
      </c>
    </row>
    <row r="107" spans="1:23" x14ac:dyDescent="0.3">
      <c r="B107" s="2" t="s">
        <v>98</v>
      </c>
      <c r="C107" s="14">
        <v>0</v>
      </c>
      <c r="D107" s="2">
        <v>5</v>
      </c>
      <c r="E107" s="2">
        <v>6</v>
      </c>
      <c r="F107" s="2">
        <v>6</v>
      </c>
      <c r="G107" s="2">
        <v>7</v>
      </c>
      <c r="H107" s="2">
        <v>6</v>
      </c>
      <c r="I107" s="2">
        <v>8</v>
      </c>
      <c r="J107" s="2">
        <v>6</v>
      </c>
      <c r="K107" s="15">
        <v>3</v>
      </c>
      <c r="L107" s="14">
        <v>1</v>
      </c>
      <c r="M107" s="2">
        <v>0</v>
      </c>
      <c r="N107" s="2">
        <v>0</v>
      </c>
      <c r="O107" s="32">
        <v>0</v>
      </c>
      <c r="Q107" s="11">
        <f t="shared" si="126"/>
        <v>8.2451223384064285</v>
      </c>
      <c r="R107" s="11">
        <f t="shared" ref="R107" si="202">LN(EXP(Q106)+EXP(Q107)+EXP(Q108)+EXP(Q109))</f>
        <v>8.6414465479176688</v>
      </c>
      <c r="S107" s="11">
        <f t="shared" si="128"/>
        <v>0</v>
      </c>
      <c r="U107" s="23">
        <f t="shared" ref="U107" si="203">IF(Q107&gt;=MAX(Q106,Q107,Q108,Q109),1,0)</f>
        <v>1</v>
      </c>
      <c r="V107" s="2">
        <f t="shared" si="130"/>
        <v>0</v>
      </c>
      <c r="W107" s="15">
        <f t="shared" si="131"/>
        <v>1</v>
      </c>
    </row>
    <row r="108" spans="1:23" x14ac:dyDescent="0.3">
      <c r="B108" s="2" t="s">
        <v>97</v>
      </c>
      <c r="C108" s="14">
        <v>0</v>
      </c>
      <c r="D108" s="2">
        <v>5</v>
      </c>
      <c r="E108" s="2">
        <v>4</v>
      </c>
      <c r="F108" s="2">
        <v>5</v>
      </c>
      <c r="G108" s="2">
        <v>7</v>
      </c>
      <c r="H108" s="2">
        <v>4</v>
      </c>
      <c r="I108" s="2">
        <v>6</v>
      </c>
      <c r="J108" s="2">
        <v>7</v>
      </c>
      <c r="K108" s="15">
        <v>6</v>
      </c>
      <c r="L108" s="14">
        <v>0</v>
      </c>
      <c r="M108" s="2">
        <v>1</v>
      </c>
      <c r="N108" s="2">
        <v>0</v>
      </c>
      <c r="O108" s="32">
        <v>0</v>
      </c>
      <c r="Q108" s="11">
        <f t="shared" si="126"/>
        <v>6.3677245111595049</v>
      </c>
      <c r="R108" s="11">
        <f t="shared" ref="R108" si="204">LN(EXP(Q106)+EXP(Q107)+EXP(Q108)+EXP(Q109))</f>
        <v>8.6414465479176688</v>
      </c>
      <c r="S108" s="11">
        <f t="shared" si="128"/>
        <v>0</v>
      </c>
      <c r="U108" s="23">
        <f t="shared" ref="U108" si="205">IF(Q108&gt;=MAX(Q106,Q107,Q108,Q109),1,0)</f>
        <v>0</v>
      </c>
      <c r="V108" s="2">
        <f t="shared" si="130"/>
        <v>0</v>
      </c>
      <c r="W108" s="15">
        <f t="shared" si="131"/>
        <v>0</v>
      </c>
    </row>
    <row r="109" spans="1:23" x14ac:dyDescent="0.3">
      <c r="B109" s="2" t="s">
        <v>99</v>
      </c>
      <c r="C109" s="14">
        <v>1</v>
      </c>
      <c r="D109" s="2">
        <v>6</v>
      </c>
      <c r="E109" s="2">
        <v>5</v>
      </c>
      <c r="F109" s="2">
        <v>5</v>
      </c>
      <c r="G109" s="2">
        <v>4</v>
      </c>
      <c r="H109" s="2">
        <v>5</v>
      </c>
      <c r="I109" s="2">
        <v>5</v>
      </c>
      <c r="J109" s="2">
        <v>6</v>
      </c>
      <c r="K109" s="15">
        <v>7</v>
      </c>
      <c r="L109" s="14">
        <v>0</v>
      </c>
      <c r="M109" s="2">
        <v>0</v>
      </c>
      <c r="N109" s="2">
        <v>1</v>
      </c>
      <c r="O109" s="32">
        <v>0</v>
      </c>
      <c r="Q109" s="11">
        <f t="shared" si="126"/>
        <v>5.1541505129006078</v>
      </c>
      <c r="R109" s="11">
        <f t="shared" ref="R109" si="206">LN(EXP(Q106)+EXP(Q107)+EXP(Q108)+EXP(Q109))</f>
        <v>8.6414465479176688</v>
      </c>
      <c r="S109" s="11">
        <f t="shared" si="128"/>
        <v>-3.487296035017061</v>
      </c>
      <c r="U109" s="23">
        <f t="shared" ref="U109" si="207">IF(Q109&gt;=MAX(Q106,Q107,Q108,Q109),1,0)</f>
        <v>0</v>
      </c>
      <c r="V109" s="2">
        <f t="shared" si="130"/>
        <v>1</v>
      </c>
      <c r="W109" s="15">
        <f t="shared" si="131"/>
        <v>1</v>
      </c>
    </row>
    <row r="110" spans="1:23" x14ac:dyDescent="0.3">
      <c r="A110" s="2" t="s">
        <v>34</v>
      </c>
      <c r="B110" s="2" t="s">
        <v>96</v>
      </c>
      <c r="C110" s="14">
        <v>0</v>
      </c>
      <c r="D110" s="2">
        <v>3</v>
      </c>
      <c r="E110" s="2">
        <v>4</v>
      </c>
      <c r="F110" s="2">
        <v>3</v>
      </c>
      <c r="G110" s="2">
        <v>1</v>
      </c>
      <c r="H110" s="2">
        <v>3</v>
      </c>
      <c r="I110" s="2">
        <v>6</v>
      </c>
      <c r="J110" s="2">
        <v>3</v>
      </c>
      <c r="K110" s="15">
        <v>3</v>
      </c>
      <c r="L110" s="14">
        <v>0</v>
      </c>
      <c r="M110" s="2">
        <v>0</v>
      </c>
      <c r="N110" s="2">
        <v>0</v>
      </c>
      <c r="O110" s="32">
        <v>0</v>
      </c>
      <c r="Q110" s="11">
        <f t="shared" si="126"/>
        <v>6</v>
      </c>
      <c r="R110" s="11">
        <f t="shared" ref="R110" si="208">LN(EXP(Q110)+EXP(Q111)+EXP(Q112)+EXP(Q113))</f>
        <v>6.1381585890773582</v>
      </c>
      <c r="S110" s="11">
        <f t="shared" si="128"/>
        <v>0</v>
      </c>
      <c r="U110" s="23">
        <f t="shared" ref="U110" si="209">IF(Q110&gt;=MAX(Q110,Q111,Q112,Q113),1,0)</f>
        <v>1</v>
      </c>
      <c r="V110" s="2">
        <f t="shared" si="130"/>
        <v>0</v>
      </c>
      <c r="W110" s="15">
        <f t="shared" si="131"/>
        <v>1</v>
      </c>
    </row>
    <row r="111" spans="1:23" x14ac:dyDescent="0.3">
      <c r="B111" s="2" t="s">
        <v>98</v>
      </c>
      <c r="C111" s="14">
        <v>0</v>
      </c>
      <c r="D111" s="2">
        <v>4</v>
      </c>
      <c r="E111" s="2">
        <v>5</v>
      </c>
      <c r="F111" s="2">
        <v>4</v>
      </c>
      <c r="G111" s="2">
        <v>1</v>
      </c>
      <c r="H111" s="2">
        <v>5</v>
      </c>
      <c r="I111" s="2">
        <v>3</v>
      </c>
      <c r="J111" s="2">
        <v>4</v>
      </c>
      <c r="K111" s="15">
        <v>5</v>
      </c>
      <c r="L111" s="14">
        <v>1</v>
      </c>
      <c r="M111" s="2">
        <v>0</v>
      </c>
      <c r="N111" s="2">
        <v>0</v>
      </c>
      <c r="O111" s="32">
        <v>0</v>
      </c>
      <c r="Q111" s="11">
        <f t="shared" si="126"/>
        <v>3.2451223384064289</v>
      </c>
      <c r="R111" s="11">
        <f t="shared" ref="R111" si="210">LN(EXP(Q110)+EXP(Q111)+EXP(Q112)+EXP(Q113))</f>
        <v>6.1381585890773582</v>
      </c>
      <c r="S111" s="11">
        <f t="shared" si="128"/>
        <v>0</v>
      </c>
      <c r="U111" s="23">
        <f t="shared" ref="U111" si="211">IF(Q111&gt;=MAX(Q110,Q111,Q112,Q113),1,0)</f>
        <v>0</v>
      </c>
      <c r="V111" s="2">
        <f t="shared" si="130"/>
        <v>0</v>
      </c>
      <c r="W111" s="15">
        <f t="shared" si="131"/>
        <v>0</v>
      </c>
    </row>
    <row r="112" spans="1:23" x14ac:dyDescent="0.3">
      <c r="B112" s="2" t="s">
        <v>97</v>
      </c>
      <c r="C112" s="14">
        <v>0</v>
      </c>
      <c r="D112" s="2">
        <v>4</v>
      </c>
      <c r="E112" s="2">
        <v>3</v>
      </c>
      <c r="F112" s="2">
        <v>5</v>
      </c>
      <c r="G112" s="2">
        <v>3</v>
      </c>
      <c r="H112" s="2">
        <v>2</v>
      </c>
      <c r="I112" s="2">
        <v>2</v>
      </c>
      <c r="J112" s="2">
        <v>5</v>
      </c>
      <c r="K112" s="15">
        <v>4</v>
      </c>
      <c r="L112" s="14">
        <v>0</v>
      </c>
      <c r="M112" s="2">
        <v>1</v>
      </c>
      <c r="N112" s="2">
        <v>0</v>
      </c>
      <c r="O112" s="32">
        <v>0</v>
      </c>
      <c r="Q112" s="11">
        <f t="shared" si="126"/>
        <v>2.3677245111595044</v>
      </c>
      <c r="R112" s="11">
        <f t="shared" ref="R112" si="212">LN(EXP(Q110)+EXP(Q111)+EXP(Q112)+EXP(Q113))</f>
        <v>6.1381585890773582</v>
      </c>
      <c r="S112" s="11">
        <f t="shared" si="128"/>
        <v>0</v>
      </c>
      <c r="U112" s="23">
        <f t="shared" ref="U112" si="213">IF(Q112&gt;=MAX(Q110,Q111,Q112,Q113),1,0)</f>
        <v>0</v>
      </c>
      <c r="V112" s="2">
        <f t="shared" si="130"/>
        <v>0</v>
      </c>
      <c r="W112" s="15">
        <f t="shared" si="131"/>
        <v>0</v>
      </c>
    </row>
    <row r="113" spans="1:23" x14ac:dyDescent="0.3">
      <c r="B113" s="2" t="s">
        <v>99</v>
      </c>
      <c r="C113" s="14">
        <v>1</v>
      </c>
      <c r="D113" s="2">
        <v>5</v>
      </c>
      <c r="E113" s="2">
        <v>5</v>
      </c>
      <c r="F113" s="2">
        <v>4</v>
      </c>
      <c r="G113" s="2">
        <v>3</v>
      </c>
      <c r="H113" s="2">
        <v>4</v>
      </c>
      <c r="I113" s="2">
        <v>3</v>
      </c>
      <c r="J113" s="2">
        <v>5</v>
      </c>
      <c r="K113" s="15">
        <v>5</v>
      </c>
      <c r="L113" s="14">
        <v>0</v>
      </c>
      <c r="M113" s="2">
        <v>0</v>
      </c>
      <c r="N113" s="2">
        <v>1</v>
      </c>
      <c r="O113" s="32">
        <v>0</v>
      </c>
      <c r="Q113" s="11">
        <f t="shared" si="126"/>
        <v>3.1541505129006073</v>
      </c>
      <c r="R113" s="11">
        <f t="shared" ref="R113" si="214">LN(EXP(Q110)+EXP(Q111)+EXP(Q112)+EXP(Q113))</f>
        <v>6.1381585890773582</v>
      </c>
      <c r="S113" s="11">
        <f t="shared" si="128"/>
        <v>-2.9840080761767509</v>
      </c>
      <c r="U113" s="23">
        <f t="shared" ref="U113" si="215">IF(Q113&gt;=MAX(Q110,Q111,Q112,Q113),1,0)</f>
        <v>0</v>
      </c>
      <c r="V113" s="2">
        <f t="shared" si="130"/>
        <v>1</v>
      </c>
      <c r="W113" s="15">
        <f t="shared" si="131"/>
        <v>1</v>
      </c>
    </row>
    <row r="114" spans="1:23" x14ac:dyDescent="0.3">
      <c r="A114" s="2" t="s">
        <v>35</v>
      </c>
      <c r="B114" s="2" t="s">
        <v>96</v>
      </c>
      <c r="C114" s="14">
        <v>0</v>
      </c>
      <c r="D114" s="2">
        <v>5</v>
      </c>
      <c r="E114" s="2">
        <v>5</v>
      </c>
      <c r="F114" s="2">
        <v>7</v>
      </c>
      <c r="G114" s="2">
        <v>6</v>
      </c>
      <c r="H114" s="2">
        <v>3</v>
      </c>
      <c r="I114" s="2">
        <v>8</v>
      </c>
      <c r="J114" s="2">
        <v>7</v>
      </c>
      <c r="K114" s="15">
        <v>6</v>
      </c>
      <c r="L114" s="14">
        <v>0</v>
      </c>
      <c r="M114" s="2">
        <v>0</v>
      </c>
      <c r="N114" s="2">
        <v>0</v>
      </c>
      <c r="O114" s="32">
        <v>0</v>
      </c>
      <c r="Q114" s="11">
        <f t="shared" si="126"/>
        <v>8</v>
      </c>
      <c r="R114" s="11">
        <f t="shared" ref="R114" si="216">LN(EXP(Q114)+EXP(Q115)+EXP(Q116)+EXP(Q117))</f>
        <v>8.0723747602762934</v>
      </c>
      <c r="S114" s="11">
        <f t="shared" si="128"/>
        <v>0</v>
      </c>
      <c r="U114" s="23">
        <f t="shared" ref="U114" si="217">IF(Q114&gt;=MAX(Q114,Q115,Q116,Q117),1,0)</f>
        <v>1</v>
      </c>
      <c r="V114" s="2">
        <f t="shared" si="130"/>
        <v>0</v>
      </c>
      <c r="W114" s="15">
        <f t="shared" si="131"/>
        <v>1</v>
      </c>
    </row>
    <row r="115" spans="1:23" x14ac:dyDescent="0.3">
      <c r="B115" s="2" t="s">
        <v>98</v>
      </c>
      <c r="C115" s="14">
        <v>0</v>
      </c>
      <c r="D115" s="2">
        <v>6</v>
      </c>
      <c r="E115" s="2">
        <v>6</v>
      </c>
      <c r="F115" s="2">
        <v>6</v>
      </c>
      <c r="G115" s="2">
        <v>6</v>
      </c>
      <c r="H115" s="2">
        <v>9</v>
      </c>
      <c r="I115" s="2">
        <v>5</v>
      </c>
      <c r="J115" s="2">
        <v>8</v>
      </c>
      <c r="K115" s="15">
        <v>6</v>
      </c>
      <c r="L115" s="14">
        <v>1</v>
      </c>
      <c r="M115" s="2">
        <v>0</v>
      </c>
      <c r="N115" s="2">
        <v>0</v>
      </c>
      <c r="O115" s="32">
        <v>0</v>
      </c>
      <c r="Q115" s="11">
        <f t="shared" si="126"/>
        <v>5.2451223384064285</v>
      </c>
      <c r="R115" s="11">
        <f t="shared" ref="R115" si="218">LN(EXP(Q114)+EXP(Q115)+EXP(Q116)+EXP(Q117))</f>
        <v>8.0723747602762934</v>
      </c>
      <c r="S115" s="11">
        <f t="shared" si="128"/>
        <v>0</v>
      </c>
      <c r="U115" s="23">
        <f t="shared" ref="U115" si="219">IF(Q115&gt;=MAX(Q114,Q115,Q116,Q117),1,0)</f>
        <v>0</v>
      </c>
      <c r="V115" s="2">
        <f t="shared" si="130"/>
        <v>0</v>
      </c>
      <c r="W115" s="15">
        <f t="shared" si="131"/>
        <v>0</v>
      </c>
    </row>
    <row r="116" spans="1:23" x14ac:dyDescent="0.3">
      <c r="B116" s="2" t="s">
        <v>97</v>
      </c>
      <c r="C116" s="14">
        <v>0</v>
      </c>
      <c r="D116" s="2">
        <v>6</v>
      </c>
      <c r="E116" s="2">
        <v>6</v>
      </c>
      <c r="F116" s="2">
        <v>7</v>
      </c>
      <c r="G116" s="2">
        <v>9</v>
      </c>
      <c r="H116" s="2">
        <v>9</v>
      </c>
      <c r="I116" s="2">
        <v>2</v>
      </c>
      <c r="J116" s="2">
        <v>7</v>
      </c>
      <c r="K116" s="15">
        <v>7</v>
      </c>
      <c r="L116" s="14">
        <v>0</v>
      </c>
      <c r="M116" s="2">
        <v>1</v>
      </c>
      <c r="N116" s="2">
        <v>0</v>
      </c>
      <c r="O116" s="32">
        <v>0</v>
      </c>
      <c r="Q116" s="11">
        <f t="shared" si="126"/>
        <v>2.3677245111595044</v>
      </c>
      <c r="R116" s="11">
        <f t="shared" ref="R116" si="220">LN(EXP(Q114)+EXP(Q115)+EXP(Q116)+EXP(Q117))</f>
        <v>8.0723747602762934</v>
      </c>
      <c r="S116" s="11">
        <f t="shared" si="128"/>
        <v>0</v>
      </c>
      <c r="U116" s="23">
        <f t="shared" ref="U116" si="221">IF(Q116&gt;=MAX(Q114,Q115,Q116,Q117),1,0)</f>
        <v>0</v>
      </c>
      <c r="V116" s="2">
        <f t="shared" si="130"/>
        <v>0</v>
      </c>
      <c r="W116" s="15">
        <f t="shared" si="131"/>
        <v>0</v>
      </c>
    </row>
    <row r="117" spans="1:23" x14ac:dyDescent="0.3">
      <c r="B117" s="2" t="s">
        <v>99</v>
      </c>
      <c r="C117" s="14">
        <v>1</v>
      </c>
      <c r="D117" s="2">
        <v>6</v>
      </c>
      <c r="E117" s="2">
        <v>7</v>
      </c>
      <c r="F117" s="2">
        <v>8</v>
      </c>
      <c r="G117" s="2">
        <v>8</v>
      </c>
      <c r="H117" s="2">
        <v>9</v>
      </c>
      <c r="I117" s="2">
        <v>3</v>
      </c>
      <c r="J117" s="2">
        <v>8</v>
      </c>
      <c r="K117" s="15">
        <v>6</v>
      </c>
      <c r="L117" s="14">
        <v>0</v>
      </c>
      <c r="M117" s="2">
        <v>0</v>
      </c>
      <c r="N117" s="2">
        <v>1</v>
      </c>
      <c r="O117" s="32">
        <v>0</v>
      </c>
      <c r="Q117" s="11">
        <f t="shared" si="126"/>
        <v>3.1541505129006073</v>
      </c>
      <c r="R117" s="11">
        <f t="shared" ref="R117" si="222">LN(EXP(Q114)+EXP(Q115)+EXP(Q116)+EXP(Q117))</f>
        <v>8.0723747602762934</v>
      </c>
      <c r="S117" s="11">
        <f t="shared" si="128"/>
        <v>-4.9182242473756865</v>
      </c>
      <c r="U117" s="23">
        <f t="shared" ref="U117" si="223">IF(Q117&gt;=MAX(Q114,Q115,Q116,Q117),1,0)</f>
        <v>0</v>
      </c>
      <c r="V117" s="2">
        <f t="shared" si="130"/>
        <v>1</v>
      </c>
      <c r="W117" s="15">
        <f t="shared" si="131"/>
        <v>1</v>
      </c>
    </row>
    <row r="118" spans="1:23" x14ac:dyDescent="0.3">
      <c r="A118" s="2" t="s">
        <v>36</v>
      </c>
      <c r="B118" s="2" t="s">
        <v>96</v>
      </c>
      <c r="C118" s="14">
        <v>0</v>
      </c>
      <c r="D118" s="2">
        <v>1</v>
      </c>
      <c r="E118" s="2">
        <v>3</v>
      </c>
      <c r="F118" s="2">
        <v>5</v>
      </c>
      <c r="G118" s="2">
        <v>6</v>
      </c>
      <c r="H118" s="2">
        <v>7</v>
      </c>
      <c r="I118" s="2">
        <v>4</v>
      </c>
      <c r="J118" s="2">
        <v>4</v>
      </c>
      <c r="K118" s="15">
        <v>3</v>
      </c>
      <c r="L118" s="14">
        <v>0</v>
      </c>
      <c r="M118" s="2">
        <v>0</v>
      </c>
      <c r="N118" s="2">
        <v>0</v>
      </c>
      <c r="O118" s="32">
        <v>0</v>
      </c>
      <c r="Q118" s="11">
        <f t="shared" si="126"/>
        <v>4</v>
      </c>
      <c r="R118" s="11">
        <f t="shared" ref="R118" si="224">LN(EXP(Q118)+EXP(Q119)+EXP(Q120)+EXP(Q121))</f>
        <v>7.3015738660385097</v>
      </c>
      <c r="S118" s="11">
        <f t="shared" si="128"/>
        <v>0</v>
      </c>
      <c r="U118" s="23">
        <f t="shared" ref="U118" si="225">IF(Q118&gt;=MAX(Q118,Q119,Q120,Q121),1,0)</f>
        <v>0</v>
      </c>
      <c r="V118" s="2">
        <f t="shared" si="130"/>
        <v>0</v>
      </c>
      <c r="W118" s="15">
        <f t="shared" si="131"/>
        <v>0</v>
      </c>
    </row>
    <row r="119" spans="1:23" x14ac:dyDescent="0.3">
      <c r="B119" s="2" t="s">
        <v>98</v>
      </c>
      <c r="C119" s="14">
        <v>0</v>
      </c>
      <c r="D119" s="2">
        <v>4</v>
      </c>
      <c r="E119" s="2">
        <v>4</v>
      </c>
      <c r="F119" s="2">
        <v>4</v>
      </c>
      <c r="G119" s="2">
        <v>4</v>
      </c>
      <c r="H119" s="2">
        <v>6</v>
      </c>
      <c r="I119" s="2">
        <v>4</v>
      </c>
      <c r="J119" s="2">
        <v>5</v>
      </c>
      <c r="K119" s="15">
        <v>5</v>
      </c>
      <c r="L119" s="14">
        <v>1</v>
      </c>
      <c r="M119" s="2">
        <v>0</v>
      </c>
      <c r="N119" s="2">
        <v>0</v>
      </c>
      <c r="O119" s="32">
        <v>0</v>
      </c>
      <c r="Q119" s="11">
        <f t="shared" si="126"/>
        <v>4.2451223384064285</v>
      </c>
      <c r="R119" s="11">
        <f t="shared" ref="R119" si="226">LN(EXP(Q118)+EXP(Q119)+EXP(Q120)+EXP(Q121))</f>
        <v>7.3015738660385097</v>
      </c>
      <c r="S119" s="11">
        <f t="shared" si="128"/>
        <v>0</v>
      </c>
      <c r="U119" s="23">
        <f t="shared" ref="U119" si="227">IF(Q119&gt;=MAX(Q118,Q119,Q120,Q121),1,0)</f>
        <v>0</v>
      </c>
      <c r="V119" s="2">
        <f t="shared" si="130"/>
        <v>0</v>
      </c>
      <c r="W119" s="15">
        <f t="shared" si="131"/>
        <v>0</v>
      </c>
    </row>
    <row r="120" spans="1:23" x14ac:dyDescent="0.3">
      <c r="B120" s="2" t="s">
        <v>97</v>
      </c>
      <c r="C120" s="14">
        <v>0</v>
      </c>
      <c r="D120" s="2">
        <v>4</v>
      </c>
      <c r="E120" s="2">
        <v>5</v>
      </c>
      <c r="F120" s="2">
        <v>6</v>
      </c>
      <c r="G120" s="2">
        <v>7</v>
      </c>
      <c r="H120" s="2">
        <v>5</v>
      </c>
      <c r="I120" s="2">
        <v>4</v>
      </c>
      <c r="J120" s="2">
        <v>6</v>
      </c>
      <c r="K120" s="15">
        <v>4</v>
      </c>
      <c r="L120" s="14">
        <v>0</v>
      </c>
      <c r="M120" s="2">
        <v>1</v>
      </c>
      <c r="N120" s="2">
        <v>0</v>
      </c>
      <c r="O120" s="32">
        <v>0</v>
      </c>
      <c r="Q120" s="11">
        <f t="shared" si="126"/>
        <v>4.3677245111595049</v>
      </c>
      <c r="R120" s="11">
        <f t="shared" ref="R120" si="228">LN(EXP(Q118)+EXP(Q119)+EXP(Q120)+EXP(Q121))</f>
        <v>7.3015738660385097</v>
      </c>
      <c r="S120" s="11">
        <f t="shared" si="128"/>
        <v>0</v>
      </c>
      <c r="U120" s="23">
        <f t="shared" ref="U120" si="229">IF(Q120&gt;=MAX(Q118,Q119,Q120,Q121),1,0)</f>
        <v>0</v>
      </c>
      <c r="V120" s="2">
        <f t="shared" si="130"/>
        <v>0</v>
      </c>
      <c r="W120" s="15">
        <f t="shared" si="131"/>
        <v>0</v>
      </c>
    </row>
    <row r="121" spans="1:23" x14ac:dyDescent="0.3">
      <c r="B121" s="2" t="s">
        <v>99</v>
      </c>
      <c r="C121" s="14">
        <v>1</v>
      </c>
      <c r="D121" s="2">
        <v>4</v>
      </c>
      <c r="E121" s="2">
        <v>6</v>
      </c>
      <c r="F121" s="2">
        <v>6</v>
      </c>
      <c r="G121" s="2">
        <v>6</v>
      </c>
      <c r="H121" s="2">
        <v>7</v>
      </c>
      <c r="I121" s="2">
        <v>7</v>
      </c>
      <c r="J121" s="2">
        <v>6</v>
      </c>
      <c r="K121" s="15">
        <v>5</v>
      </c>
      <c r="L121" s="14">
        <v>0</v>
      </c>
      <c r="M121" s="2">
        <v>0</v>
      </c>
      <c r="N121" s="2">
        <v>1</v>
      </c>
      <c r="O121" s="32">
        <v>0</v>
      </c>
      <c r="Q121" s="11">
        <f t="shared" si="126"/>
        <v>7.1541505129006078</v>
      </c>
      <c r="R121" s="11">
        <f t="shared" ref="R121" si="230">LN(EXP(Q118)+EXP(Q119)+EXP(Q120)+EXP(Q121))</f>
        <v>7.3015738660385097</v>
      </c>
      <c r="S121" s="11">
        <f t="shared" si="128"/>
        <v>-0.14742335313790189</v>
      </c>
      <c r="U121" s="23">
        <f t="shared" ref="U121" si="231">IF(Q121&gt;=MAX(Q118,Q119,Q120,Q121),1,0)</f>
        <v>1</v>
      </c>
      <c r="V121" s="2">
        <f t="shared" si="130"/>
        <v>1</v>
      </c>
      <c r="W121" s="15">
        <f t="shared" si="131"/>
        <v>0</v>
      </c>
    </row>
    <row r="122" spans="1:23" x14ac:dyDescent="0.3">
      <c r="A122" s="2" t="s">
        <v>37</v>
      </c>
      <c r="B122" s="2" t="s">
        <v>96</v>
      </c>
      <c r="C122" s="14">
        <v>0</v>
      </c>
      <c r="D122" s="2">
        <v>4</v>
      </c>
      <c r="E122" s="2">
        <v>4</v>
      </c>
      <c r="F122" s="2">
        <v>7</v>
      </c>
      <c r="G122" s="2">
        <v>7</v>
      </c>
      <c r="H122" s="2">
        <v>5</v>
      </c>
      <c r="I122" s="2">
        <v>5</v>
      </c>
      <c r="J122" s="2">
        <v>5</v>
      </c>
      <c r="K122" s="15">
        <v>4</v>
      </c>
      <c r="L122" s="14">
        <v>0</v>
      </c>
      <c r="M122" s="2">
        <v>0</v>
      </c>
      <c r="N122" s="2">
        <v>0</v>
      </c>
      <c r="O122" s="32">
        <v>0</v>
      </c>
      <c r="Q122" s="11">
        <f t="shared" si="126"/>
        <v>5</v>
      </c>
      <c r="R122" s="11">
        <f t="shared" ref="R122" si="232">LN(EXP(Q122)+EXP(Q123)+EXP(Q124)+EXP(Q125))</f>
        <v>7.4684148436074782</v>
      </c>
      <c r="S122" s="11">
        <f t="shared" si="128"/>
        <v>0</v>
      </c>
      <c r="U122" s="23">
        <f t="shared" ref="U122" si="233">IF(Q122&gt;=MAX(Q122,Q123,Q124,Q125),1,0)</f>
        <v>0</v>
      </c>
      <c r="V122" s="2">
        <f t="shared" si="130"/>
        <v>0</v>
      </c>
      <c r="W122" s="15">
        <f t="shared" si="131"/>
        <v>0</v>
      </c>
    </row>
    <row r="123" spans="1:23" x14ac:dyDescent="0.3">
      <c r="B123" s="2" t="s">
        <v>98</v>
      </c>
      <c r="C123" s="14">
        <v>1</v>
      </c>
      <c r="D123" s="2">
        <v>4</v>
      </c>
      <c r="E123" s="2">
        <v>5</v>
      </c>
      <c r="F123" s="2">
        <v>6</v>
      </c>
      <c r="G123" s="2">
        <v>7</v>
      </c>
      <c r="H123" s="2">
        <v>5</v>
      </c>
      <c r="I123" s="2">
        <v>7</v>
      </c>
      <c r="J123" s="2">
        <v>6</v>
      </c>
      <c r="K123" s="15">
        <v>4</v>
      </c>
      <c r="L123" s="14">
        <v>1</v>
      </c>
      <c r="M123" s="2">
        <v>0</v>
      </c>
      <c r="N123" s="2">
        <v>0</v>
      </c>
      <c r="O123" s="32">
        <v>0</v>
      </c>
      <c r="Q123" s="11">
        <f t="shared" si="126"/>
        <v>7.2451223384064285</v>
      </c>
      <c r="R123" s="11">
        <f t="shared" ref="R123" si="234">LN(EXP(Q122)+EXP(Q123)+EXP(Q124)+EXP(Q125))</f>
        <v>7.4684148436074782</v>
      </c>
      <c r="S123" s="11">
        <f t="shared" si="128"/>
        <v>-0.22329250520104971</v>
      </c>
      <c r="U123" s="23">
        <f t="shared" ref="U123" si="235">IF(Q123&gt;=MAX(Q122,Q123,Q124,Q125),1,0)</f>
        <v>1</v>
      </c>
      <c r="V123" s="2">
        <f t="shared" si="130"/>
        <v>1</v>
      </c>
      <c r="W123" s="15">
        <f t="shared" si="131"/>
        <v>0</v>
      </c>
    </row>
    <row r="124" spans="1:23" x14ac:dyDescent="0.3">
      <c r="B124" s="2" t="s">
        <v>97</v>
      </c>
      <c r="C124" s="14">
        <v>0</v>
      </c>
      <c r="D124" s="2">
        <v>3</v>
      </c>
      <c r="E124" s="2">
        <v>5</v>
      </c>
      <c r="F124" s="2">
        <v>6</v>
      </c>
      <c r="G124" s="2">
        <v>4</v>
      </c>
      <c r="H124" s="2">
        <v>4</v>
      </c>
      <c r="I124" s="2">
        <v>3</v>
      </c>
      <c r="J124" s="2">
        <v>4</v>
      </c>
      <c r="K124" s="15">
        <v>3</v>
      </c>
      <c r="L124" s="14">
        <v>0</v>
      </c>
      <c r="M124" s="2">
        <v>1</v>
      </c>
      <c r="N124" s="2">
        <v>0</v>
      </c>
      <c r="O124" s="32">
        <v>0</v>
      </c>
      <c r="Q124" s="11">
        <f t="shared" si="126"/>
        <v>3.3677245111595044</v>
      </c>
      <c r="R124" s="11">
        <f t="shared" ref="R124" si="236">LN(EXP(Q122)+EXP(Q123)+EXP(Q124)+EXP(Q125))</f>
        <v>7.4684148436074782</v>
      </c>
      <c r="S124" s="11">
        <f t="shared" si="128"/>
        <v>0</v>
      </c>
      <c r="U124" s="23">
        <f t="shared" ref="U124" si="237">IF(Q124&gt;=MAX(Q122,Q123,Q124,Q125),1,0)</f>
        <v>0</v>
      </c>
      <c r="V124" s="2">
        <f t="shared" si="130"/>
        <v>0</v>
      </c>
      <c r="W124" s="15">
        <f t="shared" si="131"/>
        <v>0</v>
      </c>
    </row>
    <row r="125" spans="1:23" x14ac:dyDescent="0.3">
      <c r="B125" s="2" t="s">
        <v>99</v>
      </c>
      <c r="C125" s="14">
        <v>0</v>
      </c>
      <c r="D125" s="2">
        <v>4</v>
      </c>
      <c r="E125" s="2">
        <v>4</v>
      </c>
      <c r="F125" s="2">
        <v>6</v>
      </c>
      <c r="G125" s="2">
        <v>7</v>
      </c>
      <c r="H125" s="2">
        <v>5</v>
      </c>
      <c r="I125" s="2">
        <v>5</v>
      </c>
      <c r="J125" s="2">
        <v>6</v>
      </c>
      <c r="K125" s="15">
        <v>4</v>
      </c>
      <c r="L125" s="14">
        <v>0</v>
      </c>
      <c r="M125" s="2">
        <v>0</v>
      </c>
      <c r="N125" s="2">
        <v>1</v>
      </c>
      <c r="O125" s="32">
        <v>0</v>
      </c>
      <c r="Q125" s="11">
        <f t="shared" si="126"/>
        <v>5.1541505129006078</v>
      </c>
      <c r="R125" s="11">
        <f t="shared" ref="R125" si="238">LN(EXP(Q122)+EXP(Q123)+EXP(Q124)+EXP(Q125))</f>
        <v>7.4684148436074782</v>
      </c>
      <c r="S125" s="11">
        <f t="shared" si="128"/>
        <v>0</v>
      </c>
      <c r="U125" s="23">
        <f t="shared" ref="U125" si="239">IF(Q125&gt;=MAX(Q122,Q123,Q124,Q125),1,0)</f>
        <v>0</v>
      </c>
      <c r="V125" s="2">
        <f t="shared" si="130"/>
        <v>0</v>
      </c>
      <c r="W125" s="15">
        <f t="shared" si="131"/>
        <v>0</v>
      </c>
    </row>
    <row r="126" spans="1:23" x14ac:dyDescent="0.3">
      <c r="A126" s="2" t="s">
        <v>38</v>
      </c>
      <c r="B126" s="2" t="s">
        <v>96</v>
      </c>
      <c r="C126" s="14">
        <v>0</v>
      </c>
      <c r="D126" s="2">
        <v>3</v>
      </c>
      <c r="E126" s="2">
        <v>4</v>
      </c>
      <c r="F126" s="2">
        <v>3</v>
      </c>
      <c r="G126" s="2">
        <v>2</v>
      </c>
      <c r="H126" s="2">
        <v>1</v>
      </c>
      <c r="I126" s="2">
        <v>9</v>
      </c>
      <c r="J126" s="2">
        <v>4</v>
      </c>
      <c r="K126" s="15">
        <v>4</v>
      </c>
      <c r="L126" s="14">
        <v>0</v>
      </c>
      <c r="M126" s="2">
        <v>0</v>
      </c>
      <c r="N126" s="2">
        <v>0</v>
      </c>
      <c r="O126" s="32">
        <v>0</v>
      </c>
      <c r="Q126" s="11">
        <f t="shared" si="126"/>
        <v>9</v>
      </c>
      <c r="R126" s="11">
        <f t="shared" ref="R126" si="240">LN(EXP(Q126)+EXP(Q127)+EXP(Q128)+EXP(Q129))</f>
        <v>9.0272380074928815</v>
      </c>
      <c r="S126" s="11">
        <f t="shared" si="128"/>
        <v>0</v>
      </c>
      <c r="U126" s="23">
        <f t="shared" ref="U126" si="241">IF(Q126&gt;=MAX(Q126,Q127,Q128,Q129),1,0)</f>
        <v>1</v>
      </c>
      <c r="V126" s="2">
        <f t="shared" si="130"/>
        <v>0</v>
      </c>
      <c r="W126" s="15">
        <f t="shared" si="131"/>
        <v>1</v>
      </c>
    </row>
    <row r="127" spans="1:23" x14ac:dyDescent="0.3">
      <c r="B127" s="2" t="s">
        <v>98</v>
      </c>
      <c r="C127" s="14">
        <v>0</v>
      </c>
      <c r="D127" s="2">
        <v>3</v>
      </c>
      <c r="E127" s="2">
        <v>4</v>
      </c>
      <c r="F127" s="2">
        <v>6</v>
      </c>
      <c r="G127" s="2">
        <v>5</v>
      </c>
      <c r="H127" s="2">
        <v>6</v>
      </c>
      <c r="I127" s="2">
        <v>5</v>
      </c>
      <c r="J127" s="2">
        <v>6</v>
      </c>
      <c r="K127" s="15">
        <v>4</v>
      </c>
      <c r="L127" s="14">
        <v>1</v>
      </c>
      <c r="M127" s="2">
        <v>0</v>
      </c>
      <c r="N127" s="2">
        <v>0</v>
      </c>
      <c r="O127" s="32">
        <v>0</v>
      </c>
      <c r="Q127" s="11">
        <f t="shared" si="126"/>
        <v>5.2451223384064285</v>
      </c>
      <c r="R127" s="11">
        <f t="shared" ref="R127" si="242">LN(EXP(Q126)+EXP(Q127)+EXP(Q128)+EXP(Q129))</f>
        <v>9.0272380074928815</v>
      </c>
      <c r="S127" s="11">
        <f t="shared" si="128"/>
        <v>0</v>
      </c>
      <c r="U127" s="23">
        <f t="shared" ref="U127" si="243">IF(Q127&gt;=MAX(Q126,Q127,Q128,Q129),1,0)</f>
        <v>0</v>
      </c>
      <c r="V127" s="2">
        <f t="shared" si="130"/>
        <v>0</v>
      </c>
      <c r="W127" s="15">
        <f t="shared" si="131"/>
        <v>0</v>
      </c>
    </row>
    <row r="128" spans="1:23" x14ac:dyDescent="0.3">
      <c r="B128" s="2" t="s">
        <v>97</v>
      </c>
      <c r="C128" s="14">
        <v>1</v>
      </c>
      <c r="D128" s="2">
        <v>5</v>
      </c>
      <c r="E128" s="2">
        <v>5</v>
      </c>
      <c r="F128" s="2">
        <v>5</v>
      </c>
      <c r="G128" s="2">
        <v>2</v>
      </c>
      <c r="H128" s="2">
        <v>4</v>
      </c>
      <c r="I128" s="2">
        <v>2</v>
      </c>
      <c r="J128" s="2">
        <v>5</v>
      </c>
      <c r="K128" s="15">
        <v>4</v>
      </c>
      <c r="L128" s="14">
        <v>0</v>
      </c>
      <c r="M128" s="2">
        <v>1</v>
      </c>
      <c r="N128" s="2">
        <v>0</v>
      </c>
      <c r="O128" s="32">
        <v>0</v>
      </c>
      <c r="Q128" s="11">
        <f t="shared" si="126"/>
        <v>2.3677245111595044</v>
      </c>
      <c r="R128" s="11">
        <f t="shared" ref="R128" si="244">LN(EXP(Q126)+EXP(Q127)+EXP(Q128)+EXP(Q129))</f>
        <v>9.0272380074928815</v>
      </c>
      <c r="S128" s="11">
        <f t="shared" si="128"/>
        <v>-6.6595134963333766</v>
      </c>
      <c r="U128" s="23">
        <f t="shared" ref="U128" si="245">IF(Q128&gt;=MAX(Q126,Q127,Q128,Q129),1,0)</f>
        <v>0</v>
      </c>
      <c r="V128" s="2">
        <f t="shared" si="130"/>
        <v>1</v>
      </c>
      <c r="W128" s="15">
        <f t="shared" si="131"/>
        <v>1</v>
      </c>
    </row>
    <row r="129" spans="1:23" x14ac:dyDescent="0.3">
      <c r="B129" s="2" t="s">
        <v>99</v>
      </c>
      <c r="C129" s="14">
        <v>0</v>
      </c>
      <c r="D129" s="2">
        <v>2</v>
      </c>
      <c r="E129" s="2">
        <v>3</v>
      </c>
      <c r="F129" s="2">
        <v>4</v>
      </c>
      <c r="G129" s="2">
        <v>6</v>
      </c>
      <c r="H129" s="2">
        <v>6</v>
      </c>
      <c r="I129" s="2">
        <v>3</v>
      </c>
      <c r="J129" s="2">
        <v>5</v>
      </c>
      <c r="K129" s="15">
        <v>2</v>
      </c>
      <c r="L129" s="14">
        <v>0</v>
      </c>
      <c r="M129" s="2">
        <v>0</v>
      </c>
      <c r="N129" s="2">
        <v>1</v>
      </c>
      <c r="O129" s="32">
        <v>0</v>
      </c>
      <c r="Q129" s="11">
        <f t="shared" si="126"/>
        <v>3.1541505129006073</v>
      </c>
      <c r="R129" s="11">
        <f t="shared" ref="R129" si="246">LN(EXP(Q126)+EXP(Q127)+EXP(Q128)+EXP(Q129))</f>
        <v>9.0272380074928815</v>
      </c>
      <c r="S129" s="11">
        <f t="shared" si="128"/>
        <v>0</v>
      </c>
      <c r="U129" s="23">
        <f t="shared" ref="U129" si="247">IF(Q129&gt;=MAX(Q126,Q127,Q128,Q129),1,0)</f>
        <v>0</v>
      </c>
      <c r="V129" s="2">
        <f t="shared" si="130"/>
        <v>0</v>
      </c>
      <c r="W129" s="15">
        <f t="shared" si="131"/>
        <v>0</v>
      </c>
    </row>
    <row r="130" spans="1:23" x14ac:dyDescent="0.3">
      <c r="A130" s="2" t="s">
        <v>39</v>
      </c>
      <c r="B130" s="2" t="s">
        <v>96</v>
      </c>
      <c r="C130" s="14">
        <v>0</v>
      </c>
      <c r="D130" s="2">
        <v>6</v>
      </c>
      <c r="E130" s="2">
        <v>4</v>
      </c>
      <c r="F130" s="2">
        <v>7</v>
      </c>
      <c r="G130" s="2">
        <v>7</v>
      </c>
      <c r="H130" s="2">
        <v>6</v>
      </c>
      <c r="I130" s="2">
        <v>8</v>
      </c>
      <c r="J130" s="2">
        <v>7</v>
      </c>
      <c r="K130" s="15">
        <v>5</v>
      </c>
      <c r="L130" s="14">
        <v>0</v>
      </c>
      <c r="M130" s="2">
        <v>0</v>
      </c>
      <c r="N130" s="2">
        <v>0</v>
      </c>
      <c r="O130" s="32">
        <v>0</v>
      </c>
      <c r="Q130" s="11">
        <f t="shared" si="126"/>
        <v>8</v>
      </c>
      <c r="R130" s="11">
        <f t="shared" ref="R130" si="248">LN(EXP(Q130)+EXP(Q131)+EXP(Q132)+EXP(Q133))</f>
        <v>8.6007267472095226</v>
      </c>
      <c r="S130" s="11">
        <f t="shared" si="128"/>
        <v>0</v>
      </c>
      <c r="U130" s="23">
        <f t="shared" ref="U130" si="249">IF(Q130&gt;=MAX(Q130,Q131,Q132,Q133),1,0)</f>
        <v>1</v>
      </c>
      <c r="V130" s="2">
        <f t="shared" si="130"/>
        <v>0</v>
      </c>
      <c r="W130" s="15">
        <f t="shared" si="131"/>
        <v>1</v>
      </c>
    </row>
    <row r="131" spans="1:23" x14ac:dyDescent="0.3">
      <c r="B131" s="2" t="s">
        <v>98</v>
      </c>
      <c r="C131" s="14">
        <v>0</v>
      </c>
      <c r="D131" s="2">
        <v>4</v>
      </c>
      <c r="E131" s="2">
        <v>5</v>
      </c>
      <c r="F131" s="2">
        <v>6</v>
      </c>
      <c r="G131" s="2">
        <v>5</v>
      </c>
      <c r="H131" s="2">
        <v>6</v>
      </c>
      <c r="I131" s="2">
        <v>7</v>
      </c>
      <c r="J131" s="2">
        <v>5</v>
      </c>
      <c r="K131" s="15">
        <v>4</v>
      </c>
      <c r="L131" s="14">
        <v>1</v>
      </c>
      <c r="M131" s="2">
        <v>0</v>
      </c>
      <c r="N131" s="2">
        <v>0</v>
      </c>
      <c r="O131" s="32">
        <v>0</v>
      </c>
      <c r="Q131" s="11">
        <f t="shared" si="126"/>
        <v>7.2451223384064285</v>
      </c>
      <c r="R131" s="11">
        <f t="shared" ref="R131" si="250">LN(EXP(Q130)+EXP(Q131)+EXP(Q132)+EXP(Q133))</f>
        <v>8.6007267472095226</v>
      </c>
      <c r="S131" s="11">
        <f t="shared" si="128"/>
        <v>0</v>
      </c>
      <c r="U131" s="23">
        <f t="shared" ref="U131" si="251">IF(Q131&gt;=MAX(Q130,Q131,Q132,Q133),1,0)</f>
        <v>0</v>
      </c>
      <c r="V131" s="2">
        <f t="shared" si="130"/>
        <v>0</v>
      </c>
      <c r="W131" s="15">
        <f t="shared" si="131"/>
        <v>0</v>
      </c>
    </row>
    <row r="132" spans="1:23" x14ac:dyDescent="0.3">
      <c r="B132" s="2" t="s">
        <v>97</v>
      </c>
      <c r="C132" s="14">
        <v>1</v>
      </c>
      <c r="D132" s="2">
        <v>7</v>
      </c>
      <c r="E132" s="2">
        <v>6</v>
      </c>
      <c r="F132" s="2">
        <v>6</v>
      </c>
      <c r="G132" s="2">
        <v>7</v>
      </c>
      <c r="H132" s="2">
        <v>5</v>
      </c>
      <c r="I132" s="2">
        <v>6</v>
      </c>
      <c r="J132" s="2">
        <v>7</v>
      </c>
      <c r="K132" s="15">
        <v>7</v>
      </c>
      <c r="L132" s="14">
        <v>0</v>
      </c>
      <c r="M132" s="2">
        <v>1</v>
      </c>
      <c r="N132" s="2">
        <v>0</v>
      </c>
      <c r="O132" s="32">
        <v>0</v>
      </c>
      <c r="Q132" s="11">
        <f t="shared" si="126"/>
        <v>6.3677245111595049</v>
      </c>
      <c r="R132" s="11">
        <f t="shared" ref="R132" si="252">LN(EXP(Q130)+EXP(Q131)+EXP(Q132)+EXP(Q133))</f>
        <v>8.6007267472095226</v>
      </c>
      <c r="S132" s="11">
        <f t="shared" si="128"/>
        <v>-2.2330022360500177</v>
      </c>
      <c r="U132" s="23">
        <f t="shared" ref="U132" si="253">IF(Q132&gt;=MAX(Q130,Q131,Q132,Q133),1,0)</f>
        <v>0</v>
      </c>
      <c r="V132" s="2">
        <f t="shared" si="130"/>
        <v>1</v>
      </c>
      <c r="W132" s="15">
        <f t="shared" si="131"/>
        <v>1</v>
      </c>
    </row>
    <row r="133" spans="1:23" x14ac:dyDescent="0.3">
      <c r="B133" s="2" t="s">
        <v>99</v>
      </c>
      <c r="C133" s="14">
        <v>0</v>
      </c>
      <c r="D133" s="2">
        <v>4</v>
      </c>
      <c r="E133" s="2">
        <v>6</v>
      </c>
      <c r="F133" s="2">
        <v>5</v>
      </c>
      <c r="G133" s="2">
        <v>5</v>
      </c>
      <c r="H133" s="2">
        <v>5</v>
      </c>
      <c r="I133" s="2">
        <v>6</v>
      </c>
      <c r="J133" s="2">
        <v>7</v>
      </c>
      <c r="K133" s="15">
        <v>4</v>
      </c>
      <c r="L133" s="14">
        <v>0</v>
      </c>
      <c r="M133" s="2">
        <v>0</v>
      </c>
      <c r="N133" s="2">
        <v>1</v>
      </c>
      <c r="O133" s="32">
        <v>0</v>
      </c>
      <c r="Q133" s="11">
        <f t="shared" si="126"/>
        <v>6.1541505129006078</v>
      </c>
      <c r="R133" s="11">
        <f t="shared" ref="R133" si="254">LN(EXP(Q130)+EXP(Q131)+EXP(Q132)+EXP(Q133))</f>
        <v>8.6007267472095226</v>
      </c>
      <c r="S133" s="11">
        <f t="shared" si="128"/>
        <v>0</v>
      </c>
      <c r="U133" s="23">
        <f t="shared" ref="U133" si="255">IF(Q133&gt;=MAX(Q130,Q131,Q132,Q133),1,0)</f>
        <v>0</v>
      </c>
      <c r="V133" s="2">
        <f t="shared" si="130"/>
        <v>0</v>
      </c>
      <c r="W133" s="15">
        <f t="shared" si="131"/>
        <v>0</v>
      </c>
    </row>
    <row r="134" spans="1:23" x14ac:dyDescent="0.3">
      <c r="A134" s="2" t="s">
        <v>40</v>
      </c>
      <c r="B134" s="2" t="s">
        <v>96</v>
      </c>
      <c r="C134" s="14">
        <v>0</v>
      </c>
      <c r="D134" s="2">
        <v>4</v>
      </c>
      <c r="E134" s="2">
        <v>4</v>
      </c>
      <c r="F134" s="2">
        <v>5</v>
      </c>
      <c r="G134" s="2">
        <v>3</v>
      </c>
      <c r="H134" s="2">
        <v>6</v>
      </c>
      <c r="I134" s="2">
        <v>6</v>
      </c>
      <c r="J134" s="2">
        <v>6</v>
      </c>
      <c r="K134" s="15">
        <v>3</v>
      </c>
      <c r="L134" s="14">
        <v>0</v>
      </c>
      <c r="M134" s="2">
        <v>0</v>
      </c>
      <c r="N134" s="2">
        <v>0</v>
      </c>
      <c r="O134" s="32">
        <v>0</v>
      </c>
      <c r="Q134" s="11">
        <f t="shared" si="126"/>
        <v>6</v>
      </c>
      <c r="R134" s="11">
        <f t="shared" ref="R134" si="256">LN(EXP(Q134)+EXP(Q135)+EXP(Q136)+EXP(Q137))</f>
        <v>6.4549869584749882</v>
      </c>
      <c r="S134" s="11">
        <f t="shared" si="128"/>
        <v>0</v>
      </c>
      <c r="U134" s="23">
        <f t="shared" ref="U134" si="257">IF(Q134&gt;=MAX(Q134,Q135,Q136,Q137),1,0)</f>
        <v>1</v>
      </c>
      <c r="V134" s="2">
        <f t="shared" si="130"/>
        <v>0</v>
      </c>
      <c r="W134" s="15">
        <f t="shared" si="131"/>
        <v>1</v>
      </c>
    </row>
    <row r="135" spans="1:23" x14ac:dyDescent="0.3">
      <c r="B135" s="2" t="s">
        <v>98</v>
      </c>
      <c r="C135" s="14">
        <v>0</v>
      </c>
      <c r="D135" s="2">
        <v>4</v>
      </c>
      <c r="E135" s="2">
        <v>4</v>
      </c>
      <c r="F135" s="2">
        <v>5</v>
      </c>
      <c r="G135" s="2">
        <v>5</v>
      </c>
      <c r="H135" s="2">
        <v>5</v>
      </c>
      <c r="I135" s="2">
        <v>2</v>
      </c>
      <c r="J135" s="2">
        <v>6</v>
      </c>
      <c r="K135" s="15">
        <v>5</v>
      </c>
      <c r="L135" s="14">
        <v>1</v>
      </c>
      <c r="M135" s="2">
        <v>0</v>
      </c>
      <c r="N135" s="2">
        <v>0</v>
      </c>
      <c r="O135" s="32">
        <v>0</v>
      </c>
      <c r="Q135" s="11">
        <f t="shared" ref="Q135:Q198" si="258">(D135*$D$3+E135*$E$3+F135*$F$3+G135*$G$3+H135*$H$3+I135*$I$3+J135*$J$3+K135*$K$3+L135*$L$3+M135*$M$3+N135*$N$3)</f>
        <v>2.2451223384064289</v>
      </c>
      <c r="R135" s="11">
        <f t="shared" ref="R135" si="259">LN(EXP(Q134)+EXP(Q135)+EXP(Q136)+EXP(Q137))</f>
        <v>6.4549869584749882</v>
      </c>
      <c r="S135" s="11">
        <f t="shared" ref="S135:S198" si="260">C135*(Q135-R135)</f>
        <v>0</v>
      </c>
      <c r="U135" s="23">
        <f t="shared" ref="U135" si="261">IF(Q135&gt;=MAX(Q134,Q135,Q136,Q137),1,0)</f>
        <v>0</v>
      </c>
      <c r="V135" s="2">
        <f t="shared" ref="V135:V198" si="262">C135</f>
        <v>0</v>
      </c>
      <c r="W135" s="15">
        <f t="shared" ref="W135:W198" si="263">IF(U135&lt;&gt;V135,1,0)</f>
        <v>0</v>
      </c>
    </row>
    <row r="136" spans="1:23" x14ac:dyDescent="0.3">
      <c r="B136" s="2" t="s">
        <v>97</v>
      </c>
      <c r="C136" s="14">
        <v>0</v>
      </c>
      <c r="D136" s="2">
        <v>4</v>
      </c>
      <c r="E136" s="2">
        <v>4</v>
      </c>
      <c r="F136" s="2">
        <v>4</v>
      </c>
      <c r="G136" s="2">
        <v>3</v>
      </c>
      <c r="H136" s="2">
        <v>3</v>
      </c>
      <c r="I136" s="2">
        <v>5</v>
      </c>
      <c r="J136" s="2">
        <v>4</v>
      </c>
      <c r="K136" s="15">
        <v>5</v>
      </c>
      <c r="L136" s="14">
        <v>0</v>
      </c>
      <c r="M136" s="2">
        <v>1</v>
      </c>
      <c r="N136" s="2">
        <v>0</v>
      </c>
      <c r="O136" s="32">
        <v>0</v>
      </c>
      <c r="Q136" s="11">
        <f t="shared" si="258"/>
        <v>5.3677245111595049</v>
      </c>
      <c r="R136" s="11">
        <f t="shared" ref="R136" si="264">LN(EXP(Q134)+EXP(Q135)+EXP(Q136)+EXP(Q137))</f>
        <v>6.4549869584749882</v>
      </c>
      <c r="S136" s="11">
        <f t="shared" si="260"/>
        <v>0</v>
      </c>
      <c r="U136" s="23">
        <f t="shared" ref="U136" si="265">IF(Q136&gt;=MAX(Q134,Q135,Q136,Q137),1,0)</f>
        <v>0</v>
      </c>
      <c r="V136" s="2">
        <f t="shared" si="262"/>
        <v>0</v>
      </c>
      <c r="W136" s="15">
        <f t="shared" si="263"/>
        <v>0</v>
      </c>
    </row>
    <row r="137" spans="1:23" x14ac:dyDescent="0.3">
      <c r="B137" s="2" t="s">
        <v>99</v>
      </c>
      <c r="C137" s="14">
        <v>1</v>
      </c>
      <c r="D137" s="2">
        <v>5</v>
      </c>
      <c r="E137" s="2">
        <v>5</v>
      </c>
      <c r="F137" s="2">
        <v>5</v>
      </c>
      <c r="G137" s="2">
        <v>4</v>
      </c>
      <c r="H137" s="2">
        <v>6</v>
      </c>
      <c r="I137" s="2">
        <v>2</v>
      </c>
      <c r="J137" s="2">
        <v>6</v>
      </c>
      <c r="K137" s="15">
        <v>5</v>
      </c>
      <c r="L137" s="14">
        <v>0</v>
      </c>
      <c r="M137" s="2">
        <v>0</v>
      </c>
      <c r="N137" s="2">
        <v>1</v>
      </c>
      <c r="O137" s="32">
        <v>0</v>
      </c>
      <c r="Q137" s="11">
        <f t="shared" si="258"/>
        <v>2.1541505129006073</v>
      </c>
      <c r="R137" s="11">
        <f t="shared" ref="R137" si="266">LN(EXP(Q134)+EXP(Q135)+EXP(Q136)+EXP(Q137))</f>
        <v>6.4549869584749882</v>
      </c>
      <c r="S137" s="11">
        <f t="shared" si="260"/>
        <v>-4.3008364455743813</v>
      </c>
      <c r="U137" s="23">
        <f t="shared" ref="U137" si="267">IF(Q137&gt;=MAX(Q134,Q135,Q136,Q137),1,0)</f>
        <v>0</v>
      </c>
      <c r="V137" s="2">
        <f t="shared" si="262"/>
        <v>1</v>
      </c>
      <c r="W137" s="15">
        <f t="shared" si="263"/>
        <v>1</v>
      </c>
    </row>
    <row r="138" spans="1:23" x14ac:dyDescent="0.3">
      <c r="A138" s="2" t="s">
        <v>41</v>
      </c>
      <c r="B138" s="2" t="s">
        <v>96</v>
      </c>
      <c r="C138" s="14">
        <v>0</v>
      </c>
      <c r="D138" s="2">
        <v>4</v>
      </c>
      <c r="E138" s="2">
        <v>4</v>
      </c>
      <c r="F138" s="2">
        <v>4</v>
      </c>
      <c r="G138" s="2">
        <v>5</v>
      </c>
      <c r="H138" s="2">
        <v>3</v>
      </c>
      <c r="I138" s="2">
        <v>5</v>
      </c>
      <c r="J138" s="2">
        <v>6</v>
      </c>
      <c r="K138" s="15">
        <v>4</v>
      </c>
      <c r="L138" s="14">
        <v>0</v>
      </c>
      <c r="M138" s="2">
        <v>0</v>
      </c>
      <c r="N138" s="2">
        <v>0</v>
      </c>
      <c r="O138" s="32">
        <v>0</v>
      </c>
      <c r="Q138" s="11">
        <f t="shared" si="258"/>
        <v>5</v>
      </c>
      <c r="R138" s="11">
        <f t="shared" ref="R138" si="268">LN(EXP(Q138)+EXP(Q139)+EXP(Q140)+EXP(Q141))</f>
        <v>7.1780370391227013</v>
      </c>
      <c r="S138" s="11">
        <f t="shared" si="260"/>
        <v>0</v>
      </c>
      <c r="U138" s="23">
        <f t="shared" ref="U138" si="269">IF(Q138&gt;=MAX(Q138,Q139,Q140,Q141),1,0)</f>
        <v>0</v>
      </c>
      <c r="V138" s="2">
        <f t="shared" si="262"/>
        <v>0</v>
      </c>
      <c r="W138" s="15">
        <f t="shared" si="263"/>
        <v>0</v>
      </c>
    </row>
    <row r="139" spans="1:23" x14ac:dyDescent="0.3">
      <c r="B139" s="2" t="s">
        <v>98</v>
      </c>
      <c r="C139" s="14">
        <v>0</v>
      </c>
      <c r="D139" s="2">
        <v>3</v>
      </c>
      <c r="E139" s="2">
        <v>4</v>
      </c>
      <c r="F139" s="2">
        <v>5</v>
      </c>
      <c r="G139" s="2">
        <v>3</v>
      </c>
      <c r="H139" s="2">
        <v>3</v>
      </c>
      <c r="I139" s="2">
        <v>6</v>
      </c>
      <c r="J139" s="2">
        <v>5</v>
      </c>
      <c r="K139" s="15">
        <v>4</v>
      </c>
      <c r="L139" s="14">
        <v>1</v>
      </c>
      <c r="M139" s="2">
        <v>0</v>
      </c>
      <c r="N139" s="2">
        <v>0</v>
      </c>
      <c r="O139" s="32">
        <v>0</v>
      </c>
      <c r="Q139" s="11">
        <f t="shared" si="258"/>
        <v>6.2451223384064285</v>
      </c>
      <c r="R139" s="11">
        <f t="shared" ref="R139" si="270">LN(EXP(Q138)+EXP(Q139)+EXP(Q140)+EXP(Q141))</f>
        <v>7.1780370391227013</v>
      </c>
      <c r="S139" s="11">
        <f t="shared" si="260"/>
        <v>0</v>
      </c>
      <c r="U139" s="23">
        <f t="shared" ref="U139" si="271">IF(Q139&gt;=MAX(Q138,Q139,Q140,Q141),1,0)</f>
        <v>0</v>
      </c>
      <c r="V139" s="2">
        <f t="shared" si="262"/>
        <v>0</v>
      </c>
      <c r="W139" s="15">
        <f t="shared" si="263"/>
        <v>0</v>
      </c>
    </row>
    <row r="140" spans="1:23" x14ac:dyDescent="0.3">
      <c r="B140" s="2" t="s">
        <v>97</v>
      </c>
      <c r="C140" s="14">
        <v>0</v>
      </c>
      <c r="D140" s="2">
        <v>3</v>
      </c>
      <c r="E140" s="2">
        <v>4</v>
      </c>
      <c r="F140" s="2">
        <v>4</v>
      </c>
      <c r="G140" s="2">
        <v>5</v>
      </c>
      <c r="H140" s="2">
        <v>3</v>
      </c>
      <c r="I140" s="2">
        <v>6</v>
      </c>
      <c r="J140" s="2">
        <v>5</v>
      </c>
      <c r="K140" s="15">
        <v>5</v>
      </c>
      <c r="L140" s="14">
        <v>0</v>
      </c>
      <c r="M140" s="2">
        <v>1</v>
      </c>
      <c r="N140" s="2">
        <v>0</v>
      </c>
      <c r="O140" s="32">
        <v>0</v>
      </c>
      <c r="Q140" s="11">
        <f t="shared" si="258"/>
        <v>6.3677245111595049</v>
      </c>
      <c r="R140" s="11">
        <f t="shared" ref="R140" si="272">LN(EXP(Q138)+EXP(Q139)+EXP(Q140)+EXP(Q141))</f>
        <v>7.1780370391227013</v>
      </c>
      <c r="S140" s="11">
        <f t="shared" si="260"/>
        <v>0</v>
      </c>
      <c r="U140" s="23">
        <f t="shared" ref="U140" si="273">IF(Q140&gt;=MAX(Q138,Q139,Q140,Q141),1,0)</f>
        <v>1</v>
      </c>
      <c r="V140" s="2">
        <f t="shared" si="262"/>
        <v>0</v>
      </c>
      <c r="W140" s="15">
        <f t="shared" si="263"/>
        <v>1</v>
      </c>
    </row>
    <row r="141" spans="1:23" x14ac:dyDescent="0.3">
      <c r="B141" s="2" t="s">
        <v>99</v>
      </c>
      <c r="C141" s="14">
        <v>1</v>
      </c>
      <c r="D141" s="2">
        <v>5</v>
      </c>
      <c r="E141" s="2">
        <v>4</v>
      </c>
      <c r="F141" s="2">
        <v>5</v>
      </c>
      <c r="G141" s="2">
        <v>7</v>
      </c>
      <c r="H141" s="2">
        <v>6</v>
      </c>
      <c r="I141" s="2">
        <v>4</v>
      </c>
      <c r="J141" s="2">
        <v>6</v>
      </c>
      <c r="K141" s="15">
        <v>6</v>
      </c>
      <c r="L141" s="14">
        <v>0</v>
      </c>
      <c r="M141" s="2">
        <v>0</v>
      </c>
      <c r="N141" s="2">
        <v>1</v>
      </c>
      <c r="O141" s="32">
        <v>0</v>
      </c>
      <c r="Q141" s="11">
        <f t="shared" si="258"/>
        <v>4.1541505129006078</v>
      </c>
      <c r="R141" s="11">
        <f t="shared" ref="R141" si="274">LN(EXP(Q138)+EXP(Q139)+EXP(Q140)+EXP(Q141))</f>
        <v>7.1780370391227013</v>
      </c>
      <c r="S141" s="11">
        <f t="shared" si="260"/>
        <v>-3.0238865262220935</v>
      </c>
      <c r="U141" s="23">
        <f t="shared" ref="U141" si="275">IF(Q141&gt;=MAX(Q138,Q139,Q140,Q141),1,0)</f>
        <v>0</v>
      </c>
      <c r="V141" s="2">
        <f t="shared" si="262"/>
        <v>1</v>
      </c>
      <c r="W141" s="15">
        <f t="shared" si="263"/>
        <v>1</v>
      </c>
    </row>
    <row r="142" spans="1:23" x14ac:dyDescent="0.3">
      <c r="A142" s="2" t="s">
        <v>42</v>
      </c>
      <c r="B142" s="2" t="s">
        <v>96</v>
      </c>
      <c r="C142" s="14">
        <v>0</v>
      </c>
      <c r="D142" s="2">
        <v>7</v>
      </c>
      <c r="E142" s="2">
        <v>6</v>
      </c>
      <c r="F142" s="2">
        <v>7</v>
      </c>
      <c r="G142" s="2">
        <v>6</v>
      </c>
      <c r="H142" s="2">
        <v>4</v>
      </c>
      <c r="I142" s="2">
        <v>5</v>
      </c>
      <c r="J142" s="2">
        <v>7</v>
      </c>
      <c r="K142" s="15">
        <v>7</v>
      </c>
      <c r="L142" s="14">
        <v>0</v>
      </c>
      <c r="M142" s="2">
        <v>0</v>
      </c>
      <c r="N142" s="2">
        <v>0</v>
      </c>
      <c r="O142" s="32">
        <v>0</v>
      </c>
      <c r="Q142" s="11">
        <f t="shared" si="258"/>
        <v>5</v>
      </c>
      <c r="R142" s="11">
        <f t="shared" ref="R142" si="276">LN(EXP(Q142)+EXP(Q143)+EXP(Q144)+EXP(Q145))</f>
        <v>8.0713692809407913</v>
      </c>
      <c r="S142" s="11">
        <f t="shared" si="260"/>
        <v>0</v>
      </c>
      <c r="U142" s="23">
        <f t="shared" ref="U142" si="277">IF(Q142&gt;=MAX(Q142,Q143,Q144,Q145),1,0)</f>
        <v>0</v>
      </c>
      <c r="V142" s="2">
        <f t="shared" si="262"/>
        <v>0</v>
      </c>
      <c r="W142" s="15">
        <f t="shared" si="263"/>
        <v>0</v>
      </c>
    </row>
    <row r="143" spans="1:23" x14ac:dyDescent="0.3">
      <c r="B143" s="2" t="s">
        <v>98</v>
      </c>
      <c r="C143" s="14">
        <v>0</v>
      </c>
      <c r="D143" s="2">
        <v>5</v>
      </c>
      <c r="E143" s="2">
        <v>6</v>
      </c>
      <c r="F143" s="2">
        <v>8</v>
      </c>
      <c r="G143" s="2">
        <v>7</v>
      </c>
      <c r="H143" s="2">
        <v>8</v>
      </c>
      <c r="I143" s="2">
        <v>5</v>
      </c>
      <c r="J143" s="2">
        <v>7</v>
      </c>
      <c r="K143" s="15">
        <v>5</v>
      </c>
      <c r="L143" s="14">
        <v>1</v>
      </c>
      <c r="M143" s="2">
        <v>0</v>
      </c>
      <c r="N143" s="2">
        <v>0</v>
      </c>
      <c r="O143" s="32">
        <v>0</v>
      </c>
      <c r="Q143" s="11">
        <f t="shared" si="258"/>
        <v>5.2451223384064285</v>
      </c>
      <c r="R143" s="11">
        <f t="shared" ref="R143" si="278">LN(EXP(Q142)+EXP(Q143)+EXP(Q144)+EXP(Q145))</f>
        <v>8.0713692809407913</v>
      </c>
      <c r="S143" s="11">
        <f t="shared" si="260"/>
        <v>0</v>
      </c>
      <c r="U143" s="23">
        <f t="shared" ref="U143" si="279">IF(Q143&gt;=MAX(Q142,Q143,Q144,Q145),1,0)</f>
        <v>0</v>
      </c>
      <c r="V143" s="2">
        <f t="shared" si="262"/>
        <v>0</v>
      </c>
      <c r="W143" s="15">
        <f t="shared" si="263"/>
        <v>0</v>
      </c>
    </row>
    <row r="144" spans="1:23" x14ac:dyDescent="0.3">
      <c r="B144" s="2" t="s">
        <v>97</v>
      </c>
      <c r="C144" s="14">
        <v>0</v>
      </c>
      <c r="D144" s="2">
        <v>5</v>
      </c>
      <c r="E144" s="2">
        <v>5</v>
      </c>
      <c r="F144" s="2">
        <v>8</v>
      </c>
      <c r="G144" s="2">
        <v>9</v>
      </c>
      <c r="H144" s="2">
        <v>9</v>
      </c>
      <c r="I144" s="2">
        <v>7</v>
      </c>
      <c r="J144" s="2">
        <v>8</v>
      </c>
      <c r="K144" s="15">
        <v>5</v>
      </c>
      <c r="L144" s="14">
        <v>0</v>
      </c>
      <c r="M144" s="2">
        <v>1</v>
      </c>
      <c r="N144" s="2">
        <v>0</v>
      </c>
      <c r="O144" s="32">
        <v>0</v>
      </c>
      <c r="Q144" s="11">
        <f t="shared" si="258"/>
        <v>7.3677245111595049</v>
      </c>
      <c r="R144" s="11">
        <f t="shared" ref="R144" si="280">LN(EXP(Q142)+EXP(Q143)+EXP(Q144)+EXP(Q145))</f>
        <v>8.0713692809407913</v>
      </c>
      <c r="S144" s="11">
        <f t="shared" si="260"/>
        <v>0</v>
      </c>
      <c r="U144" s="23">
        <f t="shared" ref="U144" si="281">IF(Q144&gt;=MAX(Q142,Q143,Q144,Q145),1,0)</f>
        <v>1</v>
      </c>
      <c r="V144" s="2">
        <f t="shared" si="262"/>
        <v>0</v>
      </c>
      <c r="W144" s="15">
        <f t="shared" si="263"/>
        <v>1</v>
      </c>
    </row>
    <row r="145" spans="1:23" x14ac:dyDescent="0.3">
      <c r="B145" s="2" t="s">
        <v>99</v>
      </c>
      <c r="C145" s="14">
        <v>1</v>
      </c>
      <c r="D145" s="2">
        <v>7</v>
      </c>
      <c r="E145" s="2">
        <v>7</v>
      </c>
      <c r="F145" s="2">
        <v>7</v>
      </c>
      <c r="G145" s="2">
        <v>8</v>
      </c>
      <c r="H145" s="2">
        <v>8</v>
      </c>
      <c r="I145" s="2">
        <v>7</v>
      </c>
      <c r="J145" s="2">
        <v>8</v>
      </c>
      <c r="K145" s="15">
        <v>7</v>
      </c>
      <c r="L145" s="14">
        <v>0</v>
      </c>
      <c r="M145" s="2">
        <v>0</v>
      </c>
      <c r="N145" s="2">
        <v>1</v>
      </c>
      <c r="O145" s="32">
        <v>0</v>
      </c>
      <c r="Q145" s="11">
        <f t="shared" si="258"/>
        <v>7.1541505129006078</v>
      </c>
      <c r="R145" s="11">
        <f t="shared" ref="R145" si="282">LN(EXP(Q142)+EXP(Q143)+EXP(Q144)+EXP(Q145))</f>
        <v>8.0713692809407913</v>
      </c>
      <c r="S145" s="11">
        <f t="shared" si="260"/>
        <v>-0.91721876804018354</v>
      </c>
      <c r="U145" s="23">
        <f t="shared" ref="U145" si="283">IF(Q145&gt;=MAX(Q142,Q143,Q144,Q145),1,0)</f>
        <v>0</v>
      </c>
      <c r="V145" s="2">
        <f t="shared" si="262"/>
        <v>1</v>
      </c>
      <c r="W145" s="15">
        <f t="shared" si="263"/>
        <v>1</v>
      </c>
    </row>
    <row r="146" spans="1:23" x14ac:dyDescent="0.3">
      <c r="A146" s="2" t="s">
        <v>43</v>
      </c>
      <c r="B146" s="2" t="s">
        <v>96</v>
      </c>
      <c r="C146" s="14">
        <v>0</v>
      </c>
      <c r="D146" s="2">
        <v>5</v>
      </c>
      <c r="E146" s="2">
        <v>4</v>
      </c>
      <c r="F146" s="2">
        <v>4</v>
      </c>
      <c r="G146" s="2">
        <v>2</v>
      </c>
      <c r="H146" s="2">
        <v>5</v>
      </c>
      <c r="I146" s="2">
        <v>4</v>
      </c>
      <c r="J146" s="2">
        <v>5</v>
      </c>
      <c r="K146" s="15">
        <v>6</v>
      </c>
      <c r="L146" s="14">
        <v>0</v>
      </c>
      <c r="M146" s="2">
        <v>0</v>
      </c>
      <c r="N146" s="2">
        <v>0</v>
      </c>
      <c r="O146" s="32">
        <v>0</v>
      </c>
      <c r="Q146" s="11">
        <f t="shared" si="258"/>
        <v>4</v>
      </c>
      <c r="R146" s="11">
        <f t="shared" ref="R146" si="284">LN(EXP(Q146)+EXP(Q147)+EXP(Q148)+EXP(Q149))</f>
        <v>5.7145841565274456</v>
      </c>
      <c r="S146" s="11">
        <f t="shared" si="260"/>
        <v>0</v>
      </c>
      <c r="U146" s="23">
        <f t="shared" ref="U146" si="285">IF(Q146&gt;=MAX(Q146,Q147,Q148,Q149),1,0)</f>
        <v>0</v>
      </c>
      <c r="V146" s="2">
        <f t="shared" si="262"/>
        <v>0</v>
      </c>
      <c r="W146" s="15">
        <f t="shared" si="263"/>
        <v>0</v>
      </c>
    </row>
    <row r="147" spans="1:23" x14ac:dyDescent="0.3">
      <c r="B147" s="2" t="s">
        <v>98</v>
      </c>
      <c r="C147" s="14">
        <v>0</v>
      </c>
      <c r="D147" s="2">
        <v>4</v>
      </c>
      <c r="E147" s="2">
        <v>5</v>
      </c>
      <c r="F147" s="2">
        <v>5</v>
      </c>
      <c r="G147" s="2">
        <v>4</v>
      </c>
      <c r="H147" s="2">
        <v>2</v>
      </c>
      <c r="I147" s="2">
        <v>3</v>
      </c>
      <c r="J147" s="2">
        <v>5</v>
      </c>
      <c r="K147" s="15">
        <v>4</v>
      </c>
      <c r="L147" s="14">
        <v>1</v>
      </c>
      <c r="M147" s="2">
        <v>0</v>
      </c>
      <c r="N147" s="2">
        <v>0</v>
      </c>
      <c r="O147" s="32">
        <v>0</v>
      </c>
      <c r="Q147" s="11">
        <f t="shared" si="258"/>
        <v>3.2451223384064289</v>
      </c>
      <c r="R147" s="11">
        <f t="shared" ref="R147" si="286">LN(EXP(Q146)+EXP(Q147)+EXP(Q148)+EXP(Q149))</f>
        <v>5.7145841565274456</v>
      </c>
      <c r="S147" s="11">
        <f t="shared" si="260"/>
        <v>0</v>
      </c>
      <c r="U147" s="23">
        <f t="shared" ref="U147" si="287">IF(Q147&gt;=MAX(Q146,Q147,Q148,Q149),1,0)</f>
        <v>0</v>
      </c>
      <c r="V147" s="2">
        <f t="shared" si="262"/>
        <v>0</v>
      </c>
      <c r="W147" s="15">
        <f t="shared" si="263"/>
        <v>0</v>
      </c>
    </row>
    <row r="148" spans="1:23" x14ac:dyDescent="0.3">
      <c r="B148" s="2" t="s">
        <v>97</v>
      </c>
      <c r="C148" s="14">
        <v>1</v>
      </c>
      <c r="D148" s="2">
        <v>4</v>
      </c>
      <c r="E148" s="2">
        <v>4</v>
      </c>
      <c r="F148" s="2">
        <v>6</v>
      </c>
      <c r="G148" s="2">
        <v>5</v>
      </c>
      <c r="H148" s="2">
        <v>3</v>
      </c>
      <c r="I148" s="2">
        <v>5</v>
      </c>
      <c r="J148" s="2">
        <v>5</v>
      </c>
      <c r="K148" s="15">
        <v>5</v>
      </c>
      <c r="L148" s="14">
        <v>0</v>
      </c>
      <c r="M148" s="2">
        <v>1</v>
      </c>
      <c r="N148" s="2">
        <v>0</v>
      </c>
      <c r="O148" s="32">
        <v>0</v>
      </c>
      <c r="Q148" s="11">
        <f t="shared" si="258"/>
        <v>5.3677245111595049</v>
      </c>
      <c r="R148" s="11">
        <f t="shared" ref="R148" si="288">LN(EXP(Q146)+EXP(Q147)+EXP(Q148)+EXP(Q149))</f>
        <v>5.7145841565274456</v>
      </c>
      <c r="S148" s="11">
        <f t="shared" si="260"/>
        <v>-0.34685964536794067</v>
      </c>
      <c r="U148" s="23">
        <f t="shared" ref="U148" si="289">IF(Q148&gt;=MAX(Q146,Q147,Q148,Q149),1,0)</f>
        <v>1</v>
      </c>
      <c r="V148" s="2">
        <f t="shared" si="262"/>
        <v>1</v>
      </c>
      <c r="W148" s="15">
        <f t="shared" si="263"/>
        <v>0</v>
      </c>
    </row>
    <row r="149" spans="1:23" x14ac:dyDescent="0.3">
      <c r="B149" s="2" t="s">
        <v>99</v>
      </c>
      <c r="C149" s="14">
        <v>0</v>
      </c>
      <c r="D149" s="2">
        <v>3</v>
      </c>
      <c r="E149" s="2">
        <v>3</v>
      </c>
      <c r="F149" s="2">
        <v>4</v>
      </c>
      <c r="G149" s="2">
        <v>3</v>
      </c>
      <c r="H149" s="2">
        <v>6</v>
      </c>
      <c r="I149" s="2">
        <v>2</v>
      </c>
      <c r="J149" s="2">
        <v>4</v>
      </c>
      <c r="K149" s="15">
        <v>3</v>
      </c>
      <c r="L149" s="14">
        <v>0</v>
      </c>
      <c r="M149" s="2">
        <v>0</v>
      </c>
      <c r="N149" s="2">
        <v>1</v>
      </c>
      <c r="O149" s="32">
        <v>0</v>
      </c>
      <c r="Q149" s="11">
        <f t="shared" si="258"/>
        <v>2.1541505129006073</v>
      </c>
      <c r="R149" s="11">
        <f t="shared" ref="R149" si="290">LN(EXP(Q146)+EXP(Q147)+EXP(Q148)+EXP(Q149))</f>
        <v>5.7145841565274456</v>
      </c>
      <c r="S149" s="11">
        <f t="shared" si="260"/>
        <v>0</v>
      </c>
      <c r="U149" s="23">
        <f t="shared" ref="U149" si="291">IF(Q149&gt;=MAX(Q146,Q147,Q148,Q149),1,0)</f>
        <v>0</v>
      </c>
      <c r="V149" s="2">
        <f t="shared" si="262"/>
        <v>0</v>
      </c>
      <c r="W149" s="15">
        <f t="shared" si="263"/>
        <v>0</v>
      </c>
    </row>
    <row r="150" spans="1:23" x14ac:dyDescent="0.3">
      <c r="A150" s="2" t="s">
        <v>44</v>
      </c>
      <c r="B150" s="2" t="s">
        <v>96</v>
      </c>
      <c r="C150" s="14">
        <v>1</v>
      </c>
      <c r="D150" s="2">
        <v>5</v>
      </c>
      <c r="E150" s="2">
        <v>6</v>
      </c>
      <c r="F150" s="2">
        <v>5</v>
      </c>
      <c r="G150" s="2">
        <v>6</v>
      </c>
      <c r="H150" s="2">
        <v>4</v>
      </c>
      <c r="I150" s="2">
        <v>2</v>
      </c>
      <c r="J150" s="2">
        <v>7</v>
      </c>
      <c r="K150" s="15">
        <v>5</v>
      </c>
      <c r="L150" s="14">
        <v>0</v>
      </c>
      <c r="M150" s="2">
        <v>0</v>
      </c>
      <c r="N150" s="2">
        <v>0</v>
      </c>
      <c r="O150" s="32">
        <v>0</v>
      </c>
      <c r="Q150" s="11">
        <f t="shared" si="258"/>
        <v>2</v>
      </c>
      <c r="R150" s="11">
        <f t="shared" ref="R150" si="292">LN(EXP(Q150)+EXP(Q151)+EXP(Q152)+EXP(Q153))</f>
        <v>9.0586897403777176</v>
      </c>
      <c r="S150" s="11">
        <f t="shared" si="260"/>
        <v>-7.0586897403777176</v>
      </c>
      <c r="U150" s="23">
        <f t="shared" ref="U150" si="293">IF(Q150&gt;=MAX(Q150,Q151,Q152,Q153),1,0)</f>
        <v>0</v>
      </c>
      <c r="V150" s="2">
        <f t="shared" si="262"/>
        <v>1</v>
      </c>
      <c r="W150" s="15">
        <f t="shared" si="263"/>
        <v>1</v>
      </c>
    </row>
    <row r="151" spans="1:23" x14ac:dyDescent="0.3">
      <c r="B151" s="2" t="s">
        <v>98</v>
      </c>
      <c r="C151" s="14">
        <v>0</v>
      </c>
      <c r="D151" s="2">
        <v>4</v>
      </c>
      <c r="E151" s="2">
        <v>5</v>
      </c>
      <c r="F151" s="2">
        <v>5</v>
      </c>
      <c r="G151" s="2">
        <v>5</v>
      </c>
      <c r="H151" s="2">
        <v>4</v>
      </c>
      <c r="I151" s="2">
        <v>8</v>
      </c>
      <c r="J151" s="2">
        <v>6</v>
      </c>
      <c r="K151" s="15">
        <v>7</v>
      </c>
      <c r="L151" s="14">
        <v>1</v>
      </c>
      <c r="M151" s="2">
        <v>0</v>
      </c>
      <c r="N151" s="2">
        <v>0</v>
      </c>
      <c r="O151" s="32">
        <v>0</v>
      </c>
      <c r="Q151" s="11">
        <f t="shared" si="258"/>
        <v>8.2451223384064285</v>
      </c>
      <c r="R151" s="11">
        <f t="shared" ref="R151" si="294">LN(EXP(Q150)+EXP(Q151)+EXP(Q152)+EXP(Q153))</f>
        <v>9.0586897403777176</v>
      </c>
      <c r="S151" s="11">
        <f t="shared" si="260"/>
        <v>0</v>
      </c>
      <c r="U151" s="23">
        <f t="shared" ref="U151" si="295">IF(Q151&gt;=MAX(Q150,Q151,Q152,Q153),1,0)</f>
        <v>0</v>
      </c>
      <c r="V151" s="2">
        <f t="shared" si="262"/>
        <v>0</v>
      </c>
      <c r="W151" s="15">
        <f t="shared" si="263"/>
        <v>0</v>
      </c>
    </row>
    <row r="152" spans="1:23" x14ac:dyDescent="0.3">
      <c r="B152" s="2" t="s">
        <v>97</v>
      </c>
      <c r="C152" s="14">
        <v>0</v>
      </c>
      <c r="D152" s="2">
        <v>5</v>
      </c>
      <c r="E152" s="2">
        <v>5</v>
      </c>
      <c r="F152" s="2">
        <v>7</v>
      </c>
      <c r="G152" s="2">
        <v>8</v>
      </c>
      <c r="H152" s="2">
        <v>7</v>
      </c>
      <c r="I152" s="2">
        <v>8</v>
      </c>
      <c r="J152" s="2">
        <v>6</v>
      </c>
      <c r="K152" s="15">
        <v>5</v>
      </c>
      <c r="L152" s="14">
        <v>0</v>
      </c>
      <c r="M152" s="2">
        <v>1</v>
      </c>
      <c r="N152" s="2">
        <v>0</v>
      </c>
      <c r="O152" s="32">
        <v>0</v>
      </c>
      <c r="Q152" s="11">
        <f t="shared" si="258"/>
        <v>8.3677245111595049</v>
      </c>
      <c r="R152" s="11">
        <f t="shared" ref="R152" si="296">LN(EXP(Q150)+EXP(Q151)+EXP(Q152)+EXP(Q153))</f>
        <v>9.0586897403777176</v>
      </c>
      <c r="S152" s="11">
        <f t="shared" si="260"/>
        <v>0</v>
      </c>
      <c r="U152" s="23">
        <f t="shared" ref="U152" si="297">IF(Q152&gt;=MAX(Q150,Q151,Q152,Q153),1,0)</f>
        <v>1</v>
      </c>
      <c r="V152" s="2">
        <f t="shared" si="262"/>
        <v>0</v>
      </c>
      <c r="W152" s="15">
        <f t="shared" si="263"/>
        <v>1</v>
      </c>
    </row>
    <row r="153" spans="1:23" x14ac:dyDescent="0.3">
      <c r="B153" s="2" t="s">
        <v>99</v>
      </c>
      <c r="C153" s="14">
        <v>0</v>
      </c>
      <c r="D153" s="2">
        <v>5</v>
      </c>
      <c r="E153" s="2">
        <v>5</v>
      </c>
      <c r="F153" s="2">
        <v>5</v>
      </c>
      <c r="G153" s="2">
        <v>3</v>
      </c>
      <c r="H153" s="2">
        <v>4</v>
      </c>
      <c r="I153" s="2">
        <v>6</v>
      </c>
      <c r="J153" s="2">
        <v>6</v>
      </c>
      <c r="K153" s="15">
        <v>6</v>
      </c>
      <c r="L153" s="14">
        <v>0</v>
      </c>
      <c r="M153" s="2">
        <v>0</v>
      </c>
      <c r="N153" s="2">
        <v>1</v>
      </c>
      <c r="O153" s="32">
        <v>0</v>
      </c>
      <c r="Q153" s="11">
        <f t="shared" si="258"/>
        <v>6.1541505129006078</v>
      </c>
      <c r="R153" s="11">
        <f t="shared" ref="R153" si="298">LN(EXP(Q150)+EXP(Q151)+EXP(Q152)+EXP(Q153))</f>
        <v>9.0586897403777176</v>
      </c>
      <c r="S153" s="11">
        <f t="shared" si="260"/>
        <v>0</v>
      </c>
      <c r="U153" s="23">
        <f t="shared" ref="U153" si="299">IF(Q153&gt;=MAX(Q150,Q151,Q152,Q153),1,0)</f>
        <v>0</v>
      </c>
      <c r="V153" s="2">
        <f t="shared" si="262"/>
        <v>0</v>
      </c>
      <c r="W153" s="15">
        <f t="shared" si="263"/>
        <v>0</v>
      </c>
    </row>
    <row r="154" spans="1:23" x14ac:dyDescent="0.3">
      <c r="A154" s="2" t="s">
        <v>45</v>
      </c>
      <c r="B154" s="2" t="s">
        <v>96</v>
      </c>
      <c r="C154" s="14">
        <v>1</v>
      </c>
      <c r="D154" s="2">
        <v>5</v>
      </c>
      <c r="E154" s="2">
        <v>5</v>
      </c>
      <c r="F154" s="2">
        <v>5</v>
      </c>
      <c r="G154" s="2">
        <v>4</v>
      </c>
      <c r="H154" s="2">
        <v>6</v>
      </c>
      <c r="I154" s="2">
        <v>9</v>
      </c>
      <c r="J154" s="2">
        <v>6</v>
      </c>
      <c r="K154" s="15">
        <v>6</v>
      </c>
      <c r="L154" s="14">
        <v>0</v>
      </c>
      <c r="M154" s="2">
        <v>0</v>
      </c>
      <c r="N154" s="2">
        <v>0</v>
      </c>
      <c r="O154" s="32">
        <v>0</v>
      </c>
      <c r="Q154" s="11">
        <f t="shared" si="258"/>
        <v>9</v>
      </c>
      <c r="R154" s="11">
        <f t="shared" ref="R154" si="300">LN(EXP(Q154)+EXP(Q155)+EXP(Q156)+EXP(Q157))</f>
        <v>9.3054793447239792</v>
      </c>
      <c r="S154" s="11">
        <f t="shared" si="260"/>
        <v>-0.3054793447239792</v>
      </c>
      <c r="U154" s="23">
        <f t="shared" ref="U154" si="301">IF(Q154&gt;=MAX(Q154,Q155,Q156,Q157),1,0)</f>
        <v>1</v>
      </c>
      <c r="V154" s="2">
        <f t="shared" si="262"/>
        <v>1</v>
      </c>
      <c r="W154" s="15">
        <f t="shared" si="263"/>
        <v>0</v>
      </c>
    </row>
    <row r="155" spans="1:23" x14ac:dyDescent="0.3">
      <c r="B155" s="2" t="s">
        <v>98</v>
      </c>
      <c r="C155" s="14">
        <v>0</v>
      </c>
      <c r="D155" s="2">
        <v>4</v>
      </c>
      <c r="E155" s="2">
        <v>5</v>
      </c>
      <c r="F155" s="2">
        <v>5</v>
      </c>
      <c r="G155" s="2">
        <v>3</v>
      </c>
      <c r="H155" s="2">
        <v>4</v>
      </c>
      <c r="I155" s="2">
        <v>7</v>
      </c>
      <c r="J155" s="2">
        <v>4</v>
      </c>
      <c r="K155" s="15">
        <v>5</v>
      </c>
      <c r="L155" s="14">
        <v>1</v>
      </c>
      <c r="M155" s="2">
        <v>0</v>
      </c>
      <c r="N155" s="2">
        <v>0</v>
      </c>
      <c r="O155" s="32">
        <v>0</v>
      </c>
      <c r="Q155" s="11">
        <f t="shared" si="258"/>
        <v>7.2451223384064285</v>
      </c>
      <c r="R155" s="11">
        <f t="shared" ref="R155" si="302">LN(EXP(Q154)+EXP(Q155)+EXP(Q156)+EXP(Q157))</f>
        <v>9.3054793447239792</v>
      </c>
      <c r="S155" s="11">
        <f t="shared" si="260"/>
        <v>0</v>
      </c>
      <c r="U155" s="23">
        <f t="shared" ref="U155" si="303">IF(Q155&gt;=MAX(Q154,Q155,Q156,Q157),1,0)</f>
        <v>0</v>
      </c>
      <c r="V155" s="2">
        <f t="shared" si="262"/>
        <v>0</v>
      </c>
      <c r="W155" s="15">
        <f t="shared" si="263"/>
        <v>0</v>
      </c>
    </row>
    <row r="156" spans="1:23" x14ac:dyDescent="0.3">
      <c r="B156" s="2" t="s">
        <v>97</v>
      </c>
      <c r="C156" s="14">
        <v>0</v>
      </c>
      <c r="D156" s="2">
        <v>3</v>
      </c>
      <c r="E156" s="2">
        <v>4</v>
      </c>
      <c r="F156" s="2">
        <v>7</v>
      </c>
      <c r="G156" s="2">
        <v>6</v>
      </c>
      <c r="H156" s="2">
        <v>6</v>
      </c>
      <c r="I156" s="2">
        <v>5</v>
      </c>
      <c r="J156" s="2">
        <v>7</v>
      </c>
      <c r="K156" s="15">
        <v>3</v>
      </c>
      <c r="L156" s="14">
        <v>0</v>
      </c>
      <c r="M156" s="2">
        <v>1</v>
      </c>
      <c r="N156" s="2">
        <v>0</v>
      </c>
      <c r="O156" s="32">
        <v>0</v>
      </c>
      <c r="Q156" s="11">
        <f t="shared" si="258"/>
        <v>5.3677245111595049</v>
      </c>
      <c r="R156" s="11">
        <f t="shared" ref="R156" si="304">LN(EXP(Q154)+EXP(Q155)+EXP(Q156)+EXP(Q157))</f>
        <v>9.3054793447239792</v>
      </c>
      <c r="S156" s="11">
        <f t="shared" si="260"/>
        <v>0</v>
      </c>
      <c r="U156" s="23">
        <f t="shared" ref="U156" si="305">IF(Q156&gt;=MAX(Q154,Q155,Q156,Q157),1,0)</f>
        <v>0</v>
      </c>
      <c r="V156" s="2">
        <f t="shared" si="262"/>
        <v>0</v>
      </c>
      <c r="W156" s="15">
        <f t="shared" si="263"/>
        <v>0</v>
      </c>
    </row>
    <row r="157" spans="1:23" x14ac:dyDescent="0.3">
      <c r="B157" s="2" t="s">
        <v>99</v>
      </c>
      <c r="C157" s="14">
        <v>0</v>
      </c>
      <c r="D157" s="2">
        <v>4</v>
      </c>
      <c r="E157" s="2">
        <v>3</v>
      </c>
      <c r="F157" s="2">
        <v>6</v>
      </c>
      <c r="G157" s="2">
        <v>6</v>
      </c>
      <c r="H157" s="2">
        <v>6</v>
      </c>
      <c r="I157" s="2">
        <v>7</v>
      </c>
      <c r="J157" s="2">
        <v>6</v>
      </c>
      <c r="K157" s="15">
        <v>4</v>
      </c>
      <c r="L157" s="14">
        <v>0</v>
      </c>
      <c r="M157" s="2">
        <v>0</v>
      </c>
      <c r="N157" s="2">
        <v>1</v>
      </c>
      <c r="O157" s="32">
        <v>0</v>
      </c>
      <c r="Q157" s="11">
        <f t="shared" si="258"/>
        <v>7.1541505129006078</v>
      </c>
      <c r="R157" s="11">
        <f t="shared" ref="R157" si="306">LN(EXP(Q154)+EXP(Q155)+EXP(Q156)+EXP(Q157))</f>
        <v>9.3054793447239792</v>
      </c>
      <c r="S157" s="11">
        <f t="shared" si="260"/>
        <v>0</v>
      </c>
      <c r="U157" s="23">
        <f t="shared" ref="U157" si="307">IF(Q157&gt;=MAX(Q154,Q155,Q156,Q157),1,0)</f>
        <v>0</v>
      </c>
      <c r="V157" s="2">
        <f t="shared" si="262"/>
        <v>0</v>
      </c>
      <c r="W157" s="15">
        <f t="shared" si="263"/>
        <v>0</v>
      </c>
    </row>
    <row r="158" spans="1:23" x14ac:dyDescent="0.3">
      <c r="A158" s="2" t="s">
        <v>46</v>
      </c>
      <c r="B158" s="2" t="s">
        <v>96</v>
      </c>
      <c r="C158" s="14">
        <v>0</v>
      </c>
      <c r="D158" s="2">
        <v>5</v>
      </c>
      <c r="E158" s="2">
        <v>6</v>
      </c>
      <c r="F158" s="2">
        <v>7</v>
      </c>
      <c r="G158" s="2">
        <v>8</v>
      </c>
      <c r="H158" s="2">
        <v>5</v>
      </c>
      <c r="I158" s="2">
        <v>5</v>
      </c>
      <c r="J158" s="2">
        <v>9</v>
      </c>
      <c r="K158" s="15">
        <v>5</v>
      </c>
      <c r="L158" s="14">
        <v>0</v>
      </c>
      <c r="M158" s="2">
        <v>0</v>
      </c>
      <c r="N158" s="2">
        <v>0</v>
      </c>
      <c r="O158" s="32">
        <v>0</v>
      </c>
      <c r="Q158" s="11">
        <f t="shared" si="258"/>
        <v>5</v>
      </c>
      <c r="R158" s="11">
        <f t="shared" ref="R158" si="308">LN(EXP(Q158)+EXP(Q159)+EXP(Q160)+EXP(Q161))</f>
        <v>9.278020712259492</v>
      </c>
      <c r="S158" s="11">
        <f t="shared" si="260"/>
        <v>0</v>
      </c>
      <c r="U158" s="23">
        <f t="shared" ref="U158" si="309">IF(Q158&gt;=MAX(Q158,Q159,Q160,Q161),1,0)</f>
        <v>0</v>
      </c>
      <c r="V158" s="2">
        <f t="shared" si="262"/>
        <v>0</v>
      </c>
      <c r="W158" s="15">
        <f t="shared" si="263"/>
        <v>0</v>
      </c>
    </row>
    <row r="159" spans="1:23" x14ac:dyDescent="0.3">
      <c r="B159" s="2" t="s">
        <v>98</v>
      </c>
      <c r="C159" s="14">
        <v>0</v>
      </c>
      <c r="D159" s="2">
        <v>6</v>
      </c>
      <c r="E159" s="2">
        <v>7</v>
      </c>
      <c r="F159" s="2">
        <v>6</v>
      </c>
      <c r="G159" s="2">
        <v>5</v>
      </c>
      <c r="H159" s="2">
        <v>4</v>
      </c>
      <c r="I159" s="2">
        <v>6</v>
      </c>
      <c r="J159" s="2">
        <v>7</v>
      </c>
      <c r="K159" s="15">
        <v>5</v>
      </c>
      <c r="L159" s="14">
        <v>1</v>
      </c>
      <c r="M159" s="2">
        <v>0</v>
      </c>
      <c r="N159" s="2">
        <v>0</v>
      </c>
      <c r="O159" s="32">
        <v>0</v>
      </c>
      <c r="Q159" s="11">
        <f t="shared" si="258"/>
        <v>6.2451223384064285</v>
      </c>
      <c r="R159" s="11">
        <f t="shared" ref="R159" si="310">LN(EXP(Q158)+EXP(Q159)+EXP(Q160)+EXP(Q161))</f>
        <v>9.278020712259492</v>
      </c>
      <c r="S159" s="11">
        <f t="shared" si="260"/>
        <v>0</v>
      </c>
      <c r="U159" s="23">
        <f t="shared" ref="U159" si="311">IF(Q159&gt;=MAX(Q158,Q159,Q160,Q161),1,0)</f>
        <v>0</v>
      </c>
      <c r="V159" s="2">
        <f t="shared" si="262"/>
        <v>0</v>
      </c>
      <c r="W159" s="15">
        <f t="shared" si="263"/>
        <v>0</v>
      </c>
    </row>
    <row r="160" spans="1:23" x14ac:dyDescent="0.3">
      <c r="B160" s="2" t="s">
        <v>97</v>
      </c>
      <c r="C160" s="14">
        <v>1</v>
      </c>
      <c r="D160" s="2">
        <v>6</v>
      </c>
      <c r="E160" s="2">
        <v>6</v>
      </c>
      <c r="F160" s="2">
        <v>7</v>
      </c>
      <c r="G160" s="2">
        <v>7</v>
      </c>
      <c r="H160" s="2">
        <v>7</v>
      </c>
      <c r="I160" s="2">
        <v>6</v>
      </c>
      <c r="J160" s="2">
        <v>8</v>
      </c>
      <c r="K160" s="15">
        <v>6</v>
      </c>
      <c r="L160" s="14">
        <v>0</v>
      </c>
      <c r="M160" s="2">
        <v>1</v>
      </c>
      <c r="N160" s="2">
        <v>0</v>
      </c>
      <c r="O160" s="32">
        <v>0</v>
      </c>
      <c r="Q160" s="11">
        <f t="shared" si="258"/>
        <v>6.3677245111595049</v>
      </c>
      <c r="R160" s="11">
        <f t="shared" ref="R160" si="312">LN(EXP(Q158)+EXP(Q159)+EXP(Q160)+EXP(Q161))</f>
        <v>9.278020712259492</v>
      </c>
      <c r="S160" s="11">
        <f t="shared" si="260"/>
        <v>-2.9102962010999871</v>
      </c>
      <c r="U160" s="23">
        <f t="shared" ref="U160" si="313">IF(Q160&gt;=MAX(Q158,Q159,Q160,Q161),1,0)</f>
        <v>0</v>
      </c>
      <c r="V160" s="2">
        <f t="shared" si="262"/>
        <v>1</v>
      </c>
      <c r="W160" s="15">
        <f t="shared" si="263"/>
        <v>1</v>
      </c>
    </row>
    <row r="161" spans="1:23" x14ac:dyDescent="0.3">
      <c r="B161" s="2" t="s">
        <v>99</v>
      </c>
      <c r="C161" s="14">
        <v>0</v>
      </c>
      <c r="D161" s="2">
        <v>6</v>
      </c>
      <c r="E161" s="2">
        <v>5</v>
      </c>
      <c r="F161" s="2">
        <v>4</v>
      </c>
      <c r="G161" s="2">
        <v>2</v>
      </c>
      <c r="H161" s="2">
        <v>3</v>
      </c>
      <c r="I161" s="2">
        <v>9</v>
      </c>
      <c r="J161" s="2">
        <v>5</v>
      </c>
      <c r="K161" s="15">
        <v>5</v>
      </c>
      <c r="L161" s="14">
        <v>0</v>
      </c>
      <c r="M161" s="2">
        <v>0</v>
      </c>
      <c r="N161" s="2">
        <v>1</v>
      </c>
      <c r="O161" s="32">
        <v>0</v>
      </c>
      <c r="Q161" s="11">
        <f t="shared" si="258"/>
        <v>9.1541505129006069</v>
      </c>
      <c r="R161" s="11">
        <f t="shared" ref="R161" si="314">LN(EXP(Q158)+EXP(Q159)+EXP(Q160)+EXP(Q161))</f>
        <v>9.278020712259492</v>
      </c>
      <c r="S161" s="11">
        <f t="shared" si="260"/>
        <v>0</v>
      </c>
      <c r="U161" s="23">
        <f t="shared" ref="U161" si="315">IF(Q161&gt;=MAX(Q158,Q159,Q160,Q161),1,0)</f>
        <v>1</v>
      </c>
      <c r="V161" s="2">
        <f t="shared" si="262"/>
        <v>0</v>
      </c>
      <c r="W161" s="15">
        <f t="shared" si="263"/>
        <v>1</v>
      </c>
    </row>
    <row r="162" spans="1:23" x14ac:dyDescent="0.3">
      <c r="A162" s="2" t="s">
        <v>47</v>
      </c>
      <c r="B162" s="2" t="s">
        <v>96</v>
      </c>
      <c r="C162" s="14">
        <v>0</v>
      </c>
      <c r="D162" s="2">
        <v>4</v>
      </c>
      <c r="E162" s="2">
        <v>5</v>
      </c>
      <c r="F162" s="2">
        <v>5</v>
      </c>
      <c r="G162" s="2">
        <v>4</v>
      </c>
      <c r="H162" s="2">
        <v>9</v>
      </c>
      <c r="I162" s="2">
        <v>7</v>
      </c>
      <c r="J162" s="2">
        <v>5</v>
      </c>
      <c r="K162" s="15">
        <v>5</v>
      </c>
      <c r="L162" s="14">
        <v>0</v>
      </c>
      <c r="M162" s="2">
        <v>0</v>
      </c>
      <c r="N162" s="2">
        <v>0</v>
      </c>
      <c r="O162" s="32">
        <v>0</v>
      </c>
      <c r="Q162" s="11">
        <f t="shared" si="258"/>
        <v>7</v>
      </c>
      <c r="R162" s="11">
        <f t="shared" ref="R162" si="316">LN(EXP(Q162)+EXP(Q163)+EXP(Q164)+EXP(Q165))</f>
        <v>7.6851035145341031</v>
      </c>
      <c r="S162" s="11">
        <f t="shared" si="260"/>
        <v>0</v>
      </c>
      <c r="U162" s="23">
        <f t="shared" ref="U162" si="317">IF(Q162&gt;=MAX(Q162,Q163,Q164,Q165),1,0)</f>
        <v>1</v>
      </c>
      <c r="V162" s="2">
        <f t="shared" si="262"/>
        <v>0</v>
      </c>
      <c r="W162" s="15">
        <f t="shared" si="263"/>
        <v>1</v>
      </c>
    </row>
    <row r="163" spans="1:23" x14ac:dyDescent="0.3">
      <c r="B163" s="2" t="s">
        <v>98</v>
      </c>
      <c r="C163" s="14">
        <v>0</v>
      </c>
      <c r="D163" s="2">
        <v>5</v>
      </c>
      <c r="E163" s="2">
        <v>4</v>
      </c>
      <c r="F163" s="2">
        <v>6</v>
      </c>
      <c r="G163" s="2">
        <v>5</v>
      </c>
      <c r="H163" s="2">
        <v>6</v>
      </c>
      <c r="I163" s="2">
        <v>3</v>
      </c>
      <c r="J163" s="2">
        <v>6</v>
      </c>
      <c r="K163" s="15">
        <v>4</v>
      </c>
      <c r="L163" s="14">
        <v>1</v>
      </c>
      <c r="M163" s="2">
        <v>0</v>
      </c>
      <c r="N163" s="2">
        <v>0</v>
      </c>
      <c r="O163" s="32">
        <v>0</v>
      </c>
      <c r="Q163" s="11">
        <f t="shared" si="258"/>
        <v>3.2451223384064289</v>
      </c>
      <c r="R163" s="11">
        <f t="shared" ref="R163" si="318">LN(EXP(Q162)+EXP(Q163)+EXP(Q164)+EXP(Q165))</f>
        <v>7.6851035145341031</v>
      </c>
      <c r="S163" s="11">
        <f t="shared" si="260"/>
        <v>0</v>
      </c>
      <c r="U163" s="23">
        <f t="shared" ref="U163" si="319">IF(Q163&gt;=MAX(Q162,Q163,Q164,Q165),1,0)</f>
        <v>0</v>
      </c>
      <c r="V163" s="2">
        <f t="shared" si="262"/>
        <v>0</v>
      </c>
      <c r="W163" s="15">
        <f t="shared" si="263"/>
        <v>0</v>
      </c>
    </row>
    <row r="164" spans="1:23" x14ac:dyDescent="0.3">
      <c r="B164" s="2" t="s">
        <v>97</v>
      </c>
      <c r="C164" s="14">
        <v>1</v>
      </c>
      <c r="D164" s="2">
        <v>5</v>
      </c>
      <c r="E164" s="2">
        <v>6</v>
      </c>
      <c r="F164" s="2">
        <v>6</v>
      </c>
      <c r="G164" s="2">
        <v>4</v>
      </c>
      <c r="H164" s="2">
        <v>5</v>
      </c>
      <c r="I164" s="2">
        <v>6</v>
      </c>
      <c r="J164" s="2">
        <v>6</v>
      </c>
      <c r="K164" s="15">
        <v>6</v>
      </c>
      <c r="L164" s="14">
        <v>0</v>
      </c>
      <c r="M164" s="2">
        <v>1</v>
      </c>
      <c r="N164" s="2">
        <v>0</v>
      </c>
      <c r="O164" s="32">
        <v>0</v>
      </c>
      <c r="Q164" s="11">
        <f t="shared" si="258"/>
        <v>6.3677245111595049</v>
      </c>
      <c r="R164" s="11">
        <f t="shared" ref="R164" si="320">LN(EXP(Q162)+EXP(Q163)+EXP(Q164)+EXP(Q165))</f>
        <v>7.6851035145341031</v>
      </c>
      <c r="S164" s="11">
        <f t="shared" si="260"/>
        <v>-1.3173790033745982</v>
      </c>
      <c r="U164" s="23">
        <f t="shared" ref="U164" si="321">IF(Q164&gt;=MAX(Q162,Q163,Q164,Q165),1,0)</f>
        <v>0</v>
      </c>
      <c r="V164" s="2">
        <f t="shared" si="262"/>
        <v>1</v>
      </c>
      <c r="W164" s="15">
        <f t="shared" si="263"/>
        <v>1</v>
      </c>
    </row>
    <row r="165" spans="1:23" x14ac:dyDescent="0.3">
      <c r="B165" s="2" t="s">
        <v>99</v>
      </c>
      <c r="C165" s="14">
        <v>0</v>
      </c>
      <c r="D165" s="2">
        <v>5</v>
      </c>
      <c r="E165" s="2">
        <v>5</v>
      </c>
      <c r="F165" s="2">
        <v>6</v>
      </c>
      <c r="G165" s="2">
        <v>9</v>
      </c>
      <c r="H165" s="2">
        <v>6</v>
      </c>
      <c r="I165" s="2">
        <v>6</v>
      </c>
      <c r="J165" s="2">
        <v>7</v>
      </c>
      <c r="K165" s="15">
        <v>5</v>
      </c>
      <c r="L165" s="14">
        <v>0</v>
      </c>
      <c r="M165" s="2">
        <v>0</v>
      </c>
      <c r="N165" s="2">
        <v>1</v>
      </c>
      <c r="O165" s="32">
        <v>0</v>
      </c>
      <c r="Q165" s="11">
        <f t="shared" si="258"/>
        <v>6.1541505129006078</v>
      </c>
      <c r="R165" s="11">
        <f t="shared" ref="R165" si="322">LN(EXP(Q162)+EXP(Q163)+EXP(Q164)+EXP(Q165))</f>
        <v>7.6851035145341031</v>
      </c>
      <c r="S165" s="11">
        <f t="shared" si="260"/>
        <v>0</v>
      </c>
      <c r="U165" s="23">
        <f t="shared" ref="U165" si="323">IF(Q165&gt;=MAX(Q162,Q163,Q164,Q165),1,0)</f>
        <v>0</v>
      </c>
      <c r="V165" s="2">
        <f t="shared" si="262"/>
        <v>0</v>
      </c>
      <c r="W165" s="15">
        <f t="shared" si="263"/>
        <v>0</v>
      </c>
    </row>
    <row r="166" spans="1:23" x14ac:dyDescent="0.3">
      <c r="A166" s="2" t="s">
        <v>48</v>
      </c>
      <c r="B166" s="2" t="s">
        <v>96</v>
      </c>
      <c r="C166" s="14">
        <v>1</v>
      </c>
      <c r="D166" s="2">
        <v>5</v>
      </c>
      <c r="E166" s="2">
        <v>5</v>
      </c>
      <c r="F166" s="2">
        <v>6</v>
      </c>
      <c r="G166" s="2">
        <v>8</v>
      </c>
      <c r="H166" s="2">
        <v>3</v>
      </c>
      <c r="I166" s="2">
        <v>2</v>
      </c>
      <c r="J166" s="2">
        <v>7</v>
      </c>
      <c r="K166" s="15">
        <v>6</v>
      </c>
      <c r="L166" s="14">
        <v>0</v>
      </c>
      <c r="M166" s="2">
        <v>0</v>
      </c>
      <c r="N166" s="2">
        <v>0</v>
      </c>
      <c r="O166" s="32">
        <v>0</v>
      </c>
      <c r="Q166" s="11">
        <f t="shared" si="258"/>
        <v>2</v>
      </c>
      <c r="R166" s="11">
        <f t="shared" ref="R166" si="324">LN(EXP(Q166)+EXP(Q167)+EXP(Q168)+EXP(Q169))</f>
        <v>6.4602445389798318</v>
      </c>
      <c r="S166" s="11">
        <f t="shared" si="260"/>
        <v>-4.4602445389798318</v>
      </c>
      <c r="U166" s="23">
        <f t="shared" ref="U166" si="325">IF(Q166&gt;=MAX(Q166,Q167,Q168,Q169),1,0)</f>
        <v>0</v>
      </c>
      <c r="V166" s="2">
        <f t="shared" si="262"/>
        <v>1</v>
      </c>
      <c r="W166" s="15">
        <f t="shared" si="263"/>
        <v>1</v>
      </c>
    </row>
    <row r="167" spans="1:23" x14ac:dyDescent="0.3">
      <c r="B167" s="2" t="s">
        <v>98</v>
      </c>
      <c r="C167" s="14">
        <v>0</v>
      </c>
      <c r="D167" s="2">
        <v>4</v>
      </c>
      <c r="E167" s="2">
        <v>5</v>
      </c>
      <c r="F167" s="2">
        <v>5</v>
      </c>
      <c r="G167" s="2">
        <v>5</v>
      </c>
      <c r="H167" s="2">
        <v>6</v>
      </c>
      <c r="I167" s="2">
        <v>3</v>
      </c>
      <c r="J167" s="2">
        <v>5</v>
      </c>
      <c r="K167" s="15">
        <v>5</v>
      </c>
      <c r="L167" s="14">
        <v>1</v>
      </c>
      <c r="M167" s="2">
        <v>0</v>
      </c>
      <c r="N167" s="2">
        <v>0</v>
      </c>
      <c r="O167" s="32">
        <v>0</v>
      </c>
      <c r="Q167" s="11">
        <f t="shared" si="258"/>
        <v>3.2451223384064289</v>
      </c>
      <c r="R167" s="11">
        <f t="shared" ref="R167" si="326">LN(EXP(Q166)+EXP(Q167)+EXP(Q168)+EXP(Q169))</f>
        <v>6.4602445389798318</v>
      </c>
      <c r="S167" s="11">
        <f t="shared" si="260"/>
        <v>0</v>
      </c>
      <c r="U167" s="23">
        <f t="shared" ref="U167" si="327">IF(Q167&gt;=MAX(Q166,Q167,Q168,Q169),1,0)</f>
        <v>0</v>
      </c>
      <c r="V167" s="2">
        <f t="shared" si="262"/>
        <v>0</v>
      </c>
      <c r="W167" s="15">
        <f t="shared" si="263"/>
        <v>0</v>
      </c>
    </row>
    <row r="168" spans="1:23" x14ac:dyDescent="0.3">
      <c r="B168" s="2" t="s">
        <v>97</v>
      </c>
      <c r="C168" s="14">
        <v>0</v>
      </c>
      <c r="D168" s="2">
        <v>4</v>
      </c>
      <c r="E168" s="2">
        <v>6</v>
      </c>
      <c r="F168" s="2">
        <v>8</v>
      </c>
      <c r="G168" s="2">
        <v>9</v>
      </c>
      <c r="H168" s="2">
        <v>8</v>
      </c>
      <c r="I168" s="2">
        <v>6</v>
      </c>
      <c r="J168" s="2">
        <v>7</v>
      </c>
      <c r="K168" s="15">
        <v>5</v>
      </c>
      <c r="L168" s="14">
        <v>0</v>
      </c>
      <c r="M168" s="2">
        <v>1</v>
      </c>
      <c r="N168" s="2">
        <v>0</v>
      </c>
      <c r="O168" s="32">
        <v>0</v>
      </c>
      <c r="Q168" s="11">
        <f t="shared" si="258"/>
        <v>6.3677245111595049</v>
      </c>
      <c r="R168" s="11">
        <f t="shared" ref="R168" si="328">LN(EXP(Q166)+EXP(Q167)+EXP(Q168)+EXP(Q169))</f>
        <v>6.4602445389798318</v>
      </c>
      <c r="S168" s="11">
        <f t="shared" si="260"/>
        <v>0</v>
      </c>
      <c r="U168" s="23">
        <f t="shared" ref="U168" si="329">IF(Q168&gt;=MAX(Q166,Q167,Q168,Q169),1,0)</f>
        <v>1</v>
      </c>
      <c r="V168" s="2">
        <f t="shared" si="262"/>
        <v>0</v>
      </c>
      <c r="W168" s="15">
        <f t="shared" si="263"/>
        <v>1</v>
      </c>
    </row>
    <row r="169" spans="1:23" x14ac:dyDescent="0.3">
      <c r="B169" s="2" t="s">
        <v>99</v>
      </c>
      <c r="C169" s="14">
        <v>0</v>
      </c>
      <c r="D169" s="2">
        <v>2</v>
      </c>
      <c r="E169" s="2">
        <v>3</v>
      </c>
      <c r="F169" s="2">
        <v>3</v>
      </c>
      <c r="G169" s="2">
        <v>1</v>
      </c>
      <c r="H169" s="2">
        <v>2</v>
      </c>
      <c r="I169" s="2">
        <v>3</v>
      </c>
      <c r="J169" s="2">
        <v>3</v>
      </c>
      <c r="K169" s="15">
        <v>3</v>
      </c>
      <c r="L169" s="14">
        <v>0</v>
      </c>
      <c r="M169" s="2">
        <v>0</v>
      </c>
      <c r="N169" s="2">
        <v>1</v>
      </c>
      <c r="O169" s="32">
        <v>0</v>
      </c>
      <c r="Q169" s="11">
        <f t="shared" si="258"/>
        <v>3.1541505129006073</v>
      </c>
      <c r="R169" s="11">
        <f t="shared" ref="R169" si="330">LN(EXP(Q166)+EXP(Q167)+EXP(Q168)+EXP(Q169))</f>
        <v>6.4602445389798318</v>
      </c>
      <c r="S169" s="11">
        <f t="shared" si="260"/>
        <v>0</v>
      </c>
      <c r="U169" s="23">
        <f t="shared" ref="U169" si="331">IF(Q169&gt;=MAX(Q166,Q167,Q168,Q169),1,0)</f>
        <v>0</v>
      </c>
      <c r="V169" s="2">
        <f t="shared" si="262"/>
        <v>0</v>
      </c>
      <c r="W169" s="15">
        <f t="shared" si="263"/>
        <v>0</v>
      </c>
    </row>
    <row r="170" spans="1:23" x14ac:dyDescent="0.3">
      <c r="A170" s="2" t="s">
        <v>49</v>
      </c>
      <c r="B170" s="2" t="s">
        <v>96</v>
      </c>
      <c r="C170" s="14">
        <v>1</v>
      </c>
      <c r="D170" s="2">
        <v>6</v>
      </c>
      <c r="E170" s="2">
        <v>7</v>
      </c>
      <c r="F170" s="2">
        <v>8</v>
      </c>
      <c r="G170" s="2">
        <v>4</v>
      </c>
      <c r="H170" s="2">
        <v>7</v>
      </c>
      <c r="I170" s="2">
        <v>7</v>
      </c>
      <c r="J170" s="2">
        <v>7</v>
      </c>
      <c r="K170" s="15">
        <v>6</v>
      </c>
      <c r="L170" s="14">
        <v>0</v>
      </c>
      <c r="M170" s="2">
        <v>0</v>
      </c>
      <c r="N170" s="2">
        <v>0</v>
      </c>
      <c r="O170" s="32">
        <v>0</v>
      </c>
      <c r="Q170" s="11">
        <f t="shared" si="258"/>
        <v>7</v>
      </c>
      <c r="R170" s="11">
        <f t="shared" ref="R170" si="332">LN(EXP(Q170)+EXP(Q171)+EXP(Q172)+EXP(Q173))</f>
        <v>7.0816432437988768</v>
      </c>
      <c r="S170" s="11">
        <f t="shared" si="260"/>
        <v>-8.1643243798876775E-2</v>
      </c>
      <c r="U170" s="23">
        <f t="shared" ref="U170" si="333">IF(Q170&gt;=MAX(Q170,Q171,Q172,Q173),1,0)</f>
        <v>1</v>
      </c>
      <c r="V170" s="2">
        <f t="shared" si="262"/>
        <v>1</v>
      </c>
      <c r="W170" s="15">
        <f t="shared" si="263"/>
        <v>0</v>
      </c>
    </row>
    <row r="171" spans="1:23" x14ac:dyDescent="0.3">
      <c r="B171" s="2" t="s">
        <v>98</v>
      </c>
      <c r="C171" s="14">
        <v>0</v>
      </c>
      <c r="D171" s="2">
        <v>5</v>
      </c>
      <c r="E171" s="2">
        <v>6</v>
      </c>
      <c r="F171" s="2">
        <v>7</v>
      </c>
      <c r="G171" s="2">
        <v>7</v>
      </c>
      <c r="H171" s="2">
        <v>5</v>
      </c>
      <c r="I171" s="2">
        <v>3</v>
      </c>
      <c r="J171" s="2">
        <v>7</v>
      </c>
      <c r="K171" s="15">
        <v>6</v>
      </c>
      <c r="L171" s="14">
        <v>1</v>
      </c>
      <c r="M171" s="2">
        <v>0</v>
      </c>
      <c r="N171" s="2">
        <v>0</v>
      </c>
      <c r="O171" s="32">
        <v>0</v>
      </c>
      <c r="Q171" s="11">
        <f t="shared" si="258"/>
        <v>3.2451223384064289</v>
      </c>
      <c r="R171" s="11">
        <f t="shared" ref="R171" si="334">LN(EXP(Q170)+EXP(Q171)+EXP(Q172)+EXP(Q173))</f>
        <v>7.0816432437988768</v>
      </c>
      <c r="S171" s="11">
        <f t="shared" si="260"/>
        <v>0</v>
      </c>
      <c r="U171" s="23">
        <f t="shared" ref="U171" si="335">IF(Q171&gt;=MAX(Q170,Q171,Q172,Q173),1,0)</f>
        <v>0</v>
      </c>
      <c r="V171" s="2">
        <f t="shared" si="262"/>
        <v>0</v>
      </c>
      <c r="W171" s="15">
        <f t="shared" si="263"/>
        <v>0</v>
      </c>
    </row>
    <row r="172" spans="1:23" x14ac:dyDescent="0.3">
      <c r="B172" s="2" t="s">
        <v>97</v>
      </c>
      <c r="C172" s="14">
        <v>0</v>
      </c>
      <c r="D172" s="2">
        <v>5</v>
      </c>
      <c r="E172" s="2">
        <v>6</v>
      </c>
      <c r="F172" s="2">
        <v>8</v>
      </c>
      <c r="G172" s="2">
        <v>9</v>
      </c>
      <c r="H172" s="2">
        <v>9</v>
      </c>
      <c r="I172" s="2">
        <v>1</v>
      </c>
      <c r="J172" s="2">
        <v>7</v>
      </c>
      <c r="K172" s="15">
        <v>4</v>
      </c>
      <c r="L172" s="14">
        <v>0</v>
      </c>
      <c r="M172" s="2">
        <v>1</v>
      </c>
      <c r="N172" s="2">
        <v>0</v>
      </c>
      <c r="O172" s="32">
        <v>0</v>
      </c>
      <c r="Q172" s="11">
        <f t="shared" si="258"/>
        <v>1.3677245111595044</v>
      </c>
      <c r="R172" s="11">
        <f t="shared" ref="R172" si="336">LN(EXP(Q170)+EXP(Q171)+EXP(Q172)+EXP(Q173))</f>
        <v>7.0816432437988768</v>
      </c>
      <c r="S172" s="11">
        <f t="shared" si="260"/>
        <v>0</v>
      </c>
      <c r="U172" s="23">
        <f t="shared" ref="U172" si="337">IF(Q172&gt;=MAX(Q170,Q171,Q172,Q173),1,0)</f>
        <v>0</v>
      </c>
      <c r="V172" s="2">
        <f t="shared" si="262"/>
        <v>0</v>
      </c>
      <c r="W172" s="15">
        <f t="shared" si="263"/>
        <v>0</v>
      </c>
    </row>
    <row r="173" spans="1:23" x14ac:dyDescent="0.3">
      <c r="B173" s="2" t="s">
        <v>99</v>
      </c>
      <c r="C173" s="14">
        <v>0</v>
      </c>
      <c r="D173" s="2">
        <v>4</v>
      </c>
      <c r="E173" s="2">
        <v>5</v>
      </c>
      <c r="F173" s="2">
        <v>6</v>
      </c>
      <c r="G173" s="2">
        <v>8</v>
      </c>
      <c r="H173" s="2">
        <v>2</v>
      </c>
      <c r="I173" s="2">
        <v>4</v>
      </c>
      <c r="J173" s="2">
        <v>6</v>
      </c>
      <c r="K173" s="15">
        <v>4</v>
      </c>
      <c r="L173" s="14">
        <v>0</v>
      </c>
      <c r="M173" s="2">
        <v>0</v>
      </c>
      <c r="N173" s="2">
        <v>1</v>
      </c>
      <c r="O173" s="32">
        <v>0</v>
      </c>
      <c r="Q173" s="11">
        <f t="shared" si="258"/>
        <v>4.1541505129006078</v>
      </c>
      <c r="R173" s="11">
        <f t="shared" ref="R173" si="338">LN(EXP(Q170)+EXP(Q171)+EXP(Q172)+EXP(Q173))</f>
        <v>7.0816432437988768</v>
      </c>
      <c r="S173" s="11">
        <f t="shared" si="260"/>
        <v>0</v>
      </c>
      <c r="U173" s="23">
        <f t="shared" ref="U173" si="339">IF(Q173&gt;=MAX(Q170,Q171,Q172,Q173),1,0)</f>
        <v>0</v>
      </c>
      <c r="V173" s="2">
        <f t="shared" si="262"/>
        <v>0</v>
      </c>
      <c r="W173" s="15">
        <f t="shared" si="263"/>
        <v>0</v>
      </c>
    </row>
    <row r="174" spans="1:23" x14ac:dyDescent="0.3">
      <c r="A174" s="2" t="s">
        <v>50</v>
      </c>
      <c r="B174" s="2" t="s">
        <v>96</v>
      </c>
      <c r="C174" s="14">
        <v>0</v>
      </c>
      <c r="D174" s="2">
        <v>4</v>
      </c>
      <c r="E174" s="2">
        <v>5</v>
      </c>
      <c r="F174" s="2">
        <v>6</v>
      </c>
      <c r="G174" s="2">
        <v>7</v>
      </c>
      <c r="H174" s="2">
        <v>7</v>
      </c>
      <c r="I174" s="2">
        <v>8</v>
      </c>
      <c r="J174" s="2">
        <v>7</v>
      </c>
      <c r="K174" s="15">
        <v>5</v>
      </c>
      <c r="L174" s="14">
        <v>0</v>
      </c>
      <c r="M174" s="2">
        <v>0</v>
      </c>
      <c r="N174" s="2">
        <v>0</v>
      </c>
      <c r="O174" s="32">
        <v>0</v>
      </c>
      <c r="Q174" s="11">
        <f t="shared" si="258"/>
        <v>8</v>
      </c>
      <c r="R174" s="11">
        <f t="shared" ref="R174" si="340">LN(EXP(Q174)+EXP(Q175)+EXP(Q176)+EXP(Q177))</f>
        <v>8.1280372138992671</v>
      </c>
      <c r="S174" s="11">
        <f t="shared" si="260"/>
        <v>0</v>
      </c>
      <c r="U174" s="23">
        <f t="shared" ref="U174" si="341">IF(Q174&gt;=MAX(Q174,Q175,Q176,Q177),1,0)</f>
        <v>1</v>
      </c>
      <c r="V174" s="2">
        <f t="shared" si="262"/>
        <v>0</v>
      </c>
      <c r="W174" s="15">
        <f t="shared" si="263"/>
        <v>1</v>
      </c>
    </row>
    <row r="175" spans="1:23" x14ac:dyDescent="0.3">
      <c r="B175" s="2" t="s">
        <v>98</v>
      </c>
      <c r="C175" s="14">
        <v>0</v>
      </c>
      <c r="D175" s="2">
        <v>6</v>
      </c>
      <c r="E175" s="2">
        <v>5</v>
      </c>
      <c r="F175" s="2">
        <v>6</v>
      </c>
      <c r="G175" s="2">
        <v>3</v>
      </c>
      <c r="H175" s="2">
        <v>3</v>
      </c>
      <c r="I175" s="2">
        <v>5</v>
      </c>
      <c r="J175" s="2">
        <v>5</v>
      </c>
      <c r="K175" s="15">
        <v>6</v>
      </c>
      <c r="L175" s="14">
        <v>1</v>
      </c>
      <c r="M175" s="2">
        <v>0</v>
      </c>
      <c r="N175" s="2">
        <v>0</v>
      </c>
      <c r="O175" s="32">
        <v>0</v>
      </c>
      <c r="Q175" s="11">
        <f t="shared" si="258"/>
        <v>5.2451223384064285</v>
      </c>
      <c r="R175" s="11">
        <f t="shared" ref="R175" si="342">LN(EXP(Q174)+EXP(Q175)+EXP(Q176)+EXP(Q177))</f>
        <v>8.1280372138992671</v>
      </c>
      <c r="S175" s="11">
        <f t="shared" si="260"/>
        <v>0</v>
      </c>
      <c r="U175" s="23">
        <f t="shared" ref="U175" si="343">IF(Q175&gt;=MAX(Q174,Q175,Q176,Q177),1,0)</f>
        <v>0</v>
      </c>
      <c r="V175" s="2">
        <f t="shared" si="262"/>
        <v>0</v>
      </c>
      <c r="W175" s="15">
        <f t="shared" si="263"/>
        <v>0</v>
      </c>
    </row>
    <row r="176" spans="1:23" x14ac:dyDescent="0.3">
      <c r="B176" s="2" t="s">
        <v>97</v>
      </c>
      <c r="C176" s="14">
        <v>1</v>
      </c>
      <c r="D176" s="2">
        <v>6</v>
      </c>
      <c r="E176" s="2">
        <v>6</v>
      </c>
      <c r="F176" s="2">
        <v>7</v>
      </c>
      <c r="G176" s="2">
        <v>4</v>
      </c>
      <c r="H176" s="2">
        <v>6</v>
      </c>
      <c r="I176" s="2">
        <v>5</v>
      </c>
      <c r="J176" s="2">
        <v>7</v>
      </c>
      <c r="K176" s="15">
        <v>6</v>
      </c>
      <c r="L176" s="14">
        <v>0</v>
      </c>
      <c r="M176" s="2">
        <v>1</v>
      </c>
      <c r="N176" s="2">
        <v>0</v>
      </c>
      <c r="O176" s="32">
        <v>0</v>
      </c>
      <c r="Q176" s="11">
        <f t="shared" si="258"/>
        <v>5.3677245111595049</v>
      </c>
      <c r="R176" s="11">
        <f t="shared" ref="R176" si="344">LN(EXP(Q174)+EXP(Q175)+EXP(Q176)+EXP(Q177))</f>
        <v>8.1280372138992671</v>
      </c>
      <c r="S176" s="11">
        <f t="shared" si="260"/>
        <v>-2.7603127027397623</v>
      </c>
      <c r="U176" s="23">
        <f t="shared" ref="U176" si="345">IF(Q176&gt;=MAX(Q174,Q175,Q176,Q177),1,0)</f>
        <v>0</v>
      </c>
      <c r="V176" s="2">
        <f t="shared" si="262"/>
        <v>1</v>
      </c>
      <c r="W176" s="15">
        <f t="shared" si="263"/>
        <v>1</v>
      </c>
    </row>
    <row r="177" spans="1:23" x14ac:dyDescent="0.3">
      <c r="B177" s="2" t="s">
        <v>99</v>
      </c>
      <c r="C177" s="14">
        <v>0</v>
      </c>
      <c r="D177" s="2">
        <v>3</v>
      </c>
      <c r="E177" s="2">
        <v>3</v>
      </c>
      <c r="F177" s="2">
        <v>5</v>
      </c>
      <c r="G177" s="2">
        <v>5</v>
      </c>
      <c r="H177" s="2">
        <v>6</v>
      </c>
      <c r="I177" s="2">
        <v>1</v>
      </c>
      <c r="J177" s="2">
        <v>6</v>
      </c>
      <c r="K177" s="15">
        <v>4</v>
      </c>
      <c r="L177" s="14">
        <v>0</v>
      </c>
      <c r="M177" s="2">
        <v>0</v>
      </c>
      <c r="N177" s="2">
        <v>1</v>
      </c>
      <c r="O177" s="32">
        <v>0</v>
      </c>
      <c r="Q177" s="11">
        <f t="shared" si="258"/>
        <v>1.1541505129006076</v>
      </c>
      <c r="R177" s="11">
        <f t="shared" ref="R177" si="346">LN(EXP(Q174)+EXP(Q175)+EXP(Q176)+EXP(Q177))</f>
        <v>8.1280372138992671</v>
      </c>
      <c r="S177" s="11">
        <f t="shared" si="260"/>
        <v>0</v>
      </c>
      <c r="U177" s="23">
        <f t="shared" ref="U177" si="347">IF(Q177&gt;=MAX(Q174,Q175,Q176,Q177),1,0)</f>
        <v>0</v>
      </c>
      <c r="V177" s="2">
        <f t="shared" si="262"/>
        <v>0</v>
      </c>
      <c r="W177" s="15">
        <f t="shared" si="263"/>
        <v>0</v>
      </c>
    </row>
    <row r="178" spans="1:23" x14ac:dyDescent="0.3">
      <c r="A178" s="2" t="s">
        <v>51</v>
      </c>
      <c r="B178" s="2" t="s">
        <v>96</v>
      </c>
      <c r="C178" s="14">
        <v>1</v>
      </c>
      <c r="D178" s="2">
        <v>6</v>
      </c>
      <c r="E178" s="2">
        <v>6</v>
      </c>
      <c r="F178" s="2">
        <v>7</v>
      </c>
      <c r="G178" s="2">
        <v>9</v>
      </c>
      <c r="H178" s="2">
        <v>8</v>
      </c>
      <c r="I178" s="2">
        <v>6</v>
      </c>
      <c r="J178" s="2">
        <v>8</v>
      </c>
      <c r="K178" s="15">
        <v>7</v>
      </c>
      <c r="L178" s="14">
        <v>0</v>
      </c>
      <c r="M178" s="2">
        <v>0</v>
      </c>
      <c r="N178" s="2">
        <v>0</v>
      </c>
      <c r="O178" s="32">
        <v>0</v>
      </c>
      <c r="Q178" s="11">
        <f t="shared" si="258"/>
        <v>6</v>
      </c>
      <c r="R178" s="11">
        <f t="shared" ref="R178" si="348">LN(EXP(Q178)+EXP(Q179)+EXP(Q180)+EXP(Q181))</f>
        <v>9.7042770858888705</v>
      </c>
      <c r="S178" s="11">
        <f t="shared" si="260"/>
        <v>-3.7042770858888705</v>
      </c>
      <c r="U178" s="23">
        <f t="shared" ref="U178" si="349">IF(Q178&gt;=MAX(Q178,Q179,Q180,Q181),1,0)</f>
        <v>0</v>
      </c>
      <c r="V178" s="2">
        <f t="shared" si="262"/>
        <v>1</v>
      </c>
      <c r="W178" s="15">
        <f t="shared" si="263"/>
        <v>1</v>
      </c>
    </row>
    <row r="179" spans="1:23" x14ac:dyDescent="0.3">
      <c r="B179" s="2" t="s">
        <v>98</v>
      </c>
      <c r="C179" s="14">
        <v>0</v>
      </c>
      <c r="D179" s="2">
        <v>6</v>
      </c>
      <c r="E179" s="2">
        <v>6</v>
      </c>
      <c r="F179" s="2">
        <v>6</v>
      </c>
      <c r="G179" s="2">
        <v>6</v>
      </c>
      <c r="H179" s="2">
        <v>8</v>
      </c>
      <c r="I179" s="2">
        <v>8</v>
      </c>
      <c r="J179" s="2">
        <v>8</v>
      </c>
      <c r="K179" s="15">
        <v>5</v>
      </c>
      <c r="L179" s="14">
        <v>1</v>
      </c>
      <c r="M179" s="2">
        <v>0</v>
      </c>
      <c r="N179" s="2">
        <v>0</v>
      </c>
      <c r="O179" s="32">
        <v>0</v>
      </c>
      <c r="Q179" s="11">
        <f t="shared" si="258"/>
        <v>8.2451223384064285</v>
      </c>
      <c r="R179" s="11">
        <f t="shared" ref="R179" si="350">LN(EXP(Q178)+EXP(Q179)+EXP(Q180)+EXP(Q181))</f>
        <v>9.7042770858888705</v>
      </c>
      <c r="S179" s="11">
        <f t="shared" si="260"/>
        <v>0</v>
      </c>
      <c r="U179" s="23">
        <f t="shared" ref="U179" si="351">IF(Q179&gt;=MAX(Q178,Q179,Q180,Q181),1,0)</f>
        <v>0</v>
      </c>
      <c r="V179" s="2">
        <f t="shared" si="262"/>
        <v>0</v>
      </c>
      <c r="W179" s="15">
        <f t="shared" si="263"/>
        <v>0</v>
      </c>
    </row>
    <row r="180" spans="1:23" x14ac:dyDescent="0.3">
      <c r="B180" s="2" t="s">
        <v>97</v>
      </c>
      <c r="C180" s="14">
        <v>0</v>
      </c>
      <c r="D180" s="2">
        <v>6</v>
      </c>
      <c r="E180" s="2">
        <v>6</v>
      </c>
      <c r="F180" s="2">
        <v>7</v>
      </c>
      <c r="G180" s="2">
        <v>8</v>
      </c>
      <c r="H180" s="2">
        <v>7</v>
      </c>
      <c r="I180" s="2">
        <v>9</v>
      </c>
      <c r="J180" s="2">
        <v>8</v>
      </c>
      <c r="K180" s="15">
        <v>6</v>
      </c>
      <c r="L180" s="14">
        <v>0</v>
      </c>
      <c r="M180" s="2">
        <v>1</v>
      </c>
      <c r="N180" s="2">
        <v>0</v>
      </c>
      <c r="O180" s="32">
        <v>0</v>
      </c>
      <c r="Q180" s="11">
        <f t="shared" si="258"/>
        <v>9.3677245111595049</v>
      </c>
      <c r="R180" s="11">
        <f t="shared" ref="R180" si="352">LN(EXP(Q178)+EXP(Q179)+EXP(Q180)+EXP(Q181))</f>
        <v>9.7042770858888705</v>
      </c>
      <c r="S180" s="11">
        <f t="shared" si="260"/>
        <v>0</v>
      </c>
      <c r="U180" s="23">
        <f t="shared" ref="U180" si="353">IF(Q180&gt;=MAX(Q178,Q179,Q180,Q181),1,0)</f>
        <v>1</v>
      </c>
      <c r="V180" s="2">
        <f t="shared" si="262"/>
        <v>0</v>
      </c>
      <c r="W180" s="15">
        <f t="shared" si="263"/>
        <v>1</v>
      </c>
    </row>
    <row r="181" spans="1:23" x14ac:dyDescent="0.3">
      <c r="B181" s="2" t="s">
        <v>99</v>
      </c>
      <c r="C181" s="14">
        <v>0</v>
      </c>
      <c r="D181" s="2">
        <v>4</v>
      </c>
      <c r="E181" s="2">
        <v>5</v>
      </c>
      <c r="F181" s="2">
        <v>8</v>
      </c>
      <c r="G181" s="2">
        <v>9</v>
      </c>
      <c r="H181" s="2">
        <v>6</v>
      </c>
      <c r="I181" s="2">
        <v>6</v>
      </c>
      <c r="J181" s="2">
        <v>8</v>
      </c>
      <c r="K181" s="15">
        <v>4</v>
      </c>
      <c r="L181" s="14">
        <v>0</v>
      </c>
      <c r="M181" s="2">
        <v>0</v>
      </c>
      <c r="N181" s="2">
        <v>1</v>
      </c>
      <c r="O181" s="32">
        <v>0</v>
      </c>
      <c r="Q181" s="11">
        <f t="shared" si="258"/>
        <v>6.1541505129006078</v>
      </c>
      <c r="R181" s="11">
        <f t="shared" ref="R181" si="354">LN(EXP(Q178)+EXP(Q179)+EXP(Q180)+EXP(Q181))</f>
        <v>9.7042770858888705</v>
      </c>
      <c r="S181" s="11">
        <f t="shared" si="260"/>
        <v>0</v>
      </c>
      <c r="U181" s="23">
        <f t="shared" ref="U181" si="355">IF(Q181&gt;=MAX(Q178,Q179,Q180,Q181),1,0)</f>
        <v>0</v>
      </c>
      <c r="V181" s="2">
        <f t="shared" si="262"/>
        <v>0</v>
      </c>
      <c r="W181" s="15">
        <f t="shared" si="263"/>
        <v>0</v>
      </c>
    </row>
    <row r="182" spans="1:23" x14ac:dyDescent="0.3">
      <c r="A182" s="2" t="s">
        <v>52</v>
      </c>
      <c r="B182" s="2" t="s">
        <v>96</v>
      </c>
      <c r="C182" s="14">
        <v>1</v>
      </c>
      <c r="D182" s="2">
        <v>5</v>
      </c>
      <c r="E182" s="2">
        <v>5</v>
      </c>
      <c r="F182" s="2">
        <v>4</v>
      </c>
      <c r="G182" s="2">
        <v>2</v>
      </c>
      <c r="H182" s="2">
        <v>4</v>
      </c>
      <c r="I182" s="2">
        <v>3</v>
      </c>
      <c r="J182" s="2">
        <v>6</v>
      </c>
      <c r="K182" s="15">
        <v>4</v>
      </c>
      <c r="L182" s="14">
        <v>0</v>
      </c>
      <c r="M182" s="2">
        <v>0</v>
      </c>
      <c r="N182" s="2">
        <v>0</v>
      </c>
      <c r="O182" s="32">
        <v>0</v>
      </c>
      <c r="Q182" s="11">
        <f t="shared" si="258"/>
        <v>3</v>
      </c>
      <c r="R182" s="11">
        <f t="shared" ref="R182" si="356">LN(EXP(Q182)+EXP(Q183)+EXP(Q184)+EXP(Q185))</f>
        <v>4.9579050963869138</v>
      </c>
      <c r="S182" s="11">
        <f t="shared" si="260"/>
        <v>-1.9579050963869138</v>
      </c>
      <c r="U182" s="23">
        <f t="shared" ref="U182" si="357">IF(Q182&gt;=MAX(Q182,Q183,Q184,Q185),1,0)</f>
        <v>0</v>
      </c>
      <c r="V182" s="2">
        <f t="shared" si="262"/>
        <v>1</v>
      </c>
      <c r="W182" s="15">
        <f t="shared" si="263"/>
        <v>1</v>
      </c>
    </row>
    <row r="183" spans="1:23" x14ac:dyDescent="0.3">
      <c r="B183" s="2" t="s">
        <v>98</v>
      </c>
      <c r="C183" s="14">
        <v>0</v>
      </c>
      <c r="D183" s="2">
        <v>4</v>
      </c>
      <c r="E183" s="2">
        <v>3</v>
      </c>
      <c r="F183" s="2">
        <v>4</v>
      </c>
      <c r="G183" s="2">
        <v>5</v>
      </c>
      <c r="H183" s="2">
        <v>3</v>
      </c>
      <c r="I183" s="2">
        <v>4</v>
      </c>
      <c r="J183" s="2">
        <v>4</v>
      </c>
      <c r="K183" s="15">
        <v>3</v>
      </c>
      <c r="L183" s="14">
        <v>1</v>
      </c>
      <c r="M183" s="2">
        <v>0</v>
      </c>
      <c r="N183" s="2">
        <v>0</v>
      </c>
      <c r="O183" s="32">
        <v>0</v>
      </c>
      <c r="Q183" s="11">
        <f t="shared" si="258"/>
        <v>4.2451223384064285</v>
      </c>
      <c r="R183" s="11">
        <f t="shared" ref="R183" si="358">LN(EXP(Q182)+EXP(Q183)+EXP(Q184)+EXP(Q185))</f>
        <v>4.9579050963869138</v>
      </c>
      <c r="S183" s="11">
        <f t="shared" si="260"/>
        <v>0</v>
      </c>
      <c r="U183" s="23">
        <f t="shared" ref="U183" si="359">IF(Q183&gt;=MAX(Q182,Q183,Q184,Q185),1,0)</f>
        <v>1</v>
      </c>
      <c r="V183" s="2">
        <f t="shared" si="262"/>
        <v>0</v>
      </c>
      <c r="W183" s="15">
        <f t="shared" si="263"/>
        <v>1</v>
      </c>
    </row>
    <row r="184" spans="1:23" x14ac:dyDescent="0.3">
      <c r="B184" s="2" t="s">
        <v>97</v>
      </c>
      <c r="C184" s="14">
        <v>0</v>
      </c>
      <c r="D184" s="2">
        <v>5</v>
      </c>
      <c r="E184" s="2">
        <v>4</v>
      </c>
      <c r="F184" s="2">
        <v>4</v>
      </c>
      <c r="G184" s="2">
        <v>1</v>
      </c>
      <c r="H184" s="2">
        <v>3</v>
      </c>
      <c r="I184" s="2">
        <v>3</v>
      </c>
      <c r="J184" s="2">
        <v>5</v>
      </c>
      <c r="K184" s="15">
        <v>3</v>
      </c>
      <c r="L184" s="14">
        <v>0</v>
      </c>
      <c r="M184" s="2">
        <v>1</v>
      </c>
      <c r="N184" s="2">
        <v>0</v>
      </c>
      <c r="O184" s="32">
        <v>0</v>
      </c>
      <c r="Q184" s="11">
        <f t="shared" si="258"/>
        <v>3.3677245111595044</v>
      </c>
      <c r="R184" s="11">
        <f t="shared" ref="R184" si="360">LN(EXP(Q182)+EXP(Q183)+EXP(Q184)+EXP(Q185))</f>
        <v>4.9579050963869138</v>
      </c>
      <c r="S184" s="11">
        <f t="shared" si="260"/>
        <v>0</v>
      </c>
      <c r="U184" s="23">
        <f t="shared" ref="U184" si="361">IF(Q184&gt;=MAX(Q182,Q183,Q184,Q185),1,0)</f>
        <v>0</v>
      </c>
      <c r="V184" s="2">
        <f t="shared" si="262"/>
        <v>0</v>
      </c>
      <c r="W184" s="15">
        <f t="shared" si="263"/>
        <v>0</v>
      </c>
    </row>
    <row r="185" spans="1:23" x14ac:dyDescent="0.3">
      <c r="B185" s="2" t="s">
        <v>99</v>
      </c>
      <c r="C185" s="14">
        <v>0</v>
      </c>
      <c r="D185" s="2">
        <v>4</v>
      </c>
      <c r="E185" s="2">
        <v>4</v>
      </c>
      <c r="F185" s="2">
        <v>5</v>
      </c>
      <c r="G185" s="2">
        <v>6</v>
      </c>
      <c r="H185" s="2">
        <v>4</v>
      </c>
      <c r="I185" s="2">
        <v>3</v>
      </c>
      <c r="J185" s="2">
        <v>5</v>
      </c>
      <c r="K185" s="15">
        <v>4</v>
      </c>
      <c r="L185" s="14">
        <v>0</v>
      </c>
      <c r="M185" s="2">
        <v>0</v>
      </c>
      <c r="N185" s="2">
        <v>1</v>
      </c>
      <c r="O185" s="32">
        <v>0</v>
      </c>
      <c r="Q185" s="11">
        <f t="shared" si="258"/>
        <v>3.1541505129006073</v>
      </c>
      <c r="R185" s="11">
        <f t="shared" ref="R185" si="362">LN(EXP(Q182)+EXP(Q183)+EXP(Q184)+EXP(Q185))</f>
        <v>4.9579050963869138</v>
      </c>
      <c r="S185" s="11">
        <f t="shared" si="260"/>
        <v>0</v>
      </c>
      <c r="U185" s="23">
        <f t="shared" ref="U185" si="363">IF(Q185&gt;=MAX(Q182,Q183,Q184,Q185),1,0)</f>
        <v>0</v>
      </c>
      <c r="V185" s="2">
        <f t="shared" si="262"/>
        <v>0</v>
      </c>
      <c r="W185" s="15">
        <f t="shared" si="263"/>
        <v>0</v>
      </c>
    </row>
    <row r="186" spans="1:23" x14ac:dyDescent="0.3">
      <c r="A186" s="2" t="s">
        <v>53</v>
      </c>
      <c r="B186" s="2" t="s">
        <v>96</v>
      </c>
      <c r="C186" s="14">
        <v>0</v>
      </c>
      <c r="D186" s="2">
        <v>5</v>
      </c>
      <c r="E186" s="2">
        <v>4</v>
      </c>
      <c r="F186" s="2">
        <v>6</v>
      </c>
      <c r="G186" s="2">
        <v>4</v>
      </c>
      <c r="H186" s="2">
        <v>4</v>
      </c>
      <c r="I186" s="2">
        <v>7</v>
      </c>
      <c r="J186" s="2">
        <v>5</v>
      </c>
      <c r="K186" s="15">
        <v>5</v>
      </c>
      <c r="L186" s="14">
        <v>0</v>
      </c>
      <c r="M186" s="2">
        <v>0</v>
      </c>
      <c r="N186" s="2">
        <v>0</v>
      </c>
      <c r="O186" s="32">
        <v>0</v>
      </c>
      <c r="Q186" s="11">
        <f t="shared" si="258"/>
        <v>7</v>
      </c>
      <c r="R186" s="11">
        <f t="shared" ref="R186" si="364">LN(EXP(Q186)+EXP(Q187)+EXP(Q188)+EXP(Q189))</f>
        <v>7.8439788367089314</v>
      </c>
      <c r="S186" s="11">
        <f t="shared" si="260"/>
        <v>0</v>
      </c>
      <c r="U186" s="23">
        <f t="shared" ref="U186" si="365">IF(Q186&gt;=MAX(Q186,Q187,Q188,Q189),1,0)</f>
        <v>0</v>
      </c>
      <c r="V186" s="2">
        <f t="shared" si="262"/>
        <v>0</v>
      </c>
      <c r="W186" s="15">
        <f t="shared" si="263"/>
        <v>0</v>
      </c>
    </row>
    <row r="187" spans="1:23" x14ac:dyDescent="0.3">
      <c r="B187" s="2" t="s">
        <v>98</v>
      </c>
      <c r="C187" s="14">
        <v>0</v>
      </c>
      <c r="D187" s="2">
        <v>4</v>
      </c>
      <c r="E187" s="2">
        <v>4</v>
      </c>
      <c r="F187" s="2">
        <v>4</v>
      </c>
      <c r="G187" s="2">
        <v>1</v>
      </c>
      <c r="H187" s="2">
        <v>6</v>
      </c>
      <c r="I187" s="2">
        <v>7</v>
      </c>
      <c r="J187" s="2">
        <v>5</v>
      </c>
      <c r="K187" s="15">
        <v>3</v>
      </c>
      <c r="L187" s="14">
        <v>1</v>
      </c>
      <c r="M187" s="2">
        <v>0</v>
      </c>
      <c r="N187" s="2">
        <v>0</v>
      </c>
      <c r="O187" s="32">
        <v>0</v>
      </c>
      <c r="Q187" s="11">
        <f t="shared" si="258"/>
        <v>7.2451223384064285</v>
      </c>
      <c r="R187" s="11">
        <f t="shared" ref="R187" si="366">LN(EXP(Q186)+EXP(Q187)+EXP(Q188)+EXP(Q189))</f>
        <v>7.8439788367089314</v>
      </c>
      <c r="S187" s="11">
        <f t="shared" si="260"/>
        <v>0</v>
      </c>
      <c r="U187" s="23">
        <f t="shared" ref="U187" si="367">IF(Q187&gt;=MAX(Q186,Q187,Q188,Q189),1,0)</f>
        <v>1</v>
      </c>
      <c r="V187" s="2">
        <f t="shared" si="262"/>
        <v>0</v>
      </c>
      <c r="W187" s="15">
        <f t="shared" si="263"/>
        <v>1</v>
      </c>
    </row>
    <row r="188" spans="1:23" x14ac:dyDescent="0.3">
      <c r="B188" s="2" t="s">
        <v>97</v>
      </c>
      <c r="C188" s="14">
        <v>1</v>
      </c>
      <c r="D188" s="2">
        <v>5</v>
      </c>
      <c r="E188" s="2">
        <v>5</v>
      </c>
      <c r="F188" s="2">
        <v>5</v>
      </c>
      <c r="G188" s="2">
        <v>6</v>
      </c>
      <c r="H188" s="2">
        <v>4</v>
      </c>
      <c r="I188" s="2">
        <v>3</v>
      </c>
      <c r="J188" s="2">
        <v>5</v>
      </c>
      <c r="K188" s="15">
        <v>5</v>
      </c>
      <c r="L188" s="14">
        <v>0</v>
      </c>
      <c r="M188" s="2">
        <v>1</v>
      </c>
      <c r="N188" s="2">
        <v>0</v>
      </c>
      <c r="O188" s="32">
        <v>0</v>
      </c>
      <c r="Q188" s="11">
        <f t="shared" si="258"/>
        <v>3.3677245111595044</v>
      </c>
      <c r="R188" s="11">
        <f t="shared" ref="R188" si="368">LN(EXP(Q186)+EXP(Q187)+EXP(Q188)+EXP(Q189))</f>
        <v>7.8439788367089314</v>
      </c>
      <c r="S188" s="11">
        <f t="shared" si="260"/>
        <v>-4.4762543255494265</v>
      </c>
      <c r="U188" s="23">
        <f t="shared" ref="U188" si="369">IF(Q188&gt;=MAX(Q186,Q187,Q188,Q189),1,0)</f>
        <v>0</v>
      </c>
      <c r="V188" s="2">
        <f t="shared" si="262"/>
        <v>1</v>
      </c>
      <c r="W188" s="15">
        <f t="shared" si="263"/>
        <v>1</v>
      </c>
    </row>
    <row r="189" spans="1:23" x14ac:dyDescent="0.3">
      <c r="B189" s="2" t="s">
        <v>99</v>
      </c>
      <c r="C189" s="14">
        <v>0</v>
      </c>
      <c r="D189" s="2">
        <v>3</v>
      </c>
      <c r="E189" s="2">
        <v>3</v>
      </c>
      <c r="F189" s="2">
        <v>5</v>
      </c>
      <c r="G189" s="2">
        <v>5</v>
      </c>
      <c r="H189" s="2">
        <v>3</v>
      </c>
      <c r="I189" s="2">
        <v>3</v>
      </c>
      <c r="J189" s="2">
        <v>4</v>
      </c>
      <c r="K189" s="15">
        <v>3</v>
      </c>
      <c r="L189" s="14">
        <v>0</v>
      </c>
      <c r="M189" s="2">
        <v>0</v>
      </c>
      <c r="N189" s="2">
        <v>1</v>
      </c>
      <c r="O189" s="32">
        <v>0</v>
      </c>
      <c r="Q189" s="11">
        <f t="shared" si="258"/>
        <v>3.1541505129006073</v>
      </c>
      <c r="R189" s="11">
        <f t="shared" ref="R189" si="370">LN(EXP(Q186)+EXP(Q187)+EXP(Q188)+EXP(Q189))</f>
        <v>7.8439788367089314</v>
      </c>
      <c r="S189" s="11">
        <f t="shared" si="260"/>
        <v>0</v>
      </c>
      <c r="U189" s="23">
        <f t="shared" ref="U189" si="371">IF(Q189&gt;=MAX(Q186,Q187,Q188,Q189),1,0)</f>
        <v>0</v>
      </c>
      <c r="V189" s="2">
        <f t="shared" si="262"/>
        <v>0</v>
      </c>
      <c r="W189" s="15">
        <f t="shared" si="263"/>
        <v>0</v>
      </c>
    </row>
    <row r="190" spans="1:23" x14ac:dyDescent="0.3">
      <c r="A190" s="2" t="s">
        <v>54</v>
      </c>
      <c r="B190" s="2" t="s">
        <v>96</v>
      </c>
      <c r="C190" s="14">
        <v>0</v>
      </c>
      <c r="D190" s="2">
        <v>2</v>
      </c>
      <c r="E190" s="2">
        <v>3</v>
      </c>
      <c r="F190" s="2">
        <v>5</v>
      </c>
      <c r="G190" s="2">
        <v>2</v>
      </c>
      <c r="H190" s="2">
        <v>4</v>
      </c>
      <c r="I190" s="2">
        <v>2</v>
      </c>
      <c r="J190" s="2">
        <v>5</v>
      </c>
      <c r="K190" s="15">
        <v>3</v>
      </c>
      <c r="L190" s="14">
        <v>0</v>
      </c>
      <c r="M190" s="2">
        <v>0</v>
      </c>
      <c r="N190" s="2">
        <v>0</v>
      </c>
      <c r="O190" s="32">
        <v>0</v>
      </c>
      <c r="Q190" s="11">
        <f t="shared" si="258"/>
        <v>2</v>
      </c>
      <c r="R190" s="11">
        <f t="shared" ref="R190" si="372">LN(EXP(Q190)+EXP(Q191)+EXP(Q192)+EXP(Q193))</f>
        <v>5.7042770858888705</v>
      </c>
      <c r="S190" s="11">
        <f t="shared" si="260"/>
        <v>0</v>
      </c>
      <c r="U190" s="23">
        <f t="shared" ref="U190" si="373">IF(Q190&gt;=MAX(Q190,Q191,Q192,Q193),1,0)</f>
        <v>0</v>
      </c>
      <c r="V190" s="2">
        <f t="shared" si="262"/>
        <v>0</v>
      </c>
      <c r="W190" s="15">
        <f t="shared" si="263"/>
        <v>0</v>
      </c>
    </row>
    <row r="191" spans="1:23" x14ac:dyDescent="0.3">
      <c r="B191" s="2" t="s">
        <v>98</v>
      </c>
      <c r="C191" s="14">
        <v>1</v>
      </c>
      <c r="D191" s="2">
        <v>4</v>
      </c>
      <c r="E191" s="2">
        <v>4</v>
      </c>
      <c r="F191" s="2">
        <v>5</v>
      </c>
      <c r="G191" s="2">
        <v>6</v>
      </c>
      <c r="H191" s="2">
        <v>5</v>
      </c>
      <c r="I191" s="2">
        <v>4</v>
      </c>
      <c r="J191" s="2">
        <v>6</v>
      </c>
      <c r="K191" s="15">
        <v>4</v>
      </c>
      <c r="L191" s="14">
        <v>1</v>
      </c>
      <c r="M191" s="2">
        <v>0</v>
      </c>
      <c r="N191" s="2">
        <v>0</v>
      </c>
      <c r="O191" s="32">
        <v>0</v>
      </c>
      <c r="Q191" s="11">
        <f t="shared" si="258"/>
        <v>4.2451223384064285</v>
      </c>
      <c r="R191" s="11">
        <f t="shared" ref="R191" si="374">LN(EXP(Q190)+EXP(Q191)+EXP(Q192)+EXP(Q193))</f>
        <v>5.7042770858888705</v>
      </c>
      <c r="S191" s="11">
        <f t="shared" si="260"/>
        <v>-1.459154747482442</v>
      </c>
      <c r="U191" s="23">
        <f t="shared" ref="U191" si="375">IF(Q191&gt;=MAX(Q190,Q191,Q192,Q193),1,0)</f>
        <v>0</v>
      </c>
      <c r="V191" s="2">
        <f t="shared" si="262"/>
        <v>1</v>
      </c>
      <c r="W191" s="15">
        <f t="shared" si="263"/>
        <v>1</v>
      </c>
    </row>
    <row r="192" spans="1:23" x14ac:dyDescent="0.3">
      <c r="B192" s="2" t="s">
        <v>97</v>
      </c>
      <c r="C192" s="14">
        <v>0</v>
      </c>
      <c r="D192" s="2">
        <v>3</v>
      </c>
      <c r="E192" s="2">
        <v>4</v>
      </c>
      <c r="F192" s="2">
        <v>5</v>
      </c>
      <c r="G192" s="2">
        <v>6</v>
      </c>
      <c r="H192" s="2">
        <v>4</v>
      </c>
      <c r="I192" s="2">
        <v>5</v>
      </c>
      <c r="J192" s="2">
        <v>4</v>
      </c>
      <c r="K192" s="15">
        <v>4</v>
      </c>
      <c r="L192" s="14">
        <v>0</v>
      </c>
      <c r="M192" s="2">
        <v>1</v>
      </c>
      <c r="N192" s="2">
        <v>0</v>
      </c>
      <c r="O192" s="32">
        <v>0</v>
      </c>
      <c r="Q192" s="11">
        <f t="shared" si="258"/>
        <v>5.3677245111595049</v>
      </c>
      <c r="R192" s="11">
        <f t="shared" ref="R192" si="376">LN(EXP(Q190)+EXP(Q191)+EXP(Q192)+EXP(Q193))</f>
        <v>5.7042770858888705</v>
      </c>
      <c r="S192" s="11">
        <f t="shared" si="260"/>
        <v>0</v>
      </c>
      <c r="U192" s="23">
        <f t="shared" ref="U192" si="377">IF(Q192&gt;=MAX(Q190,Q191,Q192,Q193),1,0)</f>
        <v>1</v>
      </c>
      <c r="V192" s="2">
        <f t="shared" si="262"/>
        <v>0</v>
      </c>
      <c r="W192" s="15">
        <f t="shared" si="263"/>
        <v>1</v>
      </c>
    </row>
    <row r="193" spans="1:23" x14ac:dyDescent="0.3">
      <c r="B193" s="2" t="s">
        <v>99</v>
      </c>
      <c r="C193" s="14">
        <v>0</v>
      </c>
      <c r="D193" s="2">
        <v>3</v>
      </c>
      <c r="E193" s="2">
        <v>3</v>
      </c>
      <c r="F193" s="2">
        <v>5</v>
      </c>
      <c r="G193" s="2">
        <v>8</v>
      </c>
      <c r="H193" s="2">
        <v>8</v>
      </c>
      <c r="I193" s="2">
        <v>2</v>
      </c>
      <c r="J193" s="2">
        <v>6</v>
      </c>
      <c r="K193" s="15">
        <v>4</v>
      </c>
      <c r="L193" s="14">
        <v>0</v>
      </c>
      <c r="M193" s="2">
        <v>0</v>
      </c>
      <c r="N193" s="2">
        <v>1</v>
      </c>
      <c r="O193" s="32">
        <v>0</v>
      </c>
      <c r="Q193" s="11">
        <f t="shared" si="258"/>
        <v>2.1541505129006073</v>
      </c>
      <c r="R193" s="11">
        <f t="shared" ref="R193" si="378">LN(EXP(Q190)+EXP(Q191)+EXP(Q192)+EXP(Q193))</f>
        <v>5.7042770858888705</v>
      </c>
      <c r="S193" s="11">
        <f t="shared" si="260"/>
        <v>0</v>
      </c>
      <c r="U193" s="23">
        <f t="shared" ref="U193" si="379">IF(Q193&gt;=MAX(Q190,Q191,Q192,Q193),1,0)</f>
        <v>0</v>
      </c>
      <c r="V193" s="2">
        <f t="shared" si="262"/>
        <v>0</v>
      </c>
      <c r="W193" s="15">
        <f t="shared" si="263"/>
        <v>0</v>
      </c>
    </row>
    <row r="194" spans="1:23" x14ac:dyDescent="0.3">
      <c r="A194" s="2" t="s">
        <v>55</v>
      </c>
      <c r="B194" s="2" t="s">
        <v>96</v>
      </c>
      <c r="C194" s="14">
        <v>0</v>
      </c>
      <c r="D194" s="2">
        <v>5</v>
      </c>
      <c r="E194" s="2">
        <v>6</v>
      </c>
      <c r="F194" s="2">
        <v>6</v>
      </c>
      <c r="G194" s="2">
        <v>7</v>
      </c>
      <c r="H194" s="2">
        <v>3</v>
      </c>
      <c r="I194" s="2">
        <v>4</v>
      </c>
      <c r="J194" s="2">
        <v>6</v>
      </c>
      <c r="K194" s="15">
        <v>5</v>
      </c>
      <c r="L194" s="14">
        <v>0</v>
      </c>
      <c r="M194" s="2">
        <v>0</v>
      </c>
      <c r="N194" s="2">
        <v>0</v>
      </c>
      <c r="O194" s="32">
        <v>0</v>
      </c>
      <c r="Q194" s="11">
        <f t="shared" si="258"/>
        <v>4</v>
      </c>
      <c r="R194" s="11">
        <f t="shared" ref="R194" si="380">LN(EXP(Q194)+EXP(Q195)+EXP(Q196)+EXP(Q197))</f>
        <v>5.9305861847554064</v>
      </c>
      <c r="S194" s="11">
        <f t="shared" si="260"/>
        <v>0</v>
      </c>
      <c r="U194" s="23">
        <f t="shared" ref="U194" si="381">IF(Q194&gt;=MAX(Q194,Q195,Q196,Q197),1,0)</f>
        <v>0</v>
      </c>
      <c r="V194" s="2">
        <f t="shared" si="262"/>
        <v>0</v>
      </c>
      <c r="W194" s="15">
        <f t="shared" si="263"/>
        <v>0</v>
      </c>
    </row>
    <row r="195" spans="1:23" x14ac:dyDescent="0.3">
      <c r="B195" s="2" t="s">
        <v>98</v>
      </c>
      <c r="C195" s="14">
        <v>0</v>
      </c>
      <c r="D195" s="2">
        <v>6</v>
      </c>
      <c r="E195" s="2">
        <v>7</v>
      </c>
      <c r="F195" s="2">
        <v>8</v>
      </c>
      <c r="G195" s="2">
        <v>7</v>
      </c>
      <c r="H195" s="2">
        <v>9</v>
      </c>
      <c r="I195" s="2">
        <v>4</v>
      </c>
      <c r="J195" s="2">
        <v>7</v>
      </c>
      <c r="K195" s="15">
        <v>6</v>
      </c>
      <c r="L195" s="14">
        <v>1</v>
      </c>
      <c r="M195" s="2">
        <v>0</v>
      </c>
      <c r="N195" s="2">
        <v>0</v>
      </c>
      <c r="O195" s="32">
        <v>0</v>
      </c>
      <c r="Q195" s="11">
        <f t="shared" si="258"/>
        <v>4.2451223384064285</v>
      </c>
      <c r="R195" s="11">
        <f t="shared" ref="R195" si="382">LN(EXP(Q194)+EXP(Q195)+EXP(Q196)+EXP(Q197))</f>
        <v>5.9305861847554064</v>
      </c>
      <c r="S195" s="11">
        <f t="shared" si="260"/>
        <v>0</v>
      </c>
      <c r="U195" s="23">
        <f t="shared" ref="U195" si="383">IF(Q195&gt;=MAX(Q194,Q195,Q196,Q197),1,0)</f>
        <v>0</v>
      </c>
      <c r="V195" s="2">
        <f t="shared" si="262"/>
        <v>0</v>
      </c>
      <c r="W195" s="15">
        <f t="shared" si="263"/>
        <v>0</v>
      </c>
    </row>
    <row r="196" spans="1:23" x14ac:dyDescent="0.3">
      <c r="B196" s="2" t="s">
        <v>97</v>
      </c>
      <c r="C196" s="14">
        <v>1</v>
      </c>
      <c r="D196" s="2">
        <v>7</v>
      </c>
      <c r="E196" s="2">
        <v>7</v>
      </c>
      <c r="F196" s="2">
        <v>9</v>
      </c>
      <c r="G196" s="2">
        <v>9</v>
      </c>
      <c r="H196" s="2">
        <v>9</v>
      </c>
      <c r="I196" s="2">
        <v>4</v>
      </c>
      <c r="J196" s="2">
        <v>8</v>
      </c>
      <c r="K196" s="15">
        <v>7</v>
      </c>
      <c r="L196" s="14">
        <v>0</v>
      </c>
      <c r="M196" s="2">
        <v>1</v>
      </c>
      <c r="N196" s="2">
        <v>0</v>
      </c>
      <c r="O196" s="32">
        <v>0</v>
      </c>
      <c r="Q196" s="11">
        <f t="shared" si="258"/>
        <v>4.3677245111595049</v>
      </c>
      <c r="R196" s="11">
        <f t="shared" ref="R196" si="384">LN(EXP(Q194)+EXP(Q195)+EXP(Q196)+EXP(Q197))</f>
        <v>5.9305861847554064</v>
      </c>
      <c r="S196" s="11">
        <f t="shared" si="260"/>
        <v>-1.5628616735959016</v>
      </c>
      <c r="U196" s="23">
        <f t="shared" ref="U196" si="385">IF(Q196&gt;=MAX(Q194,Q195,Q196,Q197),1,0)</f>
        <v>0</v>
      </c>
      <c r="V196" s="2">
        <f t="shared" si="262"/>
        <v>1</v>
      </c>
      <c r="W196" s="15">
        <f t="shared" si="263"/>
        <v>1</v>
      </c>
    </row>
    <row r="197" spans="1:23" x14ac:dyDescent="0.3">
      <c r="B197" s="2" t="s">
        <v>99</v>
      </c>
      <c r="C197" s="14">
        <v>0</v>
      </c>
      <c r="D197" s="2">
        <v>5</v>
      </c>
      <c r="E197" s="2">
        <v>5</v>
      </c>
      <c r="F197" s="2">
        <v>5</v>
      </c>
      <c r="G197" s="2">
        <v>4</v>
      </c>
      <c r="H197" s="2">
        <v>5</v>
      </c>
      <c r="I197" s="2">
        <v>5</v>
      </c>
      <c r="J197" s="2">
        <v>5</v>
      </c>
      <c r="K197" s="15">
        <v>4</v>
      </c>
      <c r="L197" s="14">
        <v>0</v>
      </c>
      <c r="M197" s="2">
        <v>0</v>
      </c>
      <c r="N197" s="2">
        <v>1</v>
      </c>
      <c r="O197" s="32">
        <v>0</v>
      </c>
      <c r="Q197" s="11">
        <f t="shared" si="258"/>
        <v>5.1541505129006078</v>
      </c>
      <c r="R197" s="11">
        <f t="shared" ref="R197" si="386">LN(EXP(Q194)+EXP(Q195)+EXP(Q196)+EXP(Q197))</f>
        <v>5.9305861847554064</v>
      </c>
      <c r="S197" s="11">
        <f t="shared" si="260"/>
        <v>0</v>
      </c>
      <c r="U197" s="23">
        <f t="shared" ref="U197" si="387">IF(Q197&gt;=MAX(Q194,Q195,Q196,Q197),1,0)</f>
        <v>1</v>
      </c>
      <c r="V197" s="2">
        <f t="shared" si="262"/>
        <v>0</v>
      </c>
      <c r="W197" s="15">
        <f t="shared" si="263"/>
        <v>1</v>
      </c>
    </row>
    <row r="198" spans="1:23" x14ac:dyDescent="0.3">
      <c r="A198" s="2" t="s">
        <v>56</v>
      </c>
      <c r="B198" s="2" t="s">
        <v>96</v>
      </c>
      <c r="C198" s="14">
        <v>0</v>
      </c>
      <c r="D198" s="2">
        <v>4</v>
      </c>
      <c r="E198" s="2">
        <v>4</v>
      </c>
      <c r="F198" s="2">
        <v>6</v>
      </c>
      <c r="G198" s="2">
        <v>6</v>
      </c>
      <c r="H198" s="2">
        <v>3</v>
      </c>
      <c r="I198" s="2">
        <v>6</v>
      </c>
      <c r="J198" s="2">
        <v>6</v>
      </c>
      <c r="K198" s="15">
        <v>5</v>
      </c>
      <c r="L198" s="14">
        <v>0</v>
      </c>
      <c r="M198" s="2">
        <v>0</v>
      </c>
      <c r="N198" s="2">
        <v>0</v>
      </c>
      <c r="O198" s="32">
        <v>0</v>
      </c>
      <c r="Q198" s="11">
        <f t="shared" si="258"/>
        <v>6</v>
      </c>
      <c r="R198" s="11">
        <f t="shared" ref="R198" si="388">LN(EXP(Q198)+EXP(Q199)+EXP(Q200)+EXP(Q201))</f>
        <v>7.8042963681985302</v>
      </c>
      <c r="S198" s="11">
        <f t="shared" si="260"/>
        <v>0</v>
      </c>
      <c r="U198" s="23">
        <f t="shared" ref="U198" si="389">IF(Q198&gt;=MAX(Q198,Q199,Q200,Q201),1,0)</f>
        <v>0</v>
      </c>
      <c r="V198" s="2">
        <f t="shared" si="262"/>
        <v>0</v>
      </c>
      <c r="W198" s="15">
        <f t="shared" si="263"/>
        <v>0</v>
      </c>
    </row>
    <row r="199" spans="1:23" x14ac:dyDescent="0.3">
      <c r="B199" s="2" t="s">
        <v>98</v>
      </c>
      <c r="C199" s="14">
        <v>0</v>
      </c>
      <c r="D199" s="2">
        <v>5</v>
      </c>
      <c r="E199" s="2">
        <v>5</v>
      </c>
      <c r="F199" s="2">
        <v>6</v>
      </c>
      <c r="G199" s="2">
        <v>4</v>
      </c>
      <c r="H199" s="2">
        <v>8</v>
      </c>
      <c r="I199" s="2">
        <v>7</v>
      </c>
      <c r="J199" s="2">
        <v>7</v>
      </c>
      <c r="K199" s="15">
        <v>6</v>
      </c>
      <c r="L199" s="14">
        <v>1</v>
      </c>
      <c r="M199" s="2">
        <v>0</v>
      </c>
      <c r="N199" s="2">
        <v>0</v>
      </c>
      <c r="O199" s="32">
        <v>0</v>
      </c>
      <c r="Q199" s="11">
        <f t="shared" ref="Q199:Q262" si="390">(D199*$D$3+E199*$E$3+F199*$F$3+G199*$G$3+H199*$H$3+I199*$I$3+J199*$J$3+K199*$K$3+L199*$L$3+M199*$M$3+N199*$N$3)</f>
        <v>7.2451223384064285</v>
      </c>
      <c r="R199" s="11">
        <f t="shared" ref="R199" si="391">LN(EXP(Q198)+EXP(Q199)+EXP(Q200)+EXP(Q201))</f>
        <v>7.8042963681985302</v>
      </c>
      <c r="S199" s="11">
        <f t="shared" ref="S199:S262" si="392">C199*(Q199-R199)</f>
        <v>0</v>
      </c>
      <c r="U199" s="23">
        <f t="shared" ref="U199" si="393">IF(Q199&gt;=MAX(Q198,Q199,Q200,Q201),1,0)</f>
        <v>1</v>
      </c>
      <c r="V199" s="2">
        <f t="shared" ref="V199:V262" si="394">C199</f>
        <v>0</v>
      </c>
      <c r="W199" s="15">
        <f t="shared" ref="W199:W262" si="395">IF(U199&lt;&gt;V199,1,0)</f>
        <v>1</v>
      </c>
    </row>
    <row r="200" spans="1:23" x14ac:dyDescent="0.3">
      <c r="B200" s="2" t="s">
        <v>97</v>
      </c>
      <c r="C200" s="14">
        <v>1</v>
      </c>
      <c r="D200" s="2">
        <v>6</v>
      </c>
      <c r="E200" s="2">
        <v>6</v>
      </c>
      <c r="F200" s="2">
        <v>7</v>
      </c>
      <c r="G200" s="2">
        <v>7</v>
      </c>
      <c r="H200" s="2">
        <v>7</v>
      </c>
      <c r="I200" s="2">
        <v>6</v>
      </c>
      <c r="J200" s="2">
        <v>7</v>
      </c>
      <c r="K200" s="15">
        <v>5</v>
      </c>
      <c r="L200" s="14">
        <v>0</v>
      </c>
      <c r="M200" s="2">
        <v>1</v>
      </c>
      <c r="N200" s="2">
        <v>0</v>
      </c>
      <c r="O200" s="32">
        <v>0</v>
      </c>
      <c r="Q200" s="11">
        <f t="shared" si="390"/>
        <v>6.3677245111595049</v>
      </c>
      <c r="R200" s="11">
        <f t="shared" ref="R200" si="396">LN(EXP(Q198)+EXP(Q199)+EXP(Q200)+EXP(Q201))</f>
        <v>7.8042963681985302</v>
      </c>
      <c r="S200" s="11">
        <f t="shared" si="392"/>
        <v>-1.4365718570390253</v>
      </c>
      <c r="U200" s="23">
        <f t="shared" ref="U200" si="397">IF(Q200&gt;=MAX(Q198,Q199,Q200,Q201),1,0)</f>
        <v>0</v>
      </c>
      <c r="V200" s="2">
        <f t="shared" si="394"/>
        <v>1</v>
      </c>
      <c r="W200" s="15">
        <f t="shared" si="395"/>
        <v>1</v>
      </c>
    </row>
    <row r="201" spans="1:23" x14ac:dyDescent="0.3">
      <c r="B201" s="2" t="s">
        <v>99</v>
      </c>
      <c r="C201" s="14">
        <v>0</v>
      </c>
      <c r="D201" s="2">
        <v>5</v>
      </c>
      <c r="E201" s="2">
        <v>6</v>
      </c>
      <c r="F201" s="2">
        <v>4</v>
      </c>
      <c r="G201" s="2">
        <v>2</v>
      </c>
      <c r="H201" s="2">
        <v>4</v>
      </c>
      <c r="I201" s="2">
        <v>4</v>
      </c>
      <c r="J201" s="2">
        <v>5</v>
      </c>
      <c r="K201" s="15">
        <v>6</v>
      </c>
      <c r="L201" s="14">
        <v>0</v>
      </c>
      <c r="M201" s="2">
        <v>0</v>
      </c>
      <c r="N201" s="2">
        <v>1</v>
      </c>
      <c r="O201" s="32">
        <v>0</v>
      </c>
      <c r="Q201" s="11">
        <f t="shared" si="390"/>
        <v>4.1541505129006078</v>
      </c>
      <c r="R201" s="11">
        <f t="shared" ref="R201" si="398">LN(EXP(Q198)+EXP(Q199)+EXP(Q200)+EXP(Q201))</f>
        <v>7.8042963681985302</v>
      </c>
      <c r="S201" s="11">
        <f t="shared" si="392"/>
        <v>0</v>
      </c>
      <c r="U201" s="23">
        <f t="shared" ref="U201" si="399">IF(Q201&gt;=MAX(Q198,Q199,Q200,Q201),1,0)</f>
        <v>0</v>
      </c>
      <c r="V201" s="2">
        <f t="shared" si="394"/>
        <v>0</v>
      </c>
      <c r="W201" s="15">
        <f t="shared" si="395"/>
        <v>0</v>
      </c>
    </row>
    <row r="202" spans="1:23" x14ac:dyDescent="0.3">
      <c r="A202" s="2" t="s">
        <v>57</v>
      </c>
      <c r="B202" s="2" t="s">
        <v>96</v>
      </c>
      <c r="C202" s="14">
        <v>1</v>
      </c>
      <c r="D202" s="2">
        <v>6</v>
      </c>
      <c r="E202" s="2">
        <v>6</v>
      </c>
      <c r="F202" s="2">
        <v>5</v>
      </c>
      <c r="G202" s="2">
        <v>3</v>
      </c>
      <c r="H202" s="2">
        <v>5</v>
      </c>
      <c r="I202" s="2">
        <v>5</v>
      </c>
      <c r="J202" s="2">
        <v>6</v>
      </c>
      <c r="K202" s="15">
        <v>4</v>
      </c>
      <c r="L202" s="14">
        <v>0</v>
      </c>
      <c r="M202" s="2">
        <v>0</v>
      </c>
      <c r="N202" s="2">
        <v>0</v>
      </c>
      <c r="O202" s="32">
        <v>0</v>
      </c>
      <c r="Q202" s="11">
        <f t="shared" si="390"/>
        <v>5</v>
      </c>
      <c r="R202" s="11">
        <f t="shared" ref="R202" si="400">LN(EXP(Q202)+EXP(Q203)+EXP(Q204)+EXP(Q205))</f>
        <v>7.4338014459848063</v>
      </c>
      <c r="S202" s="11">
        <f t="shared" si="392"/>
        <v>-2.4338014459848063</v>
      </c>
      <c r="U202" s="23">
        <f t="shared" ref="U202" si="401">IF(Q202&gt;=MAX(Q202,Q203,Q204,Q205),1,0)</f>
        <v>0</v>
      </c>
      <c r="V202" s="2">
        <f t="shared" si="394"/>
        <v>1</v>
      </c>
      <c r="W202" s="15">
        <f t="shared" si="395"/>
        <v>1</v>
      </c>
    </row>
    <row r="203" spans="1:23" x14ac:dyDescent="0.3">
      <c r="B203" s="2" t="s">
        <v>98</v>
      </c>
      <c r="C203" s="14">
        <v>0</v>
      </c>
      <c r="D203" s="2">
        <v>5</v>
      </c>
      <c r="E203" s="2">
        <v>5</v>
      </c>
      <c r="F203" s="2">
        <v>6</v>
      </c>
      <c r="G203" s="2">
        <v>3</v>
      </c>
      <c r="H203" s="2">
        <v>6</v>
      </c>
      <c r="I203" s="2">
        <v>7</v>
      </c>
      <c r="J203" s="2">
        <v>6</v>
      </c>
      <c r="K203" s="15">
        <v>6</v>
      </c>
      <c r="L203" s="14">
        <v>1</v>
      </c>
      <c r="M203" s="2">
        <v>0</v>
      </c>
      <c r="N203" s="2">
        <v>0</v>
      </c>
      <c r="O203" s="32">
        <v>0</v>
      </c>
      <c r="Q203" s="11">
        <f t="shared" si="390"/>
        <v>7.2451223384064285</v>
      </c>
      <c r="R203" s="11">
        <f t="shared" ref="R203" si="402">LN(EXP(Q202)+EXP(Q203)+EXP(Q204)+EXP(Q205))</f>
        <v>7.4338014459848063</v>
      </c>
      <c r="S203" s="11">
        <f t="shared" si="392"/>
        <v>0</v>
      </c>
      <c r="U203" s="23">
        <f t="shared" ref="U203" si="403">IF(Q203&gt;=MAX(Q202,Q203,Q204,Q205),1,0)</f>
        <v>1</v>
      </c>
      <c r="V203" s="2">
        <f t="shared" si="394"/>
        <v>0</v>
      </c>
      <c r="W203" s="15">
        <f t="shared" si="395"/>
        <v>1</v>
      </c>
    </row>
    <row r="204" spans="1:23" x14ac:dyDescent="0.3">
      <c r="B204" s="2" t="s">
        <v>97</v>
      </c>
      <c r="C204" s="14">
        <v>0</v>
      </c>
      <c r="D204" s="2">
        <v>4</v>
      </c>
      <c r="E204" s="2">
        <v>6</v>
      </c>
      <c r="F204" s="2">
        <v>6</v>
      </c>
      <c r="G204" s="2">
        <v>4</v>
      </c>
      <c r="H204" s="2">
        <v>5</v>
      </c>
      <c r="I204" s="2">
        <v>4</v>
      </c>
      <c r="J204" s="2">
        <v>5</v>
      </c>
      <c r="K204" s="15">
        <v>5</v>
      </c>
      <c r="L204" s="14">
        <v>0</v>
      </c>
      <c r="M204" s="2">
        <v>1</v>
      </c>
      <c r="N204" s="2">
        <v>0</v>
      </c>
      <c r="O204" s="32">
        <v>0</v>
      </c>
      <c r="Q204" s="11">
        <f t="shared" si="390"/>
        <v>4.3677245111595049</v>
      </c>
      <c r="R204" s="11">
        <f t="shared" ref="R204" si="404">LN(EXP(Q202)+EXP(Q203)+EXP(Q204)+EXP(Q205))</f>
        <v>7.4338014459848063</v>
      </c>
      <c r="S204" s="11">
        <f t="shared" si="392"/>
        <v>0</v>
      </c>
      <c r="U204" s="23">
        <f t="shared" ref="U204" si="405">IF(Q204&gt;=MAX(Q202,Q203,Q204,Q205),1,0)</f>
        <v>0</v>
      </c>
      <c r="V204" s="2">
        <f t="shared" si="394"/>
        <v>0</v>
      </c>
      <c r="W204" s="15">
        <f t="shared" si="395"/>
        <v>0</v>
      </c>
    </row>
    <row r="205" spans="1:23" x14ac:dyDescent="0.3">
      <c r="B205" s="2" t="s">
        <v>99</v>
      </c>
      <c r="C205" s="14">
        <v>0</v>
      </c>
      <c r="D205" s="2">
        <v>3</v>
      </c>
      <c r="E205" s="2">
        <v>3</v>
      </c>
      <c r="F205" s="2">
        <v>6</v>
      </c>
      <c r="G205" s="2">
        <v>9</v>
      </c>
      <c r="H205" s="2">
        <v>7</v>
      </c>
      <c r="I205" s="2">
        <v>4</v>
      </c>
      <c r="J205" s="2">
        <v>6</v>
      </c>
      <c r="K205" s="15">
        <v>4</v>
      </c>
      <c r="L205" s="14">
        <v>0</v>
      </c>
      <c r="M205" s="2">
        <v>0</v>
      </c>
      <c r="N205" s="2">
        <v>1</v>
      </c>
      <c r="O205" s="32">
        <v>0</v>
      </c>
      <c r="Q205" s="11">
        <f t="shared" si="390"/>
        <v>4.1541505129006078</v>
      </c>
      <c r="R205" s="11">
        <f t="shared" ref="R205" si="406">LN(EXP(Q202)+EXP(Q203)+EXP(Q204)+EXP(Q205))</f>
        <v>7.4338014459848063</v>
      </c>
      <c r="S205" s="11">
        <f t="shared" si="392"/>
        <v>0</v>
      </c>
      <c r="U205" s="23">
        <f t="shared" ref="U205" si="407">IF(Q205&gt;=MAX(Q202,Q203,Q204,Q205),1,0)</f>
        <v>0</v>
      </c>
      <c r="V205" s="2">
        <f t="shared" si="394"/>
        <v>0</v>
      </c>
      <c r="W205" s="15">
        <f t="shared" si="395"/>
        <v>0</v>
      </c>
    </row>
    <row r="206" spans="1:23" x14ac:dyDescent="0.3">
      <c r="A206" s="2" t="s">
        <v>58</v>
      </c>
      <c r="B206" s="2" t="s">
        <v>96</v>
      </c>
      <c r="C206" s="14">
        <v>0</v>
      </c>
      <c r="D206" s="2">
        <v>6</v>
      </c>
      <c r="E206" s="2">
        <v>6</v>
      </c>
      <c r="F206" s="2">
        <v>6</v>
      </c>
      <c r="G206" s="2">
        <v>8</v>
      </c>
      <c r="H206" s="2">
        <v>9</v>
      </c>
      <c r="I206" s="2">
        <v>5</v>
      </c>
      <c r="J206" s="2">
        <v>7</v>
      </c>
      <c r="K206" s="15">
        <v>6</v>
      </c>
      <c r="L206" s="14">
        <v>0</v>
      </c>
      <c r="M206" s="2">
        <v>0</v>
      </c>
      <c r="N206" s="2">
        <v>0</v>
      </c>
      <c r="O206" s="32">
        <v>0</v>
      </c>
      <c r="Q206" s="11">
        <f t="shared" si="390"/>
        <v>5</v>
      </c>
      <c r="R206" s="11">
        <f t="shared" ref="R206" si="408">LN(EXP(Q206)+EXP(Q207)+EXP(Q208)+EXP(Q209))</f>
        <v>6.0894360077327088</v>
      </c>
      <c r="S206" s="11">
        <f t="shared" si="392"/>
        <v>0</v>
      </c>
      <c r="U206" s="23">
        <f t="shared" ref="U206" si="409">IF(Q206&gt;=MAX(Q206,Q207,Q208,Q209),1,0)</f>
        <v>0</v>
      </c>
      <c r="V206" s="2">
        <f t="shared" si="394"/>
        <v>0</v>
      </c>
      <c r="W206" s="15">
        <f t="shared" si="395"/>
        <v>0</v>
      </c>
    </row>
    <row r="207" spans="1:23" x14ac:dyDescent="0.3">
      <c r="B207" s="2" t="s">
        <v>98</v>
      </c>
      <c r="C207" s="14">
        <v>0</v>
      </c>
      <c r="D207" s="2">
        <v>4</v>
      </c>
      <c r="E207" s="2">
        <v>5</v>
      </c>
      <c r="F207" s="2">
        <v>6</v>
      </c>
      <c r="G207" s="2">
        <v>7</v>
      </c>
      <c r="H207" s="2">
        <v>5</v>
      </c>
      <c r="I207" s="2">
        <v>4</v>
      </c>
      <c r="J207" s="2">
        <v>7</v>
      </c>
      <c r="K207" s="15">
        <v>6</v>
      </c>
      <c r="L207" s="14">
        <v>1</v>
      </c>
      <c r="M207" s="2">
        <v>0</v>
      </c>
      <c r="N207" s="2">
        <v>0</v>
      </c>
      <c r="O207" s="32">
        <v>0</v>
      </c>
      <c r="Q207" s="11">
        <f t="shared" si="390"/>
        <v>4.2451223384064285</v>
      </c>
      <c r="R207" s="11">
        <f t="shared" ref="R207" si="410">LN(EXP(Q206)+EXP(Q207)+EXP(Q208)+EXP(Q209))</f>
        <v>6.0894360077327088</v>
      </c>
      <c r="S207" s="11">
        <f t="shared" si="392"/>
        <v>0</v>
      </c>
      <c r="U207" s="23">
        <f t="shared" ref="U207" si="411">IF(Q207&gt;=MAX(Q206,Q207,Q208,Q209),1,0)</f>
        <v>0</v>
      </c>
      <c r="V207" s="2">
        <f t="shared" si="394"/>
        <v>0</v>
      </c>
      <c r="W207" s="15">
        <f t="shared" si="395"/>
        <v>0</v>
      </c>
    </row>
    <row r="208" spans="1:23" x14ac:dyDescent="0.3">
      <c r="B208" s="2" t="s">
        <v>97</v>
      </c>
      <c r="C208" s="14">
        <v>1</v>
      </c>
      <c r="D208" s="2">
        <v>6</v>
      </c>
      <c r="E208" s="2">
        <v>7</v>
      </c>
      <c r="F208" s="2">
        <v>7</v>
      </c>
      <c r="G208" s="2">
        <v>6</v>
      </c>
      <c r="H208" s="2">
        <v>5</v>
      </c>
      <c r="I208" s="2">
        <v>5</v>
      </c>
      <c r="J208" s="2">
        <v>9</v>
      </c>
      <c r="K208" s="15">
        <v>6</v>
      </c>
      <c r="L208" s="14">
        <v>0</v>
      </c>
      <c r="M208" s="2">
        <v>1</v>
      </c>
      <c r="N208" s="2">
        <v>0</v>
      </c>
      <c r="O208" s="32">
        <v>0</v>
      </c>
      <c r="Q208" s="11">
        <f t="shared" si="390"/>
        <v>5.3677245111595049</v>
      </c>
      <c r="R208" s="11">
        <f t="shared" ref="R208" si="412">LN(EXP(Q206)+EXP(Q207)+EXP(Q208)+EXP(Q209))</f>
        <v>6.0894360077327088</v>
      </c>
      <c r="S208" s="11">
        <f t="shared" si="392"/>
        <v>-0.72171149657320388</v>
      </c>
      <c r="U208" s="23">
        <f t="shared" ref="U208" si="413">IF(Q208&gt;=MAX(Q206,Q207,Q208,Q209),1,0)</f>
        <v>1</v>
      </c>
      <c r="V208" s="2">
        <f t="shared" si="394"/>
        <v>1</v>
      </c>
      <c r="W208" s="15">
        <f t="shared" si="395"/>
        <v>0</v>
      </c>
    </row>
    <row r="209" spans="1:23" x14ac:dyDescent="0.3">
      <c r="B209" s="2" t="s">
        <v>99</v>
      </c>
      <c r="C209" s="14">
        <v>0</v>
      </c>
      <c r="D209" s="2">
        <v>4</v>
      </c>
      <c r="E209" s="2">
        <v>5</v>
      </c>
      <c r="F209" s="2">
        <v>3</v>
      </c>
      <c r="G209" s="2">
        <v>1</v>
      </c>
      <c r="H209" s="2">
        <v>4</v>
      </c>
      <c r="I209" s="2">
        <v>2</v>
      </c>
      <c r="J209" s="2">
        <v>4</v>
      </c>
      <c r="K209" s="15">
        <v>4</v>
      </c>
      <c r="L209" s="14">
        <v>0</v>
      </c>
      <c r="M209" s="2">
        <v>0</v>
      </c>
      <c r="N209" s="2">
        <v>1</v>
      </c>
      <c r="O209" s="32">
        <v>0</v>
      </c>
      <c r="Q209" s="11">
        <f t="shared" si="390"/>
        <v>2.1541505129006073</v>
      </c>
      <c r="R209" s="11">
        <f t="shared" ref="R209" si="414">LN(EXP(Q206)+EXP(Q207)+EXP(Q208)+EXP(Q209))</f>
        <v>6.0894360077327088</v>
      </c>
      <c r="S209" s="11">
        <f t="shared" si="392"/>
        <v>0</v>
      </c>
      <c r="U209" s="23">
        <f t="shared" ref="U209" si="415">IF(Q209&gt;=MAX(Q206,Q207,Q208,Q209),1,0)</f>
        <v>0</v>
      </c>
      <c r="V209" s="2">
        <f t="shared" si="394"/>
        <v>0</v>
      </c>
      <c r="W209" s="15">
        <f t="shared" si="395"/>
        <v>0</v>
      </c>
    </row>
    <row r="210" spans="1:23" x14ac:dyDescent="0.3">
      <c r="A210" s="2" t="s">
        <v>59</v>
      </c>
      <c r="B210" s="2" t="s">
        <v>96</v>
      </c>
      <c r="C210" s="14">
        <v>0</v>
      </c>
      <c r="D210" s="2">
        <v>5</v>
      </c>
      <c r="E210" s="2">
        <v>6</v>
      </c>
      <c r="F210" s="2">
        <v>6</v>
      </c>
      <c r="G210" s="2">
        <v>5</v>
      </c>
      <c r="H210" s="2">
        <v>5</v>
      </c>
      <c r="I210" s="2">
        <v>5</v>
      </c>
      <c r="J210" s="2">
        <v>6</v>
      </c>
      <c r="K210" s="15">
        <v>5</v>
      </c>
      <c r="L210" s="14">
        <v>0</v>
      </c>
      <c r="M210" s="2">
        <v>0</v>
      </c>
      <c r="N210" s="2">
        <v>0</v>
      </c>
      <c r="O210" s="32">
        <v>0</v>
      </c>
      <c r="Q210" s="11">
        <f t="shared" si="390"/>
        <v>5</v>
      </c>
      <c r="R210" s="11">
        <f t="shared" ref="R210" si="416">LN(EXP(Q210)+EXP(Q211)+EXP(Q212)+EXP(Q213))</f>
        <v>10.030459979355541</v>
      </c>
      <c r="S210" s="11">
        <f t="shared" si="392"/>
        <v>0</v>
      </c>
      <c r="U210" s="23">
        <f t="shared" ref="U210" si="417">IF(Q210&gt;=MAX(Q210,Q211,Q212,Q213),1,0)</f>
        <v>0</v>
      </c>
      <c r="V210" s="2">
        <f t="shared" si="394"/>
        <v>0</v>
      </c>
      <c r="W210" s="15">
        <f t="shared" si="395"/>
        <v>0</v>
      </c>
    </row>
    <row r="211" spans="1:23" x14ac:dyDescent="0.3">
      <c r="B211" s="2" t="s">
        <v>98</v>
      </c>
      <c r="C211" s="14">
        <v>0</v>
      </c>
      <c r="D211" s="2">
        <v>5</v>
      </c>
      <c r="E211" s="2">
        <v>5</v>
      </c>
      <c r="F211" s="2">
        <v>7</v>
      </c>
      <c r="G211" s="2">
        <v>8</v>
      </c>
      <c r="H211" s="2">
        <v>5</v>
      </c>
      <c r="I211" s="2">
        <v>7</v>
      </c>
      <c r="J211" s="2">
        <v>7</v>
      </c>
      <c r="K211" s="15">
        <v>5</v>
      </c>
      <c r="L211" s="14">
        <v>1</v>
      </c>
      <c r="M211" s="2">
        <v>0</v>
      </c>
      <c r="N211" s="2">
        <v>0</v>
      </c>
      <c r="O211" s="32">
        <v>0</v>
      </c>
      <c r="Q211" s="11">
        <f t="shared" si="390"/>
        <v>7.2451223384064285</v>
      </c>
      <c r="R211" s="11">
        <f t="shared" ref="R211" si="418">LN(EXP(Q210)+EXP(Q211)+EXP(Q212)+EXP(Q213))</f>
        <v>10.030459979355541</v>
      </c>
      <c r="S211" s="11">
        <f t="shared" si="392"/>
        <v>0</v>
      </c>
      <c r="U211" s="23">
        <f t="shared" ref="U211" si="419">IF(Q211&gt;=MAX(Q210,Q211,Q212,Q213),1,0)</f>
        <v>0</v>
      </c>
      <c r="V211" s="2">
        <f t="shared" si="394"/>
        <v>0</v>
      </c>
      <c r="W211" s="15">
        <f t="shared" si="395"/>
        <v>0</v>
      </c>
    </row>
    <row r="212" spans="1:23" x14ac:dyDescent="0.3">
      <c r="B212" s="2" t="s">
        <v>97</v>
      </c>
      <c r="C212" s="14">
        <v>1</v>
      </c>
      <c r="D212" s="2">
        <v>6</v>
      </c>
      <c r="E212" s="2">
        <v>6</v>
      </c>
      <c r="F212" s="2">
        <v>6</v>
      </c>
      <c r="G212" s="2">
        <v>5</v>
      </c>
      <c r="H212" s="2">
        <v>5</v>
      </c>
      <c r="I212" s="2">
        <v>9</v>
      </c>
      <c r="J212" s="2">
        <v>7</v>
      </c>
      <c r="K212" s="15">
        <v>6</v>
      </c>
      <c r="L212" s="14">
        <v>0</v>
      </c>
      <c r="M212" s="2">
        <v>1</v>
      </c>
      <c r="N212" s="2">
        <v>0</v>
      </c>
      <c r="O212" s="32">
        <v>0</v>
      </c>
      <c r="Q212" s="11">
        <f t="shared" si="390"/>
        <v>9.3677245111595049</v>
      </c>
      <c r="R212" s="11">
        <f t="shared" ref="R212" si="420">LN(EXP(Q210)+EXP(Q211)+EXP(Q212)+EXP(Q213))</f>
        <v>10.030459979355541</v>
      </c>
      <c r="S212" s="11">
        <f t="shared" si="392"/>
        <v>-0.66273546819603624</v>
      </c>
      <c r="U212" s="23">
        <f t="shared" ref="U212" si="421">IF(Q212&gt;=MAX(Q210,Q211,Q212,Q213),1,0)</f>
        <v>1</v>
      </c>
      <c r="V212" s="2">
        <f t="shared" si="394"/>
        <v>1</v>
      </c>
      <c r="W212" s="15">
        <f t="shared" si="395"/>
        <v>0</v>
      </c>
    </row>
    <row r="213" spans="1:23" x14ac:dyDescent="0.3">
      <c r="B213" s="2" t="s">
        <v>99</v>
      </c>
      <c r="C213" s="14">
        <v>0</v>
      </c>
      <c r="D213" s="2">
        <v>4</v>
      </c>
      <c r="E213" s="2">
        <v>5</v>
      </c>
      <c r="F213" s="2">
        <v>7</v>
      </c>
      <c r="G213" s="2">
        <v>6</v>
      </c>
      <c r="H213" s="2">
        <v>6</v>
      </c>
      <c r="I213" s="2">
        <v>9</v>
      </c>
      <c r="J213" s="2">
        <v>7</v>
      </c>
      <c r="K213" s="15">
        <v>5</v>
      </c>
      <c r="L213" s="14">
        <v>0</v>
      </c>
      <c r="M213" s="2">
        <v>0</v>
      </c>
      <c r="N213" s="2">
        <v>1</v>
      </c>
      <c r="O213" s="32">
        <v>0</v>
      </c>
      <c r="Q213" s="11">
        <f t="shared" si="390"/>
        <v>9.1541505129006069</v>
      </c>
      <c r="R213" s="11">
        <f t="shared" ref="R213" si="422">LN(EXP(Q210)+EXP(Q211)+EXP(Q212)+EXP(Q213))</f>
        <v>10.030459979355541</v>
      </c>
      <c r="S213" s="11">
        <f t="shared" si="392"/>
        <v>0</v>
      </c>
      <c r="U213" s="23">
        <f t="shared" ref="U213" si="423">IF(Q213&gt;=MAX(Q210,Q211,Q212,Q213),1,0)</f>
        <v>0</v>
      </c>
      <c r="V213" s="2">
        <f t="shared" si="394"/>
        <v>0</v>
      </c>
      <c r="W213" s="15">
        <f t="shared" si="395"/>
        <v>0</v>
      </c>
    </row>
    <row r="214" spans="1:23" x14ac:dyDescent="0.3">
      <c r="A214" s="2" t="s">
        <v>60</v>
      </c>
      <c r="B214" s="2" t="s">
        <v>96</v>
      </c>
      <c r="C214" s="14">
        <v>0</v>
      </c>
      <c r="D214" s="2">
        <v>5</v>
      </c>
      <c r="E214" s="2">
        <v>5</v>
      </c>
      <c r="F214" s="2">
        <v>4</v>
      </c>
      <c r="G214" s="2">
        <v>2</v>
      </c>
      <c r="H214" s="2">
        <v>3</v>
      </c>
      <c r="I214" s="2">
        <v>7</v>
      </c>
      <c r="J214" s="2">
        <v>5</v>
      </c>
      <c r="K214" s="15">
        <v>5</v>
      </c>
      <c r="L214" s="14">
        <v>0</v>
      </c>
      <c r="M214" s="2">
        <v>0</v>
      </c>
      <c r="N214" s="2">
        <v>0</v>
      </c>
      <c r="O214" s="32">
        <v>0</v>
      </c>
      <c r="Q214" s="11">
        <f t="shared" si="390"/>
        <v>7</v>
      </c>
      <c r="R214" s="11">
        <f t="shared" ref="R214" si="424">LN(EXP(Q214)+EXP(Q215)+EXP(Q216)+EXP(Q217))</f>
        <v>7.1718623387167666</v>
      </c>
      <c r="S214" s="11">
        <f t="shared" si="392"/>
        <v>0</v>
      </c>
      <c r="U214" s="23">
        <f t="shared" ref="U214" si="425">IF(Q214&gt;=MAX(Q214,Q215,Q216,Q217),1,0)</f>
        <v>1</v>
      </c>
      <c r="V214" s="2">
        <f t="shared" si="394"/>
        <v>0</v>
      </c>
      <c r="W214" s="15">
        <f t="shared" si="395"/>
        <v>1</v>
      </c>
    </row>
    <row r="215" spans="1:23" x14ac:dyDescent="0.3">
      <c r="B215" s="2" t="s">
        <v>98</v>
      </c>
      <c r="C215" s="14">
        <v>0</v>
      </c>
      <c r="D215" s="2">
        <v>3</v>
      </c>
      <c r="E215" s="2">
        <v>4</v>
      </c>
      <c r="F215" s="2">
        <v>5</v>
      </c>
      <c r="G215" s="2">
        <v>8</v>
      </c>
      <c r="H215" s="2">
        <v>7</v>
      </c>
      <c r="I215" s="2">
        <v>1</v>
      </c>
      <c r="J215" s="2">
        <v>6</v>
      </c>
      <c r="K215" s="15">
        <v>4</v>
      </c>
      <c r="L215" s="14">
        <v>1</v>
      </c>
      <c r="M215" s="2">
        <v>0</v>
      </c>
      <c r="N215" s="2">
        <v>0</v>
      </c>
      <c r="O215" s="32">
        <v>0</v>
      </c>
      <c r="Q215" s="11">
        <f t="shared" si="390"/>
        <v>1.2451223384064287</v>
      </c>
      <c r="R215" s="11">
        <f t="shared" ref="R215" si="426">LN(EXP(Q214)+EXP(Q215)+EXP(Q216)+EXP(Q217))</f>
        <v>7.1718623387167666</v>
      </c>
      <c r="S215" s="11">
        <f t="shared" si="392"/>
        <v>0</v>
      </c>
      <c r="U215" s="23">
        <f t="shared" ref="U215" si="427">IF(Q215&gt;=MAX(Q214,Q215,Q216,Q217),1,0)</f>
        <v>0</v>
      </c>
      <c r="V215" s="2">
        <f t="shared" si="394"/>
        <v>0</v>
      </c>
      <c r="W215" s="15">
        <f t="shared" si="395"/>
        <v>0</v>
      </c>
    </row>
    <row r="216" spans="1:23" x14ac:dyDescent="0.3">
      <c r="B216" s="2" t="s">
        <v>97</v>
      </c>
      <c r="C216" s="14">
        <v>1</v>
      </c>
      <c r="D216" s="2">
        <v>3</v>
      </c>
      <c r="E216" s="2">
        <v>5</v>
      </c>
      <c r="F216" s="2">
        <v>6</v>
      </c>
      <c r="G216" s="2">
        <v>7</v>
      </c>
      <c r="H216" s="2">
        <v>6</v>
      </c>
      <c r="I216" s="2">
        <v>3</v>
      </c>
      <c r="J216" s="2">
        <v>6</v>
      </c>
      <c r="K216" s="15">
        <v>5</v>
      </c>
      <c r="L216" s="14">
        <v>0</v>
      </c>
      <c r="M216" s="2">
        <v>1</v>
      </c>
      <c r="N216" s="2">
        <v>0</v>
      </c>
      <c r="O216" s="32">
        <v>0</v>
      </c>
      <c r="Q216" s="11">
        <f t="shared" si="390"/>
        <v>3.3677245111595044</v>
      </c>
      <c r="R216" s="11">
        <f t="shared" ref="R216" si="428">LN(EXP(Q214)+EXP(Q215)+EXP(Q216)+EXP(Q217))</f>
        <v>7.1718623387167666</v>
      </c>
      <c r="S216" s="11">
        <f t="shared" si="392"/>
        <v>-3.8041378275572622</v>
      </c>
      <c r="U216" s="23">
        <f t="shared" ref="U216" si="429">IF(Q216&gt;=MAX(Q214,Q215,Q216,Q217),1,0)</f>
        <v>0</v>
      </c>
      <c r="V216" s="2">
        <f t="shared" si="394"/>
        <v>1</v>
      </c>
      <c r="W216" s="15">
        <f t="shared" si="395"/>
        <v>1</v>
      </c>
    </row>
    <row r="217" spans="1:23" x14ac:dyDescent="0.3">
      <c r="B217" s="2" t="s">
        <v>99</v>
      </c>
      <c r="C217" s="14">
        <v>0</v>
      </c>
      <c r="D217" s="2">
        <v>2</v>
      </c>
      <c r="E217" s="2">
        <v>4</v>
      </c>
      <c r="F217" s="2">
        <v>5</v>
      </c>
      <c r="G217" s="2">
        <v>2</v>
      </c>
      <c r="H217" s="2">
        <v>1</v>
      </c>
      <c r="I217" s="2">
        <v>5</v>
      </c>
      <c r="J217" s="2">
        <v>3</v>
      </c>
      <c r="K217" s="15">
        <v>4</v>
      </c>
      <c r="L217" s="14">
        <v>0</v>
      </c>
      <c r="M217" s="2">
        <v>0</v>
      </c>
      <c r="N217" s="2">
        <v>1</v>
      </c>
      <c r="O217" s="32">
        <v>0</v>
      </c>
      <c r="Q217" s="11">
        <f t="shared" si="390"/>
        <v>5.1541505129006078</v>
      </c>
      <c r="R217" s="11">
        <f t="shared" ref="R217" si="430">LN(EXP(Q214)+EXP(Q215)+EXP(Q216)+EXP(Q217))</f>
        <v>7.1718623387167666</v>
      </c>
      <c r="S217" s="11">
        <f t="shared" si="392"/>
        <v>0</v>
      </c>
      <c r="U217" s="23">
        <f t="shared" ref="U217" si="431">IF(Q217&gt;=MAX(Q214,Q215,Q216,Q217),1,0)</f>
        <v>0</v>
      </c>
      <c r="V217" s="2">
        <f t="shared" si="394"/>
        <v>0</v>
      </c>
      <c r="W217" s="15">
        <f t="shared" si="395"/>
        <v>0</v>
      </c>
    </row>
    <row r="218" spans="1:23" x14ac:dyDescent="0.3">
      <c r="A218" s="2" t="s">
        <v>61</v>
      </c>
      <c r="B218" s="2" t="s">
        <v>96</v>
      </c>
      <c r="C218" s="14">
        <v>1</v>
      </c>
      <c r="D218" s="2">
        <v>4</v>
      </c>
      <c r="E218" s="2">
        <v>4</v>
      </c>
      <c r="F218" s="2">
        <v>7</v>
      </c>
      <c r="G218" s="2">
        <v>6</v>
      </c>
      <c r="H218" s="2">
        <v>3</v>
      </c>
      <c r="I218" s="2">
        <v>4</v>
      </c>
      <c r="J218" s="2">
        <v>5</v>
      </c>
      <c r="K218" s="15">
        <v>4</v>
      </c>
      <c r="L218" s="14">
        <v>0</v>
      </c>
      <c r="M218" s="2">
        <v>0</v>
      </c>
      <c r="N218" s="2">
        <v>0</v>
      </c>
      <c r="O218" s="32">
        <v>0</v>
      </c>
      <c r="Q218" s="11">
        <f t="shared" si="390"/>
        <v>4</v>
      </c>
      <c r="R218" s="11">
        <f t="shared" ref="R218" si="432">LN(EXP(Q218)+EXP(Q219)+EXP(Q220)+EXP(Q221))</f>
        <v>7.0713692809407922</v>
      </c>
      <c r="S218" s="11">
        <f t="shared" si="392"/>
        <v>-3.0713692809407922</v>
      </c>
      <c r="U218" s="23">
        <f t="shared" ref="U218" si="433">IF(Q218&gt;=MAX(Q218,Q219,Q220,Q221),1,0)</f>
        <v>0</v>
      </c>
      <c r="V218" s="2">
        <f t="shared" si="394"/>
        <v>1</v>
      </c>
      <c r="W218" s="15">
        <f t="shared" si="395"/>
        <v>1</v>
      </c>
    </row>
    <row r="219" spans="1:23" x14ac:dyDescent="0.3">
      <c r="B219" s="2" t="s">
        <v>98</v>
      </c>
      <c r="C219" s="14">
        <v>0</v>
      </c>
      <c r="D219" s="2">
        <v>3</v>
      </c>
      <c r="E219" s="2">
        <v>4</v>
      </c>
      <c r="F219" s="2">
        <v>6</v>
      </c>
      <c r="G219" s="2">
        <v>5</v>
      </c>
      <c r="H219" s="2">
        <v>5</v>
      </c>
      <c r="I219" s="2">
        <v>4</v>
      </c>
      <c r="J219" s="2">
        <v>7</v>
      </c>
      <c r="K219" s="15">
        <v>2</v>
      </c>
      <c r="L219" s="14">
        <v>1</v>
      </c>
      <c r="M219" s="2">
        <v>0</v>
      </c>
      <c r="N219" s="2">
        <v>0</v>
      </c>
      <c r="O219" s="32">
        <v>0</v>
      </c>
      <c r="Q219" s="11">
        <f t="shared" si="390"/>
        <v>4.2451223384064285</v>
      </c>
      <c r="R219" s="11">
        <f t="shared" ref="R219" si="434">LN(EXP(Q218)+EXP(Q219)+EXP(Q220)+EXP(Q221))</f>
        <v>7.0713692809407922</v>
      </c>
      <c r="S219" s="11">
        <f t="shared" si="392"/>
        <v>0</v>
      </c>
      <c r="U219" s="23">
        <f t="shared" ref="U219" si="435">IF(Q219&gt;=MAX(Q218,Q219,Q220,Q221),1,0)</f>
        <v>0</v>
      </c>
      <c r="V219" s="2">
        <f t="shared" si="394"/>
        <v>0</v>
      </c>
      <c r="W219" s="15">
        <f t="shared" si="395"/>
        <v>0</v>
      </c>
    </row>
    <row r="220" spans="1:23" x14ac:dyDescent="0.3">
      <c r="B220" s="2" t="s">
        <v>97</v>
      </c>
      <c r="C220" s="14">
        <v>0</v>
      </c>
      <c r="D220" s="2">
        <v>3</v>
      </c>
      <c r="E220" s="2">
        <v>4</v>
      </c>
      <c r="F220" s="2">
        <v>3</v>
      </c>
      <c r="G220" s="2">
        <v>1</v>
      </c>
      <c r="H220" s="2">
        <v>4</v>
      </c>
      <c r="I220" s="2">
        <v>6</v>
      </c>
      <c r="J220" s="2">
        <v>4</v>
      </c>
      <c r="K220" s="15">
        <v>3</v>
      </c>
      <c r="L220" s="14">
        <v>0</v>
      </c>
      <c r="M220" s="2">
        <v>1</v>
      </c>
      <c r="N220" s="2">
        <v>0</v>
      </c>
      <c r="O220" s="32">
        <v>0</v>
      </c>
      <c r="Q220" s="11">
        <f t="shared" si="390"/>
        <v>6.3677245111595049</v>
      </c>
      <c r="R220" s="11">
        <f t="shared" ref="R220" si="436">LN(EXP(Q218)+EXP(Q219)+EXP(Q220)+EXP(Q221))</f>
        <v>7.0713692809407922</v>
      </c>
      <c r="S220" s="11">
        <f t="shared" si="392"/>
        <v>0</v>
      </c>
      <c r="U220" s="23">
        <f t="shared" ref="U220" si="437">IF(Q220&gt;=MAX(Q218,Q219,Q220,Q221),1,0)</f>
        <v>1</v>
      </c>
      <c r="V220" s="2">
        <f t="shared" si="394"/>
        <v>0</v>
      </c>
      <c r="W220" s="15">
        <f t="shared" si="395"/>
        <v>1</v>
      </c>
    </row>
    <row r="221" spans="1:23" x14ac:dyDescent="0.3">
      <c r="B221" s="2" t="s">
        <v>99</v>
      </c>
      <c r="C221" s="14">
        <v>0</v>
      </c>
      <c r="D221" s="2">
        <v>5</v>
      </c>
      <c r="E221" s="2">
        <v>3</v>
      </c>
      <c r="F221" s="2">
        <v>6</v>
      </c>
      <c r="G221" s="2">
        <v>2</v>
      </c>
      <c r="H221" s="2">
        <v>3</v>
      </c>
      <c r="I221" s="2">
        <v>6</v>
      </c>
      <c r="J221" s="2">
        <v>5</v>
      </c>
      <c r="K221" s="15">
        <v>5</v>
      </c>
      <c r="L221" s="14">
        <v>0</v>
      </c>
      <c r="M221" s="2">
        <v>0</v>
      </c>
      <c r="N221" s="2">
        <v>1</v>
      </c>
      <c r="O221" s="32">
        <v>0</v>
      </c>
      <c r="Q221" s="11">
        <f t="shared" si="390"/>
        <v>6.1541505129006078</v>
      </c>
      <c r="R221" s="11">
        <f t="shared" ref="R221" si="438">LN(EXP(Q218)+EXP(Q219)+EXP(Q220)+EXP(Q221))</f>
        <v>7.0713692809407922</v>
      </c>
      <c r="S221" s="11">
        <f t="shared" si="392"/>
        <v>0</v>
      </c>
      <c r="U221" s="23">
        <f t="shared" ref="U221" si="439">IF(Q221&gt;=MAX(Q218,Q219,Q220,Q221),1,0)</f>
        <v>0</v>
      </c>
      <c r="V221" s="2">
        <f t="shared" si="394"/>
        <v>0</v>
      </c>
      <c r="W221" s="15">
        <f t="shared" si="395"/>
        <v>0</v>
      </c>
    </row>
    <row r="222" spans="1:23" x14ac:dyDescent="0.3">
      <c r="A222" s="2" t="s">
        <v>62</v>
      </c>
      <c r="B222" s="2" t="s">
        <v>96</v>
      </c>
      <c r="C222" s="14">
        <v>0</v>
      </c>
      <c r="D222" s="2">
        <v>4</v>
      </c>
      <c r="E222" s="2">
        <v>4</v>
      </c>
      <c r="F222" s="2">
        <v>4</v>
      </c>
      <c r="G222" s="2">
        <v>5</v>
      </c>
      <c r="H222" s="2">
        <v>3</v>
      </c>
      <c r="I222" s="2">
        <v>3</v>
      </c>
      <c r="J222" s="2">
        <v>5</v>
      </c>
      <c r="K222" s="15">
        <v>5</v>
      </c>
      <c r="L222" s="14">
        <v>0</v>
      </c>
      <c r="M222" s="2">
        <v>0</v>
      </c>
      <c r="N222" s="2">
        <v>0</v>
      </c>
      <c r="O222" s="32">
        <v>0</v>
      </c>
      <c r="Q222" s="11">
        <f t="shared" si="390"/>
        <v>3</v>
      </c>
      <c r="R222" s="11">
        <f t="shared" ref="R222" si="440">LN(EXP(Q222)+EXP(Q223)+EXP(Q224)+EXP(Q225))</f>
        <v>7.7250724529921948</v>
      </c>
      <c r="S222" s="11">
        <f t="shared" si="392"/>
        <v>0</v>
      </c>
      <c r="U222" s="23">
        <f t="shared" ref="U222" si="441">IF(Q222&gt;=MAX(Q222,Q223,Q224,Q225),1,0)</f>
        <v>0</v>
      </c>
      <c r="V222" s="2">
        <f t="shared" si="394"/>
        <v>0</v>
      </c>
      <c r="W222" s="15">
        <f t="shared" si="395"/>
        <v>0</v>
      </c>
    </row>
    <row r="223" spans="1:23" x14ac:dyDescent="0.3">
      <c r="B223" s="2" t="s">
        <v>98</v>
      </c>
      <c r="C223" s="14">
        <v>0</v>
      </c>
      <c r="D223" s="2">
        <v>4</v>
      </c>
      <c r="E223" s="2">
        <v>4</v>
      </c>
      <c r="F223" s="2">
        <v>4</v>
      </c>
      <c r="G223" s="2">
        <v>3</v>
      </c>
      <c r="H223" s="2">
        <v>3</v>
      </c>
      <c r="I223" s="2">
        <v>5</v>
      </c>
      <c r="J223" s="2">
        <v>5</v>
      </c>
      <c r="K223" s="15">
        <v>4</v>
      </c>
      <c r="L223" s="14">
        <v>1</v>
      </c>
      <c r="M223" s="2">
        <v>0</v>
      </c>
      <c r="N223" s="2">
        <v>0</v>
      </c>
      <c r="O223" s="32">
        <v>0</v>
      </c>
      <c r="Q223" s="11">
        <f t="shared" si="390"/>
        <v>5.2451223384064285</v>
      </c>
      <c r="R223" s="11">
        <f t="shared" ref="R223" si="442">LN(EXP(Q222)+EXP(Q223)+EXP(Q224)+EXP(Q225))</f>
        <v>7.7250724529921948</v>
      </c>
      <c r="S223" s="11">
        <f t="shared" si="392"/>
        <v>0</v>
      </c>
      <c r="U223" s="23">
        <f t="shared" ref="U223" si="443">IF(Q223&gt;=MAX(Q222,Q223,Q224,Q225),1,0)</f>
        <v>0</v>
      </c>
      <c r="V223" s="2">
        <f t="shared" si="394"/>
        <v>0</v>
      </c>
      <c r="W223" s="15">
        <f t="shared" si="395"/>
        <v>0</v>
      </c>
    </row>
    <row r="224" spans="1:23" x14ac:dyDescent="0.3">
      <c r="B224" s="2" t="s">
        <v>97</v>
      </c>
      <c r="C224" s="14">
        <v>0</v>
      </c>
      <c r="D224" s="2">
        <v>3</v>
      </c>
      <c r="E224" s="2">
        <v>3</v>
      </c>
      <c r="F224" s="2">
        <v>5</v>
      </c>
      <c r="G224" s="2">
        <v>3</v>
      </c>
      <c r="H224" s="2">
        <v>7</v>
      </c>
      <c r="I224" s="2">
        <v>7</v>
      </c>
      <c r="J224" s="2">
        <v>5</v>
      </c>
      <c r="K224" s="15">
        <v>3</v>
      </c>
      <c r="L224" s="14">
        <v>0</v>
      </c>
      <c r="M224" s="2">
        <v>1</v>
      </c>
      <c r="N224" s="2">
        <v>0</v>
      </c>
      <c r="O224" s="32">
        <v>0</v>
      </c>
      <c r="Q224" s="11">
        <f t="shared" si="390"/>
        <v>7.3677245111595049</v>
      </c>
      <c r="R224" s="11">
        <f t="shared" ref="R224" si="444">LN(EXP(Q222)+EXP(Q223)+EXP(Q224)+EXP(Q225))</f>
        <v>7.7250724529921948</v>
      </c>
      <c r="S224" s="11">
        <f t="shared" si="392"/>
        <v>0</v>
      </c>
      <c r="U224" s="23">
        <f t="shared" ref="U224" si="445">IF(Q224&gt;=MAX(Q222,Q223,Q224,Q225),1,0)</f>
        <v>1</v>
      </c>
      <c r="V224" s="2">
        <f t="shared" si="394"/>
        <v>0</v>
      </c>
      <c r="W224" s="15">
        <f t="shared" si="395"/>
        <v>1</v>
      </c>
    </row>
    <row r="225" spans="1:23" x14ac:dyDescent="0.3">
      <c r="B225" s="2" t="s">
        <v>99</v>
      </c>
      <c r="C225" s="14">
        <v>1</v>
      </c>
      <c r="D225" s="2">
        <v>6</v>
      </c>
      <c r="E225" s="2">
        <v>6</v>
      </c>
      <c r="F225" s="2">
        <v>6</v>
      </c>
      <c r="G225" s="2">
        <v>6</v>
      </c>
      <c r="H225" s="2">
        <v>3</v>
      </c>
      <c r="I225" s="2">
        <v>6</v>
      </c>
      <c r="J225" s="2">
        <v>6</v>
      </c>
      <c r="K225" s="15">
        <v>4</v>
      </c>
      <c r="L225" s="14">
        <v>0</v>
      </c>
      <c r="M225" s="2">
        <v>0</v>
      </c>
      <c r="N225" s="2">
        <v>1</v>
      </c>
      <c r="O225" s="32">
        <v>0</v>
      </c>
      <c r="Q225" s="11">
        <f t="shared" si="390"/>
        <v>6.1541505129006078</v>
      </c>
      <c r="R225" s="11">
        <f t="shared" ref="R225" si="446">LN(EXP(Q222)+EXP(Q223)+EXP(Q224)+EXP(Q225))</f>
        <v>7.7250724529921948</v>
      </c>
      <c r="S225" s="11">
        <f t="shared" si="392"/>
        <v>-1.570921940091587</v>
      </c>
      <c r="U225" s="23">
        <f t="shared" ref="U225" si="447">IF(Q225&gt;=MAX(Q222,Q223,Q224,Q225),1,0)</f>
        <v>0</v>
      </c>
      <c r="V225" s="2">
        <f t="shared" si="394"/>
        <v>1</v>
      </c>
      <c r="W225" s="15">
        <f t="shared" si="395"/>
        <v>1</v>
      </c>
    </row>
    <row r="226" spans="1:23" x14ac:dyDescent="0.3">
      <c r="A226" s="2" t="s">
        <v>63</v>
      </c>
      <c r="B226" s="2" t="s">
        <v>96</v>
      </c>
      <c r="C226" s="14">
        <v>0</v>
      </c>
      <c r="D226" s="2">
        <v>5</v>
      </c>
      <c r="E226" s="2">
        <v>3</v>
      </c>
      <c r="F226" s="2">
        <v>5</v>
      </c>
      <c r="G226" s="2">
        <v>3</v>
      </c>
      <c r="H226" s="2">
        <v>6</v>
      </c>
      <c r="I226" s="2">
        <v>5</v>
      </c>
      <c r="J226" s="2">
        <v>5</v>
      </c>
      <c r="K226" s="15">
        <v>5</v>
      </c>
      <c r="L226" s="14">
        <v>0</v>
      </c>
      <c r="M226" s="2">
        <v>0</v>
      </c>
      <c r="N226" s="2">
        <v>0</v>
      </c>
      <c r="O226" s="32">
        <v>0</v>
      </c>
      <c r="Q226" s="11">
        <f t="shared" si="390"/>
        <v>5</v>
      </c>
      <c r="R226" s="11">
        <f t="shared" ref="R226" si="448">LN(EXP(Q226)+EXP(Q227)+EXP(Q228)+EXP(Q229))</f>
        <v>7.1480112724885636</v>
      </c>
      <c r="S226" s="11">
        <f t="shared" si="392"/>
        <v>0</v>
      </c>
      <c r="U226" s="23">
        <f t="shared" ref="U226" si="449">IF(Q226&gt;=MAX(Q226,Q227,Q228,Q229),1,0)</f>
        <v>0</v>
      </c>
      <c r="V226" s="2">
        <f t="shared" si="394"/>
        <v>0</v>
      </c>
      <c r="W226" s="15">
        <f t="shared" si="395"/>
        <v>0</v>
      </c>
    </row>
    <row r="227" spans="1:23" x14ac:dyDescent="0.3">
      <c r="B227" s="2" t="s">
        <v>98</v>
      </c>
      <c r="C227" s="14">
        <v>0</v>
      </c>
      <c r="D227" s="2">
        <v>4</v>
      </c>
      <c r="E227" s="2">
        <v>3</v>
      </c>
      <c r="F227" s="2">
        <v>3</v>
      </c>
      <c r="G227" s="2">
        <v>4</v>
      </c>
      <c r="H227" s="2">
        <v>2</v>
      </c>
      <c r="I227" s="2">
        <v>4</v>
      </c>
      <c r="J227" s="2">
        <v>5</v>
      </c>
      <c r="K227" s="15">
        <v>5</v>
      </c>
      <c r="L227" s="14">
        <v>1</v>
      </c>
      <c r="M227" s="2">
        <v>0</v>
      </c>
      <c r="N227" s="2">
        <v>0</v>
      </c>
      <c r="O227" s="32">
        <v>0</v>
      </c>
      <c r="Q227" s="11">
        <f t="shared" si="390"/>
        <v>4.2451223384064285</v>
      </c>
      <c r="R227" s="11">
        <f t="shared" ref="R227" si="450">LN(EXP(Q226)+EXP(Q227)+EXP(Q228)+EXP(Q229))</f>
        <v>7.1480112724885636</v>
      </c>
      <c r="S227" s="11">
        <f t="shared" si="392"/>
        <v>0</v>
      </c>
      <c r="U227" s="23">
        <f t="shared" ref="U227" si="451">IF(Q227&gt;=MAX(Q226,Q227,Q228,Q229),1,0)</f>
        <v>0</v>
      </c>
      <c r="V227" s="2">
        <f t="shared" si="394"/>
        <v>0</v>
      </c>
      <c r="W227" s="15">
        <f t="shared" si="395"/>
        <v>0</v>
      </c>
    </row>
    <row r="228" spans="1:23" x14ac:dyDescent="0.3">
      <c r="B228" s="2" t="s">
        <v>97</v>
      </c>
      <c r="C228" s="14">
        <v>1</v>
      </c>
      <c r="D228" s="2">
        <v>3</v>
      </c>
      <c r="E228" s="2">
        <v>4</v>
      </c>
      <c r="F228" s="2">
        <v>6</v>
      </c>
      <c r="G228" s="2">
        <v>9</v>
      </c>
      <c r="H228" s="2">
        <v>7</v>
      </c>
      <c r="I228" s="2">
        <v>6</v>
      </c>
      <c r="J228" s="2">
        <v>7</v>
      </c>
      <c r="K228" s="15">
        <v>3</v>
      </c>
      <c r="L228" s="14">
        <v>0</v>
      </c>
      <c r="M228" s="2">
        <v>1</v>
      </c>
      <c r="N228" s="2">
        <v>0</v>
      </c>
      <c r="O228" s="32">
        <v>0</v>
      </c>
      <c r="Q228" s="11">
        <f t="shared" si="390"/>
        <v>6.3677245111595049</v>
      </c>
      <c r="R228" s="11">
        <f t="shared" ref="R228" si="452">LN(EXP(Q226)+EXP(Q227)+EXP(Q228)+EXP(Q229))</f>
        <v>7.1480112724885636</v>
      </c>
      <c r="S228" s="11">
        <f t="shared" si="392"/>
        <v>-0.78028676132905872</v>
      </c>
      <c r="U228" s="23">
        <f t="shared" ref="U228" si="453">IF(Q228&gt;=MAX(Q226,Q227,Q228,Q229),1,0)</f>
        <v>1</v>
      </c>
      <c r="V228" s="2">
        <f t="shared" si="394"/>
        <v>1</v>
      </c>
      <c r="W228" s="15">
        <f t="shared" si="395"/>
        <v>0</v>
      </c>
    </row>
    <row r="229" spans="1:23" x14ac:dyDescent="0.3">
      <c r="B229" s="2" t="s">
        <v>99</v>
      </c>
      <c r="C229" s="14">
        <v>0</v>
      </c>
      <c r="D229" s="2">
        <v>3</v>
      </c>
      <c r="E229" s="2">
        <v>4</v>
      </c>
      <c r="F229" s="2">
        <v>5</v>
      </c>
      <c r="G229" s="2">
        <v>5</v>
      </c>
      <c r="H229" s="2">
        <v>1</v>
      </c>
      <c r="I229" s="2">
        <v>6</v>
      </c>
      <c r="J229" s="2">
        <v>5</v>
      </c>
      <c r="K229" s="15">
        <v>3</v>
      </c>
      <c r="L229" s="14">
        <v>0</v>
      </c>
      <c r="M229" s="2">
        <v>0</v>
      </c>
      <c r="N229" s="2">
        <v>1</v>
      </c>
      <c r="O229" s="32">
        <v>0</v>
      </c>
      <c r="Q229" s="11">
        <f t="shared" si="390"/>
        <v>6.1541505129006078</v>
      </c>
      <c r="R229" s="11">
        <f t="shared" ref="R229" si="454">LN(EXP(Q226)+EXP(Q227)+EXP(Q228)+EXP(Q229))</f>
        <v>7.1480112724885636</v>
      </c>
      <c r="S229" s="11">
        <f t="shared" si="392"/>
        <v>0</v>
      </c>
      <c r="U229" s="23">
        <f t="shared" ref="U229" si="455">IF(Q229&gt;=MAX(Q226,Q227,Q228,Q229),1,0)</f>
        <v>0</v>
      </c>
      <c r="V229" s="2">
        <f t="shared" si="394"/>
        <v>0</v>
      </c>
      <c r="W229" s="15">
        <f t="shared" si="395"/>
        <v>0</v>
      </c>
    </row>
    <row r="230" spans="1:23" x14ac:dyDescent="0.3">
      <c r="A230" s="2" t="s">
        <v>64</v>
      </c>
      <c r="B230" s="2" t="s">
        <v>96</v>
      </c>
      <c r="C230" s="14">
        <v>1</v>
      </c>
      <c r="D230" s="2">
        <v>6</v>
      </c>
      <c r="E230" s="2">
        <v>5</v>
      </c>
      <c r="F230" s="2">
        <v>5</v>
      </c>
      <c r="G230" s="2">
        <v>6</v>
      </c>
      <c r="H230" s="2">
        <v>6</v>
      </c>
      <c r="I230" s="2">
        <v>6</v>
      </c>
      <c r="J230" s="2">
        <v>6</v>
      </c>
      <c r="K230" s="15">
        <v>4</v>
      </c>
      <c r="L230" s="14">
        <v>0</v>
      </c>
      <c r="M230" s="2">
        <v>0</v>
      </c>
      <c r="N230" s="2">
        <v>0</v>
      </c>
      <c r="O230" s="32">
        <v>0</v>
      </c>
      <c r="Q230" s="11">
        <f t="shared" si="390"/>
        <v>6</v>
      </c>
      <c r="R230" s="11">
        <f t="shared" ref="R230" si="456">LN(EXP(Q230)+EXP(Q231)+EXP(Q232)+EXP(Q233))</f>
        <v>7.5869649060140736</v>
      </c>
      <c r="S230" s="11">
        <f t="shared" si="392"/>
        <v>-1.5869649060140736</v>
      </c>
      <c r="U230" s="23">
        <f t="shared" ref="U230" si="457">IF(Q230&gt;=MAX(Q230,Q231,Q232,Q233),1,0)</f>
        <v>0</v>
      </c>
      <c r="V230" s="2">
        <f t="shared" si="394"/>
        <v>1</v>
      </c>
      <c r="W230" s="15">
        <f t="shared" si="395"/>
        <v>1</v>
      </c>
    </row>
    <row r="231" spans="1:23" x14ac:dyDescent="0.3">
      <c r="B231" s="2" t="s">
        <v>98</v>
      </c>
      <c r="C231" s="14">
        <v>0</v>
      </c>
      <c r="D231" s="2">
        <v>5</v>
      </c>
      <c r="E231" s="2">
        <v>5</v>
      </c>
      <c r="F231" s="2">
        <v>5</v>
      </c>
      <c r="G231" s="2">
        <v>5</v>
      </c>
      <c r="H231" s="2">
        <v>4</v>
      </c>
      <c r="I231" s="2">
        <v>6</v>
      </c>
      <c r="J231" s="2">
        <v>6</v>
      </c>
      <c r="K231" s="15">
        <v>5</v>
      </c>
      <c r="L231" s="14">
        <v>1</v>
      </c>
      <c r="M231" s="2">
        <v>0</v>
      </c>
      <c r="N231" s="2">
        <v>0</v>
      </c>
      <c r="O231" s="32">
        <v>0</v>
      </c>
      <c r="Q231" s="11">
        <f t="shared" si="390"/>
        <v>6.2451223384064285</v>
      </c>
      <c r="R231" s="11">
        <f t="shared" ref="R231" si="458">LN(EXP(Q230)+EXP(Q231)+EXP(Q232)+EXP(Q233))</f>
        <v>7.5869649060140736</v>
      </c>
      <c r="S231" s="11">
        <f t="shared" si="392"/>
        <v>0</v>
      </c>
      <c r="U231" s="23">
        <f t="shared" ref="U231" si="459">IF(Q231&gt;=MAX(Q230,Q231,Q232,Q233),1,0)</f>
        <v>0</v>
      </c>
      <c r="V231" s="2">
        <f t="shared" si="394"/>
        <v>0</v>
      </c>
      <c r="W231" s="15">
        <f t="shared" si="395"/>
        <v>0</v>
      </c>
    </row>
    <row r="232" spans="1:23" x14ac:dyDescent="0.3">
      <c r="B232" s="2" t="s">
        <v>97</v>
      </c>
      <c r="C232" s="14">
        <v>0</v>
      </c>
      <c r="D232" s="2">
        <v>4</v>
      </c>
      <c r="E232" s="2">
        <v>5</v>
      </c>
      <c r="F232" s="2">
        <v>5</v>
      </c>
      <c r="G232" s="2">
        <v>4</v>
      </c>
      <c r="H232" s="2">
        <v>6</v>
      </c>
      <c r="I232" s="2">
        <v>6</v>
      </c>
      <c r="J232" s="2">
        <v>5</v>
      </c>
      <c r="K232" s="15">
        <v>5</v>
      </c>
      <c r="L232" s="14">
        <v>0</v>
      </c>
      <c r="M232" s="2">
        <v>1</v>
      </c>
      <c r="N232" s="2">
        <v>0</v>
      </c>
      <c r="O232" s="32">
        <v>0</v>
      </c>
      <c r="Q232" s="11">
        <f t="shared" si="390"/>
        <v>6.3677245111595049</v>
      </c>
      <c r="R232" s="11">
        <f t="shared" ref="R232" si="460">LN(EXP(Q230)+EXP(Q231)+EXP(Q232)+EXP(Q233))</f>
        <v>7.5869649060140736</v>
      </c>
      <c r="S232" s="11">
        <f t="shared" si="392"/>
        <v>0</v>
      </c>
      <c r="U232" s="23">
        <f t="shared" ref="U232" si="461">IF(Q232&gt;=MAX(Q230,Q231,Q232,Q233),1,0)</f>
        <v>1</v>
      </c>
      <c r="V232" s="2">
        <f t="shared" si="394"/>
        <v>0</v>
      </c>
      <c r="W232" s="15">
        <f t="shared" si="395"/>
        <v>1</v>
      </c>
    </row>
    <row r="233" spans="1:23" x14ac:dyDescent="0.3">
      <c r="B233" s="2" t="s">
        <v>99</v>
      </c>
      <c r="C233" s="14">
        <v>0</v>
      </c>
      <c r="D233" s="2">
        <v>2</v>
      </c>
      <c r="E233" s="2">
        <v>4</v>
      </c>
      <c r="F233" s="2">
        <v>5</v>
      </c>
      <c r="G233" s="2">
        <v>3</v>
      </c>
      <c r="H233" s="2">
        <v>5</v>
      </c>
      <c r="I233" s="2">
        <v>6</v>
      </c>
      <c r="J233" s="2">
        <v>4</v>
      </c>
      <c r="K233" s="15">
        <v>2</v>
      </c>
      <c r="L233" s="14">
        <v>0</v>
      </c>
      <c r="M233" s="2">
        <v>0</v>
      </c>
      <c r="N233" s="2">
        <v>1</v>
      </c>
      <c r="O233" s="32">
        <v>0</v>
      </c>
      <c r="Q233" s="11">
        <f t="shared" si="390"/>
        <v>6.1541505129006078</v>
      </c>
      <c r="R233" s="11">
        <f t="shared" ref="R233" si="462">LN(EXP(Q230)+EXP(Q231)+EXP(Q232)+EXP(Q233))</f>
        <v>7.5869649060140736</v>
      </c>
      <c r="S233" s="11">
        <f t="shared" si="392"/>
        <v>0</v>
      </c>
      <c r="U233" s="23">
        <f t="shared" ref="U233" si="463">IF(Q233&gt;=MAX(Q230,Q231,Q232,Q233),1,0)</f>
        <v>0</v>
      </c>
      <c r="V233" s="2">
        <f t="shared" si="394"/>
        <v>0</v>
      </c>
      <c r="W233" s="15">
        <f t="shared" si="395"/>
        <v>0</v>
      </c>
    </row>
    <row r="234" spans="1:23" x14ac:dyDescent="0.3">
      <c r="A234" s="2" t="s">
        <v>65</v>
      </c>
      <c r="B234" s="2" t="s">
        <v>96</v>
      </c>
      <c r="C234" s="14">
        <v>1</v>
      </c>
      <c r="D234" s="2">
        <v>3</v>
      </c>
      <c r="E234" s="2">
        <v>4</v>
      </c>
      <c r="F234" s="2">
        <v>6</v>
      </c>
      <c r="G234" s="2">
        <v>8</v>
      </c>
      <c r="H234" s="2">
        <v>8</v>
      </c>
      <c r="I234" s="2">
        <v>6</v>
      </c>
      <c r="J234" s="2">
        <v>6</v>
      </c>
      <c r="K234" s="15">
        <v>4</v>
      </c>
      <c r="L234" s="14">
        <v>0</v>
      </c>
      <c r="M234" s="2">
        <v>0</v>
      </c>
      <c r="N234" s="2">
        <v>0</v>
      </c>
      <c r="O234" s="32">
        <v>0</v>
      </c>
      <c r="Q234" s="11">
        <f t="shared" si="390"/>
        <v>6</v>
      </c>
      <c r="R234" s="11">
        <f t="shared" ref="R234" si="464">LN(EXP(Q234)+EXP(Q235)+EXP(Q236)+EXP(Q237))</f>
        <v>6.6552981810800675</v>
      </c>
      <c r="S234" s="11">
        <f t="shared" si="392"/>
        <v>-0.65529818108006754</v>
      </c>
      <c r="U234" s="23">
        <f t="shared" ref="U234" si="465">IF(Q234&gt;=MAX(Q234,Q235,Q236,Q237),1,0)</f>
        <v>1</v>
      </c>
      <c r="V234" s="2">
        <f t="shared" si="394"/>
        <v>1</v>
      </c>
      <c r="W234" s="15">
        <f t="shared" si="395"/>
        <v>0</v>
      </c>
    </row>
    <row r="235" spans="1:23" x14ac:dyDescent="0.3">
      <c r="B235" s="2" t="s">
        <v>98</v>
      </c>
      <c r="C235" s="14">
        <v>0</v>
      </c>
      <c r="D235" s="2">
        <v>1</v>
      </c>
      <c r="E235" s="2">
        <v>3</v>
      </c>
      <c r="F235" s="2">
        <v>5</v>
      </c>
      <c r="G235" s="2">
        <v>3</v>
      </c>
      <c r="H235" s="2">
        <v>4</v>
      </c>
      <c r="I235" s="2">
        <v>5</v>
      </c>
      <c r="J235" s="2">
        <v>4</v>
      </c>
      <c r="K235" s="15">
        <v>2</v>
      </c>
      <c r="L235" s="14">
        <v>1</v>
      </c>
      <c r="M235" s="2">
        <v>0</v>
      </c>
      <c r="N235" s="2">
        <v>0</v>
      </c>
      <c r="O235" s="32">
        <v>0</v>
      </c>
      <c r="Q235" s="11">
        <f t="shared" si="390"/>
        <v>5.2451223384064285</v>
      </c>
      <c r="R235" s="11">
        <f t="shared" ref="R235" si="466">LN(EXP(Q234)+EXP(Q235)+EXP(Q236)+EXP(Q237))</f>
        <v>6.6552981810800675</v>
      </c>
      <c r="S235" s="11">
        <f t="shared" si="392"/>
        <v>0</v>
      </c>
      <c r="U235" s="23">
        <f t="shared" ref="U235" si="467">IF(Q235&gt;=MAX(Q234,Q235,Q236,Q237),1,0)</f>
        <v>0</v>
      </c>
      <c r="V235" s="2">
        <f t="shared" si="394"/>
        <v>0</v>
      </c>
      <c r="W235" s="15">
        <f t="shared" si="395"/>
        <v>0</v>
      </c>
    </row>
    <row r="236" spans="1:23" x14ac:dyDescent="0.3">
      <c r="B236" s="2" t="s">
        <v>97</v>
      </c>
      <c r="C236" s="14">
        <v>0</v>
      </c>
      <c r="D236" s="2">
        <v>4</v>
      </c>
      <c r="E236" s="2">
        <v>3</v>
      </c>
      <c r="F236" s="2">
        <v>6</v>
      </c>
      <c r="G236" s="2">
        <v>6</v>
      </c>
      <c r="H236" s="2">
        <v>5</v>
      </c>
      <c r="I236" s="2">
        <v>2</v>
      </c>
      <c r="J236" s="2">
        <v>6</v>
      </c>
      <c r="K236" s="15">
        <v>5</v>
      </c>
      <c r="L236" s="14">
        <v>0</v>
      </c>
      <c r="M236" s="2">
        <v>1</v>
      </c>
      <c r="N236" s="2">
        <v>0</v>
      </c>
      <c r="O236" s="32">
        <v>0</v>
      </c>
      <c r="Q236" s="11">
        <f t="shared" si="390"/>
        <v>2.3677245111595044</v>
      </c>
      <c r="R236" s="11">
        <f t="shared" ref="R236" si="468">LN(EXP(Q234)+EXP(Q235)+EXP(Q236)+EXP(Q237))</f>
        <v>6.6552981810800675</v>
      </c>
      <c r="S236" s="11">
        <f t="shared" si="392"/>
        <v>0</v>
      </c>
      <c r="U236" s="23">
        <f t="shared" ref="U236" si="469">IF(Q236&gt;=MAX(Q234,Q235,Q236,Q237),1,0)</f>
        <v>0</v>
      </c>
      <c r="V236" s="2">
        <f t="shared" si="394"/>
        <v>0</v>
      </c>
      <c r="W236" s="15">
        <f t="shared" si="395"/>
        <v>0</v>
      </c>
    </row>
    <row r="237" spans="1:23" x14ac:dyDescent="0.3">
      <c r="B237" s="2" t="s">
        <v>99</v>
      </c>
      <c r="C237" s="14">
        <v>0</v>
      </c>
      <c r="D237" s="2">
        <v>2</v>
      </c>
      <c r="E237" s="2">
        <v>3</v>
      </c>
      <c r="F237" s="2">
        <v>2</v>
      </c>
      <c r="G237" s="2">
        <v>2</v>
      </c>
      <c r="H237" s="2">
        <v>2</v>
      </c>
      <c r="I237" s="2">
        <v>5</v>
      </c>
      <c r="J237" s="2">
        <v>3</v>
      </c>
      <c r="K237" s="15">
        <v>2</v>
      </c>
      <c r="L237" s="14">
        <v>0</v>
      </c>
      <c r="M237" s="2">
        <v>0</v>
      </c>
      <c r="N237" s="2">
        <v>1</v>
      </c>
      <c r="O237" s="32">
        <v>0</v>
      </c>
      <c r="Q237" s="11">
        <f t="shared" si="390"/>
        <v>5.1541505129006078</v>
      </c>
      <c r="R237" s="11">
        <f t="shared" ref="R237" si="470">LN(EXP(Q234)+EXP(Q235)+EXP(Q236)+EXP(Q237))</f>
        <v>6.6552981810800675</v>
      </c>
      <c r="S237" s="11">
        <f t="shared" si="392"/>
        <v>0</v>
      </c>
      <c r="U237" s="23">
        <f t="shared" ref="U237" si="471">IF(Q237&gt;=MAX(Q234,Q235,Q236,Q237),1,0)</f>
        <v>0</v>
      </c>
      <c r="V237" s="2">
        <f t="shared" si="394"/>
        <v>0</v>
      </c>
      <c r="W237" s="15">
        <f t="shared" si="395"/>
        <v>0</v>
      </c>
    </row>
    <row r="238" spans="1:23" x14ac:dyDescent="0.3">
      <c r="A238" s="2" t="s">
        <v>66</v>
      </c>
      <c r="B238" s="2" t="s">
        <v>96</v>
      </c>
      <c r="C238" s="14">
        <v>0</v>
      </c>
      <c r="D238" s="2">
        <v>4</v>
      </c>
      <c r="E238" s="2">
        <v>4</v>
      </c>
      <c r="F238" s="2">
        <v>4</v>
      </c>
      <c r="G238" s="2">
        <v>5</v>
      </c>
      <c r="H238" s="2">
        <v>3</v>
      </c>
      <c r="I238" s="2">
        <v>5</v>
      </c>
      <c r="J238" s="2">
        <v>6</v>
      </c>
      <c r="K238" s="15">
        <v>4</v>
      </c>
      <c r="L238" s="14">
        <v>0</v>
      </c>
      <c r="M238" s="2">
        <v>0</v>
      </c>
      <c r="N238" s="2">
        <v>0</v>
      </c>
      <c r="O238" s="32">
        <v>0</v>
      </c>
      <c r="Q238" s="11">
        <f t="shared" si="390"/>
        <v>5</v>
      </c>
      <c r="R238" s="11">
        <f t="shared" ref="R238" si="472">LN(EXP(Q238)+EXP(Q239)+EXP(Q240)+EXP(Q241))</f>
        <v>8.7042770858888705</v>
      </c>
      <c r="S238" s="11">
        <f t="shared" si="392"/>
        <v>0</v>
      </c>
      <c r="U238" s="23">
        <f t="shared" ref="U238" si="473">IF(Q238&gt;=MAX(Q238,Q239,Q240,Q241),1,0)</f>
        <v>0</v>
      </c>
      <c r="V238" s="2">
        <f t="shared" si="394"/>
        <v>0</v>
      </c>
      <c r="W238" s="15">
        <f t="shared" si="395"/>
        <v>0</v>
      </c>
    </row>
    <row r="239" spans="1:23" x14ac:dyDescent="0.3">
      <c r="B239" s="2" t="s">
        <v>98</v>
      </c>
      <c r="C239" s="14">
        <v>0</v>
      </c>
      <c r="D239" s="2">
        <v>1</v>
      </c>
      <c r="E239" s="2">
        <v>3</v>
      </c>
      <c r="F239" s="2">
        <v>6</v>
      </c>
      <c r="G239" s="2">
        <v>7</v>
      </c>
      <c r="H239" s="2">
        <v>5</v>
      </c>
      <c r="I239" s="2">
        <v>7</v>
      </c>
      <c r="J239" s="2">
        <v>6</v>
      </c>
      <c r="K239" s="15">
        <v>2</v>
      </c>
      <c r="L239" s="14">
        <v>1</v>
      </c>
      <c r="M239" s="2">
        <v>0</v>
      </c>
      <c r="N239" s="2">
        <v>0</v>
      </c>
      <c r="O239" s="32">
        <v>0</v>
      </c>
      <c r="Q239" s="11">
        <f t="shared" si="390"/>
        <v>7.2451223384064285</v>
      </c>
      <c r="R239" s="11">
        <f t="shared" ref="R239" si="474">LN(EXP(Q238)+EXP(Q239)+EXP(Q240)+EXP(Q241))</f>
        <v>8.7042770858888705</v>
      </c>
      <c r="S239" s="11">
        <f t="shared" si="392"/>
        <v>0</v>
      </c>
      <c r="U239" s="23">
        <f t="shared" ref="U239" si="475">IF(Q239&gt;=MAX(Q238,Q239,Q240,Q241),1,0)</f>
        <v>0</v>
      </c>
      <c r="V239" s="2">
        <f t="shared" si="394"/>
        <v>0</v>
      </c>
      <c r="W239" s="15">
        <f t="shared" si="395"/>
        <v>0</v>
      </c>
    </row>
    <row r="240" spans="1:23" x14ac:dyDescent="0.3">
      <c r="B240" s="2" t="s">
        <v>97</v>
      </c>
      <c r="C240" s="14">
        <v>1</v>
      </c>
      <c r="D240" s="2">
        <v>4</v>
      </c>
      <c r="E240" s="2">
        <v>5</v>
      </c>
      <c r="F240" s="2">
        <v>5</v>
      </c>
      <c r="G240" s="2">
        <v>6</v>
      </c>
      <c r="H240" s="2">
        <v>4</v>
      </c>
      <c r="I240" s="2">
        <v>8</v>
      </c>
      <c r="J240" s="2">
        <v>6</v>
      </c>
      <c r="K240" s="15">
        <v>4</v>
      </c>
      <c r="L240" s="14">
        <v>0</v>
      </c>
      <c r="M240" s="2">
        <v>1</v>
      </c>
      <c r="N240" s="2">
        <v>0</v>
      </c>
      <c r="O240" s="32">
        <v>0</v>
      </c>
      <c r="Q240" s="11">
        <f t="shared" si="390"/>
        <v>8.3677245111595049</v>
      </c>
      <c r="R240" s="11">
        <f t="shared" ref="R240" si="476">LN(EXP(Q238)+EXP(Q239)+EXP(Q240)+EXP(Q241))</f>
        <v>8.7042770858888705</v>
      </c>
      <c r="S240" s="11">
        <f t="shared" si="392"/>
        <v>-0.33655257472936562</v>
      </c>
      <c r="U240" s="23">
        <f t="shared" ref="U240" si="477">IF(Q240&gt;=MAX(Q238,Q239,Q240,Q241),1,0)</f>
        <v>1</v>
      </c>
      <c r="V240" s="2">
        <f t="shared" si="394"/>
        <v>1</v>
      </c>
      <c r="W240" s="15">
        <f t="shared" si="395"/>
        <v>0</v>
      </c>
    </row>
    <row r="241" spans="1:23" x14ac:dyDescent="0.3">
      <c r="B241" s="2" t="s">
        <v>99</v>
      </c>
      <c r="C241" s="14">
        <v>0</v>
      </c>
      <c r="D241" s="2">
        <v>4</v>
      </c>
      <c r="E241" s="2">
        <v>4</v>
      </c>
      <c r="F241" s="2">
        <v>5</v>
      </c>
      <c r="G241" s="2">
        <v>9</v>
      </c>
      <c r="H241" s="2">
        <v>4</v>
      </c>
      <c r="I241" s="2">
        <v>5</v>
      </c>
      <c r="J241" s="2">
        <v>6</v>
      </c>
      <c r="K241" s="15">
        <v>3</v>
      </c>
      <c r="L241" s="14">
        <v>0</v>
      </c>
      <c r="M241" s="2">
        <v>0</v>
      </c>
      <c r="N241" s="2">
        <v>1</v>
      </c>
      <c r="O241" s="32">
        <v>0</v>
      </c>
      <c r="Q241" s="11">
        <f t="shared" si="390"/>
        <v>5.1541505129006078</v>
      </c>
      <c r="R241" s="11">
        <f t="shared" ref="R241" si="478">LN(EXP(Q238)+EXP(Q239)+EXP(Q240)+EXP(Q241))</f>
        <v>8.7042770858888705</v>
      </c>
      <c r="S241" s="11">
        <f t="shared" si="392"/>
        <v>0</v>
      </c>
      <c r="U241" s="23">
        <f t="shared" ref="U241" si="479">IF(Q241&gt;=MAX(Q238,Q239,Q240,Q241),1,0)</f>
        <v>0</v>
      </c>
      <c r="V241" s="2">
        <f t="shared" si="394"/>
        <v>0</v>
      </c>
      <c r="W241" s="15">
        <f t="shared" si="395"/>
        <v>0</v>
      </c>
    </row>
    <row r="242" spans="1:23" x14ac:dyDescent="0.3">
      <c r="A242" s="2" t="s">
        <v>67</v>
      </c>
      <c r="B242" s="2" t="s">
        <v>96</v>
      </c>
      <c r="C242" s="14">
        <v>0</v>
      </c>
      <c r="D242" s="2">
        <v>4</v>
      </c>
      <c r="E242" s="2">
        <v>4</v>
      </c>
      <c r="F242" s="2">
        <v>6</v>
      </c>
      <c r="G242" s="2">
        <v>7</v>
      </c>
      <c r="H242" s="2">
        <v>5</v>
      </c>
      <c r="I242" s="2">
        <v>4</v>
      </c>
      <c r="J242" s="2">
        <v>6</v>
      </c>
      <c r="K242" s="15">
        <v>4</v>
      </c>
      <c r="L242" s="14">
        <v>0</v>
      </c>
      <c r="M242" s="2">
        <v>0</v>
      </c>
      <c r="N242" s="2">
        <v>0</v>
      </c>
      <c r="O242" s="32">
        <v>0</v>
      </c>
      <c r="Q242" s="11">
        <f t="shared" si="390"/>
        <v>4</v>
      </c>
      <c r="R242" s="11">
        <f t="shared" ref="R242" si="480">LN(EXP(Q242)+EXP(Q243)+EXP(Q244)+EXP(Q245))</f>
        <v>6.1480112724885636</v>
      </c>
      <c r="S242" s="11">
        <f t="shared" si="392"/>
        <v>0</v>
      </c>
      <c r="U242" s="23">
        <f t="shared" ref="U242" si="481">IF(Q242&gt;=MAX(Q242,Q243,Q244,Q245),1,0)</f>
        <v>0</v>
      </c>
      <c r="V242" s="2">
        <f t="shared" si="394"/>
        <v>0</v>
      </c>
      <c r="W242" s="15">
        <f t="shared" si="395"/>
        <v>0</v>
      </c>
    </row>
    <row r="243" spans="1:23" x14ac:dyDescent="0.3">
      <c r="B243" s="2" t="s">
        <v>98</v>
      </c>
      <c r="C243" s="14">
        <v>1</v>
      </c>
      <c r="D243" s="2">
        <v>7</v>
      </c>
      <c r="E243" s="2">
        <v>7</v>
      </c>
      <c r="F243" s="2">
        <v>4</v>
      </c>
      <c r="G243" s="2">
        <v>4</v>
      </c>
      <c r="H243" s="2">
        <v>4</v>
      </c>
      <c r="I243" s="2">
        <v>3</v>
      </c>
      <c r="J243" s="2">
        <v>6</v>
      </c>
      <c r="K243" s="15">
        <v>7</v>
      </c>
      <c r="L243" s="14">
        <v>1</v>
      </c>
      <c r="M243" s="2">
        <v>0</v>
      </c>
      <c r="N243" s="2">
        <v>0</v>
      </c>
      <c r="O243" s="32">
        <v>0</v>
      </c>
      <c r="Q243" s="11">
        <f t="shared" si="390"/>
        <v>3.2451223384064289</v>
      </c>
      <c r="R243" s="11">
        <f t="shared" ref="R243" si="482">LN(EXP(Q242)+EXP(Q243)+EXP(Q244)+EXP(Q245))</f>
        <v>6.1480112724885636</v>
      </c>
      <c r="S243" s="11">
        <f t="shared" si="392"/>
        <v>-2.9028889340821347</v>
      </c>
      <c r="U243" s="23">
        <f t="shared" ref="U243" si="483">IF(Q243&gt;=MAX(Q242,Q243,Q244,Q245),1,0)</f>
        <v>0</v>
      </c>
      <c r="V243" s="2">
        <f t="shared" si="394"/>
        <v>1</v>
      </c>
      <c r="W243" s="15">
        <f t="shared" si="395"/>
        <v>1</v>
      </c>
    </row>
    <row r="244" spans="1:23" x14ac:dyDescent="0.3">
      <c r="B244" s="2" t="s">
        <v>97</v>
      </c>
      <c r="C244" s="14">
        <v>0</v>
      </c>
      <c r="D244" s="2">
        <v>3</v>
      </c>
      <c r="E244" s="2">
        <v>3</v>
      </c>
      <c r="F244" s="2">
        <v>7</v>
      </c>
      <c r="G244" s="2">
        <v>9</v>
      </c>
      <c r="H244" s="2">
        <v>7</v>
      </c>
      <c r="I244" s="2">
        <v>5</v>
      </c>
      <c r="J244" s="2">
        <v>6</v>
      </c>
      <c r="K244" s="15">
        <v>4</v>
      </c>
      <c r="L244" s="14">
        <v>0</v>
      </c>
      <c r="M244" s="2">
        <v>1</v>
      </c>
      <c r="N244" s="2">
        <v>0</v>
      </c>
      <c r="O244" s="32">
        <v>0</v>
      </c>
      <c r="Q244" s="11">
        <f t="shared" si="390"/>
        <v>5.3677245111595049</v>
      </c>
      <c r="R244" s="11">
        <f t="shared" ref="R244" si="484">LN(EXP(Q242)+EXP(Q243)+EXP(Q244)+EXP(Q245))</f>
        <v>6.1480112724885636</v>
      </c>
      <c r="S244" s="11">
        <f t="shared" si="392"/>
        <v>0</v>
      </c>
      <c r="U244" s="23">
        <f t="shared" ref="U244" si="485">IF(Q244&gt;=MAX(Q242,Q243,Q244,Q245),1,0)</f>
        <v>1</v>
      </c>
      <c r="V244" s="2">
        <f t="shared" si="394"/>
        <v>0</v>
      </c>
      <c r="W244" s="15">
        <f t="shared" si="395"/>
        <v>1</v>
      </c>
    </row>
    <row r="245" spans="1:23" x14ac:dyDescent="0.3">
      <c r="B245" s="2" t="s">
        <v>99</v>
      </c>
      <c r="C245" s="14">
        <v>0</v>
      </c>
      <c r="D245" s="2">
        <v>4</v>
      </c>
      <c r="E245" s="2">
        <v>4</v>
      </c>
      <c r="F245" s="2">
        <v>4</v>
      </c>
      <c r="G245" s="2">
        <v>2</v>
      </c>
      <c r="H245" s="2">
        <v>4</v>
      </c>
      <c r="I245" s="2">
        <v>5</v>
      </c>
      <c r="J245" s="2">
        <v>4</v>
      </c>
      <c r="K245" s="15">
        <v>4</v>
      </c>
      <c r="L245" s="14">
        <v>0</v>
      </c>
      <c r="M245" s="2">
        <v>0</v>
      </c>
      <c r="N245" s="2">
        <v>1</v>
      </c>
      <c r="O245" s="32">
        <v>0</v>
      </c>
      <c r="Q245" s="11">
        <f t="shared" si="390"/>
        <v>5.1541505129006078</v>
      </c>
      <c r="R245" s="11">
        <f t="shared" ref="R245" si="486">LN(EXP(Q242)+EXP(Q243)+EXP(Q244)+EXP(Q245))</f>
        <v>6.1480112724885636</v>
      </c>
      <c r="S245" s="11">
        <f t="shared" si="392"/>
        <v>0</v>
      </c>
      <c r="U245" s="23">
        <f t="shared" ref="U245" si="487">IF(Q245&gt;=MAX(Q242,Q243,Q244,Q245),1,0)</f>
        <v>0</v>
      </c>
      <c r="V245" s="2">
        <f t="shared" si="394"/>
        <v>0</v>
      </c>
      <c r="W245" s="15">
        <f t="shared" si="395"/>
        <v>0</v>
      </c>
    </row>
    <row r="246" spans="1:23" x14ac:dyDescent="0.3">
      <c r="A246" s="2" t="s">
        <v>68</v>
      </c>
      <c r="B246" s="2" t="s">
        <v>96</v>
      </c>
      <c r="C246" s="14">
        <v>1</v>
      </c>
      <c r="D246" s="2">
        <v>6</v>
      </c>
      <c r="E246" s="2">
        <v>5</v>
      </c>
      <c r="F246" s="2">
        <v>6</v>
      </c>
      <c r="G246" s="2">
        <v>5</v>
      </c>
      <c r="H246" s="2">
        <v>4</v>
      </c>
      <c r="I246" s="2">
        <v>4</v>
      </c>
      <c r="J246" s="2">
        <v>6</v>
      </c>
      <c r="K246" s="15">
        <v>5</v>
      </c>
      <c r="L246" s="14">
        <v>0</v>
      </c>
      <c r="M246" s="2">
        <v>0</v>
      </c>
      <c r="N246" s="2">
        <v>0</v>
      </c>
      <c r="O246" s="32">
        <v>0</v>
      </c>
      <c r="Q246" s="11">
        <f t="shared" si="390"/>
        <v>4</v>
      </c>
      <c r="R246" s="11">
        <f t="shared" ref="R246" si="488">LN(EXP(Q246)+EXP(Q247)+EXP(Q248)+EXP(Q249))</f>
        <v>9.274305301974449</v>
      </c>
      <c r="S246" s="11">
        <f t="shared" si="392"/>
        <v>-5.274305301974449</v>
      </c>
      <c r="U246" s="23">
        <f t="shared" ref="U246" si="489">IF(Q246&gt;=MAX(Q246,Q247,Q248,Q249),1,0)</f>
        <v>0</v>
      </c>
      <c r="V246" s="2">
        <f t="shared" si="394"/>
        <v>1</v>
      </c>
      <c r="W246" s="15">
        <f t="shared" si="395"/>
        <v>1</v>
      </c>
    </row>
    <row r="247" spans="1:23" x14ac:dyDescent="0.3">
      <c r="B247" s="2" t="s">
        <v>98</v>
      </c>
      <c r="C247" s="14">
        <v>0</v>
      </c>
      <c r="D247" s="2">
        <v>2</v>
      </c>
      <c r="E247" s="2">
        <v>4</v>
      </c>
      <c r="F247" s="2">
        <v>5</v>
      </c>
      <c r="G247" s="2">
        <v>5</v>
      </c>
      <c r="H247" s="2">
        <v>4</v>
      </c>
      <c r="I247" s="2">
        <v>9</v>
      </c>
      <c r="J247" s="2">
        <v>6</v>
      </c>
      <c r="K247" s="15">
        <v>4</v>
      </c>
      <c r="L247" s="14">
        <v>1</v>
      </c>
      <c r="M247" s="2">
        <v>0</v>
      </c>
      <c r="N247" s="2">
        <v>0</v>
      </c>
      <c r="O247" s="32">
        <v>0</v>
      </c>
      <c r="Q247" s="11">
        <f t="shared" si="390"/>
        <v>9.2451223384064285</v>
      </c>
      <c r="R247" s="11">
        <f t="shared" ref="R247" si="490">LN(EXP(Q246)+EXP(Q247)+EXP(Q248)+EXP(Q249))</f>
        <v>9.274305301974449</v>
      </c>
      <c r="S247" s="11">
        <f t="shared" si="392"/>
        <v>0</v>
      </c>
      <c r="U247" s="23">
        <f t="shared" ref="U247" si="491">IF(Q247&gt;=MAX(Q246,Q247,Q248,Q249),1,0)</f>
        <v>1</v>
      </c>
      <c r="V247" s="2">
        <f t="shared" si="394"/>
        <v>0</v>
      </c>
      <c r="W247" s="15">
        <f t="shared" si="395"/>
        <v>1</v>
      </c>
    </row>
    <row r="248" spans="1:23" x14ac:dyDescent="0.3">
      <c r="B248" s="2" t="s">
        <v>97</v>
      </c>
      <c r="C248" s="14">
        <v>0</v>
      </c>
      <c r="D248" s="2">
        <v>6</v>
      </c>
      <c r="E248" s="2">
        <v>6</v>
      </c>
      <c r="F248" s="2">
        <v>5</v>
      </c>
      <c r="G248" s="2">
        <v>6</v>
      </c>
      <c r="H248" s="2">
        <v>4</v>
      </c>
      <c r="I248" s="2">
        <v>4</v>
      </c>
      <c r="J248" s="2">
        <v>5</v>
      </c>
      <c r="K248" s="15">
        <v>5</v>
      </c>
      <c r="L248" s="14">
        <v>0</v>
      </c>
      <c r="M248" s="2">
        <v>1</v>
      </c>
      <c r="N248" s="2">
        <v>0</v>
      </c>
      <c r="O248" s="32">
        <v>0</v>
      </c>
      <c r="Q248" s="11">
        <f t="shared" si="390"/>
        <v>4.3677245111595049</v>
      </c>
      <c r="R248" s="11">
        <f t="shared" ref="R248" si="492">LN(EXP(Q246)+EXP(Q247)+EXP(Q248)+EXP(Q249))</f>
        <v>9.274305301974449</v>
      </c>
      <c r="S248" s="11">
        <f t="shared" si="392"/>
        <v>0</v>
      </c>
      <c r="U248" s="23">
        <f t="shared" ref="U248" si="493">IF(Q248&gt;=MAX(Q246,Q247,Q248,Q249),1,0)</f>
        <v>0</v>
      </c>
      <c r="V248" s="2">
        <f t="shared" si="394"/>
        <v>0</v>
      </c>
      <c r="W248" s="15">
        <f t="shared" si="395"/>
        <v>0</v>
      </c>
    </row>
    <row r="249" spans="1:23" x14ac:dyDescent="0.3">
      <c r="B249" s="2" t="s">
        <v>99</v>
      </c>
      <c r="C249" s="14">
        <v>0</v>
      </c>
      <c r="D249" s="2">
        <v>5</v>
      </c>
      <c r="E249" s="2">
        <v>5</v>
      </c>
      <c r="F249" s="2">
        <v>4</v>
      </c>
      <c r="G249" s="2">
        <v>3</v>
      </c>
      <c r="H249" s="2">
        <v>5</v>
      </c>
      <c r="I249" s="2">
        <v>5</v>
      </c>
      <c r="J249" s="2">
        <v>5</v>
      </c>
      <c r="K249" s="15">
        <v>5</v>
      </c>
      <c r="L249" s="14">
        <v>0</v>
      </c>
      <c r="M249" s="2">
        <v>0</v>
      </c>
      <c r="N249" s="2">
        <v>1</v>
      </c>
      <c r="O249" s="32">
        <v>0</v>
      </c>
      <c r="Q249" s="11">
        <f t="shared" si="390"/>
        <v>5.1541505129006078</v>
      </c>
      <c r="R249" s="11">
        <f t="shared" ref="R249" si="494">LN(EXP(Q246)+EXP(Q247)+EXP(Q248)+EXP(Q249))</f>
        <v>9.274305301974449</v>
      </c>
      <c r="S249" s="11">
        <f t="shared" si="392"/>
        <v>0</v>
      </c>
      <c r="U249" s="23">
        <f t="shared" ref="U249" si="495">IF(Q249&gt;=MAX(Q246,Q247,Q248,Q249),1,0)</f>
        <v>0</v>
      </c>
      <c r="V249" s="2">
        <f t="shared" si="394"/>
        <v>0</v>
      </c>
      <c r="W249" s="15">
        <f t="shared" si="395"/>
        <v>0</v>
      </c>
    </row>
    <row r="250" spans="1:23" x14ac:dyDescent="0.3">
      <c r="A250" s="2" t="s">
        <v>69</v>
      </c>
      <c r="B250" s="2" t="s">
        <v>96</v>
      </c>
      <c r="C250" s="14">
        <v>0</v>
      </c>
      <c r="D250" s="2">
        <v>4</v>
      </c>
      <c r="E250" s="2">
        <v>4</v>
      </c>
      <c r="F250" s="2">
        <v>4</v>
      </c>
      <c r="G250" s="2">
        <v>1</v>
      </c>
      <c r="H250" s="2">
        <v>3</v>
      </c>
      <c r="I250" s="2">
        <v>8</v>
      </c>
      <c r="J250" s="2">
        <v>4</v>
      </c>
      <c r="K250" s="15">
        <v>4</v>
      </c>
      <c r="L250" s="14">
        <v>0</v>
      </c>
      <c r="M250" s="2">
        <v>0</v>
      </c>
      <c r="N250" s="2">
        <v>0</v>
      </c>
      <c r="O250" s="32">
        <v>0</v>
      </c>
      <c r="Q250" s="11">
        <f t="shared" si="390"/>
        <v>8</v>
      </c>
      <c r="R250" s="11">
        <f t="shared" ref="R250" si="496">LN(EXP(Q250)+EXP(Q251)+EXP(Q252)+EXP(Q253))</f>
        <v>8.1881261113908188</v>
      </c>
      <c r="S250" s="11">
        <f t="shared" si="392"/>
        <v>0</v>
      </c>
      <c r="U250" s="23">
        <f t="shared" ref="U250" si="497">IF(Q250&gt;=MAX(Q250,Q251,Q252,Q253),1,0)</f>
        <v>1</v>
      </c>
      <c r="V250" s="2">
        <f t="shared" si="394"/>
        <v>0</v>
      </c>
      <c r="W250" s="15">
        <f t="shared" si="395"/>
        <v>1</v>
      </c>
    </row>
    <row r="251" spans="1:23" x14ac:dyDescent="0.3">
      <c r="B251" s="2" t="s">
        <v>98</v>
      </c>
      <c r="C251" s="14">
        <v>0</v>
      </c>
      <c r="D251" s="2">
        <v>3</v>
      </c>
      <c r="E251" s="2">
        <v>3</v>
      </c>
      <c r="F251" s="2">
        <v>4</v>
      </c>
      <c r="G251" s="2">
        <v>2</v>
      </c>
      <c r="H251" s="2">
        <v>5</v>
      </c>
      <c r="I251" s="2">
        <v>3</v>
      </c>
      <c r="J251" s="2">
        <v>4</v>
      </c>
      <c r="K251" s="15">
        <v>4</v>
      </c>
      <c r="L251" s="14">
        <v>1</v>
      </c>
      <c r="M251" s="2">
        <v>0</v>
      </c>
      <c r="N251" s="2">
        <v>0</v>
      </c>
      <c r="O251" s="32">
        <v>0</v>
      </c>
      <c r="Q251" s="11">
        <f t="shared" si="390"/>
        <v>3.2451223384064289</v>
      </c>
      <c r="R251" s="11">
        <f t="shared" ref="R251" si="498">LN(EXP(Q250)+EXP(Q251)+EXP(Q252)+EXP(Q253))</f>
        <v>8.1881261113908188</v>
      </c>
      <c r="S251" s="11">
        <f t="shared" si="392"/>
        <v>0</v>
      </c>
      <c r="U251" s="23">
        <f t="shared" ref="U251" si="499">IF(Q251&gt;=MAX(Q250,Q251,Q252,Q253),1,0)</f>
        <v>0</v>
      </c>
      <c r="V251" s="2">
        <f t="shared" si="394"/>
        <v>0</v>
      </c>
      <c r="W251" s="15">
        <f t="shared" si="395"/>
        <v>0</v>
      </c>
    </row>
    <row r="252" spans="1:23" x14ac:dyDescent="0.3">
      <c r="B252" s="2" t="s">
        <v>97</v>
      </c>
      <c r="C252" s="14">
        <v>1</v>
      </c>
      <c r="D252" s="2">
        <v>4</v>
      </c>
      <c r="E252" s="2">
        <v>6</v>
      </c>
      <c r="F252" s="2">
        <v>5</v>
      </c>
      <c r="G252" s="2">
        <v>2</v>
      </c>
      <c r="H252" s="2">
        <v>2</v>
      </c>
      <c r="I252" s="2">
        <v>6</v>
      </c>
      <c r="J252" s="2">
        <v>5</v>
      </c>
      <c r="K252" s="15">
        <v>5</v>
      </c>
      <c r="L252" s="14">
        <v>0</v>
      </c>
      <c r="M252" s="2">
        <v>1</v>
      </c>
      <c r="N252" s="2">
        <v>0</v>
      </c>
      <c r="O252" s="32">
        <v>0</v>
      </c>
      <c r="Q252" s="11">
        <f t="shared" si="390"/>
        <v>6.3677245111595049</v>
      </c>
      <c r="R252" s="11">
        <f t="shared" ref="R252" si="500">LN(EXP(Q250)+EXP(Q251)+EXP(Q252)+EXP(Q253))</f>
        <v>8.1881261113908188</v>
      </c>
      <c r="S252" s="11">
        <f t="shared" si="392"/>
        <v>-1.8204016002313139</v>
      </c>
      <c r="U252" s="23">
        <f t="shared" ref="U252" si="501">IF(Q252&gt;=MAX(Q250,Q251,Q252,Q253),1,0)</f>
        <v>0</v>
      </c>
      <c r="V252" s="2">
        <f t="shared" si="394"/>
        <v>1</v>
      </c>
      <c r="W252" s="15">
        <f t="shared" si="395"/>
        <v>1</v>
      </c>
    </row>
    <row r="253" spans="1:23" x14ac:dyDescent="0.3">
      <c r="B253" s="2" t="s">
        <v>99</v>
      </c>
      <c r="C253" s="14">
        <v>0</v>
      </c>
      <c r="D253" s="2">
        <v>1</v>
      </c>
      <c r="E253" s="2">
        <v>1</v>
      </c>
      <c r="F253" s="2">
        <v>5</v>
      </c>
      <c r="G253" s="2">
        <v>3</v>
      </c>
      <c r="H253" s="2">
        <v>3</v>
      </c>
      <c r="I253" s="2">
        <v>2</v>
      </c>
      <c r="J253" s="2">
        <v>4</v>
      </c>
      <c r="K253" s="15">
        <v>3</v>
      </c>
      <c r="L253" s="14">
        <v>0</v>
      </c>
      <c r="M253" s="2">
        <v>0</v>
      </c>
      <c r="N253" s="2">
        <v>1</v>
      </c>
      <c r="O253" s="32">
        <v>0</v>
      </c>
      <c r="Q253" s="11">
        <f t="shared" si="390"/>
        <v>2.1541505129006073</v>
      </c>
      <c r="R253" s="11">
        <f t="shared" ref="R253" si="502">LN(EXP(Q250)+EXP(Q251)+EXP(Q252)+EXP(Q253))</f>
        <v>8.1881261113908188</v>
      </c>
      <c r="S253" s="11">
        <f t="shared" si="392"/>
        <v>0</v>
      </c>
      <c r="U253" s="23">
        <f t="shared" ref="U253" si="503">IF(Q253&gt;=MAX(Q250,Q251,Q252,Q253),1,0)</f>
        <v>0</v>
      </c>
      <c r="V253" s="2">
        <f t="shared" si="394"/>
        <v>0</v>
      </c>
      <c r="W253" s="15">
        <f t="shared" si="395"/>
        <v>0</v>
      </c>
    </row>
    <row r="254" spans="1:23" x14ac:dyDescent="0.3">
      <c r="A254" s="2" t="s">
        <v>70</v>
      </c>
      <c r="B254" s="2" t="s">
        <v>96</v>
      </c>
      <c r="C254" s="14">
        <v>0</v>
      </c>
      <c r="D254" s="2">
        <v>4</v>
      </c>
      <c r="E254" s="2">
        <v>5</v>
      </c>
      <c r="F254" s="2">
        <v>5</v>
      </c>
      <c r="G254" s="2">
        <v>5</v>
      </c>
      <c r="H254" s="2">
        <v>7</v>
      </c>
      <c r="I254" s="2">
        <v>2</v>
      </c>
      <c r="J254" s="2">
        <v>6</v>
      </c>
      <c r="K254" s="15">
        <v>4</v>
      </c>
      <c r="L254" s="14">
        <v>0</v>
      </c>
      <c r="M254" s="2">
        <v>0</v>
      </c>
      <c r="N254" s="2">
        <v>0</v>
      </c>
      <c r="O254" s="32">
        <v>0</v>
      </c>
      <c r="Q254" s="11">
        <f t="shared" si="390"/>
        <v>2</v>
      </c>
      <c r="R254" s="11">
        <f t="shared" ref="R254" si="504">LN(EXP(Q254)+EXP(Q255)+EXP(Q256)+EXP(Q257))</f>
        <v>5.8727533258867144</v>
      </c>
      <c r="S254" s="11">
        <f t="shared" si="392"/>
        <v>0</v>
      </c>
      <c r="U254" s="23">
        <f t="shared" ref="U254" si="505">IF(Q254&gt;=MAX(Q254,Q255,Q256,Q257),1,0)</f>
        <v>0</v>
      </c>
      <c r="V254" s="2">
        <f t="shared" si="394"/>
        <v>0</v>
      </c>
      <c r="W254" s="15">
        <f t="shared" si="395"/>
        <v>0</v>
      </c>
    </row>
    <row r="255" spans="1:23" x14ac:dyDescent="0.3">
      <c r="B255" s="2" t="s">
        <v>98</v>
      </c>
      <c r="C255" s="14">
        <v>0</v>
      </c>
      <c r="D255" s="2">
        <v>4</v>
      </c>
      <c r="E255" s="2">
        <v>5</v>
      </c>
      <c r="F255" s="2">
        <v>6</v>
      </c>
      <c r="G255" s="2">
        <v>6</v>
      </c>
      <c r="H255" s="2">
        <v>7</v>
      </c>
      <c r="I255" s="2">
        <v>4</v>
      </c>
      <c r="J255" s="2">
        <v>7</v>
      </c>
      <c r="K255" s="15">
        <v>4</v>
      </c>
      <c r="L255" s="14">
        <v>1</v>
      </c>
      <c r="M255" s="2">
        <v>0</v>
      </c>
      <c r="N255" s="2">
        <v>0</v>
      </c>
      <c r="O255" s="32">
        <v>0</v>
      </c>
      <c r="Q255" s="11">
        <f t="shared" si="390"/>
        <v>4.2451223384064285</v>
      </c>
      <c r="R255" s="11">
        <f t="shared" ref="R255" si="506">LN(EXP(Q254)+EXP(Q255)+EXP(Q256)+EXP(Q257))</f>
        <v>5.8727533258867144</v>
      </c>
      <c r="S255" s="11">
        <f t="shared" si="392"/>
        <v>0</v>
      </c>
      <c r="U255" s="23">
        <f t="shared" ref="U255" si="507">IF(Q255&gt;=MAX(Q254,Q255,Q256,Q257),1,0)</f>
        <v>0</v>
      </c>
      <c r="V255" s="2">
        <f t="shared" si="394"/>
        <v>0</v>
      </c>
      <c r="W255" s="15">
        <f t="shared" si="395"/>
        <v>0</v>
      </c>
    </row>
    <row r="256" spans="1:23" x14ac:dyDescent="0.3">
      <c r="B256" s="2" t="s">
        <v>97</v>
      </c>
      <c r="C256" s="14">
        <v>1</v>
      </c>
      <c r="D256" s="2">
        <v>6</v>
      </c>
      <c r="E256" s="2">
        <v>6</v>
      </c>
      <c r="F256" s="2">
        <v>6</v>
      </c>
      <c r="G256" s="2">
        <v>8</v>
      </c>
      <c r="H256" s="2">
        <v>5</v>
      </c>
      <c r="I256" s="2">
        <v>5</v>
      </c>
      <c r="J256" s="2">
        <v>7</v>
      </c>
      <c r="K256" s="15">
        <v>6</v>
      </c>
      <c r="L256" s="14">
        <v>0</v>
      </c>
      <c r="M256" s="2">
        <v>1</v>
      </c>
      <c r="N256" s="2">
        <v>0</v>
      </c>
      <c r="O256" s="32">
        <v>0</v>
      </c>
      <c r="Q256" s="11">
        <f t="shared" si="390"/>
        <v>5.3677245111595049</v>
      </c>
      <c r="R256" s="11">
        <f t="shared" ref="R256" si="508">LN(EXP(Q254)+EXP(Q255)+EXP(Q256)+EXP(Q257))</f>
        <v>5.8727533258867144</v>
      </c>
      <c r="S256" s="11">
        <f t="shared" si="392"/>
        <v>-0.50502881472720951</v>
      </c>
      <c r="U256" s="23">
        <f t="shared" ref="U256" si="509">IF(Q256&gt;=MAX(Q254,Q255,Q256,Q257),1,0)</f>
        <v>1</v>
      </c>
      <c r="V256" s="2">
        <f t="shared" si="394"/>
        <v>1</v>
      </c>
      <c r="W256" s="15">
        <f t="shared" si="395"/>
        <v>0</v>
      </c>
    </row>
    <row r="257" spans="1:23" x14ac:dyDescent="0.3">
      <c r="B257" s="2" t="s">
        <v>99</v>
      </c>
      <c r="C257" s="14">
        <v>0</v>
      </c>
      <c r="D257" s="2">
        <v>6</v>
      </c>
      <c r="E257" s="2">
        <v>7</v>
      </c>
      <c r="F257" s="2">
        <v>5</v>
      </c>
      <c r="G257" s="2">
        <v>6</v>
      </c>
      <c r="H257" s="2">
        <v>6</v>
      </c>
      <c r="I257" s="2">
        <v>4</v>
      </c>
      <c r="J257" s="2">
        <v>6</v>
      </c>
      <c r="K257" s="15">
        <v>7</v>
      </c>
      <c r="L257" s="14">
        <v>0</v>
      </c>
      <c r="M257" s="2">
        <v>0</v>
      </c>
      <c r="N257" s="2">
        <v>1</v>
      </c>
      <c r="O257" s="32">
        <v>0</v>
      </c>
      <c r="Q257" s="11">
        <f t="shared" si="390"/>
        <v>4.1541505129006078</v>
      </c>
      <c r="R257" s="11">
        <f t="shared" ref="R257" si="510">LN(EXP(Q254)+EXP(Q255)+EXP(Q256)+EXP(Q257))</f>
        <v>5.8727533258867144</v>
      </c>
      <c r="S257" s="11">
        <f t="shared" si="392"/>
        <v>0</v>
      </c>
      <c r="U257" s="23">
        <f t="shared" ref="U257" si="511">IF(Q257&gt;=MAX(Q254,Q255,Q256,Q257),1,0)</f>
        <v>0</v>
      </c>
      <c r="V257" s="2">
        <f t="shared" si="394"/>
        <v>0</v>
      </c>
      <c r="W257" s="15">
        <f t="shared" si="395"/>
        <v>0</v>
      </c>
    </row>
    <row r="258" spans="1:23" x14ac:dyDescent="0.3">
      <c r="A258" s="2" t="s">
        <v>71</v>
      </c>
      <c r="B258" s="2" t="s">
        <v>96</v>
      </c>
      <c r="C258" s="14">
        <v>0</v>
      </c>
      <c r="D258" s="2">
        <v>3</v>
      </c>
      <c r="E258" s="2">
        <v>4</v>
      </c>
      <c r="F258" s="2">
        <v>5</v>
      </c>
      <c r="G258" s="2">
        <v>4</v>
      </c>
      <c r="H258" s="2">
        <v>5</v>
      </c>
      <c r="I258" s="2">
        <v>2</v>
      </c>
      <c r="J258" s="2">
        <v>5</v>
      </c>
      <c r="K258" s="15">
        <v>3</v>
      </c>
      <c r="L258" s="14">
        <v>0</v>
      </c>
      <c r="M258" s="2">
        <v>0</v>
      </c>
      <c r="N258" s="2">
        <v>0</v>
      </c>
      <c r="O258" s="32">
        <v>0</v>
      </c>
      <c r="Q258" s="11">
        <f t="shared" si="390"/>
        <v>2</v>
      </c>
      <c r="R258" s="11">
        <f t="shared" ref="R258" si="512">LN(EXP(Q258)+EXP(Q259)+EXP(Q260)+EXP(Q261))</f>
        <v>7.2767468182778199</v>
      </c>
      <c r="S258" s="11">
        <f t="shared" si="392"/>
        <v>0</v>
      </c>
      <c r="U258" s="23">
        <f t="shared" ref="U258" si="513">IF(Q258&gt;=MAX(Q258,Q259,Q260,Q261),1,0)</f>
        <v>0</v>
      </c>
      <c r="V258" s="2">
        <f t="shared" si="394"/>
        <v>0</v>
      </c>
      <c r="W258" s="15">
        <f t="shared" si="395"/>
        <v>0</v>
      </c>
    </row>
    <row r="259" spans="1:23" x14ac:dyDescent="0.3">
      <c r="B259" s="2" t="s">
        <v>98</v>
      </c>
      <c r="C259" s="14">
        <v>1</v>
      </c>
      <c r="D259" s="2">
        <v>4</v>
      </c>
      <c r="E259" s="2">
        <v>4</v>
      </c>
      <c r="F259" s="2">
        <v>5</v>
      </c>
      <c r="G259" s="2">
        <v>4</v>
      </c>
      <c r="H259" s="2">
        <v>3</v>
      </c>
      <c r="I259" s="2">
        <v>7</v>
      </c>
      <c r="J259" s="2">
        <v>5</v>
      </c>
      <c r="K259" s="15">
        <v>4</v>
      </c>
      <c r="L259" s="14">
        <v>1</v>
      </c>
      <c r="M259" s="2">
        <v>0</v>
      </c>
      <c r="N259" s="2">
        <v>0</v>
      </c>
      <c r="O259" s="32">
        <v>0</v>
      </c>
      <c r="Q259" s="11">
        <f t="shared" si="390"/>
        <v>7.2451223384064285</v>
      </c>
      <c r="R259" s="11">
        <f t="shared" ref="R259" si="514">LN(EXP(Q258)+EXP(Q259)+EXP(Q260)+EXP(Q261))</f>
        <v>7.2767468182778199</v>
      </c>
      <c r="S259" s="11">
        <f t="shared" si="392"/>
        <v>-3.1624479871391387E-2</v>
      </c>
      <c r="U259" s="23">
        <f t="shared" ref="U259" si="515">IF(Q259&gt;=MAX(Q258,Q259,Q260,Q261),1,0)</f>
        <v>1</v>
      </c>
      <c r="V259" s="2">
        <f t="shared" si="394"/>
        <v>1</v>
      </c>
      <c r="W259" s="15">
        <f t="shared" si="395"/>
        <v>0</v>
      </c>
    </row>
    <row r="260" spans="1:23" x14ac:dyDescent="0.3">
      <c r="B260" s="2" t="s">
        <v>97</v>
      </c>
      <c r="C260" s="14">
        <v>0</v>
      </c>
      <c r="D260" s="2">
        <v>4</v>
      </c>
      <c r="E260" s="2">
        <v>4</v>
      </c>
      <c r="F260" s="2">
        <v>5</v>
      </c>
      <c r="G260" s="2">
        <v>2</v>
      </c>
      <c r="H260" s="2">
        <v>6</v>
      </c>
      <c r="I260" s="2">
        <v>3</v>
      </c>
      <c r="J260" s="2">
        <v>4</v>
      </c>
      <c r="K260" s="15">
        <v>4</v>
      </c>
      <c r="L260" s="14">
        <v>0</v>
      </c>
      <c r="M260" s="2">
        <v>1</v>
      </c>
      <c r="N260" s="2">
        <v>0</v>
      </c>
      <c r="O260" s="32">
        <v>0</v>
      </c>
      <c r="Q260" s="11">
        <f t="shared" si="390"/>
        <v>3.3677245111595044</v>
      </c>
      <c r="R260" s="11">
        <f t="shared" ref="R260" si="516">LN(EXP(Q258)+EXP(Q259)+EXP(Q260)+EXP(Q261))</f>
        <v>7.2767468182778199</v>
      </c>
      <c r="S260" s="11">
        <f t="shared" si="392"/>
        <v>0</v>
      </c>
      <c r="U260" s="23">
        <f t="shared" ref="U260" si="517">IF(Q260&gt;=MAX(Q258,Q259,Q260,Q261),1,0)</f>
        <v>0</v>
      </c>
      <c r="V260" s="2">
        <f t="shared" si="394"/>
        <v>0</v>
      </c>
      <c r="W260" s="15">
        <f t="shared" si="395"/>
        <v>0</v>
      </c>
    </row>
    <row r="261" spans="1:23" x14ac:dyDescent="0.3">
      <c r="B261" s="2" t="s">
        <v>99</v>
      </c>
      <c r="C261" s="14">
        <v>0</v>
      </c>
      <c r="D261" s="2">
        <v>4</v>
      </c>
      <c r="E261" s="2">
        <v>5</v>
      </c>
      <c r="F261" s="2">
        <v>5</v>
      </c>
      <c r="G261" s="2">
        <v>2</v>
      </c>
      <c r="H261" s="2">
        <v>4</v>
      </c>
      <c r="I261" s="2">
        <v>2</v>
      </c>
      <c r="J261" s="2">
        <v>5</v>
      </c>
      <c r="K261" s="15">
        <v>4</v>
      </c>
      <c r="L261" s="14">
        <v>0</v>
      </c>
      <c r="M261" s="2">
        <v>0</v>
      </c>
      <c r="N261" s="2">
        <v>1</v>
      </c>
      <c r="O261" s="32">
        <v>0</v>
      </c>
      <c r="Q261" s="11">
        <f t="shared" si="390"/>
        <v>2.1541505129006073</v>
      </c>
      <c r="R261" s="11">
        <f t="shared" ref="R261" si="518">LN(EXP(Q258)+EXP(Q259)+EXP(Q260)+EXP(Q261))</f>
        <v>7.2767468182778199</v>
      </c>
      <c r="S261" s="11">
        <f t="shared" si="392"/>
        <v>0</v>
      </c>
      <c r="U261" s="23">
        <f t="shared" ref="U261" si="519">IF(Q261&gt;=MAX(Q258,Q259,Q260,Q261),1,0)</f>
        <v>0</v>
      </c>
      <c r="V261" s="2">
        <f t="shared" si="394"/>
        <v>0</v>
      </c>
      <c r="W261" s="15">
        <f t="shared" si="395"/>
        <v>0</v>
      </c>
    </row>
    <row r="262" spans="1:23" x14ac:dyDescent="0.3">
      <c r="A262" s="2" t="s">
        <v>72</v>
      </c>
      <c r="B262" s="2" t="s">
        <v>96</v>
      </c>
      <c r="C262" s="14">
        <v>0</v>
      </c>
      <c r="D262" s="2">
        <v>6</v>
      </c>
      <c r="E262" s="2">
        <v>5</v>
      </c>
      <c r="F262" s="2">
        <v>6</v>
      </c>
      <c r="G262" s="2">
        <v>6</v>
      </c>
      <c r="H262" s="2">
        <v>3</v>
      </c>
      <c r="I262" s="2">
        <v>3</v>
      </c>
      <c r="J262" s="2">
        <v>7</v>
      </c>
      <c r="K262" s="15">
        <v>6</v>
      </c>
      <c r="L262" s="14">
        <v>0</v>
      </c>
      <c r="M262" s="2">
        <v>0</v>
      </c>
      <c r="N262" s="2">
        <v>0</v>
      </c>
      <c r="O262" s="32">
        <v>0</v>
      </c>
      <c r="Q262" s="11">
        <f t="shared" si="390"/>
        <v>3</v>
      </c>
      <c r="R262" s="11">
        <f t="shared" ref="R262" si="520">LN(EXP(Q262)+EXP(Q263)+EXP(Q264)+EXP(Q265))</f>
        <v>9.3132012435396483</v>
      </c>
      <c r="S262" s="11">
        <f t="shared" si="392"/>
        <v>0</v>
      </c>
      <c r="U262" s="23">
        <f t="shared" ref="U262" si="521">IF(Q262&gt;=MAX(Q262,Q263,Q264,Q265),1,0)</f>
        <v>0</v>
      </c>
      <c r="V262" s="2">
        <f t="shared" si="394"/>
        <v>0</v>
      </c>
      <c r="W262" s="15">
        <f t="shared" si="395"/>
        <v>0</v>
      </c>
    </row>
    <row r="263" spans="1:23" x14ac:dyDescent="0.3">
      <c r="B263" s="2" t="s">
        <v>98</v>
      </c>
      <c r="C263" s="14">
        <v>0</v>
      </c>
      <c r="D263" s="2">
        <v>6</v>
      </c>
      <c r="E263" s="2">
        <v>7</v>
      </c>
      <c r="F263" s="2">
        <v>6</v>
      </c>
      <c r="G263" s="2">
        <v>5</v>
      </c>
      <c r="H263" s="2">
        <v>4</v>
      </c>
      <c r="I263" s="2">
        <v>3</v>
      </c>
      <c r="J263" s="2">
        <v>7</v>
      </c>
      <c r="K263" s="15">
        <v>5</v>
      </c>
      <c r="L263" s="14">
        <v>1</v>
      </c>
      <c r="M263" s="2">
        <v>0</v>
      </c>
      <c r="N263" s="2">
        <v>0</v>
      </c>
      <c r="O263" s="32">
        <v>0</v>
      </c>
      <c r="Q263" s="11">
        <f t="shared" ref="Q263:Q326" si="522">(D263*$D$3+E263*$E$3+F263*$F$3+G263*$G$3+H263*$H$3+I263*$I$3+J263*$J$3+K263*$K$3+L263*$L$3+M263*$M$3+N263*$N$3)</f>
        <v>3.2451223384064289</v>
      </c>
      <c r="R263" s="11">
        <f t="shared" ref="R263" si="523">LN(EXP(Q262)+EXP(Q263)+EXP(Q264)+EXP(Q265))</f>
        <v>9.3132012435396483</v>
      </c>
      <c r="S263" s="11">
        <f t="shared" ref="S263:S326" si="524">C263*(Q263-R263)</f>
        <v>0</v>
      </c>
      <c r="U263" s="23">
        <f t="shared" ref="U263" si="525">IF(Q263&gt;=MAX(Q262,Q263,Q264,Q265),1,0)</f>
        <v>0</v>
      </c>
      <c r="V263" s="2">
        <f t="shared" ref="V263:V326" si="526">C263</f>
        <v>0</v>
      </c>
      <c r="W263" s="15">
        <f t="shared" ref="W263:W326" si="527">IF(U263&lt;&gt;V263,1,0)</f>
        <v>0</v>
      </c>
    </row>
    <row r="264" spans="1:23" x14ac:dyDescent="0.3">
      <c r="B264" s="2" t="s">
        <v>97</v>
      </c>
      <c r="C264" s="14">
        <v>0</v>
      </c>
      <c r="D264" s="2">
        <v>5</v>
      </c>
      <c r="E264" s="2">
        <v>5</v>
      </c>
      <c r="F264" s="2">
        <v>7</v>
      </c>
      <c r="G264" s="2">
        <v>6</v>
      </c>
      <c r="H264" s="2">
        <v>6</v>
      </c>
      <c r="I264" s="2">
        <v>7</v>
      </c>
      <c r="J264" s="2">
        <v>6</v>
      </c>
      <c r="K264" s="15">
        <v>6</v>
      </c>
      <c r="L264" s="14">
        <v>0</v>
      </c>
      <c r="M264" s="2">
        <v>1</v>
      </c>
      <c r="N264" s="2">
        <v>0</v>
      </c>
      <c r="O264" s="32">
        <v>0</v>
      </c>
      <c r="Q264" s="11">
        <f t="shared" si="522"/>
        <v>7.3677245111595049</v>
      </c>
      <c r="R264" s="11">
        <f t="shared" ref="R264" si="528">LN(EXP(Q262)+EXP(Q263)+EXP(Q264)+EXP(Q265))</f>
        <v>9.3132012435396483</v>
      </c>
      <c r="S264" s="11">
        <f t="shared" si="524"/>
        <v>0</v>
      </c>
      <c r="U264" s="23">
        <f t="shared" ref="U264" si="529">IF(Q264&gt;=MAX(Q262,Q263,Q264,Q265),1,0)</f>
        <v>0</v>
      </c>
      <c r="V264" s="2">
        <f t="shared" si="526"/>
        <v>0</v>
      </c>
      <c r="W264" s="15">
        <f t="shared" si="527"/>
        <v>0</v>
      </c>
    </row>
    <row r="265" spans="1:23" x14ac:dyDescent="0.3">
      <c r="B265" s="2" t="s">
        <v>99</v>
      </c>
      <c r="C265" s="14">
        <v>1</v>
      </c>
      <c r="D265" s="2">
        <v>7</v>
      </c>
      <c r="E265" s="2">
        <v>6</v>
      </c>
      <c r="F265" s="2">
        <v>6</v>
      </c>
      <c r="G265" s="2">
        <v>4</v>
      </c>
      <c r="H265" s="2">
        <v>6</v>
      </c>
      <c r="I265" s="2">
        <v>9</v>
      </c>
      <c r="J265" s="2">
        <v>7</v>
      </c>
      <c r="K265" s="15">
        <v>7</v>
      </c>
      <c r="L265" s="14">
        <v>0</v>
      </c>
      <c r="M265" s="2">
        <v>0</v>
      </c>
      <c r="N265" s="2">
        <v>1</v>
      </c>
      <c r="O265" s="32">
        <v>0</v>
      </c>
      <c r="Q265" s="11">
        <f t="shared" si="522"/>
        <v>9.1541505129006069</v>
      </c>
      <c r="R265" s="11">
        <f t="shared" ref="R265" si="530">LN(EXP(Q262)+EXP(Q263)+EXP(Q264)+EXP(Q265))</f>
        <v>9.3132012435396483</v>
      </c>
      <c r="S265" s="11">
        <f t="shared" si="524"/>
        <v>-0.1590507306390414</v>
      </c>
      <c r="U265" s="23">
        <f t="shared" ref="U265" si="531">IF(Q265&gt;=MAX(Q262,Q263,Q264,Q265),1,0)</f>
        <v>1</v>
      </c>
      <c r="V265" s="2">
        <f t="shared" si="526"/>
        <v>1</v>
      </c>
      <c r="W265" s="15">
        <f t="shared" si="527"/>
        <v>0</v>
      </c>
    </row>
    <row r="266" spans="1:23" x14ac:dyDescent="0.3">
      <c r="A266" s="2" t="s">
        <v>73</v>
      </c>
      <c r="B266" s="2" t="s">
        <v>96</v>
      </c>
      <c r="C266" s="14">
        <v>0</v>
      </c>
      <c r="D266" s="2">
        <v>3</v>
      </c>
      <c r="E266" s="2">
        <v>4</v>
      </c>
      <c r="F266" s="2">
        <v>6</v>
      </c>
      <c r="G266" s="2">
        <v>5</v>
      </c>
      <c r="H266" s="2">
        <v>8</v>
      </c>
      <c r="I266" s="2">
        <v>5</v>
      </c>
      <c r="J266" s="2">
        <v>6</v>
      </c>
      <c r="K266" s="15">
        <v>4</v>
      </c>
      <c r="L266" s="14">
        <v>0</v>
      </c>
      <c r="M266" s="2">
        <v>0</v>
      </c>
      <c r="N266" s="2">
        <v>0</v>
      </c>
      <c r="O266" s="32">
        <v>0</v>
      </c>
      <c r="Q266" s="11">
        <f t="shared" si="522"/>
        <v>5</v>
      </c>
      <c r="R266" s="11">
        <f t="shared" ref="R266" si="532">LN(EXP(Q266)+EXP(Q267)+EXP(Q268)+EXP(Q269))</f>
        <v>7.0433741899841724</v>
      </c>
      <c r="S266" s="11">
        <f t="shared" si="524"/>
        <v>0</v>
      </c>
      <c r="U266" s="23">
        <f t="shared" ref="U266" si="533">IF(Q266&gt;=MAX(Q266,Q267,Q268,Q269),1,0)</f>
        <v>0</v>
      </c>
      <c r="V266" s="2">
        <f t="shared" si="526"/>
        <v>0</v>
      </c>
      <c r="W266" s="15">
        <f t="shared" si="527"/>
        <v>0</v>
      </c>
    </row>
    <row r="267" spans="1:23" x14ac:dyDescent="0.3">
      <c r="B267" s="2" t="s">
        <v>98</v>
      </c>
      <c r="C267" s="14">
        <v>1</v>
      </c>
      <c r="D267" s="2">
        <v>4</v>
      </c>
      <c r="E267" s="2">
        <v>5</v>
      </c>
      <c r="F267" s="2">
        <v>5</v>
      </c>
      <c r="G267" s="2">
        <v>4</v>
      </c>
      <c r="H267" s="2">
        <v>5</v>
      </c>
      <c r="I267" s="2">
        <v>6</v>
      </c>
      <c r="J267" s="2">
        <v>5</v>
      </c>
      <c r="K267" s="15">
        <v>4</v>
      </c>
      <c r="L267" s="14">
        <v>1</v>
      </c>
      <c r="M267" s="2">
        <v>0</v>
      </c>
      <c r="N267" s="2">
        <v>0</v>
      </c>
      <c r="O267" s="32">
        <v>0</v>
      </c>
      <c r="Q267" s="11">
        <f t="shared" si="522"/>
        <v>6.2451223384064285</v>
      </c>
      <c r="R267" s="11">
        <f t="shared" ref="R267" si="534">LN(EXP(Q266)+EXP(Q267)+EXP(Q268)+EXP(Q269))</f>
        <v>7.0433741899841724</v>
      </c>
      <c r="S267" s="11">
        <f t="shared" si="524"/>
        <v>-0.79825185157774392</v>
      </c>
      <c r="U267" s="23">
        <f t="shared" ref="U267" si="535">IF(Q267&gt;=MAX(Q266,Q267,Q268,Q269),1,0)</f>
        <v>1</v>
      </c>
      <c r="V267" s="2">
        <f t="shared" si="526"/>
        <v>1</v>
      </c>
      <c r="W267" s="15">
        <f t="shared" si="527"/>
        <v>0</v>
      </c>
    </row>
    <row r="268" spans="1:23" x14ac:dyDescent="0.3">
      <c r="B268" s="2" t="s">
        <v>97</v>
      </c>
      <c r="C268" s="14">
        <v>0</v>
      </c>
      <c r="D268" s="2">
        <v>4</v>
      </c>
      <c r="E268" s="2">
        <v>4</v>
      </c>
      <c r="F268" s="2">
        <v>4</v>
      </c>
      <c r="G268" s="2">
        <v>5</v>
      </c>
      <c r="H268" s="2">
        <v>5</v>
      </c>
      <c r="I268" s="2">
        <v>2</v>
      </c>
      <c r="J268" s="2">
        <v>5</v>
      </c>
      <c r="K268" s="15">
        <v>5</v>
      </c>
      <c r="L268" s="14">
        <v>0</v>
      </c>
      <c r="M268" s="2">
        <v>1</v>
      </c>
      <c r="N268" s="2">
        <v>0</v>
      </c>
      <c r="O268" s="32">
        <v>0</v>
      </c>
      <c r="Q268" s="11">
        <f t="shared" si="522"/>
        <v>2.3677245111595044</v>
      </c>
      <c r="R268" s="11">
        <f t="shared" ref="R268" si="536">LN(EXP(Q266)+EXP(Q267)+EXP(Q268)+EXP(Q269))</f>
        <v>7.0433741899841724</v>
      </c>
      <c r="S268" s="11">
        <f t="shared" si="524"/>
        <v>0</v>
      </c>
      <c r="U268" s="23">
        <f t="shared" ref="U268" si="537">IF(Q268&gt;=MAX(Q266,Q267,Q268,Q269),1,0)</f>
        <v>0</v>
      </c>
      <c r="V268" s="2">
        <f t="shared" si="526"/>
        <v>0</v>
      </c>
      <c r="W268" s="15">
        <f t="shared" si="527"/>
        <v>0</v>
      </c>
    </row>
    <row r="269" spans="1:23" x14ac:dyDescent="0.3">
      <c r="B269" s="2" t="s">
        <v>99</v>
      </c>
      <c r="C269" s="14">
        <v>0</v>
      </c>
      <c r="D269" s="2">
        <v>3</v>
      </c>
      <c r="E269" s="2">
        <v>4</v>
      </c>
      <c r="F269" s="2">
        <v>5</v>
      </c>
      <c r="G269" s="2">
        <v>6</v>
      </c>
      <c r="H269" s="2">
        <v>4</v>
      </c>
      <c r="I269" s="2">
        <v>6</v>
      </c>
      <c r="J269" s="2">
        <v>5</v>
      </c>
      <c r="K269" s="15">
        <v>3</v>
      </c>
      <c r="L269" s="14">
        <v>0</v>
      </c>
      <c r="M269" s="2">
        <v>0</v>
      </c>
      <c r="N269" s="2">
        <v>1</v>
      </c>
      <c r="O269" s="32">
        <v>0</v>
      </c>
      <c r="Q269" s="11">
        <f t="shared" si="522"/>
        <v>6.1541505129006078</v>
      </c>
      <c r="R269" s="11">
        <f t="shared" ref="R269" si="538">LN(EXP(Q266)+EXP(Q267)+EXP(Q268)+EXP(Q269))</f>
        <v>7.0433741899841724</v>
      </c>
      <c r="S269" s="11">
        <f t="shared" si="524"/>
        <v>0</v>
      </c>
      <c r="U269" s="23">
        <f t="shared" ref="U269" si="539">IF(Q269&gt;=MAX(Q266,Q267,Q268,Q269),1,0)</f>
        <v>0</v>
      </c>
      <c r="V269" s="2">
        <f t="shared" si="526"/>
        <v>0</v>
      </c>
      <c r="W269" s="15">
        <f t="shared" si="527"/>
        <v>0</v>
      </c>
    </row>
    <row r="270" spans="1:23" x14ac:dyDescent="0.3">
      <c r="A270" s="2" t="s">
        <v>74</v>
      </c>
      <c r="B270" s="2" t="s">
        <v>96</v>
      </c>
      <c r="C270" s="14">
        <v>0</v>
      </c>
      <c r="D270" s="2">
        <v>4</v>
      </c>
      <c r="E270" s="2">
        <v>4</v>
      </c>
      <c r="F270" s="2">
        <v>6</v>
      </c>
      <c r="G270" s="2">
        <v>5</v>
      </c>
      <c r="H270" s="2">
        <v>4</v>
      </c>
      <c r="I270" s="2">
        <v>4</v>
      </c>
      <c r="J270" s="2">
        <v>7</v>
      </c>
      <c r="K270" s="15">
        <v>5</v>
      </c>
      <c r="L270" s="14">
        <v>0</v>
      </c>
      <c r="M270" s="2">
        <v>0</v>
      </c>
      <c r="N270" s="2">
        <v>0</v>
      </c>
      <c r="O270" s="32">
        <v>0</v>
      </c>
      <c r="Q270" s="11">
        <f t="shared" si="522"/>
        <v>4</v>
      </c>
      <c r="R270" s="11">
        <f t="shared" ref="R270" si="540">LN(EXP(Q270)+EXP(Q271)+EXP(Q272)+EXP(Q273))</f>
        <v>8.3225428740271603</v>
      </c>
      <c r="S270" s="11">
        <f t="shared" si="524"/>
        <v>0</v>
      </c>
      <c r="U270" s="23">
        <f t="shared" ref="U270" si="541">IF(Q270&gt;=MAX(Q270,Q271,Q272,Q273),1,0)</f>
        <v>0</v>
      </c>
      <c r="V270" s="2">
        <f t="shared" si="526"/>
        <v>0</v>
      </c>
      <c r="W270" s="15">
        <f t="shared" si="527"/>
        <v>0</v>
      </c>
    </row>
    <row r="271" spans="1:23" x14ac:dyDescent="0.3">
      <c r="B271" s="2" t="s">
        <v>98</v>
      </c>
      <c r="C271" s="14">
        <v>0</v>
      </c>
      <c r="D271" s="2">
        <v>5</v>
      </c>
      <c r="E271" s="2">
        <v>5</v>
      </c>
      <c r="F271" s="2">
        <v>5</v>
      </c>
      <c r="G271" s="2">
        <v>2</v>
      </c>
      <c r="H271" s="2">
        <v>3</v>
      </c>
      <c r="I271" s="2">
        <v>8</v>
      </c>
      <c r="J271" s="2">
        <v>5</v>
      </c>
      <c r="K271" s="15">
        <v>5</v>
      </c>
      <c r="L271" s="14">
        <v>1</v>
      </c>
      <c r="M271" s="2">
        <v>0</v>
      </c>
      <c r="N271" s="2">
        <v>0</v>
      </c>
      <c r="O271" s="32">
        <v>0</v>
      </c>
      <c r="Q271" s="11">
        <f t="shared" si="522"/>
        <v>8.2451223384064285</v>
      </c>
      <c r="R271" s="11">
        <f t="shared" ref="R271" si="542">LN(EXP(Q270)+EXP(Q271)+EXP(Q272)+EXP(Q273))</f>
        <v>8.3225428740271603</v>
      </c>
      <c r="S271" s="11">
        <f t="shared" si="524"/>
        <v>0</v>
      </c>
      <c r="U271" s="23">
        <f t="shared" ref="U271" si="543">IF(Q271&gt;=MAX(Q270,Q271,Q272,Q273),1,0)</f>
        <v>1</v>
      </c>
      <c r="V271" s="2">
        <f t="shared" si="526"/>
        <v>0</v>
      </c>
      <c r="W271" s="15">
        <f t="shared" si="527"/>
        <v>1</v>
      </c>
    </row>
    <row r="272" spans="1:23" x14ac:dyDescent="0.3">
      <c r="B272" s="2" t="s">
        <v>97</v>
      </c>
      <c r="C272" s="14">
        <v>0</v>
      </c>
      <c r="D272" s="2">
        <v>2</v>
      </c>
      <c r="E272" s="2">
        <v>3</v>
      </c>
      <c r="F272" s="2">
        <v>5</v>
      </c>
      <c r="G272" s="2">
        <v>1</v>
      </c>
      <c r="H272" s="2">
        <v>6</v>
      </c>
      <c r="I272" s="2">
        <v>4</v>
      </c>
      <c r="J272" s="2">
        <v>3</v>
      </c>
      <c r="K272" s="15">
        <v>3</v>
      </c>
      <c r="L272" s="14">
        <v>0</v>
      </c>
      <c r="M272" s="2">
        <v>1</v>
      </c>
      <c r="N272" s="2">
        <v>0</v>
      </c>
      <c r="O272" s="32">
        <v>0</v>
      </c>
      <c r="Q272" s="11">
        <f t="shared" si="522"/>
        <v>4.3677245111595049</v>
      </c>
      <c r="R272" s="11">
        <f t="shared" ref="R272" si="544">LN(EXP(Q270)+EXP(Q271)+EXP(Q272)+EXP(Q273))</f>
        <v>8.3225428740271603</v>
      </c>
      <c r="S272" s="11">
        <f t="shared" si="524"/>
        <v>0</v>
      </c>
      <c r="U272" s="23">
        <f t="shared" ref="U272" si="545">IF(Q272&gt;=MAX(Q270,Q271,Q272,Q273),1,0)</f>
        <v>0</v>
      </c>
      <c r="V272" s="2">
        <f t="shared" si="526"/>
        <v>0</v>
      </c>
      <c r="W272" s="15">
        <f t="shared" si="527"/>
        <v>0</v>
      </c>
    </row>
    <row r="273" spans="1:23" x14ac:dyDescent="0.3">
      <c r="B273" s="2" t="s">
        <v>99</v>
      </c>
      <c r="C273" s="14">
        <v>1</v>
      </c>
      <c r="D273" s="2">
        <v>4</v>
      </c>
      <c r="E273" s="2">
        <v>5</v>
      </c>
      <c r="F273" s="2">
        <v>7</v>
      </c>
      <c r="G273" s="2">
        <v>7</v>
      </c>
      <c r="H273" s="2">
        <v>4</v>
      </c>
      <c r="I273" s="2">
        <v>5</v>
      </c>
      <c r="J273" s="2">
        <v>6</v>
      </c>
      <c r="K273" s="15">
        <v>4</v>
      </c>
      <c r="L273" s="14">
        <v>0</v>
      </c>
      <c r="M273" s="2">
        <v>0</v>
      </c>
      <c r="N273" s="2">
        <v>1</v>
      </c>
      <c r="O273" s="32">
        <v>0</v>
      </c>
      <c r="Q273" s="11">
        <f t="shared" si="522"/>
        <v>5.1541505129006078</v>
      </c>
      <c r="R273" s="11">
        <f t="shared" ref="R273" si="546">LN(EXP(Q270)+EXP(Q271)+EXP(Q272)+EXP(Q273))</f>
        <v>8.3225428740271603</v>
      </c>
      <c r="S273" s="11">
        <f t="shared" si="524"/>
        <v>-3.1683923611265525</v>
      </c>
      <c r="U273" s="23">
        <f t="shared" ref="U273" si="547">IF(Q273&gt;=MAX(Q270,Q271,Q272,Q273),1,0)</f>
        <v>0</v>
      </c>
      <c r="V273" s="2">
        <f t="shared" si="526"/>
        <v>1</v>
      </c>
      <c r="W273" s="15">
        <f t="shared" si="527"/>
        <v>1</v>
      </c>
    </row>
    <row r="274" spans="1:23" x14ac:dyDescent="0.3">
      <c r="A274" s="2" t="s">
        <v>75</v>
      </c>
      <c r="B274" s="2" t="s">
        <v>96</v>
      </c>
      <c r="C274" s="14">
        <v>0</v>
      </c>
      <c r="D274" s="2">
        <v>4</v>
      </c>
      <c r="E274" s="2">
        <v>5</v>
      </c>
      <c r="F274" s="2">
        <v>6</v>
      </c>
      <c r="G274" s="2">
        <v>7</v>
      </c>
      <c r="H274" s="2">
        <v>5</v>
      </c>
      <c r="I274" s="2">
        <v>5</v>
      </c>
      <c r="J274" s="2">
        <v>7</v>
      </c>
      <c r="K274" s="15">
        <v>5</v>
      </c>
      <c r="L274" s="14">
        <v>0</v>
      </c>
      <c r="M274" s="2">
        <v>0</v>
      </c>
      <c r="N274" s="2">
        <v>0</v>
      </c>
      <c r="O274" s="32">
        <v>0</v>
      </c>
      <c r="Q274" s="11">
        <f t="shared" si="522"/>
        <v>5</v>
      </c>
      <c r="R274" s="11">
        <f t="shared" ref="R274" si="548">LN(EXP(Q274)+EXP(Q275)+EXP(Q276)+EXP(Q277))</f>
        <v>8.3368601544939249</v>
      </c>
      <c r="S274" s="11">
        <f t="shared" si="524"/>
        <v>0</v>
      </c>
      <c r="U274" s="23">
        <f t="shared" ref="U274" si="549">IF(Q274&gt;=MAX(Q274,Q275,Q276,Q277),1,0)</f>
        <v>0</v>
      </c>
      <c r="V274" s="2">
        <f t="shared" si="526"/>
        <v>0</v>
      </c>
      <c r="W274" s="15">
        <f t="shared" si="527"/>
        <v>0</v>
      </c>
    </row>
    <row r="275" spans="1:23" x14ac:dyDescent="0.3">
      <c r="B275" s="2" t="s">
        <v>98</v>
      </c>
      <c r="C275" s="14">
        <v>1</v>
      </c>
      <c r="D275" s="2">
        <v>4</v>
      </c>
      <c r="E275" s="2">
        <v>5</v>
      </c>
      <c r="F275" s="2">
        <v>7</v>
      </c>
      <c r="G275" s="2">
        <v>8</v>
      </c>
      <c r="H275" s="2">
        <v>6</v>
      </c>
      <c r="I275" s="2">
        <v>8</v>
      </c>
      <c r="J275" s="2">
        <v>7</v>
      </c>
      <c r="K275" s="15">
        <v>5</v>
      </c>
      <c r="L275" s="14">
        <v>1</v>
      </c>
      <c r="M275" s="2">
        <v>0</v>
      </c>
      <c r="N275" s="2">
        <v>0</v>
      </c>
      <c r="O275" s="32">
        <v>0</v>
      </c>
      <c r="Q275" s="11">
        <f t="shared" si="522"/>
        <v>8.2451223384064285</v>
      </c>
      <c r="R275" s="11">
        <f t="shared" ref="R275" si="550">LN(EXP(Q274)+EXP(Q275)+EXP(Q276)+EXP(Q277))</f>
        <v>8.3368601544939249</v>
      </c>
      <c r="S275" s="11">
        <f t="shared" si="524"/>
        <v>-9.1737816087496427E-2</v>
      </c>
      <c r="U275" s="23">
        <f t="shared" ref="U275" si="551">IF(Q275&gt;=MAX(Q274,Q275,Q276,Q277),1,0)</f>
        <v>1</v>
      </c>
      <c r="V275" s="2">
        <f t="shared" si="526"/>
        <v>1</v>
      </c>
      <c r="W275" s="15">
        <f t="shared" si="527"/>
        <v>0</v>
      </c>
    </row>
    <row r="276" spans="1:23" x14ac:dyDescent="0.3">
      <c r="B276" s="2" t="s">
        <v>97</v>
      </c>
      <c r="C276" s="14">
        <v>0</v>
      </c>
      <c r="D276" s="2">
        <v>5</v>
      </c>
      <c r="E276" s="2">
        <v>4</v>
      </c>
      <c r="F276" s="2">
        <v>5</v>
      </c>
      <c r="G276" s="2">
        <v>5</v>
      </c>
      <c r="H276" s="2">
        <v>4</v>
      </c>
      <c r="I276" s="2">
        <v>5</v>
      </c>
      <c r="J276" s="2">
        <v>6</v>
      </c>
      <c r="K276" s="15">
        <v>5</v>
      </c>
      <c r="L276" s="14">
        <v>0</v>
      </c>
      <c r="M276" s="2">
        <v>1</v>
      </c>
      <c r="N276" s="2">
        <v>0</v>
      </c>
      <c r="O276" s="32">
        <v>0</v>
      </c>
      <c r="Q276" s="11">
        <f t="shared" si="522"/>
        <v>5.3677245111595049</v>
      </c>
      <c r="R276" s="11">
        <f t="shared" ref="R276" si="552">LN(EXP(Q274)+EXP(Q275)+EXP(Q276)+EXP(Q277))</f>
        <v>8.3368601544939249</v>
      </c>
      <c r="S276" s="11">
        <f t="shared" si="524"/>
        <v>0</v>
      </c>
      <c r="U276" s="23">
        <f t="shared" ref="U276" si="553">IF(Q276&gt;=MAX(Q274,Q275,Q276,Q277),1,0)</f>
        <v>0</v>
      </c>
      <c r="V276" s="2">
        <f t="shared" si="526"/>
        <v>0</v>
      </c>
      <c r="W276" s="15">
        <f t="shared" si="527"/>
        <v>0</v>
      </c>
    </row>
    <row r="277" spans="1:23" x14ac:dyDescent="0.3">
      <c r="B277" s="2" t="s">
        <v>99</v>
      </c>
      <c r="C277" s="14">
        <v>0</v>
      </c>
      <c r="D277" s="2">
        <v>5</v>
      </c>
      <c r="E277" s="2">
        <v>5</v>
      </c>
      <c r="F277" s="2">
        <v>6</v>
      </c>
      <c r="G277" s="2">
        <v>2</v>
      </c>
      <c r="H277" s="2">
        <v>6</v>
      </c>
      <c r="I277" s="2">
        <v>1</v>
      </c>
      <c r="J277" s="2">
        <v>5</v>
      </c>
      <c r="K277" s="15">
        <v>5</v>
      </c>
      <c r="L277" s="14">
        <v>0</v>
      </c>
      <c r="M277" s="2">
        <v>0</v>
      </c>
      <c r="N277" s="2">
        <v>1</v>
      </c>
      <c r="O277" s="32">
        <v>0</v>
      </c>
      <c r="Q277" s="11">
        <f t="shared" si="522"/>
        <v>1.1541505129006076</v>
      </c>
      <c r="R277" s="11">
        <f t="shared" ref="R277" si="554">LN(EXP(Q274)+EXP(Q275)+EXP(Q276)+EXP(Q277))</f>
        <v>8.3368601544939249</v>
      </c>
      <c r="S277" s="11">
        <f t="shared" si="524"/>
        <v>0</v>
      </c>
      <c r="U277" s="23">
        <f t="shared" ref="U277" si="555">IF(Q277&gt;=MAX(Q274,Q275,Q276,Q277),1,0)</f>
        <v>0</v>
      </c>
      <c r="V277" s="2">
        <f t="shared" si="526"/>
        <v>0</v>
      </c>
      <c r="W277" s="15">
        <f t="shared" si="527"/>
        <v>0</v>
      </c>
    </row>
    <row r="278" spans="1:23" x14ac:dyDescent="0.3">
      <c r="A278" s="2" t="s">
        <v>76</v>
      </c>
      <c r="B278" s="2" t="s">
        <v>96</v>
      </c>
      <c r="C278" s="14">
        <v>1</v>
      </c>
      <c r="D278" s="2">
        <v>3</v>
      </c>
      <c r="E278" s="2">
        <v>5</v>
      </c>
      <c r="F278" s="2">
        <v>7</v>
      </c>
      <c r="G278" s="2">
        <v>9</v>
      </c>
      <c r="H278" s="2">
        <v>6</v>
      </c>
      <c r="I278" s="2">
        <v>3</v>
      </c>
      <c r="J278" s="2">
        <v>7</v>
      </c>
      <c r="K278" s="15">
        <v>4</v>
      </c>
      <c r="L278" s="14">
        <v>0</v>
      </c>
      <c r="M278" s="2">
        <v>0</v>
      </c>
      <c r="N278" s="2">
        <v>0</v>
      </c>
      <c r="O278" s="32">
        <v>0</v>
      </c>
      <c r="Q278" s="11">
        <f t="shared" si="522"/>
        <v>3</v>
      </c>
      <c r="R278" s="11">
        <f t="shared" ref="R278" si="556">LN(EXP(Q278)+EXP(Q279)+EXP(Q280)+EXP(Q281))</f>
        <v>8.4867392276067246</v>
      </c>
      <c r="S278" s="11">
        <f t="shared" si="524"/>
        <v>-5.4867392276067246</v>
      </c>
      <c r="U278" s="23">
        <f t="shared" ref="U278" si="557">IF(Q278&gt;=MAX(Q278,Q279,Q280,Q281),1,0)</f>
        <v>0</v>
      </c>
      <c r="V278" s="2">
        <f t="shared" si="526"/>
        <v>1</v>
      </c>
      <c r="W278" s="15">
        <f t="shared" si="527"/>
        <v>1</v>
      </c>
    </row>
    <row r="279" spans="1:23" x14ac:dyDescent="0.3">
      <c r="B279" s="2" t="s">
        <v>98</v>
      </c>
      <c r="C279" s="14">
        <v>0</v>
      </c>
      <c r="D279" s="2">
        <v>5</v>
      </c>
      <c r="E279" s="2">
        <v>6</v>
      </c>
      <c r="F279" s="2">
        <v>5</v>
      </c>
      <c r="G279" s="2">
        <v>3</v>
      </c>
      <c r="H279" s="2">
        <v>5</v>
      </c>
      <c r="I279" s="2">
        <v>6</v>
      </c>
      <c r="J279" s="2">
        <v>5</v>
      </c>
      <c r="K279" s="15">
        <v>5</v>
      </c>
      <c r="L279" s="14">
        <v>1</v>
      </c>
      <c r="M279" s="2">
        <v>0</v>
      </c>
      <c r="N279" s="2">
        <v>0</v>
      </c>
      <c r="O279" s="32">
        <v>0</v>
      </c>
      <c r="Q279" s="11">
        <f t="shared" si="522"/>
        <v>6.2451223384064285</v>
      </c>
      <c r="R279" s="11">
        <f t="shared" ref="R279" si="558">LN(EXP(Q278)+EXP(Q279)+EXP(Q280)+EXP(Q281))</f>
        <v>8.4867392276067246</v>
      </c>
      <c r="S279" s="11">
        <f t="shared" si="524"/>
        <v>0</v>
      </c>
      <c r="U279" s="23">
        <f t="shared" ref="U279" si="559">IF(Q279&gt;=MAX(Q278,Q279,Q280,Q281),1,0)</f>
        <v>0</v>
      </c>
      <c r="V279" s="2">
        <f t="shared" si="526"/>
        <v>0</v>
      </c>
      <c r="W279" s="15">
        <f t="shared" si="527"/>
        <v>0</v>
      </c>
    </row>
    <row r="280" spans="1:23" x14ac:dyDescent="0.3">
      <c r="B280" s="2" t="s">
        <v>97</v>
      </c>
      <c r="C280" s="14">
        <v>0</v>
      </c>
      <c r="D280" s="2">
        <v>3</v>
      </c>
      <c r="E280" s="2">
        <v>4</v>
      </c>
      <c r="F280" s="2">
        <v>4</v>
      </c>
      <c r="G280" s="2">
        <v>3</v>
      </c>
      <c r="H280" s="2">
        <v>3</v>
      </c>
      <c r="I280" s="2">
        <v>8</v>
      </c>
      <c r="J280" s="2">
        <v>5</v>
      </c>
      <c r="K280" s="15">
        <v>4</v>
      </c>
      <c r="L280" s="14">
        <v>0</v>
      </c>
      <c r="M280" s="2">
        <v>1</v>
      </c>
      <c r="N280" s="2">
        <v>0</v>
      </c>
      <c r="O280" s="32">
        <v>0</v>
      </c>
      <c r="Q280" s="11">
        <f t="shared" si="522"/>
        <v>8.3677245111595049</v>
      </c>
      <c r="R280" s="11">
        <f t="shared" ref="R280" si="560">LN(EXP(Q278)+EXP(Q279)+EXP(Q280)+EXP(Q281))</f>
        <v>8.4867392276067246</v>
      </c>
      <c r="S280" s="11">
        <f t="shared" si="524"/>
        <v>0</v>
      </c>
      <c r="U280" s="23">
        <f t="shared" ref="U280" si="561">IF(Q280&gt;=MAX(Q278,Q279,Q280,Q281),1,0)</f>
        <v>1</v>
      </c>
      <c r="V280" s="2">
        <f t="shared" si="526"/>
        <v>0</v>
      </c>
      <c r="W280" s="15">
        <f t="shared" si="527"/>
        <v>1</v>
      </c>
    </row>
    <row r="281" spans="1:23" x14ac:dyDescent="0.3">
      <c r="B281" s="2" t="s">
        <v>99</v>
      </c>
      <c r="C281" s="14">
        <v>0</v>
      </c>
      <c r="D281" s="2">
        <v>2</v>
      </c>
      <c r="E281" s="2">
        <v>2</v>
      </c>
      <c r="F281" s="2">
        <v>5</v>
      </c>
      <c r="G281" s="2">
        <v>4</v>
      </c>
      <c r="H281" s="2">
        <v>1</v>
      </c>
      <c r="I281" s="2">
        <v>2</v>
      </c>
      <c r="J281" s="2">
        <v>5</v>
      </c>
      <c r="K281" s="15">
        <v>3</v>
      </c>
      <c r="L281" s="14">
        <v>0</v>
      </c>
      <c r="M281" s="2">
        <v>0</v>
      </c>
      <c r="N281" s="2">
        <v>1</v>
      </c>
      <c r="O281" s="32">
        <v>0</v>
      </c>
      <c r="Q281" s="11">
        <f t="shared" si="522"/>
        <v>2.1541505129006073</v>
      </c>
      <c r="R281" s="11">
        <f t="shared" ref="R281" si="562">LN(EXP(Q278)+EXP(Q279)+EXP(Q280)+EXP(Q281))</f>
        <v>8.4867392276067246</v>
      </c>
      <c r="S281" s="11">
        <f t="shared" si="524"/>
        <v>0</v>
      </c>
      <c r="U281" s="23">
        <f t="shared" ref="U281" si="563">IF(Q281&gt;=MAX(Q278,Q279,Q280,Q281),1,0)</f>
        <v>0</v>
      </c>
      <c r="V281" s="2">
        <f t="shared" si="526"/>
        <v>0</v>
      </c>
      <c r="W281" s="15">
        <f t="shared" si="527"/>
        <v>0</v>
      </c>
    </row>
    <row r="282" spans="1:23" x14ac:dyDescent="0.3">
      <c r="A282" s="2" t="s">
        <v>77</v>
      </c>
      <c r="B282" s="2" t="s">
        <v>96</v>
      </c>
      <c r="C282" s="14">
        <v>0</v>
      </c>
      <c r="D282" s="2">
        <v>3</v>
      </c>
      <c r="E282" s="2">
        <v>5</v>
      </c>
      <c r="F282" s="2">
        <v>5</v>
      </c>
      <c r="G282" s="2">
        <v>3</v>
      </c>
      <c r="H282" s="2">
        <v>6</v>
      </c>
      <c r="I282" s="2">
        <v>3</v>
      </c>
      <c r="J282" s="2">
        <v>4</v>
      </c>
      <c r="K282" s="15">
        <v>4</v>
      </c>
      <c r="L282" s="14">
        <v>0</v>
      </c>
      <c r="M282" s="2">
        <v>0</v>
      </c>
      <c r="N282" s="2">
        <v>0</v>
      </c>
      <c r="O282" s="32">
        <v>0</v>
      </c>
      <c r="Q282" s="11">
        <f t="shared" si="522"/>
        <v>3</v>
      </c>
      <c r="R282" s="11">
        <f t="shared" ref="R282" si="564">LN(EXP(Q282)+EXP(Q283)+EXP(Q284)+EXP(Q285))</f>
        <v>7.2854872528869956</v>
      </c>
      <c r="S282" s="11">
        <f t="shared" si="524"/>
        <v>0</v>
      </c>
      <c r="U282" s="23">
        <f t="shared" ref="U282" si="565">IF(Q282&gt;=MAX(Q282,Q283,Q284,Q285),1,0)</f>
        <v>0</v>
      </c>
      <c r="V282" s="2">
        <f t="shared" si="526"/>
        <v>0</v>
      </c>
      <c r="W282" s="15">
        <f t="shared" si="527"/>
        <v>0</v>
      </c>
    </row>
    <row r="283" spans="1:23" x14ac:dyDescent="0.3">
      <c r="B283" s="2" t="s">
        <v>98</v>
      </c>
      <c r="C283" s="14">
        <v>1</v>
      </c>
      <c r="D283" s="2">
        <v>5</v>
      </c>
      <c r="E283" s="2">
        <v>5</v>
      </c>
      <c r="F283" s="2">
        <v>5</v>
      </c>
      <c r="G283" s="2">
        <v>4</v>
      </c>
      <c r="H283" s="2">
        <v>6</v>
      </c>
      <c r="I283" s="2">
        <v>7</v>
      </c>
      <c r="J283" s="2">
        <v>6</v>
      </c>
      <c r="K283" s="15">
        <v>5</v>
      </c>
      <c r="L283" s="14">
        <v>1</v>
      </c>
      <c r="M283" s="2">
        <v>0</v>
      </c>
      <c r="N283" s="2">
        <v>0</v>
      </c>
      <c r="O283" s="32">
        <v>0</v>
      </c>
      <c r="Q283" s="11">
        <f t="shared" si="522"/>
        <v>7.2451223384064285</v>
      </c>
      <c r="R283" s="11">
        <f t="shared" ref="R283" si="566">LN(EXP(Q282)+EXP(Q283)+EXP(Q284)+EXP(Q285))</f>
        <v>7.2854872528869956</v>
      </c>
      <c r="S283" s="11">
        <f t="shared" si="524"/>
        <v>-4.0364914480567116E-2</v>
      </c>
      <c r="U283" s="23">
        <f t="shared" ref="U283" si="567">IF(Q283&gt;=MAX(Q282,Q283,Q284,Q285),1,0)</f>
        <v>1</v>
      </c>
      <c r="V283" s="2">
        <f t="shared" si="526"/>
        <v>1</v>
      </c>
      <c r="W283" s="15">
        <f t="shared" si="527"/>
        <v>0</v>
      </c>
    </row>
    <row r="284" spans="1:23" x14ac:dyDescent="0.3">
      <c r="B284" s="2" t="s">
        <v>97</v>
      </c>
      <c r="C284" s="14">
        <v>0</v>
      </c>
      <c r="D284" s="2">
        <v>2</v>
      </c>
      <c r="E284" s="2">
        <v>3</v>
      </c>
      <c r="F284" s="2">
        <v>5</v>
      </c>
      <c r="G284" s="2">
        <v>4</v>
      </c>
      <c r="H284" s="2">
        <v>2</v>
      </c>
      <c r="I284" s="2">
        <v>3</v>
      </c>
      <c r="J284" s="2">
        <v>5</v>
      </c>
      <c r="K284" s="15">
        <v>3</v>
      </c>
      <c r="L284" s="14">
        <v>0</v>
      </c>
      <c r="M284" s="2">
        <v>1</v>
      </c>
      <c r="N284" s="2">
        <v>0</v>
      </c>
      <c r="O284" s="32">
        <v>0</v>
      </c>
      <c r="Q284" s="11">
        <f t="shared" si="522"/>
        <v>3.3677245111595044</v>
      </c>
      <c r="R284" s="11">
        <f t="shared" ref="R284" si="568">LN(EXP(Q282)+EXP(Q283)+EXP(Q284)+EXP(Q285))</f>
        <v>7.2854872528869956</v>
      </c>
      <c r="S284" s="11">
        <f t="shared" si="524"/>
        <v>0</v>
      </c>
      <c r="U284" s="23">
        <f t="shared" ref="U284" si="569">IF(Q284&gt;=MAX(Q282,Q283,Q284,Q285),1,0)</f>
        <v>0</v>
      </c>
      <c r="V284" s="2">
        <f t="shared" si="526"/>
        <v>0</v>
      </c>
      <c r="W284" s="15">
        <f t="shared" si="527"/>
        <v>0</v>
      </c>
    </row>
    <row r="285" spans="1:23" x14ac:dyDescent="0.3">
      <c r="B285" s="2" t="s">
        <v>99</v>
      </c>
      <c r="C285" s="14">
        <v>0</v>
      </c>
      <c r="D285" s="2">
        <v>3</v>
      </c>
      <c r="E285" s="2">
        <v>4</v>
      </c>
      <c r="F285" s="2">
        <v>4</v>
      </c>
      <c r="G285" s="2">
        <v>1</v>
      </c>
      <c r="H285" s="2">
        <v>2</v>
      </c>
      <c r="I285" s="2">
        <v>2</v>
      </c>
      <c r="J285" s="2">
        <v>3</v>
      </c>
      <c r="K285" s="15">
        <v>3</v>
      </c>
      <c r="L285" s="14">
        <v>0</v>
      </c>
      <c r="M285" s="2">
        <v>0</v>
      </c>
      <c r="N285" s="2">
        <v>1</v>
      </c>
      <c r="O285" s="32">
        <v>0</v>
      </c>
      <c r="Q285" s="11">
        <f t="shared" si="522"/>
        <v>2.1541505129006073</v>
      </c>
      <c r="R285" s="11">
        <f t="shared" ref="R285" si="570">LN(EXP(Q282)+EXP(Q283)+EXP(Q284)+EXP(Q285))</f>
        <v>7.2854872528869956</v>
      </c>
      <c r="S285" s="11">
        <f t="shared" si="524"/>
        <v>0</v>
      </c>
      <c r="U285" s="23">
        <f t="shared" ref="U285" si="571">IF(Q285&gt;=MAX(Q282,Q283,Q284,Q285),1,0)</f>
        <v>0</v>
      </c>
      <c r="V285" s="2">
        <f t="shared" si="526"/>
        <v>0</v>
      </c>
      <c r="W285" s="15">
        <f t="shared" si="527"/>
        <v>0</v>
      </c>
    </row>
    <row r="286" spans="1:23" x14ac:dyDescent="0.3">
      <c r="A286" s="2" t="s">
        <v>78</v>
      </c>
      <c r="B286" s="2" t="s">
        <v>96</v>
      </c>
      <c r="C286" s="14">
        <v>0</v>
      </c>
      <c r="D286" s="2">
        <v>6</v>
      </c>
      <c r="E286" s="2">
        <v>6</v>
      </c>
      <c r="F286" s="2">
        <v>6</v>
      </c>
      <c r="G286" s="2">
        <v>3</v>
      </c>
      <c r="H286" s="2">
        <v>4</v>
      </c>
      <c r="I286" s="2">
        <v>6</v>
      </c>
      <c r="J286" s="2">
        <v>6</v>
      </c>
      <c r="K286" s="15">
        <v>6</v>
      </c>
      <c r="L286" s="14">
        <v>0</v>
      </c>
      <c r="M286" s="2">
        <v>0</v>
      </c>
      <c r="N286" s="2">
        <v>0</v>
      </c>
      <c r="O286" s="32">
        <v>0</v>
      </c>
      <c r="Q286" s="11">
        <f t="shared" si="522"/>
        <v>6</v>
      </c>
      <c r="R286" s="11">
        <f t="shared" ref="R286" si="572">LN(EXP(Q286)+EXP(Q287)+EXP(Q288)+EXP(Q289))</f>
        <v>10.040309803908913</v>
      </c>
      <c r="S286" s="11">
        <f t="shared" si="524"/>
        <v>0</v>
      </c>
      <c r="U286" s="23">
        <f t="shared" ref="U286" si="573">IF(Q286&gt;=MAX(Q286,Q287,Q288,Q289),1,0)</f>
        <v>0</v>
      </c>
      <c r="V286" s="2">
        <f t="shared" si="526"/>
        <v>0</v>
      </c>
      <c r="W286" s="15">
        <f t="shared" si="527"/>
        <v>0</v>
      </c>
    </row>
    <row r="287" spans="1:23" x14ac:dyDescent="0.3">
      <c r="B287" s="2" t="s">
        <v>98</v>
      </c>
      <c r="C287" s="14">
        <v>0</v>
      </c>
      <c r="D287" s="2">
        <v>4</v>
      </c>
      <c r="E287" s="2">
        <v>5</v>
      </c>
      <c r="F287" s="2">
        <v>8</v>
      </c>
      <c r="G287" s="2">
        <v>5</v>
      </c>
      <c r="H287" s="2">
        <v>6</v>
      </c>
      <c r="I287" s="2">
        <v>9</v>
      </c>
      <c r="J287" s="2">
        <v>6</v>
      </c>
      <c r="K287" s="15">
        <v>5</v>
      </c>
      <c r="L287" s="14">
        <v>1</v>
      </c>
      <c r="M287" s="2">
        <v>0</v>
      </c>
      <c r="N287" s="2">
        <v>0</v>
      </c>
      <c r="O287" s="32">
        <v>0</v>
      </c>
      <c r="Q287" s="11">
        <f t="shared" si="522"/>
        <v>9.2451223384064285</v>
      </c>
      <c r="R287" s="11">
        <f t="shared" ref="R287" si="574">LN(EXP(Q286)+EXP(Q287)+EXP(Q288)+EXP(Q289))</f>
        <v>10.040309803908913</v>
      </c>
      <c r="S287" s="11">
        <f t="shared" si="524"/>
        <v>0</v>
      </c>
      <c r="U287" s="23">
        <f t="shared" ref="U287" si="575">IF(Q287&gt;=MAX(Q286,Q287,Q288,Q289),1,0)</f>
        <v>0</v>
      </c>
      <c r="V287" s="2">
        <f t="shared" si="526"/>
        <v>0</v>
      </c>
      <c r="W287" s="15">
        <f t="shared" si="527"/>
        <v>0</v>
      </c>
    </row>
    <row r="288" spans="1:23" x14ac:dyDescent="0.3">
      <c r="B288" s="2" t="s">
        <v>97</v>
      </c>
      <c r="C288" s="14">
        <v>1</v>
      </c>
      <c r="D288" s="2">
        <v>5</v>
      </c>
      <c r="E288" s="2">
        <v>5</v>
      </c>
      <c r="F288" s="2">
        <v>7</v>
      </c>
      <c r="G288" s="2">
        <v>6</v>
      </c>
      <c r="H288" s="2">
        <v>7</v>
      </c>
      <c r="I288" s="2">
        <v>9</v>
      </c>
      <c r="J288" s="2">
        <v>8</v>
      </c>
      <c r="K288" s="15">
        <v>6</v>
      </c>
      <c r="L288" s="14">
        <v>0</v>
      </c>
      <c r="M288" s="2">
        <v>1</v>
      </c>
      <c r="N288" s="2">
        <v>0</v>
      </c>
      <c r="O288" s="32">
        <v>0</v>
      </c>
      <c r="Q288" s="11">
        <f t="shared" si="522"/>
        <v>9.3677245111595049</v>
      </c>
      <c r="R288" s="11">
        <f t="shared" ref="R288" si="576">LN(EXP(Q286)+EXP(Q287)+EXP(Q288)+EXP(Q289))</f>
        <v>10.040309803908913</v>
      </c>
      <c r="S288" s="11">
        <f t="shared" si="524"/>
        <v>-0.67258529274940848</v>
      </c>
      <c r="U288" s="23">
        <f t="shared" ref="U288" si="577">IF(Q288&gt;=MAX(Q286,Q287,Q288,Q289),1,0)</f>
        <v>1</v>
      </c>
      <c r="V288" s="2">
        <f t="shared" si="526"/>
        <v>1</v>
      </c>
      <c r="W288" s="15">
        <f t="shared" si="527"/>
        <v>0</v>
      </c>
    </row>
    <row r="289" spans="1:23" x14ac:dyDescent="0.3">
      <c r="B289" s="2" t="s">
        <v>99</v>
      </c>
      <c r="C289" s="14">
        <v>0</v>
      </c>
      <c r="D289" s="2">
        <v>3</v>
      </c>
      <c r="E289" s="2">
        <v>5</v>
      </c>
      <c r="F289" s="2">
        <v>5</v>
      </c>
      <c r="G289" s="2">
        <v>4</v>
      </c>
      <c r="H289" s="2">
        <v>6</v>
      </c>
      <c r="I289" s="2">
        <v>6</v>
      </c>
      <c r="J289" s="2">
        <v>6</v>
      </c>
      <c r="K289" s="15">
        <v>4</v>
      </c>
      <c r="L289" s="14">
        <v>0</v>
      </c>
      <c r="M289" s="2">
        <v>0</v>
      </c>
      <c r="N289" s="2">
        <v>1</v>
      </c>
      <c r="O289" s="32">
        <v>0</v>
      </c>
      <c r="Q289" s="11">
        <f t="shared" si="522"/>
        <v>6.1541505129006078</v>
      </c>
      <c r="R289" s="11">
        <f t="shared" ref="R289" si="578">LN(EXP(Q286)+EXP(Q287)+EXP(Q288)+EXP(Q289))</f>
        <v>10.040309803908913</v>
      </c>
      <c r="S289" s="11">
        <f t="shared" si="524"/>
        <v>0</v>
      </c>
      <c r="U289" s="23">
        <f t="shared" ref="U289" si="579">IF(Q289&gt;=MAX(Q286,Q287,Q288,Q289),1,0)</f>
        <v>0</v>
      </c>
      <c r="V289" s="2">
        <f t="shared" si="526"/>
        <v>0</v>
      </c>
      <c r="W289" s="15">
        <f t="shared" si="527"/>
        <v>0</v>
      </c>
    </row>
    <row r="290" spans="1:23" x14ac:dyDescent="0.3">
      <c r="A290" s="2" t="s">
        <v>79</v>
      </c>
      <c r="B290" s="2" t="s">
        <v>96</v>
      </c>
      <c r="C290" s="14">
        <v>0</v>
      </c>
      <c r="D290" s="2">
        <v>5</v>
      </c>
      <c r="E290" s="2">
        <v>4</v>
      </c>
      <c r="F290" s="2">
        <v>5</v>
      </c>
      <c r="G290" s="2">
        <v>2</v>
      </c>
      <c r="H290" s="2">
        <v>5</v>
      </c>
      <c r="I290" s="2">
        <v>8</v>
      </c>
      <c r="J290" s="2">
        <v>5</v>
      </c>
      <c r="K290" s="15">
        <v>5</v>
      </c>
      <c r="L290" s="14">
        <v>0</v>
      </c>
      <c r="M290" s="2">
        <v>0</v>
      </c>
      <c r="N290" s="2">
        <v>0</v>
      </c>
      <c r="O290" s="32">
        <v>0</v>
      </c>
      <c r="Q290" s="11">
        <f t="shared" si="522"/>
        <v>8</v>
      </c>
      <c r="R290" s="11">
        <f t="shared" ref="R290" si="580">LN(EXP(Q290)+EXP(Q291)+EXP(Q292)+EXP(Q293))</f>
        <v>8.0548988542057565</v>
      </c>
      <c r="S290" s="11">
        <f t="shared" si="524"/>
        <v>0</v>
      </c>
      <c r="U290" s="23">
        <f t="shared" ref="U290" si="581">IF(Q290&gt;=MAX(Q290,Q291,Q292,Q293),1,0)</f>
        <v>1</v>
      </c>
      <c r="V290" s="2">
        <f t="shared" si="526"/>
        <v>0</v>
      </c>
      <c r="W290" s="15">
        <f t="shared" si="527"/>
        <v>1</v>
      </c>
    </row>
    <row r="291" spans="1:23" x14ac:dyDescent="0.3">
      <c r="B291" s="2" t="s">
        <v>98</v>
      </c>
      <c r="C291" s="14">
        <v>0</v>
      </c>
      <c r="D291" s="2">
        <v>5</v>
      </c>
      <c r="E291" s="2">
        <v>6</v>
      </c>
      <c r="F291" s="2">
        <v>5</v>
      </c>
      <c r="G291" s="2">
        <v>4</v>
      </c>
      <c r="H291" s="2">
        <v>4</v>
      </c>
      <c r="I291" s="2">
        <v>3</v>
      </c>
      <c r="J291" s="2">
        <v>6</v>
      </c>
      <c r="K291" s="15">
        <v>4</v>
      </c>
      <c r="L291" s="14">
        <v>1</v>
      </c>
      <c r="M291" s="2">
        <v>0</v>
      </c>
      <c r="N291" s="2">
        <v>0</v>
      </c>
      <c r="O291" s="32">
        <v>0</v>
      </c>
      <c r="Q291" s="11">
        <f t="shared" si="522"/>
        <v>3.2451223384064289</v>
      </c>
      <c r="R291" s="11">
        <f t="shared" ref="R291" si="582">LN(EXP(Q290)+EXP(Q291)+EXP(Q292)+EXP(Q293))</f>
        <v>8.0548988542057565</v>
      </c>
      <c r="S291" s="11">
        <f t="shared" si="524"/>
        <v>0</v>
      </c>
      <c r="U291" s="23">
        <f t="shared" ref="U291" si="583">IF(Q291&gt;=MAX(Q290,Q291,Q292,Q293),1,0)</f>
        <v>0</v>
      </c>
      <c r="V291" s="2">
        <f t="shared" si="526"/>
        <v>0</v>
      </c>
      <c r="W291" s="15">
        <f t="shared" si="527"/>
        <v>0</v>
      </c>
    </row>
    <row r="292" spans="1:23" x14ac:dyDescent="0.3">
      <c r="B292" s="2" t="s">
        <v>97</v>
      </c>
      <c r="C292" s="14">
        <v>0</v>
      </c>
      <c r="D292" s="2">
        <v>5</v>
      </c>
      <c r="E292" s="2">
        <v>6</v>
      </c>
      <c r="F292" s="2">
        <v>6</v>
      </c>
      <c r="G292" s="2">
        <v>5</v>
      </c>
      <c r="H292" s="2">
        <v>5</v>
      </c>
      <c r="I292" s="2">
        <v>4</v>
      </c>
      <c r="J292" s="2">
        <v>5</v>
      </c>
      <c r="K292" s="15">
        <v>5</v>
      </c>
      <c r="L292" s="14">
        <v>0</v>
      </c>
      <c r="M292" s="2">
        <v>1</v>
      </c>
      <c r="N292" s="2">
        <v>0</v>
      </c>
      <c r="O292" s="32">
        <v>0</v>
      </c>
      <c r="Q292" s="11">
        <f t="shared" si="522"/>
        <v>4.3677245111595049</v>
      </c>
      <c r="R292" s="11">
        <f t="shared" ref="R292" si="584">LN(EXP(Q290)+EXP(Q291)+EXP(Q292)+EXP(Q293))</f>
        <v>8.0548988542057565</v>
      </c>
      <c r="S292" s="11">
        <f t="shared" si="524"/>
        <v>0</v>
      </c>
      <c r="U292" s="23">
        <f t="shared" ref="U292" si="585">IF(Q292&gt;=MAX(Q290,Q291,Q292,Q293),1,0)</f>
        <v>0</v>
      </c>
      <c r="V292" s="2">
        <f t="shared" si="526"/>
        <v>0</v>
      </c>
      <c r="W292" s="15">
        <f t="shared" si="527"/>
        <v>0</v>
      </c>
    </row>
    <row r="293" spans="1:23" x14ac:dyDescent="0.3">
      <c r="B293" s="2" t="s">
        <v>99</v>
      </c>
      <c r="C293" s="14">
        <v>1</v>
      </c>
      <c r="D293" s="2">
        <v>5</v>
      </c>
      <c r="E293" s="2">
        <v>5</v>
      </c>
      <c r="F293" s="2">
        <v>6</v>
      </c>
      <c r="G293" s="2">
        <v>9</v>
      </c>
      <c r="H293" s="2">
        <v>7</v>
      </c>
      <c r="I293" s="2">
        <v>4</v>
      </c>
      <c r="J293" s="2">
        <v>7</v>
      </c>
      <c r="K293" s="15">
        <v>4</v>
      </c>
      <c r="L293" s="14">
        <v>0</v>
      </c>
      <c r="M293" s="2">
        <v>0</v>
      </c>
      <c r="N293" s="2">
        <v>1</v>
      </c>
      <c r="O293" s="32">
        <v>0</v>
      </c>
      <c r="Q293" s="11">
        <f t="shared" si="522"/>
        <v>4.1541505129006078</v>
      </c>
      <c r="R293" s="11">
        <f t="shared" ref="R293" si="586">LN(EXP(Q290)+EXP(Q291)+EXP(Q292)+EXP(Q293))</f>
        <v>8.0548988542057565</v>
      </c>
      <c r="S293" s="11">
        <f t="shared" si="524"/>
        <v>-3.9007483413051487</v>
      </c>
      <c r="U293" s="23">
        <f t="shared" ref="U293" si="587">IF(Q293&gt;=MAX(Q290,Q291,Q292,Q293),1,0)</f>
        <v>0</v>
      </c>
      <c r="V293" s="2">
        <f t="shared" si="526"/>
        <v>1</v>
      </c>
      <c r="W293" s="15">
        <f t="shared" si="527"/>
        <v>1</v>
      </c>
    </row>
    <row r="294" spans="1:23" x14ac:dyDescent="0.3">
      <c r="A294" s="2" t="s">
        <v>80</v>
      </c>
      <c r="B294" s="2" t="s">
        <v>96</v>
      </c>
      <c r="C294" s="14">
        <v>0</v>
      </c>
      <c r="D294" s="2">
        <v>4</v>
      </c>
      <c r="E294" s="2">
        <v>5</v>
      </c>
      <c r="F294" s="2">
        <v>6</v>
      </c>
      <c r="G294" s="2">
        <v>5</v>
      </c>
      <c r="H294" s="2">
        <v>7</v>
      </c>
      <c r="I294" s="2">
        <v>6</v>
      </c>
      <c r="J294" s="2">
        <v>6</v>
      </c>
      <c r="K294" s="15">
        <v>4</v>
      </c>
      <c r="L294" s="14">
        <v>0</v>
      </c>
      <c r="M294" s="2">
        <v>0</v>
      </c>
      <c r="N294" s="2">
        <v>0</v>
      </c>
      <c r="O294" s="32">
        <v>0</v>
      </c>
      <c r="Q294" s="11">
        <f t="shared" si="522"/>
        <v>6</v>
      </c>
      <c r="R294" s="11">
        <f t="shared" ref="R294" si="588">LN(EXP(Q294)+EXP(Q295)+EXP(Q296)+EXP(Q297))</f>
        <v>7.7792928649362327</v>
      </c>
      <c r="S294" s="11">
        <f t="shared" si="524"/>
        <v>0</v>
      </c>
      <c r="U294" s="23">
        <f t="shared" ref="U294" si="589">IF(Q294&gt;=MAX(Q294,Q295,Q296,Q297),1,0)</f>
        <v>0</v>
      </c>
      <c r="V294" s="2">
        <f t="shared" si="526"/>
        <v>0</v>
      </c>
      <c r="W294" s="15">
        <f t="shared" si="527"/>
        <v>0</v>
      </c>
    </row>
    <row r="295" spans="1:23" x14ac:dyDescent="0.3">
      <c r="B295" s="2" t="s">
        <v>98</v>
      </c>
      <c r="C295" s="14">
        <v>1</v>
      </c>
      <c r="D295" s="2">
        <v>5</v>
      </c>
      <c r="E295" s="2">
        <v>5</v>
      </c>
      <c r="F295" s="2">
        <v>7</v>
      </c>
      <c r="G295" s="2">
        <v>8</v>
      </c>
      <c r="H295" s="2">
        <v>7</v>
      </c>
      <c r="I295" s="2">
        <v>7</v>
      </c>
      <c r="J295" s="2">
        <v>7</v>
      </c>
      <c r="K295" s="15">
        <v>6</v>
      </c>
      <c r="L295" s="14">
        <v>1</v>
      </c>
      <c r="M295" s="2">
        <v>0</v>
      </c>
      <c r="N295" s="2">
        <v>0</v>
      </c>
      <c r="O295" s="32">
        <v>0</v>
      </c>
      <c r="Q295" s="11">
        <f t="shared" si="522"/>
        <v>7.2451223384064285</v>
      </c>
      <c r="R295" s="11">
        <f t="shared" ref="R295" si="590">LN(EXP(Q294)+EXP(Q295)+EXP(Q296)+EXP(Q297))</f>
        <v>7.7792928649362327</v>
      </c>
      <c r="S295" s="11">
        <f t="shared" si="524"/>
        <v>-0.53417052652980423</v>
      </c>
      <c r="U295" s="23">
        <f t="shared" ref="U295" si="591">IF(Q295&gt;=MAX(Q294,Q295,Q296,Q297),1,0)</f>
        <v>1</v>
      </c>
      <c r="V295" s="2">
        <f t="shared" si="526"/>
        <v>1</v>
      </c>
      <c r="W295" s="15">
        <f t="shared" si="527"/>
        <v>0</v>
      </c>
    </row>
    <row r="296" spans="1:23" x14ac:dyDescent="0.3">
      <c r="B296" s="2" t="s">
        <v>97</v>
      </c>
      <c r="C296" s="14">
        <v>0</v>
      </c>
      <c r="D296" s="2">
        <v>5</v>
      </c>
      <c r="E296" s="2">
        <v>4</v>
      </c>
      <c r="F296" s="2">
        <v>4</v>
      </c>
      <c r="G296" s="2">
        <v>1</v>
      </c>
      <c r="H296" s="2">
        <v>3</v>
      </c>
      <c r="I296" s="2">
        <v>6</v>
      </c>
      <c r="J296" s="2">
        <v>4</v>
      </c>
      <c r="K296" s="15">
        <v>5</v>
      </c>
      <c r="L296" s="14">
        <v>0</v>
      </c>
      <c r="M296" s="2">
        <v>1</v>
      </c>
      <c r="N296" s="2">
        <v>0</v>
      </c>
      <c r="O296" s="32">
        <v>0</v>
      </c>
      <c r="Q296" s="11">
        <f t="shared" si="522"/>
        <v>6.3677245111595049</v>
      </c>
      <c r="R296" s="11">
        <f t="shared" ref="R296" si="592">LN(EXP(Q294)+EXP(Q295)+EXP(Q296)+EXP(Q297))</f>
        <v>7.7792928649362327</v>
      </c>
      <c r="S296" s="11">
        <f t="shared" si="524"/>
        <v>0</v>
      </c>
      <c r="U296" s="23">
        <f t="shared" ref="U296" si="593">IF(Q296&gt;=MAX(Q294,Q295,Q296,Q297),1,0)</f>
        <v>0</v>
      </c>
      <c r="V296" s="2">
        <f t="shared" si="526"/>
        <v>0</v>
      </c>
      <c r="W296" s="15">
        <f t="shared" si="527"/>
        <v>0</v>
      </c>
    </row>
    <row r="297" spans="1:23" x14ac:dyDescent="0.3">
      <c r="B297" s="2" t="s">
        <v>99</v>
      </c>
      <c r="C297" s="14">
        <v>0</v>
      </c>
      <c r="D297" s="2">
        <v>2</v>
      </c>
      <c r="E297" s="2">
        <v>3</v>
      </c>
      <c r="F297" s="2">
        <v>5</v>
      </c>
      <c r="G297" s="2">
        <v>2</v>
      </c>
      <c r="H297" s="2">
        <v>4</v>
      </c>
      <c r="I297" s="2">
        <v>1</v>
      </c>
      <c r="J297" s="2">
        <v>5</v>
      </c>
      <c r="K297" s="15">
        <v>2</v>
      </c>
      <c r="L297" s="14">
        <v>0</v>
      </c>
      <c r="M297" s="2">
        <v>0</v>
      </c>
      <c r="N297" s="2">
        <v>1</v>
      </c>
      <c r="O297" s="32">
        <v>0</v>
      </c>
      <c r="Q297" s="11">
        <f t="shared" si="522"/>
        <v>1.1541505129006076</v>
      </c>
      <c r="R297" s="11">
        <f t="shared" ref="R297" si="594">LN(EXP(Q294)+EXP(Q295)+EXP(Q296)+EXP(Q297))</f>
        <v>7.7792928649362327</v>
      </c>
      <c r="S297" s="11">
        <f t="shared" si="524"/>
        <v>0</v>
      </c>
      <c r="U297" s="23">
        <f t="shared" ref="U297" si="595">IF(Q297&gt;=MAX(Q294,Q295,Q296,Q297),1,0)</f>
        <v>0</v>
      </c>
      <c r="V297" s="2">
        <f t="shared" si="526"/>
        <v>0</v>
      </c>
      <c r="W297" s="15">
        <f t="shared" si="527"/>
        <v>0</v>
      </c>
    </row>
    <row r="298" spans="1:23" x14ac:dyDescent="0.3">
      <c r="A298" s="2" t="s">
        <v>81</v>
      </c>
      <c r="B298" s="2" t="s">
        <v>96</v>
      </c>
      <c r="C298" s="14">
        <v>0</v>
      </c>
      <c r="D298" s="2">
        <v>3</v>
      </c>
      <c r="E298" s="2">
        <v>3</v>
      </c>
      <c r="F298" s="2">
        <v>6</v>
      </c>
      <c r="G298" s="2">
        <v>7</v>
      </c>
      <c r="H298" s="2">
        <v>6</v>
      </c>
      <c r="I298" s="2">
        <v>9</v>
      </c>
      <c r="J298" s="2">
        <v>6</v>
      </c>
      <c r="K298" s="15">
        <v>4</v>
      </c>
      <c r="L298" s="14">
        <v>0</v>
      </c>
      <c r="M298" s="2">
        <v>0</v>
      </c>
      <c r="N298" s="2">
        <v>0</v>
      </c>
      <c r="O298" s="32">
        <v>0</v>
      </c>
      <c r="Q298" s="11">
        <f t="shared" si="522"/>
        <v>9</v>
      </c>
      <c r="R298" s="11">
        <f t="shared" ref="R298" si="596">LN(EXP(Q298)+EXP(Q299)+EXP(Q300)+EXP(Q301))</f>
        <v>9.4368680385879973</v>
      </c>
      <c r="S298" s="11">
        <f t="shared" si="524"/>
        <v>0</v>
      </c>
      <c r="U298" s="23">
        <f t="shared" ref="U298" si="597">IF(Q298&gt;=MAX(Q298,Q299,Q300,Q301),1,0)</f>
        <v>1</v>
      </c>
      <c r="V298" s="2">
        <f t="shared" si="526"/>
        <v>0</v>
      </c>
      <c r="W298" s="15">
        <f t="shared" si="527"/>
        <v>1</v>
      </c>
    </row>
    <row r="299" spans="1:23" x14ac:dyDescent="0.3">
      <c r="B299" s="2" t="s">
        <v>98</v>
      </c>
      <c r="C299" s="14">
        <v>1</v>
      </c>
      <c r="D299" s="2">
        <v>5</v>
      </c>
      <c r="E299" s="2">
        <v>5</v>
      </c>
      <c r="F299" s="2">
        <v>6</v>
      </c>
      <c r="G299" s="2">
        <v>5</v>
      </c>
      <c r="H299" s="2">
        <v>4</v>
      </c>
      <c r="I299" s="2">
        <v>4</v>
      </c>
      <c r="J299" s="2">
        <v>5</v>
      </c>
      <c r="K299" s="15">
        <v>5</v>
      </c>
      <c r="L299" s="14">
        <v>1</v>
      </c>
      <c r="M299" s="2">
        <v>0</v>
      </c>
      <c r="N299" s="2">
        <v>0</v>
      </c>
      <c r="O299" s="32">
        <v>0</v>
      </c>
      <c r="Q299" s="11">
        <f t="shared" si="522"/>
        <v>4.2451223384064285</v>
      </c>
      <c r="R299" s="11">
        <f t="shared" ref="R299" si="598">LN(EXP(Q298)+EXP(Q299)+EXP(Q300)+EXP(Q301))</f>
        <v>9.4368680385879973</v>
      </c>
      <c r="S299" s="11">
        <f t="shared" si="524"/>
        <v>-5.1917457001815688</v>
      </c>
      <c r="U299" s="23">
        <f t="shared" ref="U299" si="599">IF(Q299&gt;=MAX(Q298,Q299,Q300,Q301),1,0)</f>
        <v>0</v>
      </c>
      <c r="V299" s="2">
        <f t="shared" si="526"/>
        <v>1</v>
      </c>
      <c r="W299" s="15">
        <f t="shared" si="527"/>
        <v>1</v>
      </c>
    </row>
    <row r="300" spans="1:23" x14ac:dyDescent="0.3">
      <c r="B300" s="2" t="s">
        <v>97</v>
      </c>
      <c r="C300" s="14">
        <v>0</v>
      </c>
      <c r="D300" s="2">
        <v>3</v>
      </c>
      <c r="E300" s="2">
        <v>4</v>
      </c>
      <c r="F300" s="2">
        <v>5</v>
      </c>
      <c r="G300" s="2">
        <v>3</v>
      </c>
      <c r="H300" s="2">
        <v>1</v>
      </c>
      <c r="I300" s="2">
        <v>8</v>
      </c>
      <c r="J300" s="2">
        <v>4</v>
      </c>
      <c r="K300" s="15">
        <v>3</v>
      </c>
      <c r="L300" s="14">
        <v>0</v>
      </c>
      <c r="M300" s="2">
        <v>1</v>
      </c>
      <c r="N300" s="2">
        <v>0</v>
      </c>
      <c r="O300" s="32">
        <v>0</v>
      </c>
      <c r="Q300" s="11">
        <f t="shared" si="522"/>
        <v>8.3677245111595049</v>
      </c>
      <c r="R300" s="11">
        <f t="shared" ref="R300" si="600">LN(EXP(Q298)+EXP(Q299)+EXP(Q300)+EXP(Q301))</f>
        <v>9.4368680385879973</v>
      </c>
      <c r="S300" s="11">
        <f t="shared" si="524"/>
        <v>0</v>
      </c>
      <c r="U300" s="23">
        <f t="shared" ref="U300" si="601">IF(Q300&gt;=MAX(Q298,Q299,Q300,Q301),1,0)</f>
        <v>0</v>
      </c>
      <c r="V300" s="2">
        <f t="shared" si="526"/>
        <v>0</v>
      </c>
      <c r="W300" s="15">
        <f t="shared" si="527"/>
        <v>0</v>
      </c>
    </row>
    <row r="301" spans="1:23" x14ac:dyDescent="0.3">
      <c r="B301" s="2" t="s">
        <v>99</v>
      </c>
      <c r="C301" s="14">
        <v>0</v>
      </c>
      <c r="D301" s="2">
        <v>3</v>
      </c>
      <c r="E301" s="2">
        <v>2</v>
      </c>
      <c r="F301" s="2">
        <v>6</v>
      </c>
      <c r="G301" s="2">
        <v>6</v>
      </c>
      <c r="H301" s="2">
        <v>4</v>
      </c>
      <c r="I301" s="2">
        <v>4</v>
      </c>
      <c r="J301" s="2">
        <v>5</v>
      </c>
      <c r="K301" s="15">
        <v>4</v>
      </c>
      <c r="L301" s="14">
        <v>0</v>
      </c>
      <c r="M301" s="2">
        <v>0</v>
      </c>
      <c r="N301" s="2">
        <v>1</v>
      </c>
      <c r="O301" s="32">
        <v>0</v>
      </c>
      <c r="Q301" s="11">
        <f t="shared" si="522"/>
        <v>4.1541505129006078</v>
      </c>
      <c r="R301" s="11">
        <f t="shared" ref="R301" si="602">LN(EXP(Q298)+EXP(Q299)+EXP(Q300)+EXP(Q301))</f>
        <v>9.4368680385879973</v>
      </c>
      <c r="S301" s="11">
        <f t="shared" si="524"/>
        <v>0</v>
      </c>
      <c r="U301" s="23">
        <f t="shared" ref="U301" si="603">IF(Q301&gt;=MAX(Q298,Q299,Q300,Q301),1,0)</f>
        <v>0</v>
      </c>
      <c r="V301" s="2">
        <f t="shared" si="526"/>
        <v>0</v>
      </c>
      <c r="W301" s="15">
        <f t="shared" si="527"/>
        <v>0</v>
      </c>
    </row>
    <row r="302" spans="1:23" x14ac:dyDescent="0.3">
      <c r="A302" s="2" t="s">
        <v>82</v>
      </c>
      <c r="B302" s="2" t="s">
        <v>96</v>
      </c>
      <c r="C302" s="14">
        <v>0</v>
      </c>
      <c r="D302" s="2">
        <v>4</v>
      </c>
      <c r="E302" s="2">
        <v>4</v>
      </c>
      <c r="F302" s="2">
        <v>6</v>
      </c>
      <c r="G302" s="2">
        <v>5</v>
      </c>
      <c r="H302" s="2">
        <v>5</v>
      </c>
      <c r="I302" s="2">
        <v>5</v>
      </c>
      <c r="J302" s="2">
        <v>6</v>
      </c>
      <c r="K302" s="15">
        <v>5</v>
      </c>
      <c r="L302" s="14">
        <v>0</v>
      </c>
      <c r="M302" s="2">
        <v>0</v>
      </c>
      <c r="N302" s="2">
        <v>0</v>
      </c>
      <c r="O302" s="32">
        <v>0</v>
      </c>
      <c r="Q302" s="11">
        <f t="shared" si="522"/>
        <v>5</v>
      </c>
      <c r="R302" s="11">
        <f t="shared" ref="R302" si="604">LN(EXP(Q302)+EXP(Q303)+EXP(Q304)+EXP(Q305))</f>
        <v>8.3923319571047159</v>
      </c>
      <c r="S302" s="11">
        <f t="shared" si="524"/>
        <v>0</v>
      </c>
      <c r="U302" s="23">
        <f t="shared" ref="U302" si="605">IF(Q302&gt;=MAX(Q302,Q303,Q304,Q305),1,0)</f>
        <v>0</v>
      </c>
      <c r="V302" s="2">
        <f t="shared" si="526"/>
        <v>0</v>
      </c>
      <c r="W302" s="15">
        <f t="shared" si="527"/>
        <v>0</v>
      </c>
    </row>
    <row r="303" spans="1:23" x14ac:dyDescent="0.3">
      <c r="B303" s="2" t="s">
        <v>98</v>
      </c>
      <c r="C303" s="14">
        <v>0</v>
      </c>
      <c r="D303" s="2">
        <v>4</v>
      </c>
      <c r="E303" s="2">
        <v>4</v>
      </c>
      <c r="F303" s="2">
        <v>6</v>
      </c>
      <c r="G303" s="2">
        <v>6</v>
      </c>
      <c r="H303" s="2">
        <v>6</v>
      </c>
      <c r="I303" s="2">
        <v>7</v>
      </c>
      <c r="J303" s="2">
        <v>6</v>
      </c>
      <c r="K303" s="15">
        <v>4</v>
      </c>
      <c r="L303" s="14">
        <v>1</v>
      </c>
      <c r="M303" s="2">
        <v>0</v>
      </c>
      <c r="N303" s="2">
        <v>0</v>
      </c>
      <c r="O303" s="32">
        <v>0</v>
      </c>
      <c r="Q303" s="11">
        <f t="shared" si="522"/>
        <v>7.2451223384064285</v>
      </c>
      <c r="R303" s="11">
        <f t="shared" ref="R303" si="606">LN(EXP(Q302)+EXP(Q303)+EXP(Q304)+EXP(Q305))</f>
        <v>8.3923319571047159</v>
      </c>
      <c r="S303" s="11">
        <f t="shared" si="524"/>
        <v>0</v>
      </c>
      <c r="U303" s="23">
        <f t="shared" ref="U303" si="607">IF(Q303&gt;=MAX(Q302,Q303,Q304,Q305),1,0)</f>
        <v>0</v>
      </c>
      <c r="V303" s="2">
        <f t="shared" si="526"/>
        <v>0</v>
      </c>
      <c r="W303" s="15">
        <f t="shared" si="527"/>
        <v>0</v>
      </c>
    </row>
    <row r="304" spans="1:23" x14ac:dyDescent="0.3">
      <c r="B304" s="2" t="s">
        <v>97</v>
      </c>
      <c r="C304" s="14">
        <v>0</v>
      </c>
      <c r="D304" s="2">
        <v>5</v>
      </c>
      <c r="E304" s="2">
        <v>5</v>
      </c>
      <c r="F304" s="2">
        <v>7</v>
      </c>
      <c r="G304" s="2">
        <v>6</v>
      </c>
      <c r="H304" s="2">
        <v>5</v>
      </c>
      <c r="I304" s="2">
        <v>7</v>
      </c>
      <c r="J304" s="2">
        <v>7</v>
      </c>
      <c r="K304" s="15">
        <v>6</v>
      </c>
      <c r="L304" s="14">
        <v>0</v>
      </c>
      <c r="M304" s="2">
        <v>1</v>
      </c>
      <c r="N304" s="2">
        <v>0</v>
      </c>
      <c r="O304" s="32">
        <v>0</v>
      </c>
      <c r="Q304" s="11">
        <f t="shared" si="522"/>
        <v>7.3677245111595049</v>
      </c>
      <c r="R304" s="11">
        <f t="shared" ref="R304" si="608">LN(EXP(Q302)+EXP(Q303)+EXP(Q304)+EXP(Q305))</f>
        <v>8.3923319571047159</v>
      </c>
      <c r="S304" s="11">
        <f t="shared" si="524"/>
        <v>0</v>
      </c>
      <c r="U304" s="23">
        <f t="shared" ref="U304" si="609">IF(Q304&gt;=MAX(Q302,Q303,Q304,Q305),1,0)</f>
        <v>1</v>
      </c>
      <c r="V304" s="2">
        <f t="shared" si="526"/>
        <v>0</v>
      </c>
      <c r="W304" s="15">
        <f t="shared" si="527"/>
        <v>1</v>
      </c>
    </row>
    <row r="305" spans="1:23" x14ac:dyDescent="0.3">
      <c r="B305" s="2" t="s">
        <v>99</v>
      </c>
      <c r="C305" s="14">
        <v>1</v>
      </c>
      <c r="D305" s="2">
        <v>6</v>
      </c>
      <c r="E305" s="2">
        <v>6</v>
      </c>
      <c r="F305" s="2">
        <v>6</v>
      </c>
      <c r="G305" s="2">
        <v>6</v>
      </c>
      <c r="H305" s="2">
        <v>7</v>
      </c>
      <c r="I305" s="2">
        <v>7</v>
      </c>
      <c r="J305" s="2">
        <v>7</v>
      </c>
      <c r="K305" s="15">
        <v>6</v>
      </c>
      <c r="L305" s="14">
        <v>0</v>
      </c>
      <c r="M305" s="2">
        <v>0</v>
      </c>
      <c r="N305" s="2">
        <v>1</v>
      </c>
      <c r="O305" s="32">
        <v>0</v>
      </c>
      <c r="Q305" s="11">
        <f t="shared" si="522"/>
        <v>7.1541505129006078</v>
      </c>
      <c r="R305" s="11">
        <f t="shared" ref="R305" si="610">LN(EXP(Q302)+EXP(Q303)+EXP(Q304)+EXP(Q305))</f>
        <v>8.3923319571047159</v>
      </c>
      <c r="S305" s="11">
        <f t="shared" si="524"/>
        <v>-1.2381814442041081</v>
      </c>
      <c r="U305" s="23">
        <f t="shared" ref="U305" si="611">IF(Q305&gt;=MAX(Q302,Q303,Q304,Q305),1,0)</f>
        <v>0</v>
      </c>
      <c r="V305" s="2">
        <f t="shared" si="526"/>
        <v>1</v>
      </c>
      <c r="W305" s="15">
        <f t="shared" si="527"/>
        <v>1</v>
      </c>
    </row>
    <row r="306" spans="1:23" x14ac:dyDescent="0.3">
      <c r="A306" s="2" t="s">
        <v>83</v>
      </c>
      <c r="B306" s="2" t="s">
        <v>96</v>
      </c>
      <c r="C306" s="14">
        <v>0</v>
      </c>
      <c r="D306" s="2">
        <v>6</v>
      </c>
      <c r="E306" s="2">
        <v>6</v>
      </c>
      <c r="F306" s="2">
        <v>6</v>
      </c>
      <c r="G306" s="2">
        <v>7</v>
      </c>
      <c r="H306" s="2">
        <v>7</v>
      </c>
      <c r="I306" s="2">
        <v>8</v>
      </c>
      <c r="J306" s="2">
        <v>7</v>
      </c>
      <c r="K306" s="15">
        <v>6</v>
      </c>
      <c r="L306" s="14">
        <v>0</v>
      </c>
      <c r="M306" s="2">
        <v>0</v>
      </c>
      <c r="N306" s="2">
        <v>0</v>
      </c>
      <c r="O306" s="32">
        <v>0</v>
      </c>
      <c r="Q306" s="11">
        <f t="shared" si="522"/>
        <v>8</v>
      </c>
      <c r="R306" s="11">
        <f t="shared" ref="R306" si="612">LN(EXP(Q306)+EXP(Q307)+EXP(Q308)+EXP(Q309))</f>
        <v>9.0158335943133778</v>
      </c>
      <c r="S306" s="11">
        <f t="shared" si="524"/>
        <v>0</v>
      </c>
      <c r="U306" s="23">
        <f t="shared" ref="U306" si="613">IF(Q306&gt;=MAX(Q306,Q307,Q308,Q309),1,0)</f>
        <v>0</v>
      </c>
      <c r="V306" s="2">
        <f t="shared" si="526"/>
        <v>0</v>
      </c>
      <c r="W306" s="15">
        <f t="shared" si="527"/>
        <v>0</v>
      </c>
    </row>
    <row r="307" spans="1:23" x14ac:dyDescent="0.3">
      <c r="B307" s="2" t="s">
        <v>98</v>
      </c>
      <c r="C307" s="14">
        <v>0</v>
      </c>
      <c r="D307" s="2">
        <v>4</v>
      </c>
      <c r="E307" s="2">
        <v>5</v>
      </c>
      <c r="F307" s="2">
        <v>7</v>
      </c>
      <c r="G307" s="2">
        <v>7</v>
      </c>
      <c r="H307" s="2">
        <v>7</v>
      </c>
      <c r="I307" s="2">
        <v>5</v>
      </c>
      <c r="J307" s="2">
        <v>7</v>
      </c>
      <c r="K307" s="15">
        <v>5</v>
      </c>
      <c r="L307" s="14">
        <v>1</v>
      </c>
      <c r="M307" s="2">
        <v>0</v>
      </c>
      <c r="N307" s="2">
        <v>0</v>
      </c>
      <c r="O307" s="32">
        <v>0</v>
      </c>
      <c r="Q307" s="11">
        <f t="shared" si="522"/>
        <v>5.2451223384064285</v>
      </c>
      <c r="R307" s="11">
        <f t="shared" ref="R307" si="614">LN(EXP(Q306)+EXP(Q307)+EXP(Q308)+EXP(Q309))</f>
        <v>9.0158335943133778</v>
      </c>
      <c r="S307" s="11">
        <f t="shared" si="524"/>
        <v>0</v>
      </c>
      <c r="U307" s="23">
        <f t="shared" ref="U307" si="615">IF(Q307&gt;=MAX(Q306,Q307,Q308,Q309),1,0)</f>
        <v>0</v>
      </c>
      <c r="V307" s="2">
        <f t="shared" si="526"/>
        <v>0</v>
      </c>
      <c r="W307" s="15">
        <f t="shared" si="527"/>
        <v>0</v>
      </c>
    </row>
    <row r="308" spans="1:23" x14ac:dyDescent="0.3">
      <c r="B308" s="2" t="s">
        <v>97</v>
      </c>
      <c r="C308" s="14">
        <v>1</v>
      </c>
      <c r="D308" s="2">
        <v>7</v>
      </c>
      <c r="E308" s="2">
        <v>7</v>
      </c>
      <c r="F308" s="2">
        <v>6</v>
      </c>
      <c r="G308" s="2">
        <v>5</v>
      </c>
      <c r="H308" s="2">
        <v>7</v>
      </c>
      <c r="I308" s="2">
        <v>7</v>
      </c>
      <c r="J308" s="2">
        <v>6</v>
      </c>
      <c r="K308" s="15">
        <v>7</v>
      </c>
      <c r="L308" s="14">
        <v>0</v>
      </c>
      <c r="M308" s="2">
        <v>1</v>
      </c>
      <c r="N308" s="2">
        <v>0</v>
      </c>
      <c r="O308" s="32">
        <v>0</v>
      </c>
      <c r="Q308" s="11">
        <f t="shared" si="522"/>
        <v>7.3677245111595049</v>
      </c>
      <c r="R308" s="11">
        <f t="shared" ref="R308" si="616">LN(EXP(Q306)+EXP(Q307)+EXP(Q308)+EXP(Q309))</f>
        <v>9.0158335943133778</v>
      </c>
      <c r="S308" s="11">
        <f t="shared" si="524"/>
        <v>-1.6481090831538729</v>
      </c>
      <c r="U308" s="23">
        <f t="shared" ref="U308" si="617">IF(Q308&gt;=MAX(Q306,Q307,Q308,Q309),1,0)</f>
        <v>0</v>
      </c>
      <c r="V308" s="2">
        <f t="shared" si="526"/>
        <v>1</v>
      </c>
      <c r="W308" s="15">
        <f t="shared" si="527"/>
        <v>1</v>
      </c>
    </row>
    <row r="309" spans="1:23" x14ac:dyDescent="0.3">
      <c r="B309" s="2" t="s">
        <v>99</v>
      </c>
      <c r="C309" s="14">
        <v>0</v>
      </c>
      <c r="D309" s="2">
        <v>6</v>
      </c>
      <c r="E309" s="2">
        <v>6</v>
      </c>
      <c r="F309" s="2">
        <v>7</v>
      </c>
      <c r="G309" s="2">
        <v>8</v>
      </c>
      <c r="H309" s="2">
        <v>8</v>
      </c>
      <c r="I309" s="2">
        <v>8</v>
      </c>
      <c r="J309" s="2">
        <v>7</v>
      </c>
      <c r="K309" s="15">
        <v>6</v>
      </c>
      <c r="L309" s="14">
        <v>0</v>
      </c>
      <c r="M309" s="2">
        <v>0</v>
      </c>
      <c r="N309" s="2">
        <v>1</v>
      </c>
      <c r="O309" s="32">
        <v>0</v>
      </c>
      <c r="Q309" s="11">
        <f t="shared" si="522"/>
        <v>8.1541505129006069</v>
      </c>
      <c r="R309" s="11">
        <f t="shared" ref="R309" si="618">LN(EXP(Q306)+EXP(Q307)+EXP(Q308)+EXP(Q309))</f>
        <v>9.0158335943133778</v>
      </c>
      <c r="S309" s="11">
        <f t="shared" si="524"/>
        <v>0</v>
      </c>
      <c r="U309" s="23">
        <f t="shared" ref="U309" si="619">IF(Q309&gt;=MAX(Q306,Q307,Q308,Q309),1,0)</f>
        <v>1</v>
      </c>
      <c r="V309" s="2">
        <f t="shared" si="526"/>
        <v>0</v>
      </c>
      <c r="W309" s="15">
        <f t="shared" si="527"/>
        <v>1</v>
      </c>
    </row>
    <row r="310" spans="1:23" x14ac:dyDescent="0.3">
      <c r="A310" s="2" t="s">
        <v>84</v>
      </c>
      <c r="B310" s="2" t="s">
        <v>96</v>
      </c>
      <c r="C310" s="14">
        <v>0</v>
      </c>
      <c r="D310" s="2">
        <v>5</v>
      </c>
      <c r="E310" s="2">
        <v>4</v>
      </c>
      <c r="F310" s="2">
        <v>5</v>
      </c>
      <c r="G310" s="2">
        <v>5</v>
      </c>
      <c r="H310" s="2">
        <v>6</v>
      </c>
      <c r="I310" s="2">
        <v>6</v>
      </c>
      <c r="J310" s="2">
        <v>6</v>
      </c>
      <c r="K310" s="15">
        <v>5</v>
      </c>
      <c r="L310" s="14">
        <v>0</v>
      </c>
      <c r="M310" s="2">
        <v>0</v>
      </c>
      <c r="N310" s="2">
        <v>0</v>
      </c>
      <c r="O310" s="32">
        <v>0</v>
      </c>
      <c r="Q310" s="11">
        <f t="shared" si="522"/>
        <v>6</v>
      </c>
      <c r="R310" s="11">
        <f t="shared" ref="R310" si="620">LN(EXP(Q310)+EXP(Q311)+EXP(Q312)+EXP(Q313))</f>
        <v>7.8921139150204063</v>
      </c>
      <c r="S310" s="11">
        <f t="shared" si="524"/>
        <v>0</v>
      </c>
      <c r="U310" s="23">
        <f t="shared" ref="U310" si="621">IF(Q310&gt;=MAX(Q310,Q311,Q312,Q313),1,0)</f>
        <v>0</v>
      </c>
      <c r="V310" s="2">
        <f t="shared" si="526"/>
        <v>0</v>
      </c>
      <c r="W310" s="15">
        <f t="shared" si="527"/>
        <v>0</v>
      </c>
    </row>
    <row r="311" spans="1:23" x14ac:dyDescent="0.3">
      <c r="B311" s="2" t="s">
        <v>98</v>
      </c>
      <c r="C311" s="14">
        <v>0</v>
      </c>
      <c r="D311" s="2">
        <v>3</v>
      </c>
      <c r="E311" s="2">
        <v>4</v>
      </c>
      <c r="F311" s="2">
        <v>6</v>
      </c>
      <c r="G311" s="2">
        <v>4</v>
      </c>
      <c r="H311" s="2">
        <v>5</v>
      </c>
      <c r="I311" s="2">
        <v>6</v>
      </c>
      <c r="J311" s="2">
        <v>6</v>
      </c>
      <c r="K311" s="15">
        <v>5</v>
      </c>
      <c r="L311" s="14">
        <v>1</v>
      </c>
      <c r="M311" s="2">
        <v>0</v>
      </c>
      <c r="N311" s="2">
        <v>0</v>
      </c>
      <c r="O311" s="32">
        <v>0</v>
      </c>
      <c r="Q311" s="11">
        <f t="shared" si="522"/>
        <v>6.2451223384064285</v>
      </c>
      <c r="R311" s="11">
        <f t="shared" ref="R311" si="622">LN(EXP(Q310)+EXP(Q311)+EXP(Q312)+EXP(Q313))</f>
        <v>7.8921139150204063</v>
      </c>
      <c r="S311" s="11">
        <f t="shared" si="524"/>
        <v>0</v>
      </c>
      <c r="U311" s="23">
        <f t="shared" ref="U311" si="623">IF(Q311&gt;=MAX(Q310,Q311,Q312,Q313),1,0)</f>
        <v>0</v>
      </c>
      <c r="V311" s="2">
        <f t="shared" si="526"/>
        <v>0</v>
      </c>
      <c r="W311" s="15">
        <f t="shared" si="527"/>
        <v>0</v>
      </c>
    </row>
    <row r="312" spans="1:23" x14ac:dyDescent="0.3">
      <c r="B312" s="2" t="s">
        <v>97</v>
      </c>
      <c r="C312" s="14">
        <v>1</v>
      </c>
      <c r="D312" s="2">
        <v>7</v>
      </c>
      <c r="E312" s="2">
        <v>7</v>
      </c>
      <c r="F312" s="2">
        <v>6</v>
      </c>
      <c r="G312" s="2">
        <v>5</v>
      </c>
      <c r="H312" s="2">
        <v>5</v>
      </c>
      <c r="I312" s="2">
        <v>7</v>
      </c>
      <c r="J312" s="2">
        <v>6</v>
      </c>
      <c r="K312" s="15">
        <v>6</v>
      </c>
      <c r="L312" s="14">
        <v>0</v>
      </c>
      <c r="M312" s="2">
        <v>1</v>
      </c>
      <c r="N312" s="2">
        <v>0</v>
      </c>
      <c r="O312" s="32">
        <v>0</v>
      </c>
      <c r="Q312" s="11">
        <f t="shared" si="522"/>
        <v>7.3677245111595049</v>
      </c>
      <c r="R312" s="11">
        <f t="shared" ref="R312" si="624">LN(EXP(Q310)+EXP(Q311)+EXP(Q312)+EXP(Q313))</f>
        <v>7.8921139150204063</v>
      </c>
      <c r="S312" s="11">
        <f t="shared" si="524"/>
        <v>-0.52438940386090138</v>
      </c>
      <c r="U312" s="23">
        <f t="shared" ref="U312" si="625">IF(Q312&gt;=MAX(Q310,Q311,Q312,Q313),1,0)</f>
        <v>1</v>
      </c>
      <c r="V312" s="2">
        <f t="shared" si="526"/>
        <v>1</v>
      </c>
      <c r="W312" s="15">
        <f t="shared" si="527"/>
        <v>0</v>
      </c>
    </row>
    <row r="313" spans="1:23" x14ac:dyDescent="0.3">
      <c r="B313" s="2" t="s">
        <v>99</v>
      </c>
      <c r="C313" s="14">
        <v>0</v>
      </c>
      <c r="D313" s="2">
        <v>5</v>
      </c>
      <c r="E313" s="2">
        <v>4</v>
      </c>
      <c r="F313" s="2">
        <v>6</v>
      </c>
      <c r="G313" s="2">
        <v>5</v>
      </c>
      <c r="H313" s="2">
        <v>5</v>
      </c>
      <c r="I313" s="2">
        <v>5</v>
      </c>
      <c r="J313" s="2">
        <v>6</v>
      </c>
      <c r="K313" s="15">
        <v>6</v>
      </c>
      <c r="L313" s="14">
        <v>0</v>
      </c>
      <c r="M313" s="2">
        <v>0</v>
      </c>
      <c r="N313" s="2">
        <v>1</v>
      </c>
      <c r="O313" s="32">
        <v>0</v>
      </c>
      <c r="Q313" s="11">
        <f t="shared" si="522"/>
        <v>5.1541505129006078</v>
      </c>
      <c r="R313" s="11">
        <f t="shared" ref="R313" si="626">LN(EXP(Q310)+EXP(Q311)+EXP(Q312)+EXP(Q313))</f>
        <v>7.8921139150204063</v>
      </c>
      <c r="S313" s="11">
        <f t="shared" si="524"/>
        <v>0</v>
      </c>
      <c r="U313" s="23">
        <f t="shared" ref="U313" si="627">IF(Q313&gt;=MAX(Q310,Q311,Q312,Q313),1,0)</f>
        <v>0</v>
      </c>
      <c r="V313" s="2">
        <f t="shared" si="526"/>
        <v>0</v>
      </c>
      <c r="W313" s="15">
        <f t="shared" si="527"/>
        <v>0</v>
      </c>
    </row>
    <row r="314" spans="1:23" x14ac:dyDescent="0.3">
      <c r="A314" s="2" t="s">
        <v>85</v>
      </c>
      <c r="B314" s="2" t="s">
        <v>96</v>
      </c>
      <c r="C314" s="14">
        <v>0</v>
      </c>
      <c r="D314" s="2">
        <v>5</v>
      </c>
      <c r="E314" s="2">
        <v>6</v>
      </c>
      <c r="F314" s="2">
        <v>6</v>
      </c>
      <c r="G314" s="2">
        <v>6</v>
      </c>
      <c r="H314" s="2">
        <v>7</v>
      </c>
      <c r="I314" s="2">
        <v>7</v>
      </c>
      <c r="J314" s="2">
        <v>6</v>
      </c>
      <c r="K314" s="15">
        <v>6</v>
      </c>
      <c r="L314" s="14">
        <v>0</v>
      </c>
      <c r="M314" s="2">
        <v>0</v>
      </c>
      <c r="N314" s="2">
        <v>0</v>
      </c>
      <c r="O314" s="32">
        <v>0</v>
      </c>
      <c r="Q314" s="11">
        <f t="shared" si="522"/>
        <v>7</v>
      </c>
      <c r="R314" s="11">
        <f t="shared" ref="R314" si="628">LN(EXP(Q314)+EXP(Q315)+EXP(Q316)+EXP(Q317))</f>
        <v>8.4234490690974457</v>
      </c>
      <c r="S314" s="11">
        <f t="shared" si="524"/>
        <v>0</v>
      </c>
      <c r="U314" s="23">
        <f t="shared" ref="U314" si="629">IF(Q314&gt;=MAX(Q314,Q315,Q316,Q317),1,0)</f>
        <v>0</v>
      </c>
      <c r="V314" s="2">
        <f t="shared" si="526"/>
        <v>0</v>
      </c>
      <c r="W314" s="15">
        <f t="shared" si="527"/>
        <v>0</v>
      </c>
    </row>
    <row r="315" spans="1:23" x14ac:dyDescent="0.3">
      <c r="B315" s="2" t="s">
        <v>98</v>
      </c>
      <c r="C315" s="14">
        <v>0</v>
      </c>
      <c r="D315" s="2">
        <v>5</v>
      </c>
      <c r="E315" s="2">
        <v>6</v>
      </c>
      <c r="F315" s="2">
        <v>7</v>
      </c>
      <c r="G315" s="2">
        <v>6</v>
      </c>
      <c r="H315" s="2">
        <v>7</v>
      </c>
      <c r="I315" s="2">
        <v>7</v>
      </c>
      <c r="J315" s="2">
        <v>7</v>
      </c>
      <c r="K315" s="15">
        <v>6</v>
      </c>
      <c r="L315" s="14">
        <v>1</v>
      </c>
      <c r="M315" s="2">
        <v>0</v>
      </c>
      <c r="N315" s="2">
        <v>0</v>
      </c>
      <c r="O315" s="32">
        <v>0</v>
      </c>
      <c r="Q315" s="11">
        <f t="shared" si="522"/>
        <v>7.2451223384064285</v>
      </c>
      <c r="R315" s="11">
        <f t="shared" ref="R315" si="630">LN(EXP(Q314)+EXP(Q315)+EXP(Q316)+EXP(Q317))</f>
        <v>8.4234490690974457</v>
      </c>
      <c r="S315" s="11">
        <f t="shared" si="524"/>
        <v>0</v>
      </c>
      <c r="U315" s="23">
        <f t="shared" ref="U315" si="631">IF(Q315&gt;=MAX(Q314,Q315,Q316,Q317),1,0)</f>
        <v>0</v>
      </c>
      <c r="V315" s="2">
        <f t="shared" si="526"/>
        <v>0</v>
      </c>
      <c r="W315" s="15">
        <f t="shared" si="527"/>
        <v>0</v>
      </c>
    </row>
    <row r="316" spans="1:23" x14ac:dyDescent="0.3">
      <c r="B316" s="2" t="s">
        <v>97</v>
      </c>
      <c r="C316" s="14">
        <v>0</v>
      </c>
      <c r="D316" s="2">
        <v>5</v>
      </c>
      <c r="E316" s="2">
        <v>6</v>
      </c>
      <c r="F316" s="2">
        <v>8</v>
      </c>
      <c r="G316" s="2">
        <v>9</v>
      </c>
      <c r="H316" s="2">
        <v>7</v>
      </c>
      <c r="I316" s="2">
        <v>7</v>
      </c>
      <c r="J316" s="2">
        <v>7</v>
      </c>
      <c r="K316" s="15">
        <v>6</v>
      </c>
      <c r="L316" s="14">
        <v>0</v>
      </c>
      <c r="M316" s="2">
        <v>1</v>
      </c>
      <c r="N316" s="2">
        <v>0</v>
      </c>
      <c r="O316" s="32">
        <v>0</v>
      </c>
      <c r="Q316" s="11">
        <f t="shared" si="522"/>
        <v>7.3677245111595049</v>
      </c>
      <c r="R316" s="11">
        <f t="shared" ref="R316" si="632">LN(EXP(Q314)+EXP(Q315)+EXP(Q316)+EXP(Q317))</f>
        <v>8.4234490690974457</v>
      </c>
      <c r="S316" s="11">
        <f t="shared" si="524"/>
        <v>0</v>
      </c>
      <c r="U316" s="23">
        <f t="shared" ref="U316" si="633">IF(Q316&gt;=MAX(Q314,Q315,Q316,Q317),1,0)</f>
        <v>1</v>
      </c>
      <c r="V316" s="2">
        <f t="shared" si="526"/>
        <v>0</v>
      </c>
      <c r="W316" s="15">
        <f t="shared" si="527"/>
        <v>1</v>
      </c>
    </row>
    <row r="317" spans="1:23" x14ac:dyDescent="0.3">
      <c r="B317" s="2" t="s">
        <v>99</v>
      </c>
      <c r="C317" s="14">
        <v>1</v>
      </c>
      <c r="D317" s="2">
        <v>6</v>
      </c>
      <c r="E317" s="2">
        <v>6</v>
      </c>
      <c r="F317" s="2">
        <v>7</v>
      </c>
      <c r="G317" s="2">
        <v>6</v>
      </c>
      <c r="H317" s="2">
        <v>5</v>
      </c>
      <c r="I317" s="2">
        <v>6</v>
      </c>
      <c r="J317" s="2">
        <v>7</v>
      </c>
      <c r="K317" s="15">
        <v>7</v>
      </c>
      <c r="L317" s="14">
        <v>0</v>
      </c>
      <c r="M317" s="2">
        <v>0</v>
      </c>
      <c r="N317" s="2">
        <v>1</v>
      </c>
      <c r="O317" s="32">
        <v>0</v>
      </c>
      <c r="Q317" s="11">
        <f t="shared" si="522"/>
        <v>6.1541505129006078</v>
      </c>
      <c r="R317" s="11">
        <f t="shared" ref="R317" si="634">LN(EXP(Q314)+EXP(Q315)+EXP(Q316)+EXP(Q317))</f>
        <v>8.4234490690974457</v>
      </c>
      <c r="S317" s="11">
        <f t="shared" si="524"/>
        <v>-2.269298556196838</v>
      </c>
      <c r="U317" s="23">
        <f t="shared" ref="U317" si="635">IF(Q317&gt;=MAX(Q314,Q315,Q316,Q317),1,0)</f>
        <v>0</v>
      </c>
      <c r="V317" s="2">
        <f t="shared" si="526"/>
        <v>1</v>
      </c>
      <c r="W317" s="15">
        <f t="shared" si="527"/>
        <v>1</v>
      </c>
    </row>
    <row r="318" spans="1:23" x14ac:dyDescent="0.3">
      <c r="A318" s="2" t="s">
        <v>86</v>
      </c>
      <c r="B318" s="2" t="s">
        <v>96</v>
      </c>
      <c r="C318" s="14">
        <v>0</v>
      </c>
      <c r="D318" s="2">
        <v>3</v>
      </c>
      <c r="E318" s="2">
        <v>3</v>
      </c>
      <c r="F318" s="2">
        <v>6</v>
      </c>
      <c r="G318" s="2">
        <v>5</v>
      </c>
      <c r="H318" s="2">
        <v>4</v>
      </c>
      <c r="I318" s="2">
        <v>4</v>
      </c>
      <c r="J318" s="2">
        <v>5</v>
      </c>
      <c r="K318" s="15">
        <v>3</v>
      </c>
      <c r="L318" s="14">
        <v>0</v>
      </c>
      <c r="M318" s="2">
        <v>0</v>
      </c>
      <c r="N318" s="2">
        <v>0</v>
      </c>
      <c r="O318" s="32">
        <v>0</v>
      </c>
      <c r="Q318" s="11">
        <f t="shared" si="522"/>
        <v>4</v>
      </c>
      <c r="R318" s="11">
        <f t="shared" ref="R318" si="636">LN(EXP(Q318)+EXP(Q319)+EXP(Q320)+EXP(Q321))</f>
        <v>6.238101175687695</v>
      </c>
      <c r="S318" s="11">
        <f t="shared" si="524"/>
        <v>0</v>
      </c>
      <c r="U318" s="23">
        <f t="shared" ref="U318" si="637">IF(Q318&gt;=MAX(Q318,Q319,Q320,Q321),1,0)</f>
        <v>0</v>
      </c>
      <c r="V318" s="2">
        <f t="shared" si="526"/>
        <v>0</v>
      </c>
      <c r="W318" s="15">
        <f t="shared" si="527"/>
        <v>0</v>
      </c>
    </row>
    <row r="319" spans="1:23" x14ac:dyDescent="0.3">
      <c r="B319" s="2" t="s">
        <v>98</v>
      </c>
      <c r="C319" s="14">
        <v>0</v>
      </c>
      <c r="D319" s="2">
        <v>3</v>
      </c>
      <c r="E319" s="2">
        <v>3</v>
      </c>
      <c r="F319" s="2">
        <v>5</v>
      </c>
      <c r="G319" s="2">
        <v>5</v>
      </c>
      <c r="H319" s="2">
        <v>5</v>
      </c>
      <c r="I319" s="2">
        <v>4</v>
      </c>
      <c r="J319" s="2">
        <v>5</v>
      </c>
      <c r="K319" s="15">
        <v>4</v>
      </c>
      <c r="L319" s="14">
        <v>1</v>
      </c>
      <c r="M319" s="2">
        <v>0</v>
      </c>
      <c r="N319" s="2">
        <v>0</v>
      </c>
      <c r="O319" s="32">
        <v>0</v>
      </c>
      <c r="Q319" s="11">
        <f t="shared" si="522"/>
        <v>4.2451223384064285</v>
      </c>
      <c r="R319" s="11">
        <f t="shared" ref="R319" si="638">LN(EXP(Q318)+EXP(Q319)+EXP(Q320)+EXP(Q321))</f>
        <v>6.238101175687695</v>
      </c>
      <c r="S319" s="11">
        <f t="shared" si="524"/>
        <v>0</v>
      </c>
      <c r="U319" s="23">
        <f t="shared" ref="U319" si="639">IF(Q319&gt;=MAX(Q318,Q319,Q320,Q321),1,0)</f>
        <v>0</v>
      </c>
      <c r="V319" s="2">
        <f t="shared" si="526"/>
        <v>0</v>
      </c>
      <c r="W319" s="15">
        <f t="shared" si="527"/>
        <v>0</v>
      </c>
    </row>
    <row r="320" spans="1:23" x14ac:dyDescent="0.3">
      <c r="B320" s="2" t="s">
        <v>97</v>
      </c>
      <c r="C320" s="14">
        <v>1</v>
      </c>
      <c r="D320" s="2">
        <v>4</v>
      </c>
      <c r="E320" s="2">
        <v>4</v>
      </c>
      <c r="F320" s="2">
        <v>6</v>
      </c>
      <c r="G320" s="2">
        <v>6</v>
      </c>
      <c r="H320" s="2">
        <v>5</v>
      </c>
      <c r="I320" s="2">
        <v>5</v>
      </c>
      <c r="J320" s="2">
        <v>5</v>
      </c>
      <c r="K320" s="15">
        <v>4</v>
      </c>
      <c r="L320" s="14">
        <v>0</v>
      </c>
      <c r="M320" s="2">
        <v>1</v>
      </c>
      <c r="N320" s="2">
        <v>0</v>
      </c>
      <c r="O320" s="32">
        <v>0</v>
      </c>
      <c r="Q320" s="11">
        <f t="shared" si="522"/>
        <v>5.3677245111595049</v>
      </c>
      <c r="R320" s="11">
        <f t="shared" ref="R320" si="640">LN(EXP(Q318)+EXP(Q319)+EXP(Q320)+EXP(Q321))</f>
        <v>6.238101175687695</v>
      </c>
      <c r="S320" s="11">
        <f t="shared" si="524"/>
        <v>-0.87037666452819007</v>
      </c>
      <c r="U320" s="23">
        <f t="shared" ref="U320" si="641">IF(Q320&gt;=MAX(Q318,Q319,Q320,Q321),1,0)</f>
        <v>1</v>
      </c>
      <c r="V320" s="2">
        <f t="shared" si="526"/>
        <v>1</v>
      </c>
      <c r="W320" s="15">
        <f t="shared" si="527"/>
        <v>0</v>
      </c>
    </row>
    <row r="321" spans="1:23" x14ac:dyDescent="0.3">
      <c r="B321" s="2" t="s">
        <v>99</v>
      </c>
      <c r="C321" s="14">
        <v>0</v>
      </c>
      <c r="D321" s="2">
        <v>2</v>
      </c>
      <c r="E321" s="2">
        <v>3</v>
      </c>
      <c r="F321" s="2">
        <v>6</v>
      </c>
      <c r="G321" s="2">
        <v>6</v>
      </c>
      <c r="H321" s="2">
        <v>6</v>
      </c>
      <c r="I321" s="2">
        <v>5</v>
      </c>
      <c r="J321" s="2">
        <v>5</v>
      </c>
      <c r="K321" s="15">
        <v>3</v>
      </c>
      <c r="L321" s="14">
        <v>0</v>
      </c>
      <c r="M321" s="2">
        <v>0</v>
      </c>
      <c r="N321" s="2">
        <v>1</v>
      </c>
      <c r="O321" s="32">
        <v>0</v>
      </c>
      <c r="Q321" s="11">
        <f t="shared" si="522"/>
        <v>5.1541505129006078</v>
      </c>
      <c r="R321" s="11">
        <f t="shared" ref="R321" si="642">LN(EXP(Q318)+EXP(Q319)+EXP(Q320)+EXP(Q321))</f>
        <v>6.238101175687695</v>
      </c>
      <c r="S321" s="11">
        <f t="shared" si="524"/>
        <v>0</v>
      </c>
      <c r="U321" s="23">
        <f t="shared" ref="U321" si="643">IF(Q321&gt;=MAX(Q318,Q319,Q320,Q321),1,0)</f>
        <v>0</v>
      </c>
      <c r="V321" s="2">
        <f t="shared" si="526"/>
        <v>0</v>
      </c>
      <c r="W321" s="15">
        <f t="shared" si="527"/>
        <v>0</v>
      </c>
    </row>
    <row r="322" spans="1:23" x14ac:dyDescent="0.3">
      <c r="A322" s="2" t="s">
        <v>87</v>
      </c>
      <c r="B322" s="2" t="s">
        <v>96</v>
      </c>
      <c r="C322" s="14">
        <v>0</v>
      </c>
      <c r="D322" s="2">
        <v>2</v>
      </c>
      <c r="E322" s="2">
        <v>3</v>
      </c>
      <c r="F322" s="2">
        <v>5</v>
      </c>
      <c r="G322" s="2">
        <v>6</v>
      </c>
      <c r="H322" s="2">
        <v>5</v>
      </c>
      <c r="I322" s="2">
        <v>5</v>
      </c>
      <c r="J322" s="2">
        <v>6</v>
      </c>
      <c r="K322" s="15">
        <v>3</v>
      </c>
      <c r="L322" s="14">
        <v>0</v>
      </c>
      <c r="M322" s="2">
        <v>0</v>
      </c>
      <c r="N322" s="2">
        <v>0</v>
      </c>
      <c r="O322" s="32">
        <v>0</v>
      </c>
      <c r="Q322" s="11">
        <f t="shared" si="522"/>
        <v>5</v>
      </c>
      <c r="R322" s="11">
        <f t="shared" ref="R322" si="644">LN(EXP(Q322)+EXP(Q323)+EXP(Q324)+EXP(Q325))</f>
        <v>6.4063858306321384</v>
      </c>
      <c r="S322" s="11">
        <f t="shared" si="524"/>
        <v>0</v>
      </c>
      <c r="U322" s="23">
        <f t="shared" ref="U322" si="645">IF(Q322&gt;=MAX(Q322,Q323,Q324,Q325),1,0)</f>
        <v>0</v>
      </c>
      <c r="V322" s="2">
        <f t="shared" si="526"/>
        <v>0</v>
      </c>
      <c r="W322" s="15">
        <f t="shared" si="527"/>
        <v>0</v>
      </c>
    </row>
    <row r="323" spans="1:23" x14ac:dyDescent="0.3">
      <c r="B323" s="2" t="s">
        <v>98</v>
      </c>
      <c r="C323" s="14">
        <v>0</v>
      </c>
      <c r="D323" s="2">
        <v>4</v>
      </c>
      <c r="E323" s="2">
        <v>5</v>
      </c>
      <c r="F323" s="2">
        <v>5</v>
      </c>
      <c r="G323" s="2">
        <v>6</v>
      </c>
      <c r="H323" s="2">
        <v>5</v>
      </c>
      <c r="I323" s="2">
        <v>4</v>
      </c>
      <c r="J323" s="2">
        <v>6</v>
      </c>
      <c r="K323" s="15">
        <v>5</v>
      </c>
      <c r="L323" s="14">
        <v>1</v>
      </c>
      <c r="M323" s="2">
        <v>0</v>
      </c>
      <c r="N323" s="2">
        <v>0</v>
      </c>
      <c r="O323" s="32">
        <v>0</v>
      </c>
      <c r="Q323" s="11">
        <f t="shared" si="522"/>
        <v>4.2451223384064285</v>
      </c>
      <c r="R323" s="11">
        <f t="shared" ref="R323" si="646">LN(EXP(Q322)+EXP(Q323)+EXP(Q324)+EXP(Q325))</f>
        <v>6.4063858306321384</v>
      </c>
      <c r="S323" s="11">
        <f t="shared" si="524"/>
        <v>0</v>
      </c>
      <c r="U323" s="23">
        <f t="shared" ref="U323" si="647">IF(Q323&gt;=MAX(Q322,Q323,Q324,Q325),1,0)</f>
        <v>0</v>
      </c>
      <c r="V323" s="2">
        <f t="shared" si="526"/>
        <v>0</v>
      </c>
      <c r="W323" s="15">
        <f t="shared" si="527"/>
        <v>0</v>
      </c>
    </row>
    <row r="324" spans="1:23" x14ac:dyDescent="0.3">
      <c r="B324" s="2" t="s">
        <v>97</v>
      </c>
      <c r="C324" s="14">
        <v>1</v>
      </c>
      <c r="D324" s="2">
        <v>5</v>
      </c>
      <c r="E324" s="2">
        <v>4</v>
      </c>
      <c r="F324" s="2">
        <v>5</v>
      </c>
      <c r="G324" s="2">
        <v>5</v>
      </c>
      <c r="H324" s="2">
        <v>5</v>
      </c>
      <c r="I324" s="2">
        <v>5</v>
      </c>
      <c r="J324" s="2">
        <v>6</v>
      </c>
      <c r="K324" s="15">
        <v>6</v>
      </c>
      <c r="L324" s="14">
        <v>0</v>
      </c>
      <c r="M324" s="2">
        <v>1</v>
      </c>
      <c r="N324" s="2">
        <v>0</v>
      </c>
      <c r="O324" s="32">
        <v>0</v>
      </c>
      <c r="Q324" s="11">
        <f t="shared" si="522"/>
        <v>5.3677245111595049</v>
      </c>
      <c r="R324" s="11">
        <f t="shared" ref="R324" si="648">LN(EXP(Q322)+EXP(Q323)+EXP(Q324)+EXP(Q325))</f>
        <v>6.4063858306321384</v>
      </c>
      <c r="S324" s="11">
        <f t="shared" si="524"/>
        <v>-1.0386613194726335</v>
      </c>
      <c r="U324" s="23">
        <f t="shared" ref="U324" si="649">IF(Q324&gt;=MAX(Q322,Q323,Q324,Q325),1,0)</f>
        <v>1</v>
      </c>
      <c r="V324" s="2">
        <f t="shared" si="526"/>
        <v>1</v>
      </c>
      <c r="W324" s="15">
        <f t="shared" si="527"/>
        <v>0</v>
      </c>
    </row>
    <row r="325" spans="1:23" x14ac:dyDescent="0.3">
      <c r="B325" s="2" t="s">
        <v>99</v>
      </c>
      <c r="C325" s="14">
        <v>0</v>
      </c>
      <c r="D325" s="2">
        <v>4</v>
      </c>
      <c r="E325" s="2">
        <v>4</v>
      </c>
      <c r="F325" s="2">
        <v>4</v>
      </c>
      <c r="G325" s="2">
        <v>5</v>
      </c>
      <c r="H325" s="2">
        <v>5</v>
      </c>
      <c r="I325" s="2">
        <v>5</v>
      </c>
      <c r="J325" s="2">
        <v>6</v>
      </c>
      <c r="K325" s="15">
        <v>3</v>
      </c>
      <c r="L325" s="14">
        <v>0</v>
      </c>
      <c r="M325" s="2">
        <v>0</v>
      </c>
      <c r="N325" s="2">
        <v>1</v>
      </c>
      <c r="O325" s="32">
        <v>0</v>
      </c>
      <c r="Q325" s="11">
        <f t="shared" si="522"/>
        <v>5.1541505129006078</v>
      </c>
      <c r="R325" s="11">
        <f t="shared" ref="R325" si="650">LN(EXP(Q322)+EXP(Q323)+EXP(Q324)+EXP(Q325))</f>
        <v>6.4063858306321384</v>
      </c>
      <c r="S325" s="11">
        <f t="shared" si="524"/>
        <v>0</v>
      </c>
      <c r="U325" s="23">
        <f t="shared" ref="U325" si="651">IF(Q325&gt;=MAX(Q322,Q323,Q324,Q325),1,0)</f>
        <v>0</v>
      </c>
      <c r="V325" s="2">
        <f t="shared" si="526"/>
        <v>0</v>
      </c>
      <c r="W325" s="15">
        <f t="shared" si="527"/>
        <v>0</v>
      </c>
    </row>
    <row r="326" spans="1:23" x14ac:dyDescent="0.3">
      <c r="A326" s="2" t="s">
        <v>88</v>
      </c>
      <c r="B326" s="2" t="s">
        <v>96</v>
      </c>
      <c r="C326" s="14">
        <v>0</v>
      </c>
      <c r="D326" s="2">
        <v>5</v>
      </c>
      <c r="E326" s="2">
        <v>5</v>
      </c>
      <c r="F326" s="2">
        <v>7</v>
      </c>
      <c r="G326" s="2">
        <v>5</v>
      </c>
      <c r="H326" s="2">
        <v>5</v>
      </c>
      <c r="I326" s="2">
        <v>5</v>
      </c>
      <c r="J326" s="2">
        <v>6</v>
      </c>
      <c r="K326" s="15">
        <v>5</v>
      </c>
      <c r="L326" s="14">
        <v>0</v>
      </c>
      <c r="M326" s="2">
        <v>0</v>
      </c>
      <c r="N326" s="2">
        <v>0</v>
      </c>
      <c r="O326" s="32">
        <v>0</v>
      </c>
      <c r="Q326" s="11">
        <f t="shared" si="522"/>
        <v>5</v>
      </c>
      <c r="R326" s="11">
        <f t="shared" ref="R326" si="652">LN(EXP(Q326)+EXP(Q327)+EXP(Q328)+EXP(Q329))</f>
        <v>7.7801962152772273</v>
      </c>
      <c r="S326" s="11">
        <f t="shared" si="524"/>
        <v>0</v>
      </c>
      <c r="U326" s="23">
        <f t="shared" ref="U326" si="653">IF(Q326&gt;=MAX(Q326,Q327,Q328,Q329),1,0)</f>
        <v>0</v>
      </c>
      <c r="V326" s="2">
        <f t="shared" si="526"/>
        <v>0</v>
      </c>
      <c r="W326" s="15">
        <f t="shared" si="527"/>
        <v>0</v>
      </c>
    </row>
    <row r="327" spans="1:23" x14ac:dyDescent="0.3">
      <c r="B327" s="2" t="s">
        <v>98</v>
      </c>
      <c r="C327" s="14">
        <v>1</v>
      </c>
      <c r="D327" s="2">
        <v>6</v>
      </c>
      <c r="E327" s="2">
        <v>6</v>
      </c>
      <c r="F327" s="2">
        <v>6</v>
      </c>
      <c r="G327" s="2">
        <v>5</v>
      </c>
      <c r="H327" s="2">
        <v>5</v>
      </c>
      <c r="I327" s="2">
        <v>5</v>
      </c>
      <c r="J327" s="2">
        <v>6</v>
      </c>
      <c r="K327" s="15">
        <v>6</v>
      </c>
      <c r="L327" s="14">
        <v>1</v>
      </c>
      <c r="M327" s="2">
        <v>0</v>
      </c>
      <c r="N327" s="2">
        <v>0</v>
      </c>
      <c r="O327" s="32">
        <v>0</v>
      </c>
      <c r="Q327" s="11">
        <f t="shared" ref="Q327:Q357" si="654">(D327*$D$3+E327*$E$3+F327*$F$3+G327*$G$3+H327*$H$3+I327*$I$3+J327*$J$3+K327*$K$3+L327*$L$3+M327*$M$3+N327*$N$3)</f>
        <v>5.2451223384064285</v>
      </c>
      <c r="R327" s="11">
        <f t="shared" ref="R327" si="655">LN(EXP(Q326)+EXP(Q327)+EXP(Q328)+EXP(Q329))</f>
        <v>7.7801962152772273</v>
      </c>
      <c r="S327" s="11">
        <f t="shared" ref="S327:S357" si="656">C327*(Q327-R327)</f>
        <v>-2.5350738768707988</v>
      </c>
      <c r="U327" s="23">
        <f t="shared" ref="U327" si="657">IF(Q327&gt;=MAX(Q326,Q327,Q328,Q329),1,0)</f>
        <v>0</v>
      </c>
      <c r="V327" s="2">
        <f t="shared" ref="V327:V357" si="658">C327</f>
        <v>1</v>
      </c>
      <c r="W327" s="15">
        <f t="shared" ref="W327:W357" si="659">IF(U327&lt;&gt;V327,1,0)</f>
        <v>1</v>
      </c>
    </row>
    <row r="328" spans="1:23" x14ac:dyDescent="0.3">
      <c r="B328" s="2" t="s">
        <v>97</v>
      </c>
      <c r="C328" s="14">
        <v>0</v>
      </c>
      <c r="D328" s="2">
        <v>4</v>
      </c>
      <c r="E328" s="2">
        <v>5</v>
      </c>
      <c r="F328" s="2">
        <v>5</v>
      </c>
      <c r="G328" s="2">
        <v>4</v>
      </c>
      <c r="H328" s="2">
        <v>6</v>
      </c>
      <c r="I328" s="2">
        <v>7</v>
      </c>
      <c r="J328" s="2">
        <v>5</v>
      </c>
      <c r="K328" s="15">
        <v>4</v>
      </c>
      <c r="L328" s="14">
        <v>0</v>
      </c>
      <c r="M328" s="2">
        <v>1</v>
      </c>
      <c r="N328" s="2">
        <v>0</v>
      </c>
      <c r="O328" s="32">
        <v>0</v>
      </c>
      <c r="Q328" s="11">
        <f t="shared" si="654"/>
        <v>7.3677245111595049</v>
      </c>
      <c r="R328" s="11">
        <f t="shared" ref="R328" si="660">LN(EXP(Q326)+EXP(Q327)+EXP(Q328)+EXP(Q329))</f>
        <v>7.7801962152772273</v>
      </c>
      <c r="S328" s="11">
        <f t="shared" si="656"/>
        <v>0</v>
      </c>
      <c r="U328" s="23">
        <f t="shared" ref="U328" si="661">IF(Q328&gt;=MAX(Q326,Q327,Q328,Q329),1,0)</f>
        <v>1</v>
      </c>
      <c r="V328" s="2">
        <f t="shared" si="658"/>
        <v>0</v>
      </c>
      <c r="W328" s="15">
        <f t="shared" si="659"/>
        <v>1</v>
      </c>
    </row>
    <row r="329" spans="1:23" x14ac:dyDescent="0.3">
      <c r="B329" s="2" t="s">
        <v>99</v>
      </c>
      <c r="C329" s="14">
        <v>0</v>
      </c>
      <c r="D329" s="2">
        <v>5</v>
      </c>
      <c r="E329" s="2">
        <v>5</v>
      </c>
      <c r="F329" s="2">
        <v>6</v>
      </c>
      <c r="G329" s="2">
        <v>6</v>
      </c>
      <c r="H329" s="2">
        <v>7</v>
      </c>
      <c r="I329" s="2">
        <v>6</v>
      </c>
      <c r="J329" s="2">
        <v>6</v>
      </c>
      <c r="K329" s="15">
        <v>6</v>
      </c>
      <c r="L329" s="14">
        <v>0</v>
      </c>
      <c r="M329" s="2">
        <v>0</v>
      </c>
      <c r="N329" s="2">
        <v>1</v>
      </c>
      <c r="O329" s="32">
        <v>0</v>
      </c>
      <c r="Q329" s="11">
        <f t="shared" si="654"/>
        <v>6.1541505129006078</v>
      </c>
      <c r="R329" s="11">
        <f t="shared" ref="R329" si="662">LN(EXP(Q326)+EXP(Q327)+EXP(Q328)+EXP(Q329))</f>
        <v>7.7801962152772273</v>
      </c>
      <c r="S329" s="11">
        <f t="shared" si="656"/>
        <v>0</v>
      </c>
      <c r="U329" s="23">
        <f t="shared" ref="U329" si="663">IF(Q329&gt;=MAX(Q326,Q327,Q328,Q329),1,0)</f>
        <v>0</v>
      </c>
      <c r="V329" s="2">
        <f t="shared" si="658"/>
        <v>0</v>
      </c>
      <c r="W329" s="15">
        <f t="shared" si="659"/>
        <v>0</v>
      </c>
    </row>
    <row r="330" spans="1:23" x14ac:dyDescent="0.3">
      <c r="A330" s="2" t="s">
        <v>89</v>
      </c>
      <c r="B330" s="2" t="s">
        <v>96</v>
      </c>
      <c r="C330" s="14">
        <v>0</v>
      </c>
      <c r="D330" s="2">
        <v>4</v>
      </c>
      <c r="E330" s="2">
        <v>4</v>
      </c>
      <c r="F330" s="2">
        <v>6</v>
      </c>
      <c r="G330" s="2">
        <v>6</v>
      </c>
      <c r="H330" s="2">
        <v>6</v>
      </c>
      <c r="I330" s="2">
        <v>7</v>
      </c>
      <c r="J330" s="2">
        <v>6</v>
      </c>
      <c r="K330" s="15">
        <v>5</v>
      </c>
      <c r="L330" s="14">
        <v>0</v>
      </c>
      <c r="M330" s="2">
        <v>0</v>
      </c>
      <c r="N330" s="2">
        <v>0</v>
      </c>
      <c r="O330" s="32">
        <v>0</v>
      </c>
      <c r="Q330" s="11">
        <f t="shared" si="654"/>
        <v>7</v>
      </c>
      <c r="R330" s="11">
        <f t="shared" ref="R330" si="664">LN(EXP(Q330)+EXP(Q331)+EXP(Q332)+EXP(Q333))</f>
        <v>7.7698028640233092</v>
      </c>
      <c r="S330" s="11">
        <f t="shared" si="656"/>
        <v>0</v>
      </c>
      <c r="U330" s="23">
        <f t="shared" ref="U330" si="665">IF(Q330&gt;=MAX(Q330,Q331,Q332,Q333),1,0)</f>
        <v>1</v>
      </c>
      <c r="V330" s="2">
        <f t="shared" si="658"/>
        <v>0</v>
      </c>
      <c r="W330" s="15">
        <f t="shared" si="659"/>
        <v>1</v>
      </c>
    </row>
    <row r="331" spans="1:23" x14ac:dyDescent="0.3">
      <c r="B331" s="2" t="s">
        <v>98</v>
      </c>
      <c r="C331" s="14">
        <v>1</v>
      </c>
      <c r="D331" s="2">
        <v>5</v>
      </c>
      <c r="E331" s="2">
        <v>6</v>
      </c>
      <c r="F331" s="2">
        <v>5</v>
      </c>
      <c r="G331" s="2">
        <v>4</v>
      </c>
      <c r="H331" s="2">
        <v>6</v>
      </c>
      <c r="I331" s="2">
        <v>6</v>
      </c>
      <c r="J331" s="2">
        <v>6</v>
      </c>
      <c r="K331" s="15">
        <v>5</v>
      </c>
      <c r="L331" s="14">
        <v>1</v>
      </c>
      <c r="M331" s="2">
        <v>0</v>
      </c>
      <c r="N331" s="2">
        <v>0</v>
      </c>
      <c r="O331" s="32">
        <v>0</v>
      </c>
      <c r="Q331" s="11">
        <f t="shared" si="654"/>
        <v>6.2451223384064285</v>
      </c>
      <c r="R331" s="11">
        <f t="shared" ref="R331" si="666">LN(EXP(Q330)+EXP(Q331)+EXP(Q332)+EXP(Q333))</f>
        <v>7.7698028640233092</v>
      </c>
      <c r="S331" s="11">
        <f t="shared" si="656"/>
        <v>-1.5246805256168807</v>
      </c>
      <c r="U331" s="23">
        <f t="shared" ref="U331" si="667">IF(Q331&gt;=MAX(Q330,Q331,Q332,Q333),1,0)</f>
        <v>0</v>
      </c>
      <c r="V331" s="2">
        <f t="shared" si="658"/>
        <v>1</v>
      </c>
      <c r="W331" s="15">
        <f t="shared" si="659"/>
        <v>1</v>
      </c>
    </row>
    <row r="332" spans="1:23" x14ac:dyDescent="0.3">
      <c r="B332" s="2" t="s">
        <v>97</v>
      </c>
      <c r="C332" s="14">
        <v>0</v>
      </c>
      <c r="D332" s="2">
        <v>3</v>
      </c>
      <c r="E332" s="2">
        <v>3</v>
      </c>
      <c r="F332" s="2">
        <v>5</v>
      </c>
      <c r="G332" s="2">
        <v>6</v>
      </c>
      <c r="H332" s="2">
        <v>5</v>
      </c>
      <c r="I332" s="2">
        <v>6</v>
      </c>
      <c r="J332" s="2">
        <v>6</v>
      </c>
      <c r="K332" s="15">
        <v>5</v>
      </c>
      <c r="L332" s="14">
        <v>0</v>
      </c>
      <c r="M332" s="2">
        <v>1</v>
      </c>
      <c r="N332" s="2">
        <v>0</v>
      </c>
      <c r="O332" s="32">
        <v>0</v>
      </c>
      <c r="Q332" s="11">
        <f t="shared" si="654"/>
        <v>6.3677245111595049</v>
      </c>
      <c r="R332" s="11">
        <f t="shared" ref="R332" si="668">LN(EXP(Q330)+EXP(Q331)+EXP(Q332)+EXP(Q333))</f>
        <v>7.7698028640233092</v>
      </c>
      <c r="S332" s="11">
        <f t="shared" si="656"/>
        <v>0</v>
      </c>
      <c r="U332" s="23">
        <f t="shared" ref="U332" si="669">IF(Q332&gt;=MAX(Q330,Q331,Q332,Q333),1,0)</f>
        <v>0</v>
      </c>
      <c r="V332" s="2">
        <f t="shared" si="658"/>
        <v>0</v>
      </c>
      <c r="W332" s="15">
        <f t="shared" si="659"/>
        <v>0</v>
      </c>
    </row>
    <row r="333" spans="1:23" x14ac:dyDescent="0.3">
      <c r="B333" s="2" t="s">
        <v>99</v>
      </c>
      <c r="C333" s="14">
        <v>0</v>
      </c>
      <c r="D333" s="2">
        <v>4</v>
      </c>
      <c r="E333" s="2">
        <v>3</v>
      </c>
      <c r="F333" s="2">
        <v>5</v>
      </c>
      <c r="G333" s="2">
        <v>4</v>
      </c>
      <c r="H333" s="2">
        <v>4</v>
      </c>
      <c r="I333" s="2">
        <v>5</v>
      </c>
      <c r="J333" s="2">
        <v>4</v>
      </c>
      <c r="K333" s="15">
        <v>4</v>
      </c>
      <c r="L333" s="14">
        <v>0</v>
      </c>
      <c r="M333" s="2">
        <v>0</v>
      </c>
      <c r="N333" s="2">
        <v>1</v>
      </c>
      <c r="O333" s="32">
        <v>0</v>
      </c>
      <c r="Q333" s="11">
        <f t="shared" si="654"/>
        <v>5.1541505129006078</v>
      </c>
      <c r="R333" s="11">
        <f t="shared" ref="R333" si="670">LN(EXP(Q330)+EXP(Q331)+EXP(Q332)+EXP(Q333))</f>
        <v>7.7698028640233092</v>
      </c>
      <c r="S333" s="11">
        <f t="shared" si="656"/>
        <v>0</v>
      </c>
      <c r="U333" s="23">
        <f t="shared" ref="U333" si="671">IF(Q333&gt;=MAX(Q330,Q331,Q332,Q333),1,0)</f>
        <v>0</v>
      </c>
      <c r="V333" s="2">
        <f t="shared" si="658"/>
        <v>0</v>
      </c>
      <c r="W333" s="15">
        <f t="shared" si="659"/>
        <v>0</v>
      </c>
    </row>
    <row r="334" spans="1:23" x14ac:dyDescent="0.3">
      <c r="A334" s="2" t="s">
        <v>90</v>
      </c>
      <c r="B334" s="2" t="s">
        <v>96</v>
      </c>
      <c r="C334" s="14">
        <v>0</v>
      </c>
      <c r="D334" s="2">
        <v>6</v>
      </c>
      <c r="E334" s="2">
        <v>7</v>
      </c>
      <c r="F334" s="2">
        <v>5</v>
      </c>
      <c r="G334" s="2">
        <v>6</v>
      </c>
      <c r="H334" s="2">
        <v>5</v>
      </c>
      <c r="I334" s="2">
        <v>8</v>
      </c>
      <c r="J334" s="2">
        <v>6</v>
      </c>
      <c r="K334" s="15">
        <v>6</v>
      </c>
      <c r="L334" s="14">
        <v>0</v>
      </c>
      <c r="M334" s="2">
        <v>0</v>
      </c>
      <c r="N334" s="2">
        <v>0</v>
      </c>
      <c r="O334" s="32">
        <v>0</v>
      </c>
      <c r="Q334" s="11">
        <f t="shared" si="654"/>
        <v>8</v>
      </c>
      <c r="R334" s="11">
        <f t="shared" ref="R334" si="672">LN(EXP(Q334)+EXP(Q335)+EXP(Q336)+EXP(Q337))</f>
        <v>8.4119221117874456</v>
      </c>
      <c r="S334" s="11">
        <f t="shared" si="656"/>
        <v>0</v>
      </c>
      <c r="U334" s="23">
        <f t="shared" ref="U334" si="673">IF(Q334&gt;=MAX(Q334,Q335,Q336,Q337),1,0)</f>
        <v>1</v>
      </c>
      <c r="V334" s="2">
        <f t="shared" si="658"/>
        <v>0</v>
      </c>
      <c r="W334" s="15">
        <f t="shared" si="659"/>
        <v>1</v>
      </c>
    </row>
    <row r="335" spans="1:23" x14ac:dyDescent="0.3">
      <c r="B335" s="2" t="s">
        <v>98</v>
      </c>
      <c r="C335" s="14">
        <v>0</v>
      </c>
      <c r="D335" s="2">
        <v>5</v>
      </c>
      <c r="E335" s="2">
        <v>5</v>
      </c>
      <c r="F335" s="2">
        <v>8</v>
      </c>
      <c r="G335" s="2">
        <v>5</v>
      </c>
      <c r="H335" s="2">
        <v>5</v>
      </c>
      <c r="I335" s="2">
        <v>3</v>
      </c>
      <c r="J335" s="2">
        <v>6</v>
      </c>
      <c r="K335" s="15">
        <v>5</v>
      </c>
      <c r="L335" s="14">
        <v>1</v>
      </c>
      <c r="M335" s="2">
        <v>0</v>
      </c>
      <c r="N335" s="2">
        <v>0</v>
      </c>
      <c r="O335" s="32">
        <v>0</v>
      </c>
      <c r="Q335" s="11">
        <f t="shared" si="654"/>
        <v>3.2451223384064289</v>
      </c>
      <c r="R335" s="11">
        <f t="shared" ref="R335" si="674">LN(EXP(Q334)+EXP(Q335)+EXP(Q336)+EXP(Q337))</f>
        <v>8.4119221117874456</v>
      </c>
      <c r="S335" s="11">
        <f t="shared" si="656"/>
        <v>0</v>
      </c>
      <c r="U335" s="23">
        <f t="shared" ref="U335" si="675">IF(Q335&gt;=MAX(Q334,Q335,Q336,Q337),1,0)</f>
        <v>0</v>
      </c>
      <c r="V335" s="2">
        <f t="shared" si="658"/>
        <v>0</v>
      </c>
      <c r="W335" s="15">
        <f t="shared" si="659"/>
        <v>0</v>
      </c>
    </row>
    <row r="336" spans="1:23" x14ac:dyDescent="0.3">
      <c r="B336" s="2" t="s">
        <v>97</v>
      </c>
      <c r="C336" s="14">
        <v>1</v>
      </c>
      <c r="D336" s="2">
        <v>7</v>
      </c>
      <c r="E336" s="2">
        <v>7</v>
      </c>
      <c r="F336" s="2">
        <v>5</v>
      </c>
      <c r="G336" s="2">
        <v>5</v>
      </c>
      <c r="H336" s="2">
        <v>4</v>
      </c>
      <c r="I336" s="2">
        <v>5</v>
      </c>
      <c r="J336" s="2">
        <v>7</v>
      </c>
      <c r="K336" s="15">
        <v>6</v>
      </c>
      <c r="L336" s="14">
        <v>0</v>
      </c>
      <c r="M336" s="2">
        <v>1</v>
      </c>
      <c r="N336" s="2">
        <v>0</v>
      </c>
      <c r="O336" s="32">
        <v>0</v>
      </c>
      <c r="Q336" s="11">
        <f t="shared" si="654"/>
        <v>5.3677245111595049</v>
      </c>
      <c r="R336" s="11">
        <f t="shared" ref="R336" si="676">LN(EXP(Q334)+EXP(Q335)+EXP(Q336)+EXP(Q337))</f>
        <v>8.4119221117874456</v>
      </c>
      <c r="S336" s="11">
        <f t="shared" si="656"/>
        <v>-3.0441976006279408</v>
      </c>
      <c r="U336" s="23">
        <f t="shared" ref="U336" si="677">IF(Q336&gt;=MAX(Q334,Q335,Q336,Q337),1,0)</f>
        <v>0</v>
      </c>
      <c r="V336" s="2">
        <f t="shared" si="658"/>
        <v>1</v>
      </c>
      <c r="W336" s="15">
        <f t="shared" si="659"/>
        <v>1</v>
      </c>
    </row>
    <row r="337" spans="1:23" x14ac:dyDescent="0.3">
      <c r="B337" s="2" t="s">
        <v>99</v>
      </c>
      <c r="C337" s="14">
        <v>0</v>
      </c>
      <c r="D337" s="2">
        <v>4</v>
      </c>
      <c r="E337" s="2">
        <v>4</v>
      </c>
      <c r="F337" s="2">
        <v>5</v>
      </c>
      <c r="G337" s="2">
        <v>5</v>
      </c>
      <c r="H337" s="2">
        <v>4</v>
      </c>
      <c r="I337" s="2">
        <v>7</v>
      </c>
      <c r="J337" s="2">
        <v>5</v>
      </c>
      <c r="K337" s="15">
        <v>4</v>
      </c>
      <c r="L337" s="14">
        <v>0</v>
      </c>
      <c r="M337" s="2">
        <v>0</v>
      </c>
      <c r="N337" s="2">
        <v>1</v>
      </c>
      <c r="O337" s="32">
        <v>0</v>
      </c>
      <c r="Q337" s="11">
        <f t="shared" si="654"/>
        <v>7.1541505129006078</v>
      </c>
      <c r="R337" s="11">
        <f t="shared" ref="R337" si="678">LN(EXP(Q334)+EXP(Q335)+EXP(Q336)+EXP(Q337))</f>
        <v>8.4119221117874456</v>
      </c>
      <c r="S337" s="11">
        <f t="shared" si="656"/>
        <v>0</v>
      </c>
      <c r="U337" s="23">
        <f t="shared" ref="U337" si="679">IF(Q337&gt;=MAX(Q334,Q335,Q336,Q337),1,0)</f>
        <v>0</v>
      </c>
      <c r="V337" s="2">
        <f t="shared" si="658"/>
        <v>0</v>
      </c>
      <c r="W337" s="15">
        <f t="shared" si="659"/>
        <v>0</v>
      </c>
    </row>
    <row r="338" spans="1:23" x14ac:dyDescent="0.3">
      <c r="A338" s="2" t="s">
        <v>91</v>
      </c>
      <c r="B338" s="2" t="s">
        <v>96</v>
      </c>
      <c r="C338" s="14">
        <v>0</v>
      </c>
      <c r="D338" s="2">
        <v>5</v>
      </c>
      <c r="E338" s="2">
        <v>7</v>
      </c>
      <c r="F338" s="2">
        <v>7</v>
      </c>
      <c r="G338" s="2">
        <v>8</v>
      </c>
      <c r="H338" s="2">
        <v>7</v>
      </c>
      <c r="I338" s="2">
        <v>7</v>
      </c>
      <c r="J338" s="2">
        <v>7</v>
      </c>
      <c r="K338" s="15">
        <v>6</v>
      </c>
      <c r="L338" s="14">
        <v>0</v>
      </c>
      <c r="M338" s="2">
        <v>0</v>
      </c>
      <c r="N338" s="2">
        <v>0</v>
      </c>
      <c r="O338" s="32">
        <v>0</v>
      </c>
      <c r="Q338" s="11">
        <f t="shared" si="654"/>
        <v>7</v>
      </c>
      <c r="R338" s="11">
        <f t="shared" ref="R338" si="680">LN(EXP(Q338)+EXP(Q339)+EXP(Q340)+EXP(Q341))</f>
        <v>7.9287514827473977</v>
      </c>
      <c r="S338" s="11">
        <f t="shared" si="656"/>
        <v>0</v>
      </c>
      <c r="U338" s="23">
        <f t="shared" ref="U338" si="681">IF(Q338&gt;=MAX(Q338,Q339,Q340,Q341),1,0)</f>
        <v>0</v>
      </c>
      <c r="V338" s="2">
        <f t="shared" si="658"/>
        <v>0</v>
      </c>
      <c r="W338" s="15">
        <f t="shared" si="659"/>
        <v>0</v>
      </c>
    </row>
    <row r="339" spans="1:23" x14ac:dyDescent="0.3">
      <c r="B339" s="2" t="s">
        <v>98</v>
      </c>
      <c r="C339" s="14">
        <v>1</v>
      </c>
      <c r="D339" s="2">
        <v>7</v>
      </c>
      <c r="E339" s="2">
        <v>7</v>
      </c>
      <c r="F339" s="2">
        <v>6</v>
      </c>
      <c r="G339" s="2">
        <v>5</v>
      </c>
      <c r="H339" s="2">
        <v>6</v>
      </c>
      <c r="I339" s="2">
        <v>7</v>
      </c>
      <c r="J339" s="2">
        <v>7</v>
      </c>
      <c r="K339" s="15">
        <v>6</v>
      </c>
      <c r="L339" s="14">
        <v>1</v>
      </c>
      <c r="M339" s="2">
        <v>0</v>
      </c>
      <c r="N339" s="2">
        <v>0</v>
      </c>
      <c r="O339" s="32">
        <v>0</v>
      </c>
      <c r="Q339" s="11">
        <f t="shared" si="654"/>
        <v>7.2451223384064285</v>
      </c>
      <c r="R339" s="11">
        <f t="shared" ref="R339" si="682">LN(EXP(Q338)+EXP(Q339)+EXP(Q340)+EXP(Q341))</f>
        <v>7.9287514827473977</v>
      </c>
      <c r="S339" s="11">
        <f t="shared" si="656"/>
        <v>-0.68362914434096922</v>
      </c>
      <c r="U339" s="23">
        <f t="shared" ref="U339" si="683">IF(Q339&gt;=MAX(Q338,Q339,Q340,Q341),1,0)</f>
        <v>1</v>
      </c>
      <c r="V339" s="2">
        <f t="shared" si="658"/>
        <v>1</v>
      </c>
      <c r="W339" s="15">
        <f t="shared" si="659"/>
        <v>0</v>
      </c>
    </row>
    <row r="340" spans="1:23" x14ac:dyDescent="0.3">
      <c r="B340" s="2" t="s">
        <v>97</v>
      </c>
      <c r="C340" s="14">
        <v>0</v>
      </c>
      <c r="D340" s="2">
        <v>4</v>
      </c>
      <c r="E340" s="2">
        <v>5</v>
      </c>
      <c r="F340" s="2">
        <v>7</v>
      </c>
      <c r="G340" s="2">
        <v>7</v>
      </c>
      <c r="H340" s="2">
        <v>7</v>
      </c>
      <c r="I340" s="2">
        <v>5</v>
      </c>
      <c r="J340" s="2">
        <v>7</v>
      </c>
      <c r="K340" s="15">
        <v>5</v>
      </c>
      <c r="L340" s="14">
        <v>0</v>
      </c>
      <c r="M340" s="2">
        <v>1</v>
      </c>
      <c r="N340" s="2">
        <v>0</v>
      </c>
      <c r="O340" s="32">
        <v>0</v>
      </c>
      <c r="Q340" s="11">
        <f t="shared" si="654"/>
        <v>5.3677245111595049</v>
      </c>
      <c r="R340" s="11">
        <f t="shared" ref="R340" si="684">LN(EXP(Q338)+EXP(Q339)+EXP(Q340)+EXP(Q341))</f>
        <v>7.9287514827473977</v>
      </c>
      <c r="S340" s="11">
        <f t="shared" si="656"/>
        <v>0</v>
      </c>
      <c r="U340" s="23">
        <f t="shared" ref="U340" si="685">IF(Q340&gt;=MAX(Q338,Q339,Q340,Q341),1,0)</f>
        <v>0</v>
      </c>
      <c r="V340" s="2">
        <f t="shared" si="658"/>
        <v>0</v>
      </c>
      <c r="W340" s="15">
        <f t="shared" si="659"/>
        <v>0</v>
      </c>
    </row>
    <row r="341" spans="1:23" x14ac:dyDescent="0.3">
      <c r="B341" s="2" t="s">
        <v>99</v>
      </c>
      <c r="C341" s="14">
        <v>0</v>
      </c>
      <c r="D341" s="2">
        <v>3</v>
      </c>
      <c r="E341" s="2">
        <v>4</v>
      </c>
      <c r="F341" s="2">
        <v>7</v>
      </c>
      <c r="G341" s="2">
        <v>7</v>
      </c>
      <c r="H341" s="2">
        <v>6</v>
      </c>
      <c r="I341" s="2">
        <v>4</v>
      </c>
      <c r="J341" s="2">
        <v>7</v>
      </c>
      <c r="K341" s="15">
        <v>4</v>
      </c>
      <c r="L341" s="14">
        <v>0</v>
      </c>
      <c r="M341" s="2">
        <v>0</v>
      </c>
      <c r="N341" s="2">
        <v>1</v>
      </c>
      <c r="O341" s="32">
        <v>0</v>
      </c>
      <c r="Q341" s="11">
        <f t="shared" si="654"/>
        <v>4.1541505129006078</v>
      </c>
      <c r="R341" s="11">
        <f t="shared" ref="R341" si="686">LN(EXP(Q338)+EXP(Q339)+EXP(Q340)+EXP(Q341))</f>
        <v>7.9287514827473977</v>
      </c>
      <c r="S341" s="11">
        <f t="shared" si="656"/>
        <v>0</v>
      </c>
      <c r="U341" s="23">
        <f t="shared" ref="U341" si="687">IF(Q341&gt;=MAX(Q338,Q339,Q340,Q341),1,0)</f>
        <v>0</v>
      </c>
      <c r="V341" s="2">
        <f t="shared" si="658"/>
        <v>0</v>
      </c>
      <c r="W341" s="15">
        <f t="shared" si="659"/>
        <v>0</v>
      </c>
    </row>
    <row r="342" spans="1:23" x14ac:dyDescent="0.3">
      <c r="A342" s="2" t="s">
        <v>92</v>
      </c>
      <c r="B342" s="2" t="s">
        <v>96</v>
      </c>
      <c r="C342" s="14">
        <v>0</v>
      </c>
      <c r="D342" s="2">
        <v>2</v>
      </c>
      <c r="E342" s="2">
        <v>4</v>
      </c>
      <c r="F342" s="2">
        <v>5</v>
      </c>
      <c r="G342" s="2">
        <v>3</v>
      </c>
      <c r="H342" s="2">
        <v>4</v>
      </c>
      <c r="I342" s="2">
        <v>5</v>
      </c>
      <c r="J342" s="2">
        <v>4</v>
      </c>
      <c r="K342" s="15">
        <v>3</v>
      </c>
      <c r="L342" s="14">
        <v>0</v>
      </c>
      <c r="M342" s="2">
        <v>0</v>
      </c>
      <c r="N342" s="2">
        <v>0</v>
      </c>
      <c r="O342" s="32">
        <v>0</v>
      </c>
      <c r="Q342" s="11">
        <f t="shared" si="654"/>
        <v>5</v>
      </c>
      <c r="R342" s="11">
        <f t="shared" ref="R342" si="688">LN(EXP(Q342)+EXP(Q343)+EXP(Q344)+EXP(Q345))</f>
        <v>5.8881554201631365</v>
      </c>
      <c r="S342" s="11">
        <f t="shared" si="656"/>
        <v>0</v>
      </c>
      <c r="U342" s="23">
        <f t="shared" ref="U342" si="689">IF(Q342&gt;=MAX(Q342,Q343,Q344,Q345),1,0)</f>
        <v>1</v>
      </c>
      <c r="V342" s="2">
        <f t="shared" si="658"/>
        <v>0</v>
      </c>
      <c r="W342" s="15">
        <f t="shared" si="659"/>
        <v>1</v>
      </c>
    </row>
    <row r="343" spans="1:23" x14ac:dyDescent="0.3">
      <c r="B343" s="2" t="s">
        <v>98</v>
      </c>
      <c r="C343" s="14">
        <v>0</v>
      </c>
      <c r="D343" s="2">
        <v>4</v>
      </c>
      <c r="E343" s="2">
        <v>4</v>
      </c>
      <c r="F343" s="2">
        <v>5</v>
      </c>
      <c r="G343" s="2">
        <v>5</v>
      </c>
      <c r="H343" s="2">
        <v>6</v>
      </c>
      <c r="I343" s="2">
        <v>4</v>
      </c>
      <c r="J343" s="2">
        <v>6</v>
      </c>
      <c r="K343" s="15">
        <v>4</v>
      </c>
      <c r="L343" s="14">
        <v>1</v>
      </c>
      <c r="M343" s="2">
        <v>0</v>
      </c>
      <c r="N343" s="2">
        <v>0</v>
      </c>
      <c r="O343" s="32">
        <v>0</v>
      </c>
      <c r="Q343" s="11">
        <f t="shared" si="654"/>
        <v>4.2451223384064285</v>
      </c>
      <c r="R343" s="11">
        <f t="shared" ref="R343" si="690">LN(EXP(Q342)+EXP(Q343)+EXP(Q344)+EXP(Q345))</f>
        <v>5.8881554201631365</v>
      </c>
      <c r="S343" s="11">
        <f t="shared" si="656"/>
        <v>0</v>
      </c>
      <c r="U343" s="23">
        <f t="shared" ref="U343" si="691">IF(Q343&gt;=MAX(Q342,Q343,Q344,Q345),1,0)</f>
        <v>0</v>
      </c>
      <c r="V343" s="2">
        <f t="shared" si="658"/>
        <v>0</v>
      </c>
      <c r="W343" s="15">
        <f t="shared" si="659"/>
        <v>0</v>
      </c>
    </row>
    <row r="344" spans="1:23" x14ac:dyDescent="0.3">
      <c r="B344" s="2" t="s">
        <v>97</v>
      </c>
      <c r="C344" s="14">
        <v>0</v>
      </c>
      <c r="D344" s="2">
        <v>3</v>
      </c>
      <c r="E344" s="2">
        <v>5</v>
      </c>
      <c r="F344" s="2">
        <v>5</v>
      </c>
      <c r="G344" s="2">
        <v>4</v>
      </c>
      <c r="H344" s="2">
        <v>3</v>
      </c>
      <c r="I344" s="2">
        <v>4</v>
      </c>
      <c r="J344" s="2">
        <v>5</v>
      </c>
      <c r="K344" s="15">
        <v>4</v>
      </c>
      <c r="L344" s="14">
        <v>0</v>
      </c>
      <c r="M344" s="2">
        <v>1</v>
      </c>
      <c r="N344" s="2">
        <v>0</v>
      </c>
      <c r="O344" s="32">
        <v>0</v>
      </c>
      <c r="Q344" s="11">
        <f t="shared" si="654"/>
        <v>4.3677245111595049</v>
      </c>
      <c r="R344" s="11">
        <f t="shared" ref="R344" si="692">LN(EXP(Q342)+EXP(Q343)+EXP(Q344)+EXP(Q345))</f>
        <v>5.8881554201631365</v>
      </c>
      <c r="S344" s="11">
        <f t="shared" si="656"/>
        <v>0</v>
      </c>
      <c r="U344" s="23">
        <f t="shared" ref="U344" si="693">IF(Q344&gt;=MAX(Q342,Q343,Q344,Q345),1,0)</f>
        <v>0</v>
      </c>
      <c r="V344" s="2">
        <f t="shared" si="658"/>
        <v>0</v>
      </c>
      <c r="W344" s="15">
        <f t="shared" si="659"/>
        <v>0</v>
      </c>
    </row>
    <row r="345" spans="1:23" x14ac:dyDescent="0.3">
      <c r="B345" s="2" t="s">
        <v>99</v>
      </c>
      <c r="C345" s="14">
        <v>1</v>
      </c>
      <c r="D345" s="2">
        <v>5</v>
      </c>
      <c r="E345" s="2">
        <v>4</v>
      </c>
      <c r="F345" s="2">
        <v>4</v>
      </c>
      <c r="G345" s="2">
        <v>3</v>
      </c>
      <c r="H345" s="2">
        <v>4</v>
      </c>
      <c r="I345" s="2">
        <v>4</v>
      </c>
      <c r="J345" s="2">
        <v>5</v>
      </c>
      <c r="K345" s="15">
        <v>5</v>
      </c>
      <c r="L345" s="14">
        <v>0</v>
      </c>
      <c r="M345" s="2">
        <v>0</v>
      </c>
      <c r="N345" s="2">
        <v>1</v>
      </c>
      <c r="O345" s="32">
        <v>0</v>
      </c>
      <c r="Q345" s="11">
        <f t="shared" si="654"/>
        <v>4.1541505129006078</v>
      </c>
      <c r="R345" s="11">
        <f t="shared" ref="R345" si="694">LN(EXP(Q342)+EXP(Q343)+EXP(Q344)+EXP(Q345))</f>
        <v>5.8881554201631365</v>
      </c>
      <c r="S345" s="11">
        <f t="shared" si="656"/>
        <v>-1.7340049072625288</v>
      </c>
      <c r="U345" s="23">
        <f t="shared" ref="U345" si="695">IF(Q345&gt;=MAX(Q342,Q343,Q344,Q345),1,0)</f>
        <v>0</v>
      </c>
      <c r="V345" s="2">
        <f t="shared" si="658"/>
        <v>1</v>
      </c>
      <c r="W345" s="15">
        <f t="shared" si="659"/>
        <v>1</v>
      </c>
    </row>
    <row r="346" spans="1:23" x14ac:dyDescent="0.3">
      <c r="A346" s="2" t="s">
        <v>93</v>
      </c>
      <c r="B346" s="2" t="s">
        <v>96</v>
      </c>
      <c r="C346" s="14">
        <v>0</v>
      </c>
      <c r="D346" s="2">
        <v>6</v>
      </c>
      <c r="E346" s="2">
        <v>6</v>
      </c>
      <c r="F346" s="2">
        <v>5</v>
      </c>
      <c r="G346" s="2">
        <v>5</v>
      </c>
      <c r="H346" s="2">
        <v>5</v>
      </c>
      <c r="I346" s="2">
        <v>4</v>
      </c>
      <c r="J346" s="2">
        <v>6</v>
      </c>
      <c r="K346" s="15">
        <v>5</v>
      </c>
      <c r="L346" s="14">
        <v>0</v>
      </c>
      <c r="M346" s="2">
        <v>0</v>
      </c>
      <c r="N346" s="2">
        <v>0</v>
      </c>
      <c r="O346" s="32">
        <v>0</v>
      </c>
      <c r="Q346" s="11">
        <f t="shared" si="654"/>
        <v>4</v>
      </c>
      <c r="R346" s="11">
        <f t="shared" ref="R346" si="696">LN(EXP(Q346)+EXP(Q347)+EXP(Q348)+EXP(Q349))</f>
        <v>6.2070794168385932</v>
      </c>
      <c r="S346" s="11">
        <f t="shared" si="656"/>
        <v>0</v>
      </c>
      <c r="U346" s="23">
        <f t="shared" ref="U346" si="697">IF(Q346&gt;=MAX(Q346,Q347,Q348,Q349),1,0)</f>
        <v>0</v>
      </c>
      <c r="V346" s="2">
        <f t="shared" si="658"/>
        <v>0</v>
      </c>
      <c r="W346" s="15">
        <f t="shared" si="659"/>
        <v>0</v>
      </c>
    </row>
    <row r="347" spans="1:23" x14ac:dyDescent="0.3">
      <c r="B347" s="2" t="s">
        <v>98</v>
      </c>
      <c r="C347" s="14">
        <v>1</v>
      </c>
      <c r="D347" s="2">
        <v>5</v>
      </c>
      <c r="E347" s="2">
        <v>6</v>
      </c>
      <c r="F347" s="2">
        <v>6</v>
      </c>
      <c r="G347" s="2">
        <v>6</v>
      </c>
      <c r="H347" s="2">
        <v>5</v>
      </c>
      <c r="I347" s="2">
        <v>5</v>
      </c>
      <c r="J347" s="2">
        <v>6</v>
      </c>
      <c r="K347" s="15">
        <v>5</v>
      </c>
      <c r="L347" s="14">
        <v>1</v>
      </c>
      <c r="M347" s="2">
        <v>0</v>
      </c>
      <c r="N347" s="2">
        <v>0</v>
      </c>
      <c r="O347" s="32">
        <v>0</v>
      </c>
      <c r="Q347" s="11">
        <f t="shared" si="654"/>
        <v>5.2451223384064285</v>
      </c>
      <c r="R347" s="11">
        <f t="shared" ref="R347" si="698">LN(EXP(Q346)+EXP(Q347)+EXP(Q348)+EXP(Q349))</f>
        <v>6.2070794168385932</v>
      </c>
      <c r="S347" s="11">
        <f t="shared" si="656"/>
        <v>-0.96195707843216471</v>
      </c>
      <c r="U347" s="23">
        <f t="shared" ref="U347" si="699">IF(Q347&gt;=MAX(Q346,Q347,Q348,Q349),1,0)</f>
        <v>1</v>
      </c>
      <c r="V347" s="2">
        <f t="shared" si="658"/>
        <v>1</v>
      </c>
      <c r="W347" s="15">
        <f t="shared" si="659"/>
        <v>0</v>
      </c>
    </row>
    <row r="348" spans="1:23" x14ac:dyDescent="0.3">
      <c r="B348" s="2" t="s">
        <v>97</v>
      </c>
      <c r="C348" s="14">
        <v>0</v>
      </c>
      <c r="D348" s="2">
        <v>4</v>
      </c>
      <c r="E348" s="2">
        <v>5</v>
      </c>
      <c r="F348" s="2">
        <v>5</v>
      </c>
      <c r="G348" s="2">
        <v>5</v>
      </c>
      <c r="H348" s="2">
        <v>5</v>
      </c>
      <c r="I348" s="2">
        <v>4</v>
      </c>
      <c r="J348" s="2">
        <v>5</v>
      </c>
      <c r="K348" s="15">
        <v>4</v>
      </c>
      <c r="L348" s="14">
        <v>0</v>
      </c>
      <c r="M348" s="2">
        <v>1</v>
      </c>
      <c r="N348" s="2">
        <v>0</v>
      </c>
      <c r="O348" s="32">
        <v>0</v>
      </c>
      <c r="Q348" s="11">
        <f t="shared" si="654"/>
        <v>4.3677245111595049</v>
      </c>
      <c r="R348" s="11">
        <f t="shared" ref="R348" si="700">LN(EXP(Q346)+EXP(Q347)+EXP(Q348)+EXP(Q349))</f>
        <v>6.2070794168385932</v>
      </c>
      <c r="S348" s="11">
        <f t="shared" si="656"/>
        <v>0</v>
      </c>
      <c r="U348" s="23">
        <f t="shared" ref="U348" si="701">IF(Q348&gt;=MAX(Q346,Q347,Q348,Q349),1,0)</f>
        <v>0</v>
      </c>
      <c r="V348" s="2">
        <f t="shared" si="658"/>
        <v>0</v>
      </c>
      <c r="W348" s="15">
        <f t="shared" si="659"/>
        <v>0</v>
      </c>
    </row>
    <row r="349" spans="1:23" x14ac:dyDescent="0.3">
      <c r="B349" s="2" t="s">
        <v>99</v>
      </c>
      <c r="C349" s="14">
        <v>0</v>
      </c>
      <c r="D349" s="2">
        <v>5</v>
      </c>
      <c r="E349" s="2">
        <v>5</v>
      </c>
      <c r="F349" s="2">
        <v>5</v>
      </c>
      <c r="G349" s="2">
        <v>5</v>
      </c>
      <c r="H349" s="2">
        <v>5</v>
      </c>
      <c r="I349" s="2">
        <v>5</v>
      </c>
      <c r="J349" s="2">
        <v>6</v>
      </c>
      <c r="K349" s="15">
        <v>5</v>
      </c>
      <c r="L349" s="14">
        <v>0</v>
      </c>
      <c r="M349" s="2">
        <v>0</v>
      </c>
      <c r="N349" s="2">
        <v>1</v>
      </c>
      <c r="O349" s="32">
        <v>0</v>
      </c>
      <c r="Q349" s="11">
        <f t="shared" si="654"/>
        <v>5.1541505129006078</v>
      </c>
      <c r="R349" s="11">
        <f t="shared" ref="R349" si="702">LN(EXP(Q346)+EXP(Q347)+EXP(Q348)+EXP(Q349))</f>
        <v>6.2070794168385932</v>
      </c>
      <c r="S349" s="11">
        <f t="shared" si="656"/>
        <v>0</v>
      </c>
      <c r="U349" s="23">
        <f t="shared" ref="U349" si="703">IF(Q349&gt;=MAX(Q346,Q347,Q348,Q349),1,0)</f>
        <v>0</v>
      </c>
      <c r="V349" s="2">
        <f t="shared" si="658"/>
        <v>0</v>
      </c>
      <c r="W349" s="15">
        <f t="shared" si="659"/>
        <v>0</v>
      </c>
    </row>
    <row r="350" spans="1:23" x14ac:dyDescent="0.3">
      <c r="A350" s="2" t="s">
        <v>94</v>
      </c>
      <c r="B350" s="2" t="s">
        <v>96</v>
      </c>
      <c r="C350" s="14">
        <v>1</v>
      </c>
      <c r="D350" s="2">
        <v>6</v>
      </c>
      <c r="E350" s="2">
        <v>6</v>
      </c>
      <c r="F350" s="2">
        <v>7</v>
      </c>
      <c r="G350" s="2">
        <v>7</v>
      </c>
      <c r="H350" s="2">
        <v>7</v>
      </c>
      <c r="I350" s="2">
        <v>6</v>
      </c>
      <c r="J350" s="2">
        <v>7</v>
      </c>
      <c r="K350" s="15">
        <v>5</v>
      </c>
      <c r="L350" s="14">
        <v>0</v>
      </c>
      <c r="M350" s="2">
        <v>0</v>
      </c>
      <c r="N350" s="2">
        <v>0</v>
      </c>
      <c r="O350" s="32">
        <v>0</v>
      </c>
      <c r="Q350" s="11">
        <f t="shared" si="654"/>
        <v>6</v>
      </c>
      <c r="R350" s="11">
        <f t="shared" ref="R350" si="704">LN(EXP(Q350)+EXP(Q351)+EXP(Q352)+EXP(Q353))</f>
        <v>8.6944358916450746</v>
      </c>
      <c r="S350" s="11">
        <f t="shared" si="656"/>
        <v>-2.6944358916450746</v>
      </c>
      <c r="U350" s="23">
        <f t="shared" ref="U350" si="705">IF(Q350&gt;=MAX(Q350,Q351,Q352,Q353),1,0)</f>
        <v>0</v>
      </c>
      <c r="V350" s="2">
        <f t="shared" si="658"/>
        <v>1</v>
      </c>
      <c r="W350" s="15">
        <f t="shared" si="659"/>
        <v>1</v>
      </c>
    </row>
    <row r="351" spans="1:23" x14ac:dyDescent="0.3">
      <c r="B351" s="2" t="s">
        <v>98</v>
      </c>
      <c r="C351" s="14">
        <v>0</v>
      </c>
      <c r="D351" s="2">
        <v>5</v>
      </c>
      <c r="E351" s="2">
        <v>5</v>
      </c>
      <c r="F351" s="2">
        <v>7</v>
      </c>
      <c r="G351" s="2">
        <v>6</v>
      </c>
      <c r="H351" s="2">
        <v>7</v>
      </c>
      <c r="I351" s="2">
        <v>8</v>
      </c>
      <c r="J351" s="2">
        <v>7</v>
      </c>
      <c r="K351" s="15">
        <v>5</v>
      </c>
      <c r="L351" s="14">
        <v>1</v>
      </c>
      <c r="M351" s="2">
        <v>0</v>
      </c>
      <c r="N351" s="2">
        <v>0</v>
      </c>
      <c r="O351" s="32">
        <v>0</v>
      </c>
      <c r="Q351" s="11">
        <f t="shared" si="654"/>
        <v>8.2451223384064285</v>
      </c>
      <c r="R351" s="11">
        <f t="shared" ref="R351" si="706">LN(EXP(Q350)+EXP(Q351)+EXP(Q352)+EXP(Q353))</f>
        <v>8.6944358916450746</v>
      </c>
      <c r="S351" s="11">
        <f t="shared" si="656"/>
        <v>0</v>
      </c>
      <c r="U351" s="23">
        <f t="shared" ref="U351" si="707">IF(Q351&gt;=MAX(Q350,Q351,Q352,Q353),1,0)</f>
        <v>1</v>
      </c>
      <c r="V351" s="2">
        <f t="shared" si="658"/>
        <v>0</v>
      </c>
      <c r="W351" s="15">
        <f t="shared" si="659"/>
        <v>1</v>
      </c>
    </row>
    <row r="352" spans="1:23" x14ac:dyDescent="0.3">
      <c r="B352" s="2" t="s">
        <v>97</v>
      </c>
      <c r="C352" s="14">
        <v>0</v>
      </c>
      <c r="D352" s="2">
        <v>5</v>
      </c>
      <c r="E352" s="2">
        <v>5</v>
      </c>
      <c r="F352" s="2">
        <v>6</v>
      </c>
      <c r="G352" s="2">
        <v>6</v>
      </c>
      <c r="H352" s="2">
        <v>7</v>
      </c>
      <c r="I352" s="2">
        <v>7</v>
      </c>
      <c r="J352" s="2">
        <v>7</v>
      </c>
      <c r="K352" s="15">
        <v>6</v>
      </c>
      <c r="L352" s="14">
        <v>0</v>
      </c>
      <c r="M352" s="2">
        <v>1</v>
      </c>
      <c r="N352" s="2">
        <v>0</v>
      </c>
      <c r="O352" s="32">
        <v>0</v>
      </c>
      <c r="Q352" s="11">
        <f t="shared" si="654"/>
        <v>7.3677245111595049</v>
      </c>
      <c r="R352" s="11">
        <f t="shared" ref="R352" si="708">LN(EXP(Q350)+EXP(Q351)+EXP(Q352)+EXP(Q353))</f>
        <v>8.6944358916450746</v>
      </c>
      <c r="S352" s="11">
        <f t="shared" si="656"/>
        <v>0</v>
      </c>
      <c r="U352" s="23">
        <f t="shared" ref="U352" si="709">IF(Q352&gt;=MAX(Q350,Q351,Q352,Q353),1,0)</f>
        <v>0</v>
      </c>
      <c r="V352" s="2">
        <f t="shared" si="658"/>
        <v>0</v>
      </c>
      <c r="W352" s="15">
        <f t="shared" si="659"/>
        <v>0</v>
      </c>
    </row>
    <row r="353" spans="1:23" x14ac:dyDescent="0.3">
      <c r="B353" s="2" t="s">
        <v>99</v>
      </c>
      <c r="C353" s="14">
        <v>0</v>
      </c>
      <c r="D353" s="2">
        <v>4</v>
      </c>
      <c r="E353" s="2">
        <v>5</v>
      </c>
      <c r="F353" s="2">
        <v>6</v>
      </c>
      <c r="G353" s="2">
        <v>6</v>
      </c>
      <c r="H353" s="2">
        <v>6</v>
      </c>
      <c r="I353" s="2">
        <v>5</v>
      </c>
      <c r="J353" s="2">
        <v>7</v>
      </c>
      <c r="K353" s="15">
        <v>5</v>
      </c>
      <c r="L353" s="14">
        <v>0</v>
      </c>
      <c r="M353" s="2">
        <v>0</v>
      </c>
      <c r="N353" s="2">
        <v>1</v>
      </c>
      <c r="O353" s="32">
        <v>0</v>
      </c>
      <c r="Q353" s="11">
        <f t="shared" si="654"/>
        <v>5.1541505129006078</v>
      </c>
      <c r="R353" s="11">
        <f t="shared" ref="R353" si="710">LN(EXP(Q350)+EXP(Q351)+EXP(Q352)+EXP(Q353))</f>
        <v>8.6944358916450746</v>
      </c>
      <c r="S353" s="11">
        <f t="shared" si="656"/>
        <v>0</v>
      </c>
      <c r="U353" s="23">
        <f t="shared" ref="U353" si="711">IF(Q353&gt;=MAX(Q350,Q351,Q352,Q353),1,0)</f>
        <v>0</v>
      </c>
      <c r="V353" s="2">
        <f t="shared" si="658"/>
        <v>0</v>
      </c>
      <c r="W353" s="15">
        <f t="shared" si="659"/>
        <v>0</v>
      </c>
    </row>
    <row r="354" spans="1:23" x14ac:dyDescent="0.3">
      <c r="A354" s="2" t="s">
        <v>95</v>
      </c>
      <c r="B354" s="2" t="s">
        <v>96</v>
      </c>
      <c r="C354" s="14">
        <v>0</v>
      </c>
      <c r="D354" s="2">
        <v>5</v>
      </c>
      <c r="E354" s="2">
        <v>5</v>
      </c>
      <c r="F354" s="2">
        <v>5</v>
      </c>
      <c r="G354" s="2">
        <v>4</v>
      </c>
      <c r="H354" s="2">
        <v>4</v>
      </c>
      <c r="I354" s="2">
        <v>5</v>
      </c>
      <c r="J354" s="2">
        <v>5</v>
      </c>
      <c r="K354" s="15">
        <v>3</v>
      </c>
      <c r="L354" s="14">
        <v>0</v>
      </c>
      <c r="M354" s="2">
        <v>0</v>
      </c>
      <c r="N354" s="2">
        <v>0</v>
      </c>
      <c r="O354" s="32">
        <v>0</v>
      </c>
      <c r="Q354" s="11">
        <f t="shared" si="654"/>
        <v>5</v>
      </c>
      <c r="R354" s="11">
        <f t="shared" ref="R354" si="712">LN(EXP(Q354)+EXP(Q355)+EXP(Q356)+EXP(Q357))</f>
        <v>6.4063858306321384</v>
      </c>
      <c r="S354" s="11">
        <f t="shared" si="656"/>
        <v>0</v>
      </c>
      <c r="U354" s="23">
        <f t="shared" ref="U354" si="713">IF(Q354&gt;=MAX(Q354,Q355,Q356,Q357),1,0)</f>
        <v>0</v>
      </c>
      <c r="V354" s="2">
        <f t="shared" si="658"/>
        <v>0</v>
      </c>
      <c r="W354" s="15">
        <f t="shared" si="659"/>
        <v>0</v>
      </c>
    </row>
    <row r="355" spans="1:23" x14ac:dyDescent="0.3">
      <c r="B355" s="2" t="s">
        <v>98</v>
      </c>
      <c r="C355" s="14">
        <v>1</v>
      </c>
      <c r="D355" s="2">
        <v>5</v>
      </c>
      <c r="E355" s="2">
        <v>4</v>
      </c>
      <c r="F355" s="2">
        <v>4</v>
      </c>
      <c r="G355" s="2">
        <v>4</v>
      </c>
      <c r="H355" s="2">
        <v>4</v>
      </c>
      <c r="I355" s="2">
        <v>4</v>
      </c>
      <c r="J355" s="2">
        <v>5</v>
      </c>
      <c r="K355" s="15">
        <v>5</v>
      </c>
      <c r="L355" s="14">
        <v>1</v>
      </c>
      <c r="M355" s="2">
        <v>0</v>
      </c>
      <c r="N355" s="2">
        <v>0</v>
      </c>
      <c r="O355" s="32">
        <v>0</v>
      </c>
      <c r="Q355" s="11">
        <f t="shared" si="654"/>
        <v>4.2451223384064285</v>
      </c>
      <c r="R355" s="11">
        <f t="shared" ref="R355" si="714">LN(EXP(Q354)+EXP(Q355)+EXP(Q356)+EXP(Q357))</f>
        <v>6.4063858306321384</v>
      </c>
      <c r="S355" s="11">
        <f t="shared" si="656"/>
        <v>-2.1612634922257099</v>
      </c>
      <c r="U355" s="23">
        <f t="shared" ref="U355" si="715">IF(Q355&gt;=MAX(Q354,Q355,Q356,Q357),1,0)</f>
        <v>0</v>
      </c>
      <c r="V355" s="2">
        <f t="shared" si="658"/>
        <v>1</v>
      </c>
      <c r="W355" s="15">
        <f t="shared" si="659"/>
        <v>1</v>
      </c>
    </row>
    <row r="356" spans="1:23" x14ac:dyDescent="0.3">
      <c r="B356" s="2" t="s">
        <v>97</v>
      </c>
      <c r="C356" s="14">
        <v>0</v>
      </c>
      <c r="D356" s="2">
        <v>3</v>
      </c>
      <c r="E356" s="2">
        <v>4</v>
      </c>
      <c r="F356" s="2">
        <v>6</v>
      </c>
      <c r="G356" s="2">
        <v>4</v>
      </c>
      <c r="H356" s="2">
        <v>4</v>
      </c>
      <c r="I356" s="2">
        <v>5</v>
      </c>
      <c r="J356" s="2">
        <v>5</v>
      </c>
      <c r="K356" s="15">
        <v>4</v>
      </c>
      <c r="L356" s="14">
        <v>0</v>
      </c>
      <c r="M356" s="2">
        <v>1</v>
      </c>
      <c r="N356" s="2">
        <v>0</v>
      </c>
      <c r="O356" s="32">
        <v>0</v>
      </c>
      <c r="Q356" s="11">
        <f t="shared" si="654"/>
        <v>5.3677245111595049</v>
      </c>
      <c r="R356" s="11">
        <f t="shared" ref="R356" si="716">LN(EXP(Q354)+EXP(Q355)+EXP(Q356)+EXP(Q357))</f>
        <v>6.4063858306321384</v>
      </c>
      <c r="S356" s="11">
        <f t="shared" si="656"/>
        <v>0</v>
      </c>
      <c r="U356" s="23">
        <f t="shared" ref="U356" si="717">IF(Q356&gt;=MAX(Q354,Q355,Q356,Q357),1,0)</f>
        <v>1</v>
      </c>
      <c r="V356" s="2">
        <f t="shared" si="658"/>
        <v>0</v>
      </c>
      <c r="W356" s="15">
        <f t="shared" si="659"/>
        <v>1</v>
      </c>
    </row>
    <row r="357" spans="1:23" ht="15" thickBot="1" x14ac:dyDescent="0.35">
      <c r="B357" s="2" t="s">
        <v>99</v>
      </c>
      <c r="C357" s="16">
        <v>0</v>
      </c>
      <c r="D357" s="17">
        <v>3</v>
      </c>
      <c r="E357" s="17">
        <v>3</v>
      </c>
      <c r="F357" s="17">
        <v>3</v>
      </c>
      <c r="G357" s="17">
        <v>4</v>
      </c>
      <c r="H357" s="17">
        <v>3</v>
      </c>
      <c r="I357" s="17">
        <v>5</v>
      </c>
      <c r="J357" s="17">
        <v>5</v>
      </c>
      <c r="K357" s="18">
        <v>3</v>
      </c>
      <c r="L357" s="16">
        <v>0</v>
      </c>
      <c r="M357" s="17">
        <v>0</v>
      </c>
      <c r="N357" s="17">
        <v>1</v>
      </c>
      <c r="O357" s="33">
        <v>0</v>
      </c>
      <c r="Q357" s="11">
        <f t="shared" si="654"/>
        <v>5.1541505129006078</v>
      </c>
      <c r="R357" s="11">
        <f t="shared" ref="R357" si="718">LN(EXP(Q354)+EXP(Q355)+EXP(Q356)+EXP(Q357))</f>
        <v>6.4063858306321384</v>
      </c>
      <c r="S357" s="11">
        <f t="shared" si="656"/>
        <v>0</v>
      </c>
      <c r="U357" s="24">
        <f t="shared" ref="U357" si="719">IF(Q357&gt;=MAX(Q354,Q355,Q356,Q357),1,0)</f>
        <v>0</v>
      </c>
      <c r="V357" s="17">
        <f t="shared" si="658"/>
        <v>0</v>
      </c>
      <c r="W357" s="18">
        <f t="shared" si="659"/>
        <v>0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13">
    <mergeCell ref="W1:W2"/>
    <mergeCell ref="D1:N1"/>
    <mergeCell ref="U1:U2"/>
    <mergeCell ref="Q4:S4"/>
    <mergeCell ref="A6:A9"/>
    <mergeCell ref="D2:N2"/>
    <mergeCell ref="A10:A13"/>
    <mergeCell ref="A14:A17"/>
    <mergeCell ref="Q5:S5"/>
    <mergeCell ref="C4:K4"/>
    <mergeCell ref="A4:A5"/>
    <mergeCell ref="B4:B5"/>
    <mergeCell ref="L4:O4"/>
  </mergeCells>
  <conditionalFormatting sqref="W6:W357">
    <cfRule type="cellIs" dxfId="0" priority="1" operator="equal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5EF1-11D5-45D5-97AF-EC9FD76CC8A5}">
  <dimension ref="A2:H137"/>
  <sheetViews>
    <sheetView topLeftCell="A49" workbookViewId="0">
      <selection activeCell="M38" sqref="M38"/>
    </sheetView>
  </sheetViews>
  <sheetFormatPr defaultColWidth="9.109375" defaultRowHeight="13.2" x14ac:dyDescent="0.25"/>
  <cols>
    <col min="1" max="1" width="2.6640625" style="40" customWidth="1"/>
    <col min="2" max="2" width="15.6640625" style="40" customWidth="1"/>
    <col min="3" max="8" width="10.6640625" style="40" customWidth="1"/>
    <col min="9" max="16384" width="9.109375" style="40"/>
  </cols>
  <sheetData>
    <row r="2" spans="2:8" ht="17.399999999999999" x14ac:dyDescent="0.25">
      <c r="B2" s="49" t="s">
        <v>174</v>
      </c>
    </row>
    <row r="3" spans="2:8" x14ac:dyDescent="0.25">
      <c r="B3" s="48" t="s">
        <v>173</v>
      </c>
    </row>
    <row r="4" spans="2:8" ht="26.4" x14ac:dyDescent="0.25">
      <c r="B4" s="42" t="s">
        <v>172</v>
      </c>
      <c r="C4" s="47" t="s">
        <v>171</v>
      </c>
      <c r="D4" s="47" t="s">
        <v>170</v>
      </c>
      <c r="E4" s="47" t="s">
        <v>169</v>
      </c>
      <c r="F4" s="47" t="s">
        <v>168</v>
      </c>
      <c r="G4" s="47" t="s">
        <v>167</v>
      </c>
      <c r="H4" s="47" t="s">
        <v>166</v>
      </c>
    </row>
    <row r="5" spans="2:8" x14ac:dyDescent="0.25">
      <c r="B5" s="46" t="s">
        <v>165</v>
      </c>
      <c r="C5" s="44">
        <v>4.6364000000000001</v>
      </c>
      <c r="D5" s="44">
        <v>4.8864000000000001</v>
      </c>
      <c r="E5" s="44">
        <v>5.7045000000000003</v>
      </c>
      <c r="F5" s="44">
        <v>5.25</v>
      </c>
      <c r="G5" s="44">
        <v>5.2385999999999999</v>
      </c>
      <c r="H5" s="44">
        <v>5.3635999999999999</v>
      </c>
    </row>
    <row r="6" spans="2:8" x14ac:dyDescent="0.25">
      <c r="B6" s="46" t="s">
        <v>164</v>
      </c>
      <c r="C6" s="44">
        <v>4.5114000000000001</v>
      </c>
      <c r="D6" s="44">
        <v>4.9659000000000004</v>
      </c>
      <c r="E6" s="44">
        <v>5.8182</v>
      </c>
      <c r="F6" s="44">
        <v>5.3977000000000004</v>
      </c>
      <c r="G6" s="44">
        <v>5.4545000000000003</v>
      </c>
      <c r="H6" s="44">
        <v>5.25</v>
      </c>
    </row>
    <row r="7" spans="2:8" x14ac:dyDescent="0.25">
      <c r="B7" s="46" t="s">
        <v>163</v>
      </c>
      <c r="C7" s="44">
        <v>4.7045000000000003</v>
      </c>
      <c r="D7" s="44">
        <v>5.0454999999999997</v>
      </c>
      <c r="E7" s="44">
        <v>5.75</v>
      </c>
      <c r="F7" s="44">
        <v>5.1590999999999996</v>
      </c>
      <c r="G7" s="44">
        <v>5.1135999999999999</v>
      </c>
      <c r="H7" s="44">
        <v>5.2159000000000004</v>
      </c>
    </row>
    <row r="8" spans="2:8" x14ac:dyDescent="0.25">
      <c r="B8" s="46" t="s">
        <v>162</v>
      </c>
      <c r="C8" s="44">
        <v>4.1932</v>
      </c>
      <c r="D8" s="44">
        <v>4.4659000000000004</v>
      </c>
      <c r="E8" s="44">
        <v>5.3635999999999999</v>
      </c>
      <c r="F8" s="44">
        <v>5.1135999999999999</v>
      </c>
      <c r="G8" s="44">
        <v>4.7840999999999996</v>
      </c>
      <c r="H8" s="44">
        <v>5</v>
      </c>
    </row>
    <row r="11" spans="2:8" ht="17.399999999999999" x14ac:dyDescent="0.25">
      <c r="B11" s="49" t="s">
        <v>161</v>
      </c>
    </row>
    <row r="12" spans="2:8" x14ac:dyDescent="0.25">
      <c r="B12" s="48" t="s">
        <v>160</v>
      </c>
    </row>
    <row r="13" spans="2:8" ht="39.6" x14ac:dyDescent="0.25">
      <c r="B13" s="42" t="s">
        <v>159</v>
      </c>
      <c r="C13" s="47" t="s">
        <v>158</v>
      </c>
      <c r="D13" s="47" t="s">
        <v>157</v>
      </c>
      <c r="E13" s="47" t="s">
        <v>156</v>
      </c>
    </row>
    <row r="14" spans="2:8" x14ac:dyDescent="0.25">
      <c r="B14" s="46" t="s">
        <v>155</v>
      </c>
      <c r="C14" s="56">
        <v>2.1806000000000001</v>
      </c>
      <c r="D14" s="44">
        <v>0.58660000000000001</v>
      </c>
      <c r="E14" s="44">
        <v>3.7174999999999998</v>
      </c>
    </row>
    <row r="15" spans="2:8" x14ac:dyDescent="0.25">
      <c r="B15" s="46" t="s">
        <v>154</v>
      </c>
      <c r="C15" s="56">
        <v>2.6556000000000002</v>
      </c>
      <c r="D15" s="44">
        <v>0.67369999999999997</v>
      </c>
      <c r="E15" s="44">
        <v>3.9418000000000002</v>
      </c>
    </row>
    <row r="16" spans="2:8" x14ac:dyDescent="0.25">
      <c r="B16" s="46" t="s">
        <v>153</v>
      </c>
      <c r="C16" s="44">
        <v>0.59370000000000001</v>
      </c>
      <c r="D16" s="44">
        <v>0.437</v>
      </c>
      <c r="E16" s="44">
        <v>1.3585</v>
      </c>
    </row>
    <row r="17" spans="2:6" x14ac:dyDescent="0.25">
      <c r="B17" s="46" t="s">
        <v>152</v>
      </c>
      <c r="C17" s="56">
        <v>1.1407</v>
      </c>
      <c r="D17" s="44">
        <v>0.33100000000000002</v>
      </c>
      <c r="E17" s="44">
        <v>3.4462999999999999</v>
      </c>
    </row>
    <row r="18" spans="2:6" x14ac:dyDescent="0.25">
      <c r="B18" s="46" t="s">
        <v>151</v>
      </c>
      <c r="C18" s="44">
        <v>-0.1326</v>
      </c>
      <c r="D18" s="44">
        <v>0.21759999999999999</v>
      </c>
      <c r="E18" s="44">
        <v>-0.60960000000000003</v>
      </c>
    </row>
    <row r="19" spans="2:6" x14ac:dyDescent="0.25">
      <c r="B19" s="46" t="s">
        <v>150</v>
      </c>
      <c r="C19" s="56">
        <v>0.52</v>
      </c>
      <c r="D19" s="44">
        <v>0.1729</v>
      </c>
      <c r="E19" s="44">
        <v>3.0081000000000002</v>
      </c>
    </row>
    <row r="20" spans="2:6" x14ac:dyDescent="0.25">
      <c r="B20" s="46" t="s">
        <v>149</v>
      </c>
      <c r="C20" s="56">
        <v>2.0322</v>
      </c>
      <c r="D20" s="44">
        <v>0.54969999999999997</v>
      </c>
      <c r="E20" s="44">
        <v>3.6970999999999998</v>
      </c>
    </row>
    <row r="21" spans="2:6" x14ac:dyDescent="0.25">
      <c r="B21" s="46" t="s">
        <v>148</v>
      </c>
      <c r="C21" s="56">
        <v>2.6394000000000002</v>
      </c>
      <c r="D21" s="44">
        <v>0.68769999999999998</v>
      </c>
      <c r="E21" s="44">
        <v>3.8378000000000001</v>
      </c>
    </row>
    <row r="22" spans="2:6" x14ac:dyDescent="0.25">
      <c r="B22" s="46" t="s">
        <v>147</v>
      </c>
      <c r="C22" s="44">
        <v>-0.12379999999999999</v>
      </c>
      <c r="D22" s="44">
        <v>0.67849999999999999</v>
      </c>
      <c r="E22" s="44">
        <v>-0.18240000000000001</v>
      </c>
    </row>
    <row r="23" spans="2:6" x14ac:dyDescent="0.25">
      <c r="B23" s="46" t="s">
        <v>146</v>
      </c>
      <c r="C23" s="44">
        <v>-0.67120000000000002</v>
      </c>
      <c r="D23" s="44">
        <v>0.71940000000000004</v>
      </c>
      <c r="E23" s="44">
        <v>-0.93300000000000005</v>
      </c>
    </row>
    <row r="24" spans="2:6" x14ac:dyDescent="0.25">
      <c r="B24" s="46" t="s">
        <v>145</v>
      </c>
      <c r="C24" s="44">
        <v>-0.68720000000000003</v>
      </c>
      <c r="D24" s="44">
        <v>0.71499999999999997</v>
      </c>
      <c r="E24" s="44">
        <v>-0.96109999999999995</v>
      </c>
    </row>
    <row r="25" spans="2:6" x14ac:dyDescent="0.25">
      <c r="B25" s="46" t="s">
        <v>144</v>
      </c>
      <c r="C25" s="44">
        <v>0</v>
      </c>
      <c r="D25" s="44" t="s">
        <v>143</v>
      </c>
      <c r="E25" s="44" t="s">
        <v>142</v>
      </c>
    </row>
    <row r="28" spans="2:6" ht="17.399999999999999" x14ac:dyDescent="0.25">
      <c r="B28" s="49" t="s">
        <v>141</v>
      </c>
    </row>
    <row r="29" spans="2:6" x14ac:dyDescent="0.25">
      <c r="B29" s="48" t="s">
        <v>140</v>
      </c>
    </row>
    <row r="30" spans="2:6" x14ac:dyDescent="0.25">
      <c r="B30" s="48" t="s">
        <v>139</v>
      </c>
    </row>
    <row r="31" spans="2:6" x14ac:dyDescent="0.25">
      <c r="B31" s="48" t="s">
        <v>138</v>
      </c>
    </row>
    <row r="32" spans="2:6" ht="26.4" x14ac:dyDescent="0.25">
      <c r="B32" s="42" t="s">
        <v>137</v>
      </c>
      <c r="C32" s="47" t="s">
        <v>136</v>
      </c>
      <c r="D32" s="47" t="s">
        <v>135</v>
      </c>
      <c r="E32" s="47" t="s">
        <v>134</v>
      </c>
      <c r="F32" s="47" t="s">
        <v>133</v>
      </c>
    </row>
    <row r="33" spans="2:8" x14ac:dyDescent="0.25">
      <c r="B33" s="46" t="s">
        <v>136</v>
      </c>
      <c r="C33" s="55">
        <v>13</v>
      </c>
      <c r="D33" s="43">
        <v>1</v>
      </c>
      <c r="E33" s="43">
        <v>4</v>
      </c>
      <c r="F33" s="43">
        <v>0</v>
      </c>
    </row>
    <row r="34" spans="2:8" x14ac:dyDescent="0.25">
      <c r="B34" s="46" t="s">
        <v>135</v>
      </c>
      <c r="C34" s="43">
        <v>3</v>
      </c>
      <c r="D34" s="55">
        <v>19</v>
      </c>
      <c r="E34" s="43">
        <v>0</v>
      </c>
      <c r="F34" s="43">
        <v>1</v>
      </c>
    </row>
    <row r="35" spans="2:8" x14ac:dyDescent="0.25">
      <c r="B35" s="46" t="s">
        <v>134</v>
      </c>
      <c r="C35" s="43">
        <v>0</v>
      </c>
      <c r="D35" s="43">
        <v>1</v>
      </c>
      <c r="E35" s="55">
        <v>23</v>
      </c>
      <c r="F35" s="43">
        <v>2</v>
      </c>
    </row>
    <row r="36" spans="2:8" x14ac:dyDescent="0.25">
      <c r="B36" s="46" t="s">
        <v>133</v>
      </c>
      <c r="C36" s="43">
        <v>1</v>
      </c>
      <c r="D36" s="43">
        <v>1</v>
      </c>
      <c r="E36" s="43">
        <v>0</v>
      </c>
      <c r="F36" s="55">
        <v>19</v>
      </c>
    </row>
    <row r="38" spans="2:8" ht="26.4" x14ac:dyDescent="0.25">
      <c r="B38" s="42" t="s">
        <v>137</v>
      </c>
      <c r="C38" s="47" t="s">
        <v>136</v>
      </c>
      <c r="D38" s="47" t="s">
        <v>135</v>
      </c>
      <c r="E38" s="47" t="s">
        <v>134</v>
      </c>
      <c r="F38" s="47" t="s">
        <v>133</v>
      </c>
    </row>
    <row r="39" spans="2:8" x14ac:dyDescent="0.25">
      <c r="B39" s="46" t="s">
        <v>136</v>
      </c>
      <c r="C39" s="52">
        <f>C33/SUM(C33:F33)</f>
        <v>0.72222222222222221</v>
      </c>
      <c r="D39" s="53">
        <f>D33/SUM(C33:F33)</f>
        <v>5.5555555555555552E-2</v>
      </c>
      <c r="E39" s="53">
        <f>E33/SUM(C33:F33)</f>
        <v>0.22222222222222221</v>
      </c>
      <c r="F39" s="53">
        <f>F33/SUM(C33:F33)</f>
        <v>0</v>
      </c>
      <c r="G39" s="54"/>
      <c r="H39" s="54"/>
    </row>
    <row r="40" spans="2:8" x14ac:dyDescent="0.25">
      <c r="B40" s="46" t="s">
        <v>135</v>
      </c>
      <c r="C40" s="53">
        <f>C34/SUM(C34:F34)</f>
        <v>0.13043478260869565</v>
      </c>
      <c r="D40" s="52">
        <f>D34/SUM(C34:F34)</f>
        <v>0.82608695652173914</v>
      </c>
      <c r="E40" s="53">
        <f>E34/SUM(C34:F34)</f>
        <v>0</v>
      </c>
      <c r="F40" s="53">
        <f>F34/SUM(C34:F34)</f>
        <v>4.3478260869565216E-2</v>
      </c>
      <c r="G40" s="54"/>
      <c r="H40" s="54"/>
    </row>
    <row r="41" spans="2:8" x14ac:dyDescent="0.25">
      <c r="B41" s="46" t="s">
        <v>134</v>
      </c>
      <c r="C41" s="53">
        <f>C35/SUM(C35:F35)</f>
        <v>0</v>
      </c>
      <c r="D41" s="53">
        <f>D35/SUM(C35:F35)</f>
        <v>3.8461538461538464E-2</v>
      </c>
      <c r="E41" s="52">
        <f>E35/SUM(C35:F35)</f>
        <v>0.88461538461538458</v>
      </c>
      <c r="F41" s="53">
        <f>F35/SUM(C35:F35)</f>
        <v>7.6923076923076927E-2</v>
      </c>
      <c r="G41" s="54"/>
      <c r="H41" s="54"/>
    </row>
    <row r="42" spans="2:8" x14ac:dyDescent="0.25">
      <c r="B42" s="46" t="s">
        <v>133</v>
      </c>
      <c r="C42" s="53">
        <f>C36/SUM(C36:F36)</f>
        <v>4.7619047619047616E-2</v>
      </c>
      <c r="D42" s="53">
        <f>D36/SUM(C36:F36)</f>
        <v>4.7619047619047616E-2</v>
      </c>
      <c r="E42" s="53">
        <f>E36/SUM(C36:F36)</f>
        <v>0</v>
      </c>
      <c r="F42" s="52">
        <f>F36/SUM(C36:F36)</f>
        <v>0.90476190476190477</v>
      </c>
      <c r="G42" s="51"/>
      <c r="H42" s="51"/>
    </row>
    <row r="44" spans="2:8" x14ac:dyDescent="0.25">
      <c r="B44" s="40" t="s">
        <v>132</v>
      </c>
      <c r="F44" s="50">
        <f>74/88</f>
        <v>0.84090909090909094</v>
      </c>
      <c r="G44" s="50"/>
      <c r="H44" s="50"/>
    </row>
    <row r="46" spans="2:8" ht="17.399999999999999" x14ac:dyDescent="0.25">
      <c r="B46" s="49" t="s">
        <v>131</v>
      </c>
    </row>
    <row r="47" spans="2:8" x14ac:dyDescent="0.25">
      <c r="B47" s="48" t="s">
        <v>130</v>
      </c>
    </row>
    <row r="48" spans="2:8" ht="39.6" x14ac:dyDescent="0.25">
      <c r="B48" s="42" t="s">
        <v>129</v>
      </c>
      <c r="C48" s="47" t="s">
        <v>128</v>
      </c>
      <c r="D48" s="47" t="s">
        <v>127</v>
      </c>
      <c r="E48" s="47" t="s">
        <v>126</v>
      </c>
      <c r="F48" s="47" t="s">
        <v>125</v>
      </c>
      <c r="G48" s="47" t="s">
        <v>124</v>
      </c>
      <c r="H48" s="47" t="s">
        <v>123</v>
      </c>
    </row>
    <row r="49" spans="1:8" x14ac:dyDescent="0.25">
      <c r="A49" s="40">
        <v>1</v>
      </c>
      <c r="B49" s="46" t="s">
        <v>8</v>
      </c>
      <c r="C49" s="44">
        <v>0.153</v>
      </c>
      <c r="D49" s="44">
        <v>0.82269999999999999</v>
      </c>
      <c r="E49" s="44">
        <v>2.4199999999999999E-2</v>
      </c>
      <c r="F49" s="44">
        <v>1E-4</v>
      </c>
      <c r="G49" s="45">
        <v>761</v>
      </c>
      <c r="H49" s="44" t="s">
        <v>121</v>
      </c>
    </row>
    <row r="50" spans="1:8" x14ac:dyDescent="0.25">
      <c r="A50" s="40">
        <v>2</v>
      </c>
      <c r="B50" s="46" t="s">
        <v>9</v>
      </c>
      <c r="C50" s="44">
        <v>0</v>
      </c>
      <c r="D50" s="44">
        <v>0</v>
      </c>
      <c r="E50" s="44">
        <v>2.6100000000000002E-2</v>
      </c>
      <c r="F50" s="44">
        <v>0.97389999999999999</v>
      </c>
      <c r="G50" s="45">
        <v>627</v>
      </c>
      <c r="H50" s="44" t="s">
        <v>121</v>
      </c>
    </row>
    <row r="51" spans="1:8" x14ac:dyDescent="0.25">
      <c r="A51" s="40">
        <v>3</v>
      </c>
      <c r="B51" s="46" t="s">
        <v>10</v>
      </c>
      <c r="C51" s="44">
        <v>0.747</v>
      </c>
      <c r="D51" s="44">
        <v>0.25290000000000001</v>
      </c>
      <c r="E51" s="44">
        <v>1E-4</v>
      </c>
      <c r="F51" s="44">
        <v>0</v>
      </c>
      <c r="G51" s="45">
        <v>643</v>
      </c>
      <c r="H51" s="44" t="s">
        <v>119</v>
      </c>
    </row>
    <row r="52" spans="1:8" x14ac:dyDescent="0.25">
      <c r="A52" s="40">
        <v>4</v>
      </c>
      <c r="B52" s="46" t="s">
        <v>11</v>
      </c>
      <c r="C52" s="44">
        <v>0.4879</v>
      </c>
      <c r="D52" s="44">
        <v>0.39729999999999999</v>
      </c>
      <c r="E52" s="44">
        <v>0</v>
      </c>
      <c r="F52" s="44">
        <v>0.1148</v>
      </c>
      <c r="G52" s="45">
        <v>562</v>
      </c>
      <c r="H52" s="44" t="s">
        <v>119</v>
      </c>
    </row>
    <row r="53" spans="1:8" x14ac:dyDescent="0.25">
      <c r="A53" s="40">
        <v>5</v>
      </c>
      <c r="B53" s="46" t="s">
        <v>12</v>
      </c>
      <c r="C53" s="44">
        <v>1.9699999999999999E-2</v>
      </c>
      <c r="D53" s="44">
        <v>1E-4</v>
      </c>
      <c r="E53" s="44">
        <v>0.98019999999999996</v>
      </c>
      <c r="F53" s="44">
        <v>0</v>
      </c>
      <c r="G53" s="45">
        <v>469</v>
      </c>
      <c r="H53" s="44" t="s">
        <v>121</v>
      </c>
    </row>
    <row r="54" spans="1:8" x14ac:dyDescent="0.25">
      <c r="A54" s="40">
        <v>6</v>
      </c>
      <c r="B54" s="46" t="s">
        <v>13</v>
      </c>
      <c r="C54" s="44">
        <v>1E-4</v>
      </c>
      <c r="D54" s="44">
        <v>0.96850000000000003</v>
      </c>
      <c r="E54" s="44">
        <v>3.09E-2</v>
      </c>
      <c r="F54" s="44">
        <v>4.0000000000000002E-4</v>
      </c>
      <c r="G54" s="45">
        <v>233</v>
      </c>
      <c r="H54" s="44" t="s">
        <v>121</v>
      </c>
    </row>
    <row r="55" spans="1:8" x14ac:dyDescent="0.25">
      <c r="A55" s="40">
        <v>7</v>
      </c>
      <c r="B55" s="46" t="s">
        <v>14</v>
      </c>
      <c r="C55" s="44">
        <v>0.4047</v>
      </c>
      <c r="D55" s="44">
        <v>7.6899999999999996E-2</v>
      </c>
      <c r="E55" s="44">
        <v>8.0000000000000004E-4</v>
      </c>
      <c r="F55" s="44">
        <v>0.51759999999999995</v>
      </c>
      <c r="G55" s="45">
        <v>664</v>
      </c>
      <c r="H55" s="44" t="s">
        <v>122</v>
      </c>
    </row>
    <row r="56" spans="1:8" x14ac:dyDescent="0.25">
      <c r="A56" s="40">
        <v>8</v>
      </c>
      <c r="B56" s="46" t="s">
        <v>15</v>
      </c>
      <c r="C56" s="44">
        <v>0</v>
      </c>
      <c r="D56" s="44">
        <v>0.56440000000000001</v>
      </c>
      <c r="E56" s="44">
        <v>0</v>
      </c>
      <c r="F56" s="44">
        <v>0.43559999999999999</v>
      </c>
      <c r="G56" s="45">
        <v>767</v>
      </c>
      <c r="H56" s="44" t="s">
        <v>121</v>
      </c>
    </row>
    <row r="57" spans="1:8" x14ac:dyDescent="0.25">
      <c r="A57" s="40">
        <v>9</v>
      </c>
      <c r="B57" s="46" t="s">
        <v>16</v>
      </c>
      <c r="C57" s="44">
        <v>3.0999999999999999E-3</v>
      </c>
      <c r="D57" s="44">
        <v>0</v>
      </c>
      <c r="E57" s="44">
        <v>1.2999999999999999E-2</v>
      </c>
      <c r="F57" s="44">
        <v>0.98399999999999999</v>
      </c>
      <c r="G57" s="45">
        <v>467</v>
      </c>
      <c r="H57" s="44" t="s">
        <v>121</v>
      </c>
    </row>
    <row r="58" spans="1:8" x14ac:dyDescent="0.25">
      <c r="A58" s="40">
        <v>10</v>
      </c>
      <c r="B58" s="46" t="s">
        <v>17</v>
      </c>
      <c r="C58" s="44">
        <v>5.96E-2</v>
      </c>
      <c r="D58" s="44">
        <v>0.94030000000000002</v>
      </c>
      <c r="E58" s="44">
        <v>0</v>
      </c>
      <c r="F58" s="44">
        <v>0</v>
      </c>
      <c r="G58" s="45">
        <v>844</v>
      </c>
      <c r="H58" s="44" t="s">
        <v>121</v>
      </c>
    </row>
    <row r="59" spans="1:8" x14ac:dyDescent="0.25">
      <c r="A59" s="40">
        <v>11</v>
      </c>
      <c r="B59" s="46" t="s">
        <v>18</v>
      </c>
      <c r="C59" s="44">
        <v>0.22220000000000001</v>
      </c>
      <c r="D59" s="44">
        <v>5.0500000000000003E-2</v>
      </c>
      <c r="E59" s="44">
        <v>0.72729999999999995</v>
      </c>
      <c r="F59" s="44">
        <v>0</v>
      </c>
      <c r="G59" s="45">
        <v>1722</v>
      </c>
      <c r="H59" s="44" t="s">
        <v>122</v>
      </c>
    </row>
    <row r="60" spans="1:8" x14ac:dyDescent="0.25">
      <c r="A60" s="40">
        <v>12</v>
      </c>
      <c r="B60" s="46" t="s">
        <v>19</v>
      </c>
      <c r="C60" s="44">
        <v>0</v>
      </c>
      <c r="D60" s="44">
        <v>0</v>
      </c>
      <c r="E60" s="44">
        <v>5.5999999999999999E-3</v>
      </c>
      <c r="F60" s="44">
        <v>0.99439999999999995</v>
      </c>
      <c r="G60" s="45">
        <v>928</v>
      </c>
      <c r="H60" s="44" t="s">
        <v>121</v>
      </c>
    </row>
    <row r="61" spans="1:8" x14ac:dyDescent="0.25">
      <c r="A61" s="40">
        <v>13</v>
      </c>
      <c r="B61" s="46" t="s">
        <v>20</v>
      </c>
      <c r="C61" s="44">
        <v>0.63780000000000003</v>
      </c>
      <c r="D61" s="44">
        <v>0</v>
      </c>
      <c r="E61" s="44">
        <v>0.36220000000000002</v>
      </c>
      <c r="F61" s="44">
        <v>0</v>
      </c>
      <c r="G61" s="45">
        <v>466</v>
      </c>
      <c r="H61" s="44" t="s">
        <v>119</v>
      </c>
    </row>
    <row r="62" spans="1:8" x14ac:dyDescent="0.25">
      <c r="A62" s="40">
        <v>14</v>
      </c>
      <c r="B62" s="46" t="s">
        <v>21</v>
      </c>
      <c r="C62" s="44">
        <v>1E-4</v>
      </c>
      <c r="D62" s="44">
        <v>8.9999999999999998E-4</v>
      </c>
      <c r="E62" s="44">
        <v>0.99909999999999999</v>
      </c>
      <c r="F62" s="44">
        <v>0</v>
      </c>
      <c r="G62" s="45">
        <v>211</v>
      </c>
      <c r="H62" s="44" t="s">
        <v>121</v>
      </c>
    </row>
    <row r="63" spans="1:8" x14ac:dyDescent="0.25">
      <c r="A63" s="40">
        <v>15</v>
      </c>
      <c r="B63" s="46" t="s">
        <v>22</v>
      </c>
      <c r="C63" s="44">
        <v>1.0699999999999999E-2</v>
      </c>
      <c r="D63" s="44">
        <v>0.98909999999999998</v>
      </c>
      <c r="E63" s="44">
        <v>2.0000000000000001E-4</v>
      </c>
      <c r="F63" s="44">
        <v>0</v>
      </c>
      <c r="G63" s="45">
        <v>696</v>
      </c>
      <c r="H63" s="44" t="s">
        <v>121</v>
      </c>
    </row>
    <row r="64" spans="1:8" x14ac:dyDescent="0.25">
      <c r="A64" s="40">
        <v>16</v>
      </c>
      <c r="B64" s="46" t="s">
        <v>23</v>
      </c>
      <c r="C64" s="44">
        <v>0.55630000000000002</v>
      </c>
      <c r="D64" s="44">
        <v>0.16719999999999999</v>
      </c>
      <c r="E64" s="44">
        <v>0.2034</v>
      </c>
      <c r="F64" s="44">
        <v>7.3099999999999998E-2</v>
      </c>
      <c r="G64" s="45">
        <v>894</v>
      </c>
      <c r="H64" s="44" t="s">
        <v>119</v>
      </c>
    </row>
    <row r="65" spans="1:8" x14ac:dyDescent="0.25">
      <c r="A65" s="40">
        <v>17</v>
      </c>
      <c r="B65" s="46" t="s">
        <v>24</v>
      </c>
      <c r="C65" s="44">
        <v>0.2127</v>
      </c>
      <c r="D65" s="44">
        <v>0.13109999999999999</v>
      </c>
      <c r="E65" s="44">
        <v>7.6700000000000004E-2</v>
      </c>
      <c r="F65" s="44">
        <v>0.57950000000000002</v>
      </c>
      <c r="G65" s="45">
        <v>1364</v>
      </c>
      <c r="H65" s="44" t="s">
        <v>122</v>
      </c>
    </row>
    <row r="66" spans="1:8" x14ac:dyDescent="0.25">
      <c r="A66" s="40">
        <v>18</v>
      </c>
      <c r="B66" s="46" t="s">
        <v>25</v>
      </c>
      <c r="C66" s="44">
        <v>5.1000000000000004E-3</v>
      </c>
      <c r="D66" s="44">
        <v>0</v>
      </c>
      <c r="E66" s="44">
        <v>0.99490000000000001</v>
      </c>
      <c r="F66" s="44">
        <v>0</v>
      </c>
      <c r="G66" s="45">
        <v>408</v>
      </c>
      <c r="H66" s="44" t="s">
        <v>121</v>
      </c>
    </row>
    <row r="67" spans="1:8" x14ac:dyDescent="0.25">
      <c r="A67" s="40">
        <v>19</v>
      </c>
      <c r="B67" s="46" t="s">
        <v>26</v>
      </c>
      <c r="C67" s="44">
        <v>2.5999999999999999E-3</v>
      </c>
      <c r="D67" s="44">
        <v>0.99739999999999995</v>
      </c>
      <c r="E67" s="44">
        <v>0</v>
      </c>
      <c r="F67" s="44">
        <v>0</v>
      </c>
      <c r="G67" s="45">
        <v>733</v>
      </c>
      <c r="H67" s="44" t="s">
        <v>121</v>
      </c>
    </row>
    <row r="68" spans="1:8" x14ac:dyDescent="0.25">
      <c r="A68" s="40">
        <v>20</v>
      </c>
      <c r="B68" s="46" t="s">
        <v>27</v>
      </c>
      <c r="C68" s="44">
        <v>1E-4</v>
      </c>
      <c r="D68" s="44">
        <v>0.99619999999999997</v>
      </c>
      <c r="E68" s="44">
        <v>3.5000000000000001E-3</v>
      </c>
      <c r="F68" s="44">
        <v>1E-4</v>
      </c>
      <c r="G68" s="45">
        <v>1009</v>
      </c>
      <c r="H68" s="44" t="s">
        <v>121</v>
      </c>
    </row>
    <row r="69" spans="1:8" x14ac:dyDescent="0.25">
      <c r="A69" s="40">
        <v>21</v>
      </c>
      <c r="B69" s="46" t="s">
        <v>28</v>
      </c>
      <c r="C69" s="44">
        <v>0.87829999999999997</v>
      </c>
      <c r="D69" s="44">
        <v>0.1154</v>
      </c>
      <c r="E69" s="44">
        <v>2.0000000000000001E-4</v>
      </c>
      <c r="F69" s="44">
        <v>6.1000000000000004E-3</v>
      </c>
      <c r="G69" s="45">
        <v>749</v>
      </c>
      <c r="H69" s="44" t="s">
        <v>120</v>
      </c>
    </row>
    <row r="70" spans="1:8" x14ac:dyDescent="0.25">
      <c r="A70" s="40">
        <v>22</v>
      </c>
      <c r="B70" s="46" t="s">
        <v>29</v>
      </c>
      <c r="C70" s="44">
        <v>1E-4</v>
      </c>
      <c r="D70" s="44">
        <v>0.99460000000000004</v>
      </c>
      <c r="E70" s="44">
        <v>0</v>
      </c>
      <c r="F70" s="44">
        <v>5.3E-3</v>
      </c>
      <c r="G70" s="45">
        <v>518</v>
      </c>
      <c r="H70" s="44" t="s">
        <v>121</v>
      </c>
    </row>
    <row r="71" spans="1:8" x14ac:dyDescent="0.25">
      <c r="A71" s="40">
        <v>23</v>
      </c>
      <c r="B71" s="46" t="s">
        <v>30</v>
      </c>
      <c r="C71" s="44">
        <v>1.0800000000000001E-2</v>
      </c>
      <c r="D71" s="44">
        <v>1.6000000000000001E-3</v>
      </c>
      <c r="E71" s="44">
        <v>2.5999999999999999E-3</v>
      </c>
      <c r="F71" s="44">
        <v>0.98499999999999999</v>
      </c>
      <c r="G71" s="45">
        <v>871</v>
      </c>
      <c r="H71" s="44" t="s">
        <v>121</v>
      </c>
    </row>
    <row r="72" spans="1:8" x14ac:dyDescent="0.25">
      <c r="A72" s="40">
        <v>24</v>
      </c>
      <c r="B72" s="46" t="s">
        <v>31</v>
      </c>
      <c r="C72" s="44">
        <v>0.90259999999999996</v>
      </c>
      <c r="D72" s="44">
        <v>1.4E-3</v>
      </c>
      <c r="E72" s="44">
        <v>9.5899999999999999E-2</v>
      </c>
      <c r="F72" s="44">
        <v>0</v>
      </c>
      <c r="G72" s="45">
        <v>322</v>
      </c>
      <c r="H72" s="44" t="s">
        <v>120</v>
      </c>
    </row>
    <row r="73" spans="1:8" x14ac:dyDescent="0.25">
      <c r="A73" s="40">
        <v>25</v>
      </c>
      <c r="B73" s="46" t="s">
        <v>32</v>
      </c>
      <c r="C73" s="44">
        <v>3.5200000000000002E-2</v>
      </c>
      <c r="D73" s="44">
        <v>4.0000000000000002E-4</v>
      </c>
      <c r="E73" s="44">
        <v>0.96440000000000003</v>
      </c>
      <c r="F73" s="44">
        <v>0</v>
      </c>
      <c r="G73" s="45">
        <v>800</v>
      </c>
      <c r="H73" s="44" t="s">
        <v>121</v>
      </c>
    </row>
    <row r="74" spans="1:8" x14ac:dyDescent="0.25">
      <c r="A74" s="40">
        <v>26</v>
      </c>
      <c r="B74" s="46" t="s">
        <v>33</v>
      </c>
      <c r="C74" s="44">
        <v>0.3473</v>
      </c>
      <c r="D74" s="44">
        <v>2.8E-3</v>
      </c>
      <c r="E74" s="44">
        <v>7.3700000000000002E-2</v>
      </c>
      <c r="F74" s="44">
        <v>0.57609999999999995</v>
      </c>
      <c r="G74" s="45">
        <v>899</v>
      </c>
      <c r="H74" s="44" t="s">
        <v>122</v>
      </c>
    </row>
    <row r="75" spans="1:8" x14ac:dyDescent="0.25">
      <c r="A75" s="40">
        <v>27</v>
      </c>
      <c r="B75" s="46" t="s">
        <v>34</v>
      </c>
      <c r="C75" s="44">
        <v>0</v>
      </c>
      <c r="D75" s="44">
        <v>6.9999999999999999E-4</v>
      </c>
      <c r="E75" s="44">
        <v>0</v>
      </c>
      <c r="F75" s="44">
        <v>0.99929999999999997</v>
      </c>
      <c r="G75" s="45">
        <v>871</v>
      </c>
      <c r="H75" s="44" t="s">
        <v>121</v>
      </c>
    </row>
    <row r="76" spans="1:8" x14ac:dyDescent="0.25">
      <c r="A76" s="40">
        <v>28</v>
      </c>
      <c r="B76" s="46" t="s">
        <v>35</v>
      </c>
      <c r="C76" s="44">
        <v>1E-4</v>
      </c>
      <c r="D76" s="44">
        <v>3.0000000000000001E-3</v>
      </c>
      <c r="E76" s="44">
        <v>6.2300000000000001E-2</v>
      </c>
      <c r="F76" s="44">
        <v>0.93469999999999998</v>
      </c>
      <c r="G76" s="45">
        <v>855</v>
      </c>
      <c r="H76" s="44" t="s">
        <v>121</v>
      </c>
    </row>
    <row r="77" spans="1:8" x14ac:dyDescent="0.25">
      <c r="A77" s="40">
        <v>29</v>
      </c>
      <c r="B77" s="46" t="s">
        <v>36</v>
      </c>
      <c r="C77" s="44">
        <v>0</v>
      </c>
      <c r="D77" s="44">
        <v>0</v>
      </c>
      <c r="E77" s="44">
        <v>2.2000000000000001E-3</v>
      </c>
      <c r="F77" s="44">
        <v>0.99780000000000002</v>
      </c>
      <c r="G77" s="45">
        <v>290</v>
      </c>
      <c r="H77" s="44" t="s">
        <v>121</v>
      </c>
    </row>
    <row r="78" spans="1:8" x14ac:dyDescent="0.25">
      <c r="A78" s="40">
        <v>30</v>
      </c>
      <c r="B78" s="46" t="s">
        <v>37</v>
      </c>
      <c r="C78" s="44">
        <v>9.5999999999999992E-3</v>
      </c>
      <c r="D78" s="44">
        <v>0.94450000000000001</v>
      </c>
      <c r="E78" s="44">
        <v>0</v>
      </c>
      <c r="F78" s="44">
        <v>4.5900000000000003E-2</v>
      </c>
      <c r="G78" s="45">
        <v>672</v>
      </c>
      <c r="H78" s="44" t="s">
        <v>121</v>
      </c>
    </row>
    <row r="79" spans="1:8" x14ac:dyDescent="0.25">
      <c r="A79" s="40">
        <v>31</v>
      </c>
      <c r="B79" s="46" t="s">
        <v>38</v>
      </c>
      <c r="C79" s="44">
        <v>1.5E-3</v>
      </c>
      <c r="D79" s="44">
        <v>0.58379999999999999</v>
      </c>
      <c r="E79" s="44">
        <v>0.41470000000000001</v>
      </c>
      <c r="F79" s="44">
        <v>0</v>
      </c>
      <c r="G79" s="45">
        <v>37</v>
      </c>
      <c r="H79" s="44" t="s">
        <v>121</v>
      </c>
    </row>
    <row r="80" spans="1:8" x14ac:dyDescent="0.25">
      <c r="A80" s="40">
        <v>32</v>
      </c>
      <c r="B80" s="46" t="s">
        <v>39</v>
      </c>
      <c r="C80" s="44">
        <v>0</v>
      </c>
      <c r="D80" s="44">
        <v>0</v>
      </c>
      <c r="E80" s="44">
        <v>1</v>
      </c>
      <c r="F80" s="44">
        <v>0</v>
      </c>
      <c r="G80" s="45">
        <v>6270</v>
      </c>
      <c r="H80" s="44" t="s">
        <v>121</v>
      </c>
    </row>
    <row r="81" spans="1:8" x14ac:dyDescent="0.25">
      <c r="A81" s="40">
        <v>33</v>
      </c>
      <c r="B81" s="46" t="s">
        <v>40</v>
      </c>
      <c r="C81" s="44">
        <v>1E-4</v>
      </c>
      <c r="D81" s="44">
        <v>1.43E-2</v>
      </c>
      <c r="E81" s="44">
        <v>1E-4</v>
      </c>
      <c r="F81" s="44">
        <v>0.98550000000000004</v>
      </c>
      <c r="G81" s="45">
        <v>890</v>
      </c>
      <c r="H81" s="44" t="s">
        <v>121</v>
      </c>
    </row>
    <row r="82" spans="1:8" x14ac:dyDescent="0.25">
      <c r="A82" s="40">
        <v>34</v>
      </c>
      <c r="B82" s="46" t="s">
        <v>41</v>
      </c>
      <c r="C82" s="44">
        <v>1E-4</v>
      </c>
      <c r="D82" s="44">
        <v>0</v>
      </c>
      <c r="E82" s="44">
        <v>0</v>
      </c>
      <c r="F82" s="44">
        <v>0.99990000000000001</v>
      </c>
      <c r="G82" s="45">
        <v>355</v>
      </c>
      <c r="H82" s="44" t="s">
        <v>121</v>
      </c>
    </row>
    <row r="83" spans="1:8" x14ac:dyDescent="0.25">
      <c r="A83" s="40">
        <v>35</v>
      </c>
      <c r="B83" s="46" t="s">
        <v>42</v>
      </c>
      <c r="C83" s="44">
        <v>5.0000000000000001E-4</v>
      </c>
      <c r="D83" s="44">
        <v>0</v>
      </c>
      <c r="E83" s="44">
        <v>0</v>
      </c>
      <c r="F83" s="44">
        <v>0.99950000000000006</v>
      </c>
      <c r="G83" s="45">
        <v>14798</v>
      </c>
      <c r="H83" s="44" t="s">
        <v>121</v>
      </c>
    </row>
    <row r="84" spans="1:8" x14ac:dyDescent="0.25">
      <c r="A84" s="40">
        <v>36</v>
      </c>
      <c r="B84" s="46" t="s">
        <v>43</v>
      </c>
      <c r="C84" s="44">
        <v>0.47939999999999999</v>
      </c>
      <c r="D84" s="44">
        <v>3.5700000000000003E-2</v>
      </c>
      <c r="E84" s="44">
        <v>0.4849</v>
      </c>
      <c r="F84" s="44">
        <v>0</v>
      </c>
      <c r="G84" s="45">
        <v>511</v>
      </c>
      <c r="H84" s="44" t="s">
        <v>119</v>
      </c>
    </row>
    <row r="85" spans="1:8" x14ac:dyDescent="0.25">
      <c r="A85" s="40">
        <v>37</v>
      </c>
      <c r="B85" s="46" t="s">
        <v>44</v>
      </c>
      <c r="C85" s="44">
        <v>0.22459999999999999</v>
      </c>
      <c r="D85" s="44">
        <v>0.19189999999999999</v>
      </c>
      <c r="E85" s="44">
        <v>0.57489999999999997</v>
      </c>
      <c r="F85" s="44">
        <v>8.6E-3</v>
      </c>
      <c r="G85" s="45">
        <v>767</v>
      </c>
      <c r="H85" s="44" t="s">
        <v>122</v>
      </c>
    </row>
    <row r="86" spans="1:8" x14ac:dyDescent="0.25">
      <c r="A86" s="40">
        <v>38</v>
      </c>
      <c r="B86" s="46" t="s">
        <v>45</v>
      </c>
      <c r="C86" s="44">
        <v>1</v>
      </c>
      <c r="D86" s="44">
        <v>0</v>
      </c>
      <c r="E86" s="44">
        <v>0</v>
      </c>
      <c r="F86" s="44">
        <v>0</v>
      </c>
      <c r="G86" s="45">
        <v>182</v>
      </c>
      <c r="H86" s="44" t="s">
        <v>120</v>
      </c>
    </row>
    <row r="87" spans="1:8" x14ac:dyDescent="0.25">
      <c r="A87" s="40">
        <v>39</v>
      </c>
      <c r="B87" s="46" t="s">
        <v>46</v>
      </c>
      <c r="C87" s="44">
        <v>0.2059</v>
      </c>
      <c r="D87" s="44">
        <v>8.8999999999999999E-3</v>
      </c>
      <c r="E87" s="44">
        <v>0.78520000000000001</v>
      </c>
      <c r="F87" s="44">
        <v>0</v>
      </c>
      <c r="G87" s="45">
        <v>796</v>
      </c>
      <c r="H87" s="44" t="s">
        <v>122</v>
      </c>
    </row>
    <row r="88" spans="1:8" x14ac:dyDescent="0.25">
      <c r="A88" s="40">
        <v>40</v>
      </c>
      <c r="B88" s="46" t="s">
        <v>47</v>
      </c>
      <c r="C88" s="44">
        <v>0</v>
      </c>
      <c r="D88" s="44">
        <v>0</v>
      </c>
      <c r="E88" s="44">
        <v>4.7600000000000003E-2</v>
      </c>
      <c r="F88" s="44">
        <v>0.95240000000000002</v>
      </c>
      <c r="G88" s="45">
        <v>808</v>
      </c>
      <c r="H88" s="44" t="s">
        <v>121</v>
      </c>
    </row>
    <row r="89" spans="1:8" x14ac:dyDescent="0.25">
      <c r="A89" s="40">
        <v>41</v>
      </c>
      <c r="B89" s="46" t="s">
        <v>48</v>
      </c>
      <c r="C89" s="44">
        <v>0.2656</v>
      </c>
      <c r="D89" s="44">
        <v>0</v>
      </c>
      <c r="E89" s="44">
        <v>0.73440000000000005</v>
      </c>
      <c r="F89" s="44">
        <v>0</v>
      </c>
      <c r="G89" s="45">
        <v>444</v>
      </c>
      <c r="H89" s="44" t="s">
        <v>122</v>
      </c>
    </row>
    <row r="90" spans="1:8" x14ac:dyDescent="0.25">
      <c r="A90" s="40">
        <v>42</v>
      </c>
      <c r="B90" s="46" t="s">
        <v>49</v>
      </c>
      <c r="C90" s="44">
        <v>0.98729999999999996</v>
      </c>
      <c r="D90" s="44">
        <v>1.2500000000000001E-2</v>
      </c>
      <c r="E90" s="44">
        <v>2.0000000000000001E-4</v>
      </c>
      <c r="F90" s="44">
        <v>0</v>
      </c>
      <c r="G90" s="45">
        <v>752</v>
      </c>
      <c r="H90" s="44" t="s">
        <v>120</v>
      </c>
    </row>
    <row r="91" spans="1:8" x14ac:dyDescent="0.25">
      <c r="A91" s="40">
        <v>43</v>
      </c>
      <c r="B91" s="46" t="s">
        <v>50</v>
      </c>
      <c r="C91" s="44">
        <v>7.9000000000000008E-3</v>
      </c>
      <c r="D91" s="44">
        <v>2.9999999999999997E-4</v>
      </c>
      <c r="E91" s="44">
        <v>0.99180000000000001</v>
      </c>
      <c r="F91" s="44">
        <v>0</v>
      </c>
      <c r="G91" s="45">
        <v>12514</v>
      </c>
      <c r="H91" s="44" t="s">
        <v>121</v>
      </c>
    </row>
    <row r="92" spans="1:8" x14ac:dyDescent="0.25">
      <c r="A92" s="40">
        <v>44</v>
      </c>
      <c r="B92" s="46" t="s">
        <v>51</v>
      </c>
      <c r="C92" s="44">
        <v>0.93389999999999995</v>
      </c>
      <c r="D92" s="44">
        <v>1E-4</v>
      </c>
      <c r="E92" s="44">
        <v>6.59E-2</v>
      </c>
      <c r="F92" s="44">
        <v>0</v>
      </c>
      <c r="G92" s="45">
        <v>10997</v>
      </c>
      <c r="H92" s="44" t="s">
        <v>120</v>
      </c>
    </row>
    <row r="93" spans="1:8" x14ac:dyDescent="0.25">
      <c r="A93" s="40">
        <v>45</v>
      </c>
      <c r="B93" s="46" t="s">
        <v>52</v>
      </c>
      <c r="C93" s="44">
        <v>0.83020000000000005</v>
      </c>
      <c r="D93" s="44">
        <v>0</v>
      </c>
      <c r="E93" s="44">
        <v>1E-4</v>
      </c>
      <c r="F93" s="44">
        <v>0.1696</v>
      </c>
      <c r="G93" s="45">
        <v>415</v>
      </c>
      <c r="H93" s="44" t="s">
        <v>120</v>
      </c>
    </row>
    <row r="94" spans="1:8" x14ac:dyDescent="0.25">
      <c r="A94" s="40">
        <v>46</v>
      </c>
      <c r="B94" s="46" t="s">
        <v>53</v>
      </c>
      <c r="C94" s="44">
        <v>0.1545</v>
      </c>
      <c r="D94" s="44">
        <v>0</v>
      </c>
      <c r="E94" s="44">
        <v>0.84550000000000003</v>
      </c>
      <c r="F94" s="44">
        <v>0</v>
      </c>
      <c r="G94" s="45">
        <v>251</v>
      </c>
      <c r="H94" s="44" t="s">
        <v>122</v>
      </c>
    </row>
    <row r="95" spans="1:8" x14ac:dyDescent="0.25">
      <c r="A95" s="40">
        <v>47</v>
      </c>
      <c r="B95" s="46" t="s">
        <v>54</v>
      </c>
      <c r="C95" s="44">
        <v>0</v>
      </c>
      <c r="D95" s="44">
        <v>0.96179999999999999</v>
      </c>
      <c r="E95" s="44">
        <v>3.5000000000000001E-3</v>
      </c>
      <c r="F95" s="44">
        <v>3.4700000000000002E-2</v>
      </c>
      <c r="G95" s="45">
        <v>956</v>
      </c>
      <c r="H95" s="44" t="s">
        <v>121</v>
      </c>
    </row>
    <row r="96" spans="1:8" x14ac:dyDescent="0.25">
      <c r="A96" s="40">
        <v>48</v>
      </c>
      <c r="B96" s="46" t="s">
        <v>55</v>
      </c>
      <c r="C96" s="44">
        <v>0</v>
      </c>
      <c r="D96" s="44">
        <v>1E-4</v>
      </c>
      <c r="E96" s="44">
        <v>0.99990000000000001</v>
      </c>
      <c r="F96" s="44">
        <v>0</v>
      </c>
      <c r="G96" s="45">
        <v>335</v>
      </c>
      <c r="H96" s="44" t="s">
        <v>121</v>
      </c>
    </row>
    <row r="97" spans="1:8" x14ac:dyDescent="0.25">
      <c r="A97" s="40">
        <v>49</v>
      </c>
      <c r="B97" s="46" t="s">
        <v>56</v>
      </c>
      <c r="C97" s="44">
        <v>0</v>
      </c>
      <c r="D97" s="44">
        <v>3.0000000000000001E-3</v>
      </c>
      <c r="E97" s="44">
        <v>0.997</v>
      </c>
      <c r="F97" s="44">
        <v>0</v>
      </c>
      <c r="G97" s="45">
        <v>37</v>
      </c>
      <c r="H97" s="44" t="s">
        <v>121</v>
      </c>
    </row>
    <row r="98" spans="1:8" x14ac:dyDescent="0.25">
      <c r="A98" s="40">
        <v>50</v>
      </c>
      <c r="B98" s="46" t="s">
        <v>57</v>
      </c>
      <c r="C98" s="44">
        <v>0.1966</v>
      </c>
      <c r="D98" s="44">
        <v>0.79449999999999998</v>
      </c>
      <c r="E98" s="44">
        <v>8.8000000000000005E-3</v>
      </c>
      <c r="F98" s="44">
        <v>1E-4</v>
      </c>
      <c r="G98" s="45">
        <v>584</v>
      </c>
      <c r="H98" s="44" t="s">
        <v>122</v>
      </c>
    </row>
    <row r="99" spans="1:8" x14ac:dyDescent="0.25">
      <c r="A99" s="40">
        <v>51</v>
      </c>
      <c r="B99" s="46" t="s">
        <v>58</v>
      </c>
      <c r="C99" s="44">
        <v>6.7000000000000002E-3</v>
      </c>
      <c r="D99" s="44">
        <v>0</v>
      </c>
      <c r="E99" s="44">
        <v>0.99329999999999996</v>
      </c>
      <c r="F99" s="44">
        <v>0</v>
      </c>
      <c r="G99" s="45">
        <v>777</v>
      </c>
      <c r="H99" s="44" t="s">
        <v>121</v>
      </c>
    </row>
    <row r="100" spans="1:8" x14ac:dyDescent="0.25">
      <c r="A100" s="40">
        <v>52</v>
      </c>
      <c r="B100" s="46" t="s">
        <v>59</v>
      </c>
      <c r="C100" s="44">
        <v>2.0000000000000001E-4</v>
      </c>
      <c r="D100" s="44">
        <v>1.12E-2</v>
      </c>
      <c r="E100" s="44">
        <v>0.98799999999999999</v>
      </c>
      <c r="F100" s="44">
        <v>5.9999999999999995E-4</v>
      </c>
      <c r="G100" s="45">
        <v>787</v>
      </c>
      <c r="H100" s="44" t="s">
        <v>121</v>
      </c>
    </row>
    <row r="101" spans="1:8" x14ac:dyDescent="0.25">
      <c r="A101" s="40">
        <v>53</v>
      </c>
      <c r="B101" s="46" t="s">
        <v>60</v>
      </c>
      <c r="C101" s="44">
        <v>0.17899999999999999</v>
      </c>
      <c r="D101" s="44">
        <v>2.2000000000000001E-3</v>
      </c>
      <c r="E101" s="44">
        <v>0.81879999999999997</v>
      </c>
      <c r="F101" s="44">
        <v>0</v>
      </c>
      <c r="G101" s="45">
        <v>989</v>
      </c>
      <c r="H101" s="44" t="s">
        <v>122</v>
      </c>
    </row>
    <row r="102" spans="1:8" x14ac:dyDescent="0.25">
      <c r="A102" s="40">
        <v>54</v>
      </c>
      <c r="B102" s="46" t="s">
        <v>61</v>
      </c>
      <c r="C102" s="44">
        <v>0.85960000000000003</v>
      </c>
      <c r="D102" s="44">
        <v>2.3E-3</v>
      </c>
      <c r="E102" s="44">
        <v>0</v>
      </c>
      <c r="F102" s="44">
        <v>0.1381</v>
      </c>
      <c r="G102" s="45">
        <v>660</v>
      </c>
      <c r="H102" s="44" t="s">
        <v>120</v>
      </c>
    </row>
    <row r="103" spans="1:8" x14ac:dyDescent="0.25">
      <c r="A103" s="40">
        <v>55</v>
      </c>
      <c r="B103" s="46" t="s">
        <v>62</v>
      </c>
      <c r="C103" s="44">
        <v>0</v>
      </c>
      <c r="D103" s="44">
        <v>0</v>
      </c>
      <c r="E103" s="44">
        <v>0</v>
      </c>
      <c r="F103" s="44">
        <v>1</v>
      </c>
      <c r="G103" s="45">
        <v>728</v>
      </c>
      <c r="H103" s="44" t="s">
        <v>121</v>
      </c>
    </row>
    <row r="104" spans="1:8" x14ac:dyDescent="0.25">
      <c r="A104" s="40">
        <v>56</v>
      </c>
      <c r="B104" s="46" t="s">
        <v>63</v>
      </c>
      <c r="C104" s="44">
        <v>1.2800000000000001E-2</v>
      </c>
      <c r="D104" s="44">
        <v>8.0000000000000004E-4</v>
      </c>
      <c r="E104" s="44">
        <v>0.9859</v>
      </c>
      <c r="F104" s="44">
        <v>4.0000000000000002E-4</v>
      </c>
      <c r="G104" s="45">
        <v>216</v>
      </c>
      <c r="H104" s="44" t="s">
        <v>121</v>
      </c>
    </row>
    <row r="105" spans="1:8" x14ac:dyDescent="0.25">
      <c r="A105" s="40">
        <v>57</v>
      </c>
      <c r="B105" s="46" t="s">
        <v>64</v>
      </c>
      <c r="C105" s="44">
        <v>0.72319999999999995</v>
      </c>
      <c r="D105" s="44">
        <v>0.27579999999999999</v>
      </c>
      <c r="E105" s="44">
        <v>1E-3</v>
      </c>
      <c r="F105" s="44">
        <v>0</v>
      </c>
      <c r="G105" s="45">
        <v>736</v>
      </c>
      <c r="H105" s="44" t="s">
        <v>119</v>
      </c>
    </row>
    <row r="106" spans="1:8" x14ac:dyDescent="0.25">
      <c r="A106" s="40">
        <v>58</v>
      </c>
      <c r="B106" s="46" t="s">
        <v>65</v>
      </c>
      <c r="C106" s="44">
        <v>0.91390000000000005</v>
      </c>
      <c r="D106" s="44">
        <v>0</v>
      </c>
      <c r="E106" s="44">
        <v>8.6099999999999996E-2</v>
      </c>
      <c r="F106" s="44">
        <v>0</v>
      </c>
      <c r="G106" s="45">
        <v>700</v>
      </c>
      <c r="H106" s="44" t="s">
        <v>120</v>
      </c>
    </row>
    <row r="107" spans="1:8" x14ac:dyDescent="0.25">
      <c r="A107" s="40">
        <v>59</v>
      </c>
      <c r="B107" s="46" t="s">
        <v>66</v>
      </c>
      <c r="C107" s="44">
        <v>4.8999999999999998E-3</v>
      </c>
      <c r="D107" s="44">
        <v>0</v>
      </c>
      <c r="E107" s="44">
        <v>0.93510000000000004</v>
      </c>
      <c r="F107" s="44">
        <v>0.06</v>
      </c>
      <c r="G107" s="45">
        <v>65</v>
      </c>
      <c r="H107" s="44" t="s">
        <v>121</v>
      </c>
    </row>
    <row r="108" spans="1:8" x14ac:dyDescent="0.25">
      <c r="A108" s="40">
        <v>60</v>
      </c>
      <c r="B108" s="46" t="s">
        <v>67</v>
      </c>
      <c r="C108" s="44">
        <v>0</v>
      </c>
      <c r="D108" s="44">
        <v>1</v>
      </c>
      <c r="E108" s="44">
        <v>0</v>
      </c>
      <c r="F108" s="44">
        <v>0</v>
      </c>
      <c r="G108" s="45">
        <v>464</v>
      </c>
      <c r="H108" s="44" t="s">
        <v>121</v>
      </c>
    </row>
    <row r="109" spans="1:8" x14ac:dyDescent="0.25">
      <c r="A109" s="40">
        <v>61</v>
      </c>
      <c r="B109" s="46" t="s">
        <v>68</v>
      </c>
      <c r="C109" s="44">
        <v>0.35260000000000002</v>
      </c>
      <c r="D109" s="44">
        <v>0</v>
      </c>
      <c r="E109" s="44">
        <v>0.64710000000000001</v>
      </c>
      <c r="F109" s="44">
        <v>2.9999999999999997E-4</v>
      </c>
      <c r="G109" s="45">
        <v>462</v>
      </c>
      <c r="H109" s="44" t="s">
        <v>122</v>
      </c>
    </row>
    <row r="110" spans="1:8" x14ac:dyDescent="0.25">
      <c r="A110" s="40">
        <v>62</v>
      </c>
      <c r="B110" s="46" t="s">
        <v>69</v>
      </c>
      <c r="C110" s="44">
        <v>0</v>
      </c>
      <c r="D110" s="44">
        <v>0</v>
      </c>
      <c r="E110" s="44">
        <v>1</v>
      </c>
      <c r="F110" s="44">
        <v>0</v>
      </c>
      <c r="G110" s="45">
        <v>289</v>
      </c>
      <c r="H110" s="44" t="s">
        <v>121</v>
      </c>
    </row>
    <row r="111" spans="1:8" x14ac:dyDescent="0.25">
      <c r="A111" s="40">
        <v>63</v>
      </c>
      <c r="B111" s="46" t="s">
        <v>70</v>
      </c>
      <c r="C111" s="44">
        <v>0</v>
      </c>
      <c r="D111" s="44">
        <v>0</v>
      </c>
      <c r="E111" s="44">
        <v>0.39600000000000002</v>
      </c>
      <c r="F111" s="44">
        <v>0.60399999999999998</v>
      </c>
      <c r="G111" s="45">
        <v>198</v>
      </c>
      <c r="H111" s="44" t="s">
        <v>121</v>
      </c>
    </row>
    <row r="112" spans="1:8" x14ac:dyDescent="0.25">
      <c r="A112" s="40">
        <v>64</v>
      </c>
      <c r="B112" s="46" t="s">
        <v>71</v>
      </c>
      <c r="C112" s="44">
        <v>6.9999999999999999E-4</v>
      </c>
      <c r="D112" s="44">
        <v>0.84250000000000003</v>
      </c>
      <c r="E112" s="44">
        <v>8.9999999999999998E-4</v>
      </c>
      <c r="F112" s="44">
        <v>0.15590000000000001</v>
      </c>
      <c r="G112" s="45">
        <v>438</v>
      </c>
      <c r="H112" s="44" t="s">
        <v>121</v>
      </c>
    </row>
    <row r="113" spans="1:8" x14ac:dyDescent="0.25">
      <c r="A113" s="40">
        <v>65</v>
      </c>
      <c r="B113" s="46" t="s">
        <v>72</v>
      </c>
      <c r="C113" s="44">
        <v>2.9999999999999997E-4</v>
      </c>
      <c r="D113" s="44">
        <v>8.0000000000000004E-4</v>
      </c>
      <c r="E113" s="44">
        <v>0</v>
      </c>
      <c r="F113" s="44">
        <v>0.99890000000000001</v>
      </c>
      <c r="G113" s="45">
        <v>504</v>
      </c>
      <c r="H113" s="44" t="s">
        <v>121</v>
      </c>
    </row>
    <row r="114" spans="1:8" x14ac:dyDescent="0.25">
      <c r="A114" s="40">
        <v>66</v>
      </c>
      <c r="B114" s="46" t="s">
        <v>73</v>
      </c>
      <c r="C114" s="44">
        <v>0.16250000000000001</v>
      </c>
      <c r="D114" s="44">
        <v>0.68569999999999998</v>
      </c>
      <c r="E114" s="44">
        <v>0.14330000000000001</v>
      </c>
      <c r="F114" s="44">
        <v>8.5000000000000006E-3</v>
      </c>
      <c r="G114" s="45">
        <v>9793</v>
      </c>
      <c r="H114" s="44" t="s">
        <v>122</v>
      </c>
    </row>
    <row r="115" spans="1:8" x14ac:dyDescent="0.25">
      <c r="A115" s="40">
        <v>67</v>
      </c>
      <c r="B115" s="46" t="s">
        <v>74</v>
      </c>
      <c r="C115" s="44">
        <v>0.1754</v>
      </c>
      <c r="D115" s="44">
        <v>3.6200000000000003E-2</v>
      </c>
      <c r="E115" s="44">
        <v>0</v>
      </c>
      <c r="F115" s="44">
        <v>0.78839999999999999</v>
      </c>
      <c r="G115" s="45">
        <v>676</v>
      </c>
      <c r="H115" s="44" t="s">
        <v>122</v>
      </c>
    </row>
    <row r="116" spans="1:8" x14ac:dyDescent="0.25">
      <c r="A116" s="40">
        <v>68</v>
      </c>
      <c r="B116" s="46" t="s">
        <v>75</v>
      </c>
      <c r="C116" s="44">
        <v>6.8199999999999997E-2</v>
      </c>
      <c r="D116" s="44">
        <v>0.93159999999999998</v>
      </c>
      <c r="E116" s="44">
        <v>2.0000000000000001E-4</v>
      </c>
      <c r="F116" s="44">
        <v>0</v>
      </c>
      <c r="G116" s="45">
        <v>37</v>
      </c>
      <c r="H116" s="44" t="s">
        <v>121</v>
      </c>
    </row>
    <row r="117" spans="1:8" x14ac:dyDescent="0.25">
      <c r="A117" s="40">
        <v>69</v>
      </c>
      <c r="B117" s="46" t="s">
        <v>76</v>
      </c>
      <c r="C117" s="44">
        <v>0.78490000000000004</v>
      </c>
      <c r="D117" s="44">
        <v>0.21510000000000001</v>
      </c>
      <c r="E117" s="44">
        <v>0</v>
      </c>
      <c r="F117" s="44">
        <v>0</v>
      </c>
      <c r="G117" s="45">
        <v>528</v>
      </c>
      <c r="H117" s="44" t="s">
        <v>119</v>
      </c>
    </row>
    <row r="118" spans="1:8" x14ac:dyDescent="0.25">
      <c r="A118" s="40">
        <v>70</v>
      </c>
      <c r="B118" s="46" t="s">
        <v>77</v>
      </c>
      <c r="C118" s="44">
        <v>0</v>
      </c>
      <c r="D118" s="44">
        <v>1</v>
      </c>
      <c r="E118" s="44">
        <v>0</v>
      </c>
      <c r="F118" s="44">
        <v>0</v>
      </c>
      <c r="G118" s="45">
        <v>686</v>
      </c>
      <c r="H118" s="44" t="s">
        <v>121</v>
      </c>
    </row>
    <row r="119" spans="1:8" x14ac:dyDescent="0.25">
      <c r="A119" s="40">
        <v>71</v>
      </c>
      <c r="B119" s="46" t="s">
        <v>78</v>
      </c>
      <c r="C119" s="44">
        <v>2.1000000000000001E-2</v>
      </c>
      <c r="D119" s="44">
        <v>1E-4</v>
      </c>
      <c r="E119" s="44">
        <v>0.97889999999999999</v>
      </c>
      <c r="F119" s="44">
        <v>0</v>
      </c>
      <c r="G119" s="45">
        <v>301</v>
      </c>
      <c r="H119" s="44" t="s">
        <v>121</v>
      </c>
    </row>
    <row r="120" spans="1:8" x14ac:dyDescent="0.25">
      <c r="A120" s="40">
        <v>72</v>
      </c>
      <c r="B120" s="46" t="s">
        <v>79</v>
      </c>
      <c r="C120" s="44">
        <v>0</v>
      </c>
      <c r="D120" s="44">
        <v>1.5E-3</v>
      </c>
      <c r="E120" s="44">
        <v>2.2800000000000001E-2</v>
      </c>
      <c r="F120" s="44">
        <v>0.97560000000000002</v>
      </c>
      <c r="G120" s="45">
        <v>245</v>
      </c>
      <c r="H120" s="44" t="s">
        <v>121</v>
      </c>
    </row>
    <row r="121" spans="1:8" x14ac:dyDescent="0.25">
      <c r="A121" s="40">
        <v>73</v>
      </c>
      <c r="B121" s="46" t="s">
        <v>80</v>
      </c>
      <c r="C121" s="44">
        <v>0</v>
      </c>
      <c r="D121" s="44">
        <v>1</v>
      </c>
      <c r="E121" s="44">
        <v>0</v>
      </c>
      <c r="F121" s="44">
        <v>0</v>
      </c>
      <c r="G121" s="45">
        <v>396</v>
      </c>
      <c r="H121" s="44" t="s">
        <v>121</v>
      </c>
    </row>
    <row r="122" spans="1:8" x14ac:dyDescent="0.25">
      <c r="A122" s="40">
        <v>74</v>
      </c>
      <c r="B122" s="46" t="s">
        <v>81</v>
      </c>
      <c r="C122" s="44">
        <v>6.0000000000000001E-3</v>
      </c>
      <c r="D122" s="44">
        <v>0.99399999999999999</v>
      </c>
      <c r="E122" s="44">
        <v>0</v>
      </c>
      <c r="F122" s="44">
        <v>0</v>
      </c>
      <c r="G122" s="45">
        <v>1219</v>
      </c>
      <c r="H122" s="44" t="s">
        <v>121</v>
      </c>
    </row>
    <row r="123" spans="1:8" x14ac:dyDescent="0.25">
      <c r="A123" s="40">
        <v>75</v>
      </c>
      <c r="B123" s="46" t="s">
        <v>82</v>
      </c>
      <c r="C123" s="44">
        <v>0</v>
      </c>
      <c r="D123" s="44">
        <v>0</v>
      </c>
      <c r="E123" s="44">
        <v>9.2999999999999992E-3</v>
      </c>
      <c r="F123" s="44">
        <v>0.99070000000000003</v>
      </c>
      <c r="G123" s="45">
        <v>267</v>
      </c>
      <c r="H123" s="44" t="s">
        <v>121</v>
      </c>
    </row>
    <row r="124" spans="1:8" x14ac:dyDescent="0.25">
      <c r="A124" s="40">
        <v>76</v>
      </c>
      <c r="B124" s="46" t="s">
        <v>83</v>
      </c>
      <c r="C124" s="44">
        <v>6.8500000000000005E-2</v>
      </c>
      <c r="D124" s="44">
        <v>0</v>
      </c>
      <c r="E124" s="44">
        <v>0.54710000000000003</v>
      </c>
      <c r="F124" s="44">
        <v>0.38440000000000002</v>
      </c>
      <c r="G124" s="45">
        <v>760</v>
      </c>
      <c r="H124" s="44" t="s">
        <v>121</v>
      </c>
    </row>
    <row r="125" spans="1:8" x14ac:dyDescent="0.25">
      <c r="A125" s="40">
        <v>77</v>
      </c>
      <c r="B125" s="46" t="s">
        <v>84</v>
      </c>
      <c r="C125" s="44">
        <v>0</v>
      </c>
      <c r="D125" s="44">
        <v>0</v>
      </c>
      <c r="E125" s="44">
        <v>1</v>
      </c>
      <c r="F125" s="44">
        <v>0</v>
      </c>
      <c r="G125" s="45">
        <v>777</v>
      </c>
      <c r="H125" s="44" t="s">
        <v>121</v>
      </c>
    </row>
    <row r="126" spans="1:8" x14ac:dyDescent="0.25">
      <c r="A126" s="40">
        <v>78</v>
      </c>
      <c r="B126" s="46" t="s">
        <v>85</v>
      </c>
      <c r="C126" s="44">
        <v>5.0000000000000001E-4</v>
      </c>
      <c r="D126" s="44">
        <v>4.1000000000000003E-3</v>
      </c>
      <c r="E126" s="44">
        <v>0.224</v>
      </c>
      <c r="F126" s="44">
        <v>0.77139999999999997</v>
      </c>
      <c r="G126" s="45">
        <v>226</v>
      </c>
      <c r="H126" s="44" t="s">
        <v>121</v>
      </c>
    </row>
    <row r="127" spans="1:8" x14ac:dyDescent="0.25">
      <c r="A127" s="40">
        <v>79</v>
      </c>
      <c r="B127" s="46" t="s">
        <v>86</v>
      </c>
      <c r="C127" s="44">
        <v>2.0000000000000001E-4</v>
      </c>
      <c r="D127" s="44">
        <v>8.0000000000000004E-4</v>
      </c>
      <c r="E127" s="44">
        <v>0.99880000000000002</v>
      </c>
      <c r="F127" s="44">
        <v>1E-4</v>
      </c>
      <c r="G127" s="45">
        <v>199</v>
      </c>
      <c r="H127" s="44" t="s">
        <v>121</v>
      </c>
    </row>
    <row r="128" spans="1:8" x14ac:dyDescent="0.25">
      <c r="A128" s="40">
        <v>80</v>
      </c>
      <c r="B128" s="46" t="s">
        <v>87</v>
      </c>
      <c r="C128" s="44">
        <v>0</v>
      </c>
      <c r="D128" s="44">
        <v>0.17829999999999999</v>
      </c>
      <c r="E128" s="44">
        <v>0.8216</v>
      </c>
      <c r="F128" s="44">
        <v>0</v>
      </c>
      <c r="G128" s="45">
        <v>547</v>
      </c>
      <c r="H128" s="44" t="s">
        <v>121</v>
      </c>
    </row>
    <row r="129" spans="1:8" x14ac:dyDescent="0.25">
      <c r="A129" s="40">
        <v>81</v>
      </c>
      <c r="B129" s="46" t="s">
        <v>88</v>
      </c>
      <c r="C129" s="44">
        <v>1.6999999999999999E-3</v>
      </c>
      <c r="D129" s="44">
        <v>0.93940000000000001</v>
      </c>
      <c r="E129" s="44">
        <v>0</v>
      </c>
      <c r="F129" s="44">
        <v>5.8900000000000001E-2</v>
      </c>
      <c r="G129" s="45">
        <v>618</v>
      </c>
      <c r="H129" s="44" t="s">
        <v>121</v>
      </c>
    </row>
    <row r="130" spans="1:8" x14ac:dyDescent="0.25">
      <c r="A130" s="40">
        <v>82</v>
      </c>
      <c r="B130" s="46" t="s">
        <v>89</v>
      </c>
      <c r="C130" s="44">
        <v>2.7900000000000001E-2</v>
      </c>
      <c r="D130" s="44">
        <v>0.97199999999999998</v>
      </c>
      <c r="E130" s="44">
        <v>0</v>
      </c>
      <c r="F130" s="44">
        <v>0</v>
      </c>
      <c r="G130" s="45">
        <v>307</v>
      </c>
      <c r="H130" s="44" t="s">
        <v>121</v>
      </c>
    </row>
    <row r="131" spans="1:8" x14ac:dyDescent="0.25">
      <c r="A131" s="40">
        <v>83</v>
      </c>
      <c r="B131" s="46" t="s">
        <v>90</v>
      </c>
      <c r="C131" s="44">
        <v>0.25330000000000003</v>
      </c>
      <c r="D131" s="44">
        <v>0</v>
      </c>
      <c r="E131" s="44">
        <v>0.74670000000000003</v>
      </c>
      <c r="F131" s="44">
        <v>0</v>
      </c>
      <c r="G131" s="45">
        <v>629</v>
      </c>
      <c r="H131" s="44" t="s">
        <v>122</v>
      </c>
    </row>
    <row r="132" spans="1:8" x14ac:dyDescent="0.25">
      <c r="A132" s="40">
        <v>84</v>
      </c>
      <c r="B132" s="46" t="s">
        <v>91</v>
      </c>
      <c r="C132" s="44">
        <v>0.51739999999999997</v>
      </c>
      <c r="D132" s="44">
        <v>0.48259999999999997</v>
      </c>
      <c r="E132" s="44">
        <v>0</v>
      </c>
      <c r="F132" s="44">
        <v>0</v>
      </c>
      <c r="G132" s="45">
        <v>1404</v>
      </c>
      <c r="H132" s="44" t="s">
        <v>119</v>
      </c>
    </row>
    <row r="133" spans="1:8" x14ac:dyDescent="0.25">
      <c r="A133" s="40">
        <v>85</v>
      </c>
      <c r="B133" s="46" t="s">
        <v>92</v>
      </c>
      <c r="C133" s="44">
        <v>0</v>
      </c>
      <c r="D133" s="44">
        <v>0.29099999999999998</v>
      </c>
      <c r="E133" s="44">
        <v>2.87E-2</v>
      </c>
      <c r="F133" s="44">
        <v>0.68030000000000002</v>
      </c>
      <c r="G133" s="45">
        <v>35</v>
      </c>
      <c r="H133" s="44" t="s">
        <v>121</v>
      </c>
    </row>
    <row r="134" spans="1:8" x14ac:dyDescent="0.25">
      <c r="A134" s="40">
        <v>86</v>
      </c>
      <c r="B134" s="46" t="s">
        <v>93</v>
      </c>
      <c r="C134" s="44">
        <v>0.61050000000000004</v>
      </c>
      <c r="D134" s="44">
        <v>0.38019999999999998</v>
      </c>
      <c r="E134" s="44">
        <v>0</v>
      </c>
      <c r="F134" s="44">
        <v>9.1999999999999998E-3</v>
      </c>
      <c r="G134" s="45">
        <v>480</v>
      </c>
      <c r="H134" s="44" t="s">
        <v>119</v>
      </c>
    </row>
    <row r="135" spans="1:8" x14ac:dyDescent="0.25">
      <c r="A135" s="40">
        <v>87</v>
      </c>
      <c r="B135" s="46" t="s">
        <v>94</v>
      </c>
      <c r="C135" s="44">
        <v>0.97750000000000004</v>
      </c>
      <c r="D135" s="44">
        <v>4.1000000000000003E-3</v>
      </c>
      <c r="E135" s="44">
        <v>1.84E-2</v>
      </c>
      <c r="F135" s="44">
        <v>1E-4</v>
      </c>
      <c r="G135" s="45">
        <v>395</v>
      </c>
      <c r="H135" s="44" t="s">
        <v>120</v>
      </c>
    </row>
    <row r="136" spans="1:8" x14ac:dyDescent="0.25">
      <c r="A136" s="40">
        <v>88</v>
      </c>
      <c r="B136" s="46" t="s">
        <v>95</v>
      </c>
      <c r="C136" s="44">
        <v>0.27550000000000002</v>
      </c>
      <c r="D136" s="44">
        <v>0.72099999999999997</v>
      </c>
      <c r="E136" s="44">
        <v>3.5999999999999999E-3</v>
      </c>
      <c r="F136" s="44">
        <v>0</v>
      </c>
      <c r="G136" s="45">
        <v>207</v>
      </c>
      <c r="H136" s="44" t="s">
        <v>119</v>
      </c>
    </row>
    <row r="137" spans="1:8" x14ac:dyDescent="0.25">
      <c r="B137" s="42" t="s">
        <v>118</v>
      </c>
      <c r="C137" s="41">
        <f>AVERAGE(C49:C136)</f>
        <v>0.20454204545454543</v>
      </c>
      <c r="D137" s="41">
        <f>AVERAGE(D49:D136)</f>
        <v>0.26136477272727282</v>
      </c>
      <c r="E137" s="41">
        <f>AVERAGE(E49:E136)</f>
        <v>0.29544999999999993</v>
      </c>
      <c r="F137" s="41">
        <f>AVERAGE(F49:F136)</f>
        <v>0.23863409090909091</v>
      </c>
      <c r="G137" s="41"/>
      <c r="H137" s="41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F9CD-0429-4E43-8572-4199F2A3EABD}">
  <dimension ref="B2:F208"/>
  <sheetViews>
    <sheetView tabSelected="1" workbookViewId="0">
      <selection activeCell="H8" sqref="H8"/>
    </sheetView>
  </sheetViews>
  <sheetFormatPr defaultColWidth="9.109375" defaultRowHeight="13.2" x14ac:dyDescent="0.25"/>
  <cols>
    <col min="1" max="1" width="2.6640625" style="40" customWidth="1"/>
    <col min="2" max="2" width="9.109375" style="40"/>
    <col min="3" max="6" width="14.6640625" style="57" customWidth="1"/>
    <col min="7" max="16384" width="9.109375" style="40"/>
  </cols>
  <sheetData>
    <row r="2" spans="2:6" ht="17.399999999999999" x14ac:dyDescent="0.3">
      <c r="B2" s="79" t="s">
        <v>181</v>
      </c>
      <c r="D2" s="78"/>
      <c r="E2" s="78"/>
    </row>
    <row r="3" spans="2:6" ht="13.8" thickBot="1" x14ac:dyDescent="0.3"/>
    <row r="4" spans="2:6" x14ac:dyDescent="0.25">
      <c r="B4" s="77"/>
      <c r="C4" s="75"/>
      <c r="D4" s="76" t="s">
        <v>180</v>
      </c>
      <c r="E4" s="75"/>
      <c r="F4" s="74" t="s">
        <v>179</v>
      </c>
    </row>
    <row r="5" spans="2:6" x14ac:dyDescent="0.25">
      <c r="B5" s="73"/>
      <c r="C5" s="71" t="s">
        <v>178</v>
      </c>
      <c r="D5" s="72" t="s">
        <v>177</v>
      </c>
      <c r="E5" s="71" t="s">
        <v>176</v>
      </c>
      <c r="F5" s="70" t="s">
        <v>175</v>
      </c>
    </row>
    <row r="6" spans="2:6" x14ac:dyDescent="0.25">
      <c r="B6" s="69">
        <v>1</v>
      </c>
      <c r="C6" s="68">
        <v>1</v>
      </c>
      <c r="D6" s="67">
        <v>761</v>
      </c>
      <c r="E6" s="66">
        <v>1</v>
      </c>
      <c r="F6" s="65" t="s">
        <v>98</v>
      </c>
    </row>
    <row r="7" spans="2:6" x14ac:dyDescent="0.25">
      <c r="B7" s="69">
        <v>2</v>
      </c>
      <c r="C7" s="68">
        <v>2</v>
      </c>
      <c r="D7" s="67">
        <v>627</v>
      </c>
      <c r="E7" s="66">
        <v>1</v>
      </c>
      <c r="F7" s="65" t="s">
        <v>99</v>
      </c>
    </row>
    <row r="8" spans="2:6" x14ac:dyDescent="0.25">
      <c r="B8" s="69">
        <v>3</v>
      </c>
      <c r="C8" s="68">
        <v>3</v>
      </c>
      <c r="D8" s="67">
        <v>643</v>
      </c>
      <c r="E8" s="66">
        <v>2</v>
      </c>
      <c r="F8" s="65" t="s">
        <v>96</v>
      </c>
    </row>
    <row r="9" spans="2:6" x14ac:dyDescent="0.25">
      <c r="B9" s="69">
        <v>4</v>
      </c>
      <c r="C9" s="68">
        <v>4</v>
      </c>
      <c r="D9" s="67">
        <v>562</v>
      </c>
      <c r="E9" s="66">
        <v>3</v>
      </c>
      <c r="F9" s="65" t="s">
        <v>99</v>
      </c>
    </row>
    <row r="10" spans="2:6" x14ac:dyDescent="0.25">
      <c r="B10" s="69">
        <v>5</v>
      </c>
      <c r="C10" s="68">
        <v>5</v>
      </c>
      <c r="D10" s="67">
        <v>469</v>
      </c>
      <c r="E10" s="66">
        <v>3</v>
      </c>
      <c r="F10" s="65" t="s">
        <v>97</v>
      </c>
    </row>
    <row r="11" spans="2:6" x14ac:dyDescent="0.25">
      <c r="B11" s="69">
        <v>6</v>
      </c>
      <c r="C11" s="68">
        <v>6</v>
      </c>
      <c r="D11" s="67">
        <v>233</v>
      </c>
      <c r="E11" s="66">
        <v>1</v>
      </c>
      <c r="F11" s="65" t="s">
        <v>98</v>
      </c>
    </row>
    <row r="12" spans="2:6" x14ac:dyDescent="0.25">
      <c r="B12" s="69">
        <v>7</v>
      </c>
      <c r="C12" s="68">
        <v>7</v>
      </c>
      <c r="D12" s="67">
        <v>664</v>
      </c>
      <c r="E12" s="66">
        <v>3</v>
      </c>
      <c r="F12" s="65" t="s">
        <v>99</v>
      </c>
    </row>
    <row r="13" spans="2:6" x14ac:dyDescent="0.25">
      <c r="B13" s="69">
        <v>8</v>
      </c>
      <c r="C13" s="68">
        <v>8</v>
      </c>
      <c r="D13" s="67">
        <v>767</v>
      </c>
      <c r="E13" s="66">
        <v>3</v>
      </c>
      <c r="F13" s="65" t="s">
        <v>99</v>
      </c>
    </row>
    <row r="14" spans="2:6" x14ac:dyDescent="0.25">
      <c r="B14" s="69">
        <v>9</v>
      </c>
      <c r="C14" s="68">
        <v>9</v>
      </c>
      <c r="D14" s="67">
        <v>467</v>
      </c>
      <c r="E14" s="66">
        <v>1</v>
      </c>
      <c r="F14" s="65" t="s">
        <v>99</v>
      </c>
    </row>
    <row r="15" spans="2:6" x14ac:dyDescent="0.25">
      <c r="B15" s="69">
        <v>10</v>
      </c>
      <c r="C15" s="68">
        <v>10</v>
      </c>
      <c r="D15" s="67">
        <v>844</v>
      </c>
      <c r="E15" s="66">
        <v>1</v>
      </c>
      <c r="F15" s="65" t="s">
        <v>98</v>
      </c>
    </row>
    <row r="16" spans="2:6" x14ac:dyDescent="0.25">
      <c r="B16" s="69">
        <v>11</v>
      </c>
      <c r="C16" s="68">
        <v>11</v>
      </c>
      <c r="D16" s="67">
        <v>1722</v>
      </c>
      <c r="E16" s="66">
        <v>3</v>
      </c>
      <c r="F16" s="65" t="s">
        <v>96</v>
      </c>
    </row>
    <row r="17" spans="2:6" x14ac:dyDescent="0.25">
      <c r="B17" s="69">
        <v>12</v>
      </c>
      <c r="C17" s="68">
        <v>12</v>
      </c>
      <c r="D17" s="67">
        <v>928</v>
      </c>
      <c r="E17" s="66">
        <v>1</v>
      </c>
      <c r="F17" s="65" t="s">
        <v>99</v>
      </c>
    </row>
    <row r="18" spans="2:6" x14ac:dyDescent="0.25">
      <c r="B18" s="69">
        <v>13</v>
      </c>
      <c r="C18" s="68">
        <v>13</v>
      </c>
      <c r="D18" s="67">
        <v>466</v>
      </c>
      <c r="E18" s="66">
        <v>2</v>
      </c>
      <c r="F18" s="65" t="s">
        <v>96</v>
      </c>
    </row>
    <row r="19" spans="2:6" x14ac:dyDescent="0.25">
      <c r="B19" s="69">
        <v>14</v>
      </c>
      <c r="C19" s="68">
        <v>14</v>
      </c>
      <c r="D19" s="67">
        <v>211</v>
      </c>
      <c r="E19" s="66">
        <v>1</v>
      </c>
      <c r="F19" s="65" t="s">
        <v>97</v>
      </c>
    </row>
    <row r="20" spans="2:6" x14ac:dyDescent="0.25">
      <c r="B20" s="69">
        <v>15</v>
      </c>
      <c r="C20" s="68">
        <v>15</v>
      </c>
      <c r="D20" s="67">
        <v>696</v>
      </c>
      <c r="E20" s="66">
        <v>2</v>
      </c>
      <c r="F20" s="65" t="s">
        <v>98</v>
      </c>
    </row>
    <row r="21" spans="2:6" x14ac:dyDescent="0.25">
      <c r="B21" s="69">
        <v>16</v>
      </c>
      <c r="C21" s="68">
        <v>16</v>
      </c>
      <c r="D21" s="67">
        <v>894</v>
      </c>
      <c r="E21" s="66">
        <v>3</v>
      </c>
      <c r="F21" s="65" t="s">
        <v>98</v>
      </c>
    </row>
    <row r="22" spans="2:6" x14ac:dyDescent="0.25">
      <c r="B22" s="69">
        <v>17</v>
      </c>
      <c r="C22" s="68">
        <v>17</v>
      </c>
      <c r="D22" s="67">
        <v>1364</v>
      </c>
      <c r="E22" s="66">
        <v>3</v>
      </c>
      <c r="F22" s="65" t="s">
        <v>98</v>
      </c>
    </row>
    <row r="23" spans="2:6" x14ac:dyDescent="0.25">
      <c r="B23" s="69">
        <v>18</v>
      </c>
      <c r="C23" s="68">
        <v>18</v>
      </c>
      <c r="D23" s="67">
        <v>408</v>
      </c>
      <c r="E23" s="66">
        <v>3</v>
      </c>
      <c r="F23" s="65" t="s">
        <v>97</v>
      </c>
    </row>
    <row r="24" spans="2:6" x14ac:dyDescent="0.25">
      <c r="B24" s="69">
        <v>19</v>
      </c>
      <c r="C24" s="68">
        <v>19</v>
      </c>
      <c r="D24" s="67">
        <v>733</v>
      </c>
      <c r="E24" s="66">
        <v>1</v>
      </c>
      <c r="F24" s="65" t="s">
        <v>98</v>
      </c>
    </row>
    <row r="25" spans="2:6" x14ac:dyDescent="0.25">
      <c r="B25" s="69">
        <v>20</v>
      </c>
      <c r="C25" s="68">
        <v>20</v>
      </c>
      <c r="D25" s="67">
        <v>1009</v>
      </c>
      <c r="E25" s="66">
        <v>2</v>
      </c>
      <c r="F25" s="65" t="s">
        <v>98</v>
      </c>
    </row>
    <row r="26" spans="2:6" x14ac:dyDescent="0.25">
      <c r="B26" s="69">
        <v>21</v>
      </c>
      <c r="C26" s="68">
        <v>21</v>
      </c>
      <c r="D26" s="67">
        <v>749</v>
      </c>
      <c r="E26" s="66">
        <v>3</v>
      </c>
      <c r="F26" s="65" t="s">
        <v>96</v>
      </c>
    </row>
    <row r="27" spans="2:6" x14ac:dyDescent="0.25">
      <c r="B27" s="69">
        <v>22</v>
      </c>
      <c r="C27" s="68">
        <v>22</v>
      </c>
      <c r="D27" s="67">
        <v>518</v>
      </c>
      <c r="E27" s="66">
        <v>2</v>
      </c>
      <c r="F27" s="65" t="s">
        <v>98</v>
      </c>
    </row>
    <row r="28" spans="2:6" x14ac:dyDescent="0.25">
      <c r="B28" s="69">
        <v>23</v>
      </c>
      <c r="C28" s="68">
        <v>23</v>
      </c>
      <c r="D28" s="67">
        <v>871</v>
      </c>
      <c r="E28" s="66">
        <v>2</v>
      </c>
      <c r="F28" s="65" t="s">
        <v>99</v>
      </c>
    </row>
    <row r="29" spans="2:6" x14ac:dyDescent="0.25">
      <c r="B29" s="69">
        <v>24</v>
      </c>
      <c r="C29" s="68">
        <v>24</v>
      </c>
      <c r="D29" s="67">
        <v>322</v>
      </c>
      <c r="E29" s="66">
        <v>1</v>
      </c>
      <c r="F29" s="65" t="s">
        <v>96</v>
      </c>
    </row>
    <row r="30" spans="2:6" x14ac:dyDescent="0.25">
      <c r="B30" s="69">
        <v>25</v>
      </c>
      <c r="C30" s="68">
        <v>25</v>
      </c>
      <c r="D30" s="67">
        <v>800</v>
      </c>
      <c r="E30" s="66">
        <v>2</v>
      </c>
      <c r="F30" s="65" t="s">
        <v>97</v>
      </c>
    </row>
    <row r="31" spans="2:6" x14ac:dyDescent="0.25">
      <c r="B31" s="69">
        <v>26</v>
      </c>
      <c r="C31" s="68">
        <v>26</v>
      </c>
      <c r="D31" s="67">
        <v>899</v>
      </c>
      <c r="E31" s="66">
        <v>2</v>
      </c>
      <c r="F31" s="65" t="s">
        <v>99</v>
      </c>
    </row>
    <row r="32" spans="2:6" x14ac:dyDescent="0.25">
      <c r="B32" s="69">
        <v>27</v>
      </c>
      <c r="C32" s="68">
        <v>27</v>
      </c>
      <c r="D32" s="67">
        <v>871</v>
      </c>
      <c r="E32" s="66">
        <v>1</v>
      </c>
      <c r="F32" s="65" t="s">
        <v>99</v>
      </c>
    </row>
    <row r="33" spans="2:6" x14ac:dyDescent="0.25">
      <c r="B33" s="69">
        <v>28</v>
      </c>
      <c r="C33" s="68">
        <v>28</v>
      </c>
      <c r="D33" s="67">
        <v>855</v>
      </c>
      <c r="E33" s="66">
        <v>3</v>
      </c>
      <c r="F33" s="65" t="s">
        <v>99</v>
      </c>
    </row>
    <row r="34" spans="2:6" x14ac:dyDescent="0.25">
      <c r="B34" s="69">
        <v>29</v>
      </c>
      <c r="C34" s="68">
        <v>29</v>
      </c>
      <c r="D34" s="67">
        <v>290</v>
      </c>
      <c r="E34" s="66">
        <v>2</v>
      </c>
      <c r="F34" s="65" t="s">
        <v>99</v>
      </c>
    </row>
    <row r="35" spans="2:6" x14ac:dyDescent="0.25">
      <c r="B35" s="69">
        <v>30</v>
      </c>
      <c r="C35" s="68">
        <v>30</v>
      </c>
      <c r="D35" s="67">
        <v>672</v>
      </c>
      <c r="E35" s="66">
        <v>1</v>
      </c>
      <c r="F35" s="65" t="s">
        <v>98</v>
      </c>
    </row>
    <row r="36" spans="2:6" x14ac:dyDescent="0.25">
      <c r="B36" s="69">
        <v>31</v>
      </c>
      <c r="C36" s="68">
        <v>31</v>
      </c>
      <c r="D36" s="67">
        <v>37</v>
      </c>
      <c r="E36" s="66">
        <v>2</v>
      </c>
      <c r="F36" s="65" t="s">
        <v>97</v>
      </c>
    </row>
    <row r="37" spans="2:6" x14ac:dyDescent="0.25">
      <c r="B37" s="69">
        <v>32</v>
      </c>
      <c r="C37" s="68">
        <v>32</v>
      </c>
      <c r="D37" s="67">
        <v>6270</v>
      </c>
      <c r="E37" s="66">
        <v>1</v>
      </c>
      <c r="F37" s="65" t="s">
        <v>97</v>
      </c>
    </row>
    <row r="38" spans="2:6" x14ac:dyDescent="0.25">
      <c r="B38" s="69">
        <v>33</v>
      </c>
      <c r="C38" s="68">
        <v>33</v>
      </c>
      <c r="D38" s="67">
        <v>890</v>
      </c>
      <c r="E38" s="66">
        <v>3</v>
      </c>
      <c r="F38" s="65" t="s">
        <v>99</v>
      </c>
    </row>
    <row r="39" spans="2:6" x14ac:dyDescent="0.25">
      <c r="B39" s="69">
        <v>34</v>
      </c>
      <c r="C39" s="68">
        <v>34</v>
      </c>
      <c r="D39" s="67">
        <v>355</v>
      </c>
      <c r="E39" s="66">
        <v>2</v>
      </c>
      <c r="F39" s="65" t="s">
        <v>99</v>
      </c>
    </row>
    <row r="40" spans="2:6" x14ac:dyDescent="0.25">
      <c r="B40" s="69">
        <v>35</v>
      </c>
      <c r="C40" s="68">
        <v>35</v>
      </c>
      <c r="D40" s="67">
        <v>14798</v>
      </c>
      <c r="E40" s="66">
        <v>2</v>
      </c>
      <c r="F40" s="65" t="s">
        <v>99</v>
      </c>
    </row>
    <row r="41" spans="2:6" x14ac:dyDescent="0.25">
      <c r="B41" s="69">
        <v>36</v>
      </c>
      <c r="C41" s="68">
        <v>36</v>
      </c>
      <c r="D41" s="67">
        <v>511</v>
      </c>
      <c r="E41" s="66">
        <v>3</v>
      </c>
      <c r="F41" s="65" t="s">
        <v>97</v>
      </c>
    </row>
    <row r="42" spans="2:6" x14ac:dyDescent="0.25">
      <c r="B42" s="69">
        <v>37</v>
      </c>
      <c r="C42" s="68">
        <v>37</v>
      </c>
      <c r="D42" s="67">
        <v>767</v>
      </c>
      <c r="E42" s="66">
        <v>2</v>
      </c>
      <c r="F42" s="65" t="s">
        <v>96</v>
      </c>
    </row>
    <row r="43" spans="2:6" x14ac:dyDescent="0.25">
      <c r="B43" s="69">
        <v>38</v>
      </c>
      <c r="C43" s="68">
        <v>38</v>
      </c>
      <c r="D43" s="67">
        <v>182</v>
      </c>
      <c r="E43" s="66">
        <v>2</v>
      </c>
      <c r="F43" s="65" t="s">
        <v>96</v>
      </c>
    </row>
    <row r="44" spans="2:6" x14ac:dyDescent="0.25">
      <c r="B44" s="69">
        <v>39</v>
      </c>
      <c r="C44" s="68">
        <v>39</v>
      </c>
      <c r="D44" s="67">
        <v>796</v>
      </c>
      <c r="E44" s="66">
        <v>1</v>
      </c>
      <c r="F44" s="65" t="s">
        <v>97</v>
      </c>
    </row>
    <row r="45" spans="2:6" x14ac:dyDescent="0.25">
      <c r="B45" s="69">
        <v>40</v>
      </c>
      <c r="C45" s="68">
        <v>40</v>
      </c>
      <c r="D45" s="67">
        <v>808</v>
      </c>
      <c r="E45" s="66">
        <v>1</v>
      </c>
      <c r="F45" s="65" t="s">
        <v>97</v>
      </c>
    </row>
    <row r="46" spans="2:6" x14ac:dyDescent="0.25">
      <c r="B46" s="69">
        <v>41</v>
      </c>
      <c r="C46" s="68">
        <v>41</v>
      </c>
      <c r="D46" s="67">
        <v>444</v>
      </c>
      <c r="E46" s="66">
        <v>1</v>
      </c>
      <c r="F46" s="65" t="s">
        <v>96</v>
      </c>
    </row>
    <row r="47" spans="2:6" x14ac:dyDescent="0.25">
      <c r="B47" s="69">
        <v>42</v>
      </c>
      <c r="C47" s="68">
        <v>42</v>
      </c>
      <c r="D47" s="67">
        <v>752</v>
      </c>
      <c r="E47" s="66">
        <v>1</v>
      </c>
      <c r="F47" s="65" t="s">
        <v>96</v>
      </c>
    </row>
    <row r="48" spans="2:6" x14ac:dyDescent="0.25">
      <c r="B48" s="69">
        <v>43</v>
      </c>
      <c r="C48" s="68">
        <v>43</v>
      </c>
      <c r="D48" s="67">
        <v>12514</v>
      </c>
      <c r="E48" s="66">
        <v>2</v>
      </c>
      <c r="F48" s="65" t="s">
        <v>97</v>
      </c>
    </row>
    <row r="49" spans="2:6" x14ac:dyDescent="0.25">
      <c r="B49" s="69">
        <v>44</v>
      </c>
      <c r="C49" s="68">
        <v>44</v>
      </c>
      <c r="D49" s="67">
        <v>10997</v>
      </c>
      <c r="E49" s="66">
        <v>2</v>
      </c>
      <c r="F49" s="65" t="s">
        <v>96</v>
      </c>
    </row>
    <row r="50" spans="2:6" x14ac:dyDescent="0.25">
      <c r="B50" s="69">
        <v>45</v>
      </c>
      <c r="C50" s="68">
        <v>45</v>
      </c>
      <c r="D50" s="67">
        <v>415</v>
      </c>
      <c r="E50" s="66">
        <v>1</v>
      </c>
      <c r="F50" s="65" t="s">
        <v>96</v>
      </c>
    </row>
    <row r="51" spans="2:6" x14ac:dyDescent="0.25">
      <c r="B51" s="69">
        <v>46</v>
      </c>
      <c r="C51" s="68">
        <v>46</v>
      </c>
      <c r="D51" s="67">
        <v>251</v>
      </c>
      <c r="E51" s="66">
        <v>2</v>
      </c>
      <c r="F51" s="65" t="s">
        <v>97</v>
      </c>
    </row>
    <row r="52" spans="2:6" x14ac:dyDescent="0.25">
      <c r="B52" s="69">
        <v>47</v>
      </c>
      <c r="C52" s="68">
        <v>47</v>
      </c>
      <c r="D52" s="67">
        <v>956</v>
      </c>
      <c r="E52" s="66">
        <v>2</v>
      </c>
      <c r="F52" s="65" t="s">
        <v>98</v>
      </c>
    </row>
    <row r="53" spans="2:6" x14ac:dyDescent="0.25">
      <c r="B53" s="69">
        <v>48</v>
      </c>
      <c r="C53" s="68">
        <v>48</v>
      </c>
      <c r="D53" s="67">
        <v>335</v>
      </c>
      <c r="E53" s="66">
        <v>2</v>
      </c>
      <c r="F53" s="65" t="s">
        <v>97</v>
      </c>
    </row>
    <row r="54" spans="2:6" x14ac:dyDescent="0.25">
      <c r="B54" s="69">
        <v>49</v>
      </c>
      <c r="C54" s="68">
        <v>49</v>
      </c>
      <c r="D54" s="67">
        <v>37</v>
      </c>
      <c r="E54" s="66">
        <v>3</v>
      </c>
      <c r="F54" s="65" t="s">
        <v>97</v>
      </c>
    </row>
    <row r="55" spans="2:6" x14ac:dyDescent="0.25">
      <c r="B55" s="69">
        <v>50</v>
      </c>
      <c r="C55" s="68">
        <v>50</v>
      </c>
      <c r="D55" s="67">
        <v>584</v>
      </c>
      <c r="E55" s="66">
        <v>3</v>
      </c>
      <c r="F55" s="65" t="s">
        <v>96</v>
      </c>
    </row>
    <row r="56" spans="2:6" x14ac:dyDescent="0.25">
      <c r="B56" s="69">
        <v>51</v>
      </c>
      <c r="C56" s="68">
        <v>51</v>
      </c>
      <c r="D56" s="67">
        <v>777</v>
      </c>
      <c r="E56" s="66">
        <v>1</v>
      </c>
      <c r="F56" s="65" t="s">
        <v>97</v>
      </c>
    </row>
    <row r="57" spans="2:6" x14ac:dyDescent="0.25">
      <c r="B57" s="69">
        <v>52</v>
      </c>
      <c r="C57" s="68">
        <v>52</v>
      </c>
      <c r="D57" s="67">
        <v>787</v>
      </c>
      <c r="E57" s="66">
        <v>2</v>
      </c>
      <c r="F57" s="65" t="s">
        <v>97</v>
      </c>
    </row>
    <row r="58" spans="2:6" x14ac:dyDescent="0.25">
      <c r="B58" s="69">
        <v>53</v>
      </c>
      <c r="C58" s="68">
        <v>53</v>
      </c>
      <c r="D58" s="67">
        <v>989</v>
      </c>
      <c r="E58" s="66">
        <v>2</v>
      </c>
      <c r="F58" s="65" t="s">
        <v>97</v>
      </c>
    </row>
    <row r="59" spans="2:6" x14ac:dyDescent="0.25">
      <c r="B59" s="69">
        <v>54</v>
      </c>
      <c r="C59" s="68">
        <v>54</v>
      </c>
      <c r="D59" s="67">
        <v>660</v>
      </c>
      <c r="E59" s="66">
        <v>1</v>
      </c>
      <c r="F59" s="65" t="s">
        <v>96</v>
      </c>
    </row>
    <row r="60" spans="2:6" x14ac:dyDescent="0.25">
      <c r="B60" s="69">
        <v>55</v>
      </c>
      <c r="C60" s="68">
        <v>55</v>
      </c>
      <c r="D60" s="67">
        <v>728</v>
      </c>
      <c r="E60" s="66">
        <v>2</v>
      </c>
      <c r="F60" s="65" t="s">
        <v>99</v>
      </c>
    </row>
    <row r="61" spans="2:6" x14ac:dyDescent="0.25">
      <c r="B61" s="69">
        <v>56</v>
      </c>
      <c r="C61" s="68">
        <v>56</v>
      </c>
      <c r="D61" s="67">
        <v>216</v>
      </c>
      <c r="E61" s="66">
        <v>2</v>
      </c>
      <c r="F61" s="65" t="s">
        <v>97</v>
      </c>
    </row>
    <row r="62" spans="2:6" x14ac:dyDescent="0.25">
      <c r="B62" s="69">
        <v>57</v>
      </c>
      <c r="C62" s="68">
        <v>57</v>
      </c>
      <c r="D62" s="67">
        <v>736</v>
      </c>
      <c r="E62" s="66">
        <v>1</v>
      </c>
      <c r="F62" s="65" t="s">
        <v>96</v>
      </c>
    </row>
    <row r="63" spans="2:6" x14ac:dyDescent="0.25">
      <c r="B63" s="69">
        <v>58</v>
      </c>
      <c r="C63" s="68">
        <v>58</v>
      </c>
      <c r="D63" s="67">
        <v>700</v>
      </c>
      <c r="E63" s="66">
        <v>3</v>
      </c>
      <c r="F63" s="65" t="s">
        <v>96</v>
      </c>
    </row>
    <row r="64" spans="2:6" x14ac:dyDescent="0.25">
      <c r="B64" s="69">
        <v>59</v>
      </c>
      <c r="C64" s="68">
        <v>59</v>
      </c>
      <c r="D64" s="67">
        <v>65</v>
      </c>
      <c r="E64" s="66">
        <v>2</v>
      </c>
      <c r="F64" s="65" t="s">
        <v>97</v>
      </c>
    </row>
    <row r="65" spans="2:6" x14ac:dyDescent="0.25">
      <c r="B65" s="69">
        <v>60</v>
      </c>
      <c r="C65" s="68">
        <v>60</v>
      </c>
      <c r="D65" s="67">
        <v>464</v>
      </c>
      <c r="E65" s="66">
        <v>1</v>
      </c>
      <c r="F65" s="65" t="s">
        <v>98</v>
      </c>
    </row>
    <row r="66" spans="2:6" x14ac:dyDescent="0.25">
      <c r="B66" s="69">
        <v>61</v>
      </c>
      <c r="C66" s="68">
        <v>61</v>
      </c>
      <c r="D66" s="67">
        <v>462</v>
      </c>
      <c r="E66" s="66">
        <v>3</v>
      </c>
      <c r="F66" s="65" t="s">
        <v>96</v>
      </c>
    </row>
    <row r="67" spans="2:6" x14ac:dyDescent="0.25">
      <c r="B67" s="69">
        <v>62</v>
      </c>
      <c r="C67" s="68">
        <v>62</v>
      </c>
      <c r="D67" s="67">
        <v>289</v>
      </c>
      <c r="E67" s="66">
        <v>2</v>
      </c>
      <c r="F67" s="65" t="s">
        <v>97</v>
      </c>
    </row>
    <row r="68" spans="2:6" x14ac:dyDescent="0.25">
      <c r="B68" s="69">
        <v>63</v>
      </c>
      <c r="C68" s="68">
        <v>63</v>
      </c>
      <c r="D68" s="67">
        <v>198</v>
      </c>
      <c r="E68" s="66">
        <v>2</v>
      </c>
      <c r="F68" s="65" t="s">
        <v>97</v>
      </c>
    </row>
    <row r="69" spans="2:6" x14ac:dyDescent="0.25">
      <c r="B69" s="69">
        <v>64</v>
      </c>
      <c r="C69" s="68">
        <v>64</v>
      </c>
      <c r="D69" s="67">
        <v>438</v>
      </c>
      <c r="E69" s="66">
        <v>1</v>
      </c>
      <c r="F69" s="65" t="s">
        <v>98</v>
      </c>
    </row>
    <row r="70" spans="2:6" x14ac:dyDescent="0.25">
      <c r="B70" s="69">
        <v>65</v>
      </c>
      <c r="C70" s="68">
        <v>65</v>
      </c>
      <c r="D70" s="67">
        <v>504</v>
      </c>
      <c r="E70" s="66">
        <v>1</v>
      </c>
      <c r="F70" s="65" t="s">
        <v>99</v>
      </c>
    </row>
    <row r="71" spans="2:6" x14ac:dyDescent="0.25">
      <c r="B71" s="69">
        <v>66</v>
      </c>
      <c r="C71" s="68">
        <v>66</v>
      </c>
      <c r="D71" s="67">
        <v>9793</v>
      </c>
      <c r="E71" s="66">
        <v>3</v>
      </c>
      <c r="F71" s="65" t="s">
        <v>98</v>
      </c>
    </row>
    <row r="72" spans="2:6" x14ac:dyDescent="0.25">
      <c r="B72" s="69">
        <v>67</v>
      </c>
      <c r="C72" s="68">
        <v>67</v>
      </c>
      <c r="D72" s="67">
        <v>676</v>
      </c>
      <c r="E72" s="66">
        <v>3</v>
      </c>
      <c r="F72" s="65" t="s">
        <v>99</v>
      </c>
    </row>
    <row r="73" spans="2:6" x14ac:dyDescent="0.25">
      <c r="B73" s="69">
        <v>68</v>
      </c>
      <c r="C73" s="68">
        <v>68</v>
      </c>
      <c r="D73" s="67">
        <v>37</v>
      </c>
      <c r="E73" s="66">
        <v>1</v>
      </c>
      <c r="F73" s="65" t="s">
        <v>98</v>
      </c>
    </row>
    <row r="74" spans="2:6" x14ac:dyDescent="0.25">
      <c r="B74" s="69">
        <v>69</v>
      </c>
      <c r="C74" s="68">
        <v>69</v>
      </c>
      <c r="D74" s="67">
        <v>528</v>
      </c>
      <c r="E74" s="66">
        <v>1</v>
      </c>
      <c r="F74" s="65" t="s">
        <v>96</v>
      </c>
    </row>
    <row r="75" spans="2:6" x14ac:dyDescent="0.25">
      <c r="B75" s="69">
        <v>70</v>
      </c>
      <c r="C75" s="68">
        <v>70</v>
      </c>
      <c r="D75" s="67">
        <v>686</v>
      </c>
      <c r="E75" s="66">
        <v>1</v>
      </c>
      <c r="F75" s="65" t="s">
        <v>98</v>
      </c>
    </row>
    <row r="76" spans="2:6" x14ac:dyDescent="0.25">
      <c r="B76" s="69">
        <v>71</v>
      </c>
      <c r="C76" s="68">
        <v>71</v>
      </c>
      <c r="D76" s="67">
        <v>301</v>
      </c>
      <c r="E76" s="66">
        <v>3</v>
      </c>
      <c r="F76" s="65" t="s">
        <v>97</v>
      </c>
    </row>
    <row r="77" spans="2:6" x14ac:dyDescent="0.25">
      <c r="B77" s="69">
        <v>72</v>
      </c>
      <c r="C77" s="68">
        <v>72</v>
      </c>
      <c r="D77" s="67">
        <v>245</v>
      </c>
      <c r="E77" s="66">
        <v>3</v>
      </c>
      <c r="F77" s="65" t="s">
        <v>99</v>
      </c>
    </row>
    <row r="78" spans="2:6" x14ac:dyDescent="0.25">
      <c r="B78" s="69">
        <v>73</v>
      </c>
      <c r="C78" s="68">
        <v>73</v>
      </c>
      <c r="D78" s="67">
        <v>396</v>
      </c>
      <c r="E78" s="66">
        <v>3</v>
      </c>
      <c r="F78" s="65" t="s">
        <v>98</v>
      </c>
    </row>
    <row r="79" spans="2:6" x14ac:dyDescent="0.25">
      <c r="B79" s="69">
        <v>74</v>
      </c>
      <c r="C79" s="68">
        <v>74</v>
      </c>
      <c r="D79" s="67">
        <v>1219</v>
      </c>
      <c r="E79" s="66">
        <v>1</v>
      </c>
      <c r="F79" s="65" t="s">
        <v>98</v>
      </c>
    </row>
    <row r="80" spans="2:6" x14ac:dyDescent="0.25">
      <c r="B80" s="69">
        <v>75</v>
      </c>
      <c r="C80" s="68">
        <v>75</v>
      </c>
      <c r="D80" s="67">
        <v>267</v>
      </c>
      <c r="E80" s="66">
        <v>1</v>
      </c>
      <c r="F80" s="65" t="s">
        <v>99</v>
      </c>
    </row>
    <row r="81" spans="2:6" x14ac:dyDescent="0.25">
      <c r="B81" s="69">
        <v>76</v>
      </c>
      <c r="C81" s="68">
        <v>76</v>
      </c>
      <c r="D81" s="67">
        <v>760</v>
      </c>
      <c r="E81" s="66">
        <v>2</v>
      </c>
      <c r="F81" s="65" t="s">
        <v>97</v>
      </c>
    </row>
    <row r="82" spans="2:6" x14ac:dyDescent="0.25">
      <c r="B82" s="69">
        <v>77</v>
      </c>
      <c r="C82" s="68">
        <v>77</v>
      </c>
      <c r="D82" s="67">
        <v>777</v>
      </c>
      <c r="E82" s="66">
        <v>2</v>
      </c>
      <c r="F82" s="65" t="s">
        <v>97</v>
      </c>
    </row>
    <row r="83" spans="2:6" x14ac:dyDescent="0.25">
      <c r="B83" s="69">
        <v>78</v>
      </c>
      <c r="C83" s="68">
        <v>78</v>
      </c>
      <c r="D83" s="67">
        <v>226</v>
      </c>
      <c r="E83" s="66">
        <v>2</v>
      </c>
      <c r="F83" s="65" t="s">
        <v>99</v>
      </c>
    </row>
    <row r="84" spans="2:6" x14ac:dyDescent="0.25">
      <c r="B84" s="69">
        <v>79</v>
      </c>
      <c r="C84" s="68">
        <v>79</v>
      </c>
      <c r="D84" s="67">
        <v>199</v>
      </c>
      <c r="E84" s="66">
        <v>3</v>
      </c>
      <c r="F84" s="65" t="s">
        <v>97</v>
      </c>
    </row>
    <row r="85" spans="2:6" x14ac:dyDescent="0.25">
      <c r="B85" s="69">
        <v>80</v>
      </c>
      <c r="C85" s="68">
        <v>80</v>
      </c>
      <c r="D85" s="67">
        <v>547</v>
      </c>
      <c r="E85" s="66">
        <v>1</v>
      </c>
      <c r="F85" s="65" t="s">
        <v>97</v>
      </c>
    </row>
    <row r="86" spans="2:6" x14ac:dyDescent="0.25">
      <c r="B86" s="69">
        <v>81</v>
      </c>
      <c r="C86" s="68">
        <v>81</v>
      </c>
      <c r="D86" s="67">
        <v>618</v>
      </c>
      <c r="E86" s="66">
        <v>2</v>
      </c>
      <c r="F86" s="65" t="s">
        <v>98</v>
      </c>
    </row>
    <row r="87" spans="2:6" x14ac:dyDescent="0.25">
      <c r="B87" s="69">
        <v>82</v>
      </c>
      <c r="C87" s="68">
        <v>82</v>
      </c>
      <c r="D87" s="67">
        <v>307</v>
      </c>
      <c r="E87" s="66">
        <v>1</v>
      </c>
      <c r="F87" s="65" t="s">
        <v>98</v>
      </c>
    </row>
    <row r="88" spans="2:6" x14ac:dyDescent="0.25">
      <c r="B88" s="69">
        <v>83</v>
      </c>
      <c r="C88" s="68">
        <v>83</v>
      </c>
      <c r="D88" s="67">
        <v>629</v>
      </c>
      <c r="E88" s="66">
        <v>3</v>
      </c>
      <c r="F88" s="65" t="s">
        <v>97</v>
      </c>
    </row>
    <row r="89" spans="2:6" x14ac:dyDescent="0.25">
      <c r="B89" s="69">
        <v>84</v>
      </c>
      <c r="C89" s="68">
        <v>84</v>
      </c>
      <c r="D89" s="67">
        <v>1404</v>
      </c>
      <c r="E89" s="66">
        <v>3</v>
      </c>
      <c r="F89" s="65" t="s">
        <v>98</v>
      </c>
    </row>
    <row r="90" spans="2:6" x14ac:dyDescent="0.25">
      <c r="B90" s="69">
        <v>85</v>
      </c>
      <c r="C90" s="68">
        <v>85</v>
      </c>
      <c r="D90" s="67">
        <v>35</v>
      </c>
      <c r="E90" s="66">
        <v>1</v>
      </c>
      <c r="F90" s="65" t="s">
        <v>99</v>
      </c>
    </row>
    <row r="91" spans="2:6" x14ac:dyDescent="0.25">
      <c r="B91" s="69">
        <v>86</v>
      </c>
      <c r="C91" s="68">
        <v>86</v>
      </c>
      <c r="D91" s="67">
        <v>480</v>
      </c>
      <c r="E91" s="66">
        <v>3</v>
      </c>
      <c r="F91" s="65" t="s">
        <v>98</v>
      </c>
    </row>
    <row r="92" spans="2:6" x14ac:dyDescent="0.25">
      <c r="B92" s="69">
        <v>87</v>
      </c>
      <c r="C92" s="68">
        <v>87</v>
      </c>
      <c r="D92" s="67">
        <v>395</v>
      </c>
      <c r="E92" s="66">
        <v>2</v>
      </c>
      <c r="F92" s="65" t="s">
        <v>96</v>
      </c>
    </row>
    <row r="93" spans="2:6" x14ac:dyDescent="0.25">
      <c r="B93" s="69">
        <v>88</v>
      </c>
      <c r="C93" s="68">
        <v>88</v>
      </c>
      <c r="D93" s="67">
        <v>207</v>
      </c>
      <c r="E93" s="66">
        <v>2</v>
      </c>
      <c r="F93" s="65" t="s">
        <v>98</v>
      </c>
    </row>
    <row r="94" spans="2:6" x14ac:dyDescent="0.25">
      <c r="B94" s="69"/>
      <c r="C94" s="68">
        <v>1</v>
      </c>
      <c r="D94" s="67">
        <v>761</v>
      </c>
      <c r="E94" s="66">
        <v>1</v>
      </c>
      <c r="F94" s="65" t="s">
        <v>98</v>
      </c>
    </row>
    <row r="95" spans="2:6" x14ac:dyDescent="0.25">
      <c r="B95" s="69"/>
      <c r="C95" s="68">
        <v>2</v>
      </c>
      <c r="D95" s="67">
        <v>627</v>
      </c>
      <c r="E95" s="66">
        <v>1</v>
      </c>
      <c r="F95" s="65" t="s">
        <v>99</v>
      </c>
    </row>
    <row r="96" spans="2:6" x14ac:dyDescent="0.25">
      <c r="B96" s="69"/>
      <c r="C96" s="68">
        <v>3</v>
      </c>
      <c r="D96" s="67">
        <v>643</v>
      </c>
      <c r="E96" s="66">
        <v>2</v>
      </c>
      <c r="F96" s="65" t="s">
        <v>96</v>
      </c>
    </row>
    <row r="97" spans="2:6" x14ac:dyDescent="0.25">
      <c r="B97" s="69"/>
      <c r="C97" s="68">
        <v>4</v>
      </c>
      <c r="D97" s="67">
        <v>562</v>
      </c>
      <c r="E97" s="66">
        <v>3</v>
      </c>
      <c r="F97" s="65" t="s">
        <v>99</v>
      </c>
    </row>
    <row r="98" spans="2:6" x14ac:dyDescent="0.25">
      <c r="B98" s="69"/>
      <c r="C98" s="68">
        <v>5</v>
      </c>
      <c r="D98" s="67">
        <v>469</v>
      </c>
      <c r="E98" s="66">
        <v>3</v>
      </c>
      <c r="F98" s="65" t="s">
        <v>97</v>
      </c>
    </row>
    <row r="99" spans="2:6" x14ac:dyDescent="0.25">
      <c r="B99" s="69"/>
      <c r="C99" s="68">
        <v>6</v>
      </c>
      <c r="D99" s="67">
        <v>233</v>
      </c>
      <c r="E99" s="66">
        <v>1</v>
      </c>
      <c r="F99" s="65" t="s">
        <v>98</v>
      </c>
    </row>
    <row r="100" spans="2:6" x14ac:dyDescent="0.25">
      <c r="B100" s="69"/>
      <c r="C100" s="68">
        <v>7</v>
      </c>
      <c r="D100" s="67">
        <v>664</v>
      </c>
      <c r="E100" s="66">
        <v>3</v>
      </c>
      <c r="F100" s="65" t="s">
        <v>99</v>
      </c>
    </row>
    <row r="101" spans="2:6" x14ac:dyDescent="0.25">
      <c r="B101" s="69"/>
      <c r="C101" s="68">
        <v>8</v>
      </c>
      <c r="D101" s="67">
        <v>767</v>
      </c>
      <c r="E101" s="66">
        <v>3</v>
      </c>
      <c r="F101" s="65" t="s">
        <v>99</v>
      </c>
    </row>
    <row r="102" spans="2:6" x14ac:dyDescent="0.25">
      <c r="B102" s="69"/>
      <c r="C102" s="68">
        <v>9</v>
      </c>
      <c r="D102" s="67">
        <v>467</v>
      </c>
      <c r="E102" s="66">
        <v>1</v>
      </c>
      <c r="F102" s="65" t="s">
        <v>99</v>
      </c>
    </row>
    <row r="103" spans="2:6" x14ac:dyDescent="0.25">
      <c r="B103" s="69"/>
      <c r="C103" s="68">
        <v>10</v>
      </c>
      <c r="D103" s="67">
        <v>844</v>
      </c>
      <c r="E103" s="66">
        <v>1</v>
      </c>
      <c r="F103" s="65" t="s">
        <v>98</v>
      </c>
    </row>
    <row r="104" spans="2:6" x14ac:dyDescent="0.25">
      <c r="B104" s="69"/>
      <c r="C104" s="68">
        <v>11</v>
      </c>
      <c r="D104" s="67">
        <v>1722</v>
      </c>
      <c r="E104" s="66">
        <v>3</v>
      </c>
      <c r="F104" s="65" t="s">
        <v>96</v>
      </c>
    </row>
    <row r="105" spans="2:6" x14ac:dyDescent="0.25">
      <c r="B105" s="69"/>
      <c r="C105" s="68">
        <v>12</v>
      </c>
      <c r="D105" s="67">
        <v>928</v>
      </c>
      <c r="E105" s="66">
        <v>1</v>
      </c>
      <c r="F105" s="65" t="s">
        <v>99</v>
      </c>
    </row>
    <row r="106" spans="2:6" x14ac:dyDescent="0.25">
      <c r="B106" s="69"/>
      <c r="C106" s="68">
        <v>13</v>
      </c>
      <c r="D106" s="67">
        <v>466</v>
      </c>
      <c r="E106" s="66">
        <v>2</v>
      </c>
      <c r="F106" s="65" t="s">
        <v>96</v>
      </c>
    </row>
    <row r="107" spans="2:6" x14ac:dyDescent="0.25">
      <c r="B107" s="69"/>
      <c r="C107" s="68">
        <v>14</v>
      </c>
      <c r="D107" s="67">
        <v>211</v>
      </c>
      <c r="E107" s="66">
        <v>1</v>
      </c>
      <c r="F107" s="65" t="s">
        <v>97</v>
      </c>
    </row>
    <row r="108" spans="2:6" x14ac:dyDescent="0.25">
      <c r="B108" s="69"/>
      <c r="C108" s="68">
        <v>15</v>
      </c>
      <c r="D108" s="67">
        <v>696</v>
      </c>
      <c r="E108" s="66">
        <v>2</v>
      </c>
      <c r="F108" s="65" t="s">
        <v>98</v>
      </c>
    </row>
    <row r="109" spans="2:6" x14ac:dyDescent="0.25">
      <c r="B109" s="69"/>
      <c r="C109" s="68">
        <v>16</v>
      </c>
      <c r="D109" s="67">
        <v>894</v>
      </c>
      <c r="E109" s="66">
        <v>3</v>
      </c>
      <c r="F109" s="65" t="s">
        <v>98</v>
      </c>
    </row>
    <row r="110" spans="2:6" x14ac:dyDescent="0.25">
      <c r="B110" s="69"/>
      <c r="C110" s="68">
        <v>17</v>
      </c>
      <c r="D110" s="67">
        <v>1364</v>
      </c>
      <c r="E110" s="66">
        <v>3</v>
      </c>
      <c r="F110" s="65" t="s">
        <v>98</v>
      </c>
    </row>
    <row r="111" spans="2:6" x14ac:dyDescent="0.25">
      <c r="B111" s="69"/>
      <c r="C111" s="68">
        <v>18</v>
      </c>
      <c r="D111" s="67">
        <v>408</v>
      </c>
      <c r="E111" s="66">
        <v>3</v>
      </c>
      <c r="F111" s="65" t="s">
        <v>97</v>
      </c>
    </row>
    <row r="112" spans="2:6" x14ac:dyDescent="0.25">
      <c r="B112" s="69"/>
      <c r="C112" s="68">
        <v>19</v>
      </c>
      <c r="D112" s="67">
        <v>733</v>
      </c>
      <c r="E112" s="66">
        <v>1</v>
      </c>
      <c r="F112" s="65" t="s">
        <v>98</v>
      </c>
    </row>
    <row r="113" spans="2:6" x14ac:dyDescent="0.25">
      <c r="B113" s="69"/>
      <c r="C113" s="68">
        <v>20</v>
      </c>
      <c r="D113" s="67">
        <v>1009</v>
      </c>
      <c r="E113" s="66">
        <v>2</v>
      </c>
      <c r="F113" s="65" t="s">
        <v>98</v>
      </c>
    </row>
    <row r="114" spans="2:6" x14ac:dyDescent="0.25">
      <c r="B114" s="69"/>
      <c r="C114" s="68">
        <v>21</v>
      </c>
      <c r="D114" s="67">
        <v>749</v>
      </c>
      <c r="E114" s="66">
        <v>3</v>
      </c>
      <c r="F114" s="65" t="s">
        <v>96</v>
      </c>
    </row>
    <row r="115" spans="2:6" x14ac:dyDescent="0.25">
      <c r="B115" s="69"/>
      <c r="C115" s="68">
        <v>22</v>
      </c>
      <c r="D115" s="67">
        <v>518</v>
      </c>
      <c r="E115" s="66">
        <v>2</v>
      </c>
      <c r="F115" s="65" t="s">
        <v>98</v>
      </c>
    </row>
    <row r="116" spans="2:6" x14ac:dyDescent="0.25">
      <c r="B116" s="69"/>
      <c r="C116" s="68">
        <v>23</v>
      </c>
      <c r="D116" s="67">
        <v>871</v>
      </c>
      <c r="E116" s="66">
        <v>2</v>
      </c>
      <c r="F116" s="65" t="s">
        <v>99</v>
      </c>
    </row>
    <row r="117" spans="2:6" x14ac:dyDescent="0.25">
      <c r="B117" s="69"/>
      <c r="C117" s="68">
        <v>24</v>
      </c>
      <c r="D117" s="67">
        <v>322</v>
      </c>
      <c r="E117" s="66">
        <v>1</v>
      </c>
      <c r="F117" s="65" t="s">
        <v>96</v>
      </c>
    </row>
    <row r="118" spans="2:6" x14ac:dyDescent="0.25">
      <c r="B118" s="69"/>
      <c r="C118" s="68">
        <v>25</v>
      </c>
      <c r="D118" s="67">
        <v>800</v>
      </c>
      <c r="E118" s="66">
        <v>2</v>
      </c>
      <c r="F118" s="65" t="s">
        <v>97</v>
      </c>
    </row>
    <row r="119" spans="2:6" x14ac:dyDescent="0.25">
      <c r="B119" s="69"/>
      <c r="C119" s="68">
        <v>26</v>
      </c>
      <c r="D119" s="67">
        <v>899</v>
      </c>
      <c r="E119" s="66">
        <v>2</v>
      </c>
      <c r="F119" s="65" t="s">
        <v>99</v>
      </c>
    </row>
    <row r="120" spans="2:6" x14ac:dyDescent="0.25">
      <c r="B120" s="69"/>
      <c r="C120" s="68">
        <v>27</v>
      </c>
      <c r="D120" s="67">
        <v>871</v>
      </c>
      <c r="E120" s="66">
        <v>1</v>
      </c>
      <c r="F120" s="65" t="s">
        <v>99</v>
      </c>
    </row>
    <row r="121" spans="2:6" x14ac:dyDescent="0.25">
      <c r="B121" s="69"/>
      <c r="C121" s="68">
        <v>28</v>
      </c>
      <c r="D121" s="67">
        <v>855</v>
      </c>
      <c r="E121" s="66">
        <v>3</v>
      </c>
      <c r="F121" s="65" t="s">
        <v>99</v>
      </c>
    </row>
    <row r="122" spans="2:6" x14ac:dyDescent="0.25">
      <c r="B122" s="69"/>
      <c r="C122" s="68">
        <v>29</v>
      </c>
      <c r="D122" s="67">
        <v>290</v>
      </c>
      <c r="E122" s="66">
        <v>2</v>
      </c>
      <c r="F122" s="65" t="s">
        <v>99</v>
      </c>
    </row>
    <row r="123" spans="2:6" x14ac:dyDescent="0.25">
      <c r="B123" s="69"/>
      <c r="C123" s="68">
        <v>30</v>
      </c>
      <c r="D123" s="67">
        <v>672</v>
      </c>
      <c r="E123" s="66">
        <v>1</v>
      </c>
      <c r="F123" s="65" t="s">
        <v>98</v>
      </c>
    </row>
    <row r="124" spans="2:6" x14ac:dyDescent="0.25">
      <c r="B124" s="69"/>
      <c r="C124" s="68">
        <v>31</v>
      </c>
      <c r="D124" s="67">
        <v>37</v>
      </c>
      <c r="E124" s="66">
        <v>2</v>
      </c>
      <c r="F124" s="65" t="s">
        <v>97</v>
      </c>
    </row>
    <row r="125" spans="2:6" x14ac:dyDescent="0.25">
      <c r="B125" s="69"/>
      <c r="C125" s="68">
        <v>32</v>
      </c>
      <c r="D125" s="67">
        <v>6270</v>
      </c>
      <c r="E125" s="66">
        <v>1</v>
      </c>
      <c r="F125" s="65" t="s">
        <v>97</v>
      </c>
    </row>
    <row r="126" spans="2:6" x14ac:dyDescent="0.25">
      <c r="B126" s="69"/>
      <c r="C126" s="68">
        <v>33</v>
      </c>
      <c r="D126" s="67">
        <v>890</v>
      </c>
      <c r="E126" s="66">
        <v>3</v>
      </c>
      <c r="F126" s="65" t="s">
        <v>99</v>
      </c>
    </row>
    <row r="127" spans="2:6" x14ac:dyDescent="0.25">
      <c r="B127" s="69"/>
      <c r="C127" s="68">
        <v>34</v>
      </c>
      <c r="D127" s="67">
        <v>355</v>
      </c>
      <c r="E127" s="66">
        <v>2</v>
      </c>
      <c r="F127" s="65" t="s">
        <v>99</v>
      </c>
    </row>
    <row r="128" spans="2:6" x14ac:dyDescent="0.25">
      <c r="B128" s="69"/>
      <c r="C128" s="68">
        <v>35</v>
      </c>
      <c r="D128" s="67">
        <v>14798</v>
      </c>
      <c r="E128" s="66">
        <v>2</v>
      </c>
      <c r="F128" s="65" t="s">
        <v>99</v>
      </c>
    </row>
    <row r="129" spans="2:6" x14ac:dyDescent="0.25">
      <c r="B129" s="69"/>
      <c r="C129" s="68">
        <v>36</v>
      </c>
      <c r="D129" s="67">
        <v>511</v>
      </c>
      <c r="E129" s="66">
        <v>3</v>
      </c>
      <c r="F129" s="65" t="s">
        <v>97</v>
      </c>
    </row>
    <row r="130" spans="2:6" x14ac:dyDescent="0.25">
      <c r="B130" s="69"/>
      <c r="C130" s="68">
        <v>37</v>
      </c>
      <c r="D130" s="67">
        <v>767</v>
      </c>
      <c r="E130" s="66">
        <v>2</v>
      </c>
      <c r="F130" s="65" t="s">
        <v>96</v>
      </c>
    </row>
    <row r="131" spans="2:6" x14ac:dyDescent="0.25">
      <c r="B131" s="69"/>
      <c r="C131" s="68">
        <v>38</v>
      </c>
      <c r="D131" s="67">
        <v>182</v>
      </c>
      <c r="E131" s="66">
        <v>2</v>
      </c>
      <c r="F131" s="65" t="s">
        <v>96</v>
      </c>
    </row>
    <row r="132" spans="2:6" x14ac:dyDescent="0.25">
      <c r="B132" s="69"/>
      <c r="C132" s="68">
        <v>39</v>
      </c>
      <c r="D132" s="67">
        <v>796</v>
      </c>
      <c r="E132" s="66">
        <v>1</v>
      </c>
      <c r="F132" s="65" t="s">
        <v>97</v>
      </c>
    </row>
    <row r="133" spans="2:6" x14ac:dyDescent="0.25">
      <c r="B133" s="69"/>
      <c r="C133" s="68">
        <v>40</v>
      </c>
      <c r="D133" s="67">
        <v>808</v>
      </c>
      <c r="E133" s="66">
        <v>1</v>
      </c>
      <c r="F133" s="65" t="s">
        <v>97</v>
      </c>
    </row>
    <row r="134" spans="2:6" x14ac:dyDescent="0.25">
      <c r="B134" s="69"/>
      <c r="C134" s="68">
        <v>41</v>
      </c>
      <c r="D134" s="67">
        <v>444</v>
      </c>
      <c r="E134" s="66">
        <v>1</v>
      </c>
      <c r="F134" s="65" t="s">
        <v>96</v>
      </c>
    </row>
    <row r="135" spans="2:6" x14ac:dyDescent="0.25">
      <c r="B135" s="69"/>
      <c r="C135" s="68">
        <v>42</v>
      </c>
      <c r="D135" s="67">
        <v>752</v>
      </c>
      <c r="E135" s="66">
        <v>1</v>
      </c>
      <c r="F135" s="65" t="s">
        <v>96</v>
      </c>
    </row>
    <row r="136" spans="2:6" x14ac:dyDescent="0.25">
      <c r="B136" s="69"/>
      <c r="C136" s="68">
        <v>43</v>
      </c>
      <c r="D136" s="67">
        <v>12514</v>
      </c>
      <c r="E136" s="66">
        <v>2</v>
      </c>
      <c r="F136" s="65" t="s">
        <v>97</v>
      </c>
    </row>
    <row r="137" spans="2:6" x14ac:dyDescent="0.25">
      <c r="B137" s="69"/>
      <c r="C137" s="68">
        <v>44</v>
      </c>
      <c r="D137" s="67">
        <v>10997</v>
      </c>
      <c r="E137" s="66">
        <v>2</v>
      </c>
      <c r="F137" s="65" t="s">
        <v>96</v>
      </c>
    </row>
    <row r="138" spans="2:6" x14ac:dyDescent="0.25">
      <c r="B138" s="69"/>
      <c r="C138" s="68">
        <v>45</v>
      </c>
      <c r="D138" s="67">
        <v>415</v>
      </c>
      <c r="E138" s="66">
        <v>1</v>
      </c>
      <c r="F138" s="65" t="s">
        <v>96</v>
      </c>
    </row>
    <row r="139" spans="2:6" x14ac:dyDescent="0.25">
      <c r="B139" s="69"/>
      <c r="C139" s="68">
        <v>46</v>
      </c>
      <c r="D139" s="67">
        <v>251</v>
      </c>
      <c r="E139" s="66">
        <v>2</v>
      </c>
      <c r="F139" s="65" t="s">
        <v>97</v>
      </c>
    </row>
    <row r="140" spans="2:6" x14ac:dyDescent="0.25">
      <c r="B140" s="69"/>
      <c r="C140" s="68">
        <v>47</v>
      </c>
      <c r="D140" s="67">
        <v>956</v>
      </c>
      <c r="E140" s="66">
        <v>2</v>
      </c>
      <c r="F140" s="65" t="s">
        <v>98</v>
      </c>
    </row>
    <row r="141" spans="2:6" x14ac:dyDescent="0.25">
      <c r="B141" s="69"/>
      <c r="C141" s="68">
        <v>48</v>
      </c>
      <c r="D141" s="67">
        <v>335</v>
      </c>
      <c r="E141" s="66">
        <v>2</v>
      </c>
      <c r="F141" s="65" t="s">
        <v>97</v>
      </c>
    </row>
    <row r="142" spans="2:6" x14ac:dyDescent="0.25">
      <c r="B142" s="69"/>
      <c r="C142" s="68">
        <v>49</v>
      </c>
      <c r="D142" s="67">
        <v>37</v>
      </c>
      <c r="E142" s="66">
        <v>3</v>
      </c>
      <c r="F142" s="65" t="s">
        <v>97</v>
      </c>
    </row>
    <row r="143" spans="2:6" x14ac:dyDescent="0.25">
      <c r="B143" s="69"/>
      <c r="C143" s="68">
        <v>50</v>
      </c>
      <c r="D143" s="67">
        <v>584</v>
      </c>
      <c r="E143" s="66">
        <v>3</v>
      </c>
      <c r="F143" s="65" t="s">
        <v>96</v>
      </c>
    </row>
    <row r="144" spans="2:6" x14ac:dyDescent="0.25">
      <c r="B144" s="69"/>
      <c r="C144" s="68">
        <v>51</v>
      </c>
      <c r="D144" s="67">
        <v>777</v>
      </c>
      <c r="E144" s="66">
        <v>1</v>
      </c>
      <c r="F144" s="65" t="s">
        <v>97</v>
      </c>
    </row>
    <row r="145" spans="2:6" x14ac:dyDescent="0.25">
      <c r="B145" s="69"/>
      <c r="C145" s="68">
        <v>52</v>
      </c>
      <c r="D145" s="67">
        <v>787</v>
      </c>
      <c r="E145" s="66">
        <v>2</v>
      </c>
      <c r="F145" s="65" t="s">
        <v>97</v>
      </c>
    </row>
    <row r="146" spans="2:6" x14ac:dyDescent="0.25">
      <c r="B146" s="69"/>
      <c r="C146" s="68">
        <v>53</v>
      </c>
      <c r="D146" s="67">
        <v>989</v>
      </c>
      <c r="E146" s="66">
        <v>2</v>
      </c>
      <c r="F146" s="65" t="s">
        <v>97</v>
      </c>
    </row>
    <row r="147" spans="2:6" x14ac:dyDescent="0.25">
      <c r="B147" s="69"/>
      <c r="C147" s="68">
        <v>54</v>
      </c>
      <c r="D147" s="67">
        <v>660</v>
      </c>
      <c r="E147" s="66">
        <v>1</v>
      </c>
      <c r="F147" s="65" t="s">
        <v>96</v>
      </c>
    </row>
    <row r="148" spans="2:6" x14ac:dyDescent="0.25">
      <c r="B148" s="69"/>
      <c r="C148" s="68">
        <v>55</v>
      </c>
      <c r="D148" s="67">
        <v>728</v>
      </c>
      <c r="E148" s="66">
        <v>2</v>
      </c>
      <c r="F148" s="65" t="s">
        <v>99</v>
      </c>
    </row>
    <row r="149" spans="2:6" x14ac:dyDescent="0.25">
      <c r="B149" s="69"/>
      <c r="C149" s="68">
        <v>56</v>
      </c>
      <c r="D149" s="67">
        <v>216</v>
      </c>
      <c r="E149" s="66">
        <v>2</v>
      </c>
      <c r="F149" s="65" t="s">
        <v>97</v>
      </c>
    </row>
    <row r="150" spans="2:6" x14ac:dyDescent="0.25">
      <c r="B150" s="69"/>
      <c r="C150" s="68">
        <v>57</v>
      </c>
      <c r="D150" s="67">
        <v>736</v>
      </c>
      <c r="E150" s="66">
        <v>1</v>
      </c>
      <c r="F150" s="65" t="s">
        <v>96</v>
      </c>
    </row>
    <row r="151" spans="2:6" x14ac:dyDescent="0.25">
      <c r="B151" s="69"/>
      <c r="C151" s="68">
        <v>58</v>
      </c>
      <c r="D151" s="67">
        <v>700</v>
      </c>
      <c r="E151" s="66">
        <v>3</v>
      </c>
      <c r="F151" s="65" t="s">
        <v>96</v>
      </c>
    </row>
    <row r="152" spans="2:6" x14ac:dyDescent="0.25">
      <c r="B152" s="69"/>
      <c r="C152" s="68">
        <v>59</v>
      </c>
      <c r="D152" s="67">
        <v>65</v>
      </c>
      <c r="E152" s="66">
        <v>2</v>
      </c>
      <c r="F152" s="65" t="s">
        <v>97</v>
      </c>
    </row>
    <row r="153" spans="2:6" x14ac:dyDescent="0.25">
      <c r="B153" s="69"/>
      <c r="C153" s="68">
        <v>60</v>
      </c>
      <c r="D153" s="67">
        <v>464</v>
      </c>
      <c r="E153" s="66">
        <v>1</v>
      </c>
      <c r="F153" s="65" t="s">
        <v>98</v>
      </c>
    </row>
    <row r="154" spans="2:6" x14ac:dyDescent="0.25">
      <c r="B154" s="69"/>
      <c r="C154" s="68">
        <v>61</v>
      </c>
      <c r="D154" s="67">
        <v>462</v>
      </c>
      <c r="E154" s="66">
        <v>3</v>
      </c>
      <c r="F154" s="65" t="s">
        <v>96</v>
      </c>
    </row>
    <row r="155" spans="2:6" x14ac:dyDescent="0.25">
      <c r="B155" s="69"/>
      <c r="C155" s="68">
        <v>62</v>
      </c>
      <c r="D155" s="67">
        <v>289</v>
      </c>
      <c r="E155" s="66">
        <v>2</v>
      </c>
      <c r="F155" s="65" t="s">
        <v>97</v>
      </c>
    </row>
    <row r="156" spans="2:6" x14ac:dyDescent="0.25">
      <c r="B156" s="69"/>
      <c r="C156" s="68">
        <v>63</v>
      </c>
      <c r="D156" s="67">
        <v>198</v>
      </c>
      <c r="E156" s="66">
        <v>2</v>
      </c>
      <c r="F156" s="65" t="s">
        <v>97</v>
      </c>
    </row>
    <row r="157" spans="2:6" x14ac:dyDescent="0.25">
      <c r="B157" s="69"/>
      <c r="C157" s="68">
        <v>64</v>
      </c>
      <c r="D157" s="67">
        <v>438</v>
      </c>
      <c r="E157" s="66">
        <v>1</v>
      </c>
      <c r="F157" s="65" t="s">
        <v>98</v>
      </c>
    </row>
    <row r="158" spans="2:6" x14ac:dyDescent="0.25">
      <c r="B158" s="69"/>
      <c r="C158" s="68">
        <v>65</v>
      </c>
      <c r="D158" s="67">
        <v>504</v>
      </c>
      <c r="E158" s="66">
        <v>1</v>
      </c>
      <c r="F158" s="65" t="s">
        <v>99</v>
      </c>
    </row>
    <row r="159" spans="2:6" x14ac:dyDescent="0.25">
      <c r="B159" s="69"/>
      <c r="C159" s="68">
        <v>66</v>
      </c>
      <c r="D159" s="67">
        <v>9793</v>
      </c>
      <c r="E159" s="66">
        <v>3</v>
      </c>
      <c r="F159" s="65" t="s">
        <v>98</v>
      </c>
    </row>
    <row r="160" spans="2:6" x14ac:dyDescent="0.25">
      <c r="B160" s="69"/>
      <c r="C160" s="68">
        <v>67</v>
      </c>
      <c r="D160" s="67">
        <v>676</v>
      </c>
      <c r="E160" s="66">
        <v>3</v>
      </c>
      <c r="F160" s="65" t="s">
        <v>99</v>
      </c>
    </row>
    <row r="161" spans="2:6" x14ac:dyDescent="0.25">
      <c r="B161" s="69"/>
      <c r="C161" s="68">
        <v>68</v>
      </c>
      <c r="D161" s="67">
        <v>37</v>
      </c>
      <c r="E161" s="66">
        <v>1</v>
      </c>
      <c r="F161" s="65" t="s">
        <v>98</v>
      </c>
    </row>
    <row r="162" spans="2:6" x14ac:dyDescent="0.25">
      <c r="B162" s="69"/>
      <c r="C162" s="68">
        <v>69</v>
      </c>
      <c r="D162" s="67">
        <v>528</v>
      </c>
      <c r="E162" s="66">
        <v>1</v>
      </c>
      <c r="F162" s="65" t="s">
        <v>96</v>
      </c>
    </row>
    <row r="163" spans="2:6" x14ac:dyDescent="0.25">
      <c r="B163" s="69"/>
      <c r="C163" s="68">
        <v>70</v>
      </c>
      <c r="D163" s="67">
        <v>686</v>
      </c>
      <c r="E163" s="66">
        <v>1</v>
      </c>
      <c r="F163" s="65" t="s">
        <v>98</v>
      </c>
    </row>
    <row r="164" spans="2:6" x14ac:dyDescent="0.25">
      <c r="B164" s="69"/>
      <c r="C164" s="68">
        <v>71</v>
      </c>
      <c r="D164" s="67">
        <v>301</v>
      </c>
      <c r="E164" s="66">
        <v>3</v>
      </c>
      <c r="F164" s="65" t="s">
        <v>97</v>
      </c>
    </row>
    <row r="165" spans="2:6" x14ac:dyDescent="0.25">
      <c r="B165" s="69"/>
      <c r="C165" s="68">
        <v>72</v>
      </c>
      <c r="D165" s="67">
        <v>245</v>
      </c>
      <c r="E165" s="66">
        <v>3</v>
      </c>
      <c r="F165" s="65" t="s">
        <v>99</v>
      </c>
    </row>
    <row r="166" spans="2:6" x14ac:dyDescent="0.25">
      <c r="B166" s="69"/>
      <c r="C166" s="68">
        <v>73</v>
      </c>
      <c r="D166" s="67">
        <v>396</v>
      </c>
      <c r="E166" s="66">
        <v>3</v>
      </c>
      <c r="F166" s="65" t="s">
        <v>98</v>
      </c>
    </row>
    <row r="167" spans="2:6" x14ac:dyDescent="0.25">
      <c r="B167" s="69"/>
      <c r="C167" s="68">
        <v>74</v>
      </c>
      <c r="D167" s="67">
        <v>1219</v>
      </c>
      <c r="E167" s="66">
        <v>1</v>
      </c>
      <c r="F167" s="65" t="s">
        <v>98</v>
      </c>
    </row>
    <row r="168" spans="2:6" x14ac:dyDescent="0.25">
      <c r="B168" s="69"/>
      <c r="C168" s="68">
        <v>75</v>
      </c>
      <c r="D168" s="67">
        <v>267</v>
      </c>
      <c r="E168" s="66">
        <v>1</v>
      </c>
      <c r="F168" s="65" t="s">
        <v>99</v>
      </c>
    </row>
    <row r="169" spans="2:6" x14ac:dyDescent="0.25">
      <c r="B169" s="69"/>
      <c r="C169" s="68">
        <v>76</v>
      </c>
      <c r="D169" s="67">
        <v>760</v>
      </c>
      <c r="E169" s="66">
        <v>2</v>
      </c>
      <c r="F169" s="65" t="s">
        <v>97</v>
      </c>
    </row>
    <row r="170" spans="2:6" x14ac:dyDescent="0.25">
      <c r="B170" s="69"/>
      <c r="C170" s="68">
        <v>77</v>
      </c>
      <c r="D170" s="67">
        <v>777</v>
      </c>
      <c r="E170" s="66">
        <v>2</v>
      </c>
      <c r="F170" s="65" t="s">
        <v>97</v>
      </c>
    </row>
    <row r="171" spans="2:6" x14ac:dyDescent="0.25">
      <c r="B171" s="69"/>
      <c r="C171" s="68">
        <v>78</v>
      </c>
      <c r="D171" s="67">
        <v>226</v>
      </c>
      <c r="E171" s="66">
        <v>2</v>
      </c>
      <c r="F171" s="65" t="s">
        <v>99</v>
      </c>
    </row>
    <row r="172" spans="2:6" x14ac:dyDescent="0.25">
      <c r="B172" s="69"/>
      <c r="C172" s="68">
        <v>79</v>
      </c>
      <c r="D172" s="67">
        <v>199</v>
      </c>
      <c r="E172" s="66">
        <v>3</v>
      </c>
      <c r="F172" s="65" t="s">
        <v>97</v>
      </c>
    </row>
    <row r="173" spans="2:6" x14ac:dyDescent="0.25">
      <c r="B173" s="69"/>
      <c r="C173" s="68">
        <v>80</v>
      </c>
      <c r="D173" s="67">
        <v>547</v>
      </c>
      <c r="E173" s="66">
        <v>1</v>
      </c>
      <c r="F173" s="65" t="s">
        <v>97</v>
      </c>
    </row>
    <row r="174" spans="2:6" x14ac:dyDescent="0.25">
      <c r="B174" s="69"/>
      <c r="C174" s="68">
        <v>81</v>
      </c>
      <c r="D174" s="67">
        <v>618</v>
      </c>
      <c r="E174" s="66">
        <v>2</v>
      </c>
      <c r="F174" s="65" t="s">
        <v>98</v>
      </c>
    </row>
    <row r="175" spans="2:6" x14ac:dyDescent="0.25">
      <c r="B175" s="69"/>
      <c r="C175" s="68">
        <v>82</v>
      </c>
      <c r="D175" s="67">
        <v>307</v>
      </c>
      <c r="E175" s="66">
        <v>1</v>
      </c>
      <c r="F175" s="65" t="s">
        <v>98</v>
      </c>
    </row>
    <row r="176" spans="2:6" x14ac:dyDescent="0.25">
      <c r="B176" s="69"/>
      <c r="C176" s="68">
        <v>83</v>
      </c>
      <c r="D176" s="67">
        <v>629</v>
      </c>
      <c r="E176" s="66">
        <v>3</v>
      </c>
      <c r="F176" s="65" t="s">
        <v>97</v>
      </c>
    </row>
    <row r="177" spans="2:6" x14ac:dyDescent="0.25">
      <c r="B177" s="69"/>
      <c r="C177" s="68">
        <v>84</v>
      </c>
      <c r="D177" s="67">
        <v>1404</v>
      </c>
      <c r="E177" s="66">
        <v>3</v>
      </c>
      <c r="F177" s="65" t="s">
        <v>98</v>
      </c>
    </row>
    <row r="178" spans="2:6" x14ac:dyDescent="0.25">
      <c r="B178" s="69"/>
      <c r="C178" s="68">
        <v>85</v>
      </c>
      <c r="D178" s="67">
        <v>35</v>
      </c>
      <c r="E178" s="66">
        <v>1</v>
      </c>
      <c r="F178" s="65" t="s">
        <v>99</v>
      </c>
    </row>
    <row r="179" spans="2:6" x14ac:dyDescent="0.25">
      <c r="B179" s="69"/>
      <c r="C179" s="68">
        <v>86</v>
      </c>
      <c r="D179" s="67">
        <v>480</v>
      </c>
      <c r="E179" s="66">
        <v>3</v>
      </c>
      <c r="F179" s="65" t="s">
        <v>98</v>
      </c>
    </row>
    <row r="180" spans="2:6" x14ac:dyDescent="0.25">
      <c r="B180" s="69"/>
      <c r="C180" s="68">
        <v>87</v>
      </c>
      <c r="D180" s="67">
        <v>395</v>
      </c>
      <c r="E180" s="66">
        <v>2</v>
      </c>
      <c r="F180" s="65" t="s">
        <v>96</v>
      </c>
    </row>
    <row r="181" spans="2:6" ht="13.8" thickBot="1" x14ac:dyDescent="0.3">
      <c r="B181" s="64"/>
      <c r="C181" s="63">
        <v>88</v>
      </c>
      <c r="D181" s="62">
        <v>207</v>
      </c>
      <c r="E181" s="61">
        <v>2</v>
      </c>
      <c r="F181" s="60" t="s">
        <v>98</v>
      </c>
    </row>
    <row r="182" spans="2:6" x14ac:dyDescent="0.25">
      <c r="B182" s="59"/>
      <c r="C182" s="58"/>
      <c r="D182" s="58"/>
      <c r="E182" s="58"/>
      <c r="F182" s="58"/>
    </row>
    <row r="183" spans="2:6" x14ac:dyDescent="0.25">
      <c r="B183" s="59"/>
      <c r="C183" s="58"/>
      <c r="D183" s="58"/>
      <c r="E183" s="58"/>
      <c r="F183" s="58"/>
    </row>
    <row r="184" spans="2:6" x14ac:dyDescent="0.25">
      <c r="B184" s="59"/>
      <c r="C184" s="58"/>
      <c r="D184" s="58"/>
      <c r="E184" s="58"/>
      <c r="F184" s="58"/>
    </row>
    <row r="185" spans="2:6" x14ac:dyDescent="0.25">
      <c r="B185" s="59"/>
      <c r="C185" s="58"/>
      <c r="D185" s="58"/>
      <c r="E185" s="58"/>
      <c r="F185" s="58"/>
    </row>
    <row r="186" spans="2:6" x14ac:dyDescent="0.25">
      <c r="B186" s="59"/>
      <c r="C186" s="58"/>
      <c r="D186" s="58"/>
      <c r="E186" s="58"/>
      <c r="F186" s="58"/>
    </row>
    <row r="187" spans="2:6" x14ac:dyDescent="0.25">
      <c r="B187" s="59"/>
      <c r="C187" s="58"/>
      <c r="D187" s="58"/>
      <c r="E187" s="58"/>
      <c r="F187" s="58"/>
    </row>
    <row r="188" spans="2:6" x14ac:dyDescent="0.25">
      <c r="B188" s="59"/>
      <c r="C188" s="58"/>
      <c r="D188" s="58"/>
      <c r="E188" s="58"/>
      <c r="F188" s="58"/>
    </row>
    <row r="189" spans="2:6" x14ac:dyDescent="0.25">
      <c r="B189" s="59"/>
      <c r="C189" s="58"/>
      <c r="D189" s="58"/>
      <c r="E189" s="58"/>
      <c r="F189" s="58"/>
    </row>
    <row r="190" spans="2:6" x14ac:dyDescent="0.25">
      <c r="B190" s="59"/>
      <c r="C190" s="58"/>
      <c r="D190" s="58"/>
      <c r="E190" s="58"/>
      <c r="F190" s="58"/>
    </row>
    <row r="191" spans="2:6" x14ac:dyDescent="0.25">
      <c r="B191" s="59"/>
      <c r="C191" s="58"/>
      <c r="D191" s="58"/>
      <c r="E191" s="58"/>
      <c r="F191" s="58"/>
    </row>
    <row r="192" spans="2:6" x14ac:dyDescent="0.25">
      <c r="B192" s="59"/>
      <c r="C192" s="58"/>
      <c r="D192" s="58"/>
      <c r="E192" s="58"/>
      <c r="F192" s="58"/>
    </row>
    <row r="193" spans="2:6" x14ac:dyDescent="0.25">
      <c r="B193" s="59"/>
      <c r="C193" s="58"/>
      <c r="D193" s="58"/>
      <c r="E193" s="58"/>
      <c r="F193" s="58"/>
    </row>
    <row r="194" spans="2:6" x14ac:dyDescent="0.25">
      <c r="B194" s="59"/>
      <c r="C194" s="58"/>
      <c r="D194" s="58"/>
      <c r="E194" s="58"/>
      <c r="F194" s="58"/>
    </row>
    <row r="195" spans="2:6" x14ac:dyDescent="0.25">
      <c r="B195" s="59"/>
      <c r="C195" s="58"/>
      <c r="D195" s="58"/>
      <c r="E195" s="58"/>
      <c r="F195" s="58"/>
    </row>
    <row r="196" spans="2:6" x14ac:dyDescent="0.25">
      <c r="B196" s="59"/>
      <c r="C196" s="58"/>
      <c r="D196" s="58"/>
      <c r="E196" s="58"/>
      <c r="F196" s="58"/>
    </row>
    <row r="197" spans="2:6" x14ac:dyDescent="0.25">
      <c r="B197" s="59"/>
      <c r="C197" s="58"/>
      <c r="D197" s="58"/>
      <c r="E197" s="58"/>
      <c r="F197" s="58"/>
    </row>
    <row r="198" spans="2:6" x14ac:dyDescent="0.25">
      <c r="B198" s="59"/>
      <c r="C198" s="58"/>
      <c r="D198" s="58"/>
      <c r="E198" s="58"/>
      <c r="F198" s="58"/>
    </row>
    <row r="199" spans="2:6" x14ac:dyDescent="0.25">
      <c r="B199" s="59"/>
      <c r="C199" s="58"/>
      <c r="D199" s="58"/>
      <c r="E199" s="58"/>
      <c r="F199" s="58"/>
    </row>
    <row r="200" spans="2:6" x14ac:dyDescent="0.25">
      <c r="B200" s="59"/>
      <c r="C200" s="58"/>
      <c r="D200" s="58"/>
      <c r="E200" s="58"/>
      <c r="F200" s="58"/>
    </row>
    <row r="201" spans="2:6" x14ac:dyDescent="0.25">
      <c r="B201" s="59"/>
      <c r="C201" s="58"/>
      <c r="D201" s="58"/>
      <c r="E201" s="58"/>
      <c r="F201" s="58"/>
    </row>
    <row r="202" spans="2:6" x14ac:dyDescent="0.25">
      <c r="B202" s="59"/>
      <c r="C202" s="58"/>
      <c r="D202" s="58"/>
      <c r="E202" s="58"/>
      <c r="F202" s="58"/>
    </row>
    <row r="203" spans="2:6" x14ac:dyDescent="0.25">
      <c r="B203" s="59"/>
      <c r="C203" s="58"/>
      <c r="D203" s="58"/>
      <c r="E203" s="58"/>
      <c r="F203" s="58"/>
    </row>
    <row r="204" spans="2:6" x14ac:dyDescent="0.25">
      <c r="B204" s="59"/>
      <c r="C204" s="58"/>
      <c r="D204" s="58"/>
      <c r="E204" s="58"/>
      <c r="F204" s="58"/>
    </row>
    <row r="205" spans="2:6" x14ac:dyDescent="0.25">
      <c r="B205" s="59"/>
      <c r="C205" s="58"/>
      <c r="D205" s="58"/>
      <c r="E205" s="58"/>
      <c r="F205" s="58"/>
    </row>
    <row r="206" spans="2:6" x14ac:dyDescent="0.25">
      <c r="B206" s="59"/>
      <c r="C206" s="58"/>
      <c r="D206" s="58"/>
      <c r="E206" s="58"/>
      <c r="F206" s="58"/>
    </row>
    <row r="207" spans="2:6" x14ac:dyDescent="0.25">
      <c r="B207" s="59"/>
      <c r="C207" s="58"/>
      <c r="D207" s="58"/>
      <c r="E207" s="58"/>
      <c r="F207" s="58"/>
    </row>
    <row r="208" spans="2:6" x14ac:dyDescent="0.25">
      <c r="B208" s="59"/>
      <c r="C208" s="58"/>
      <c r="D208" s="58"/>
      <c r="E208" s="58"/>
      <c r="F208" s="58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</vt:lpstr>
      <vt:lpstr>Logit</vt:lpstr>
      <vt:lpstr>Customer Choice Analysis</vt:lpstr>
      <vt:lpstr>ABB Descriptor Data</vt:lpstr>
    </vt:vector>
  </TitlesOfParts>
  <Company>ISB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20054</dc:creator>
  <cp:lastModifiedBy>Manish Gangwar</cp:lastModifiedBy>
  <dcterms:created xsi:type="dcterms:W3CDTF">2009-11-20T09:12:13Z</dcterms:created>
  <dcterms:modified xsi:type="dcterms:W3CDTF">2019-12-05T02:01:07Z</dcterms:modified>
</cp:coreProperties>
</file>