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 assignment/DHL/LMS Files/"/>
    </mc:Choice>
  </mc:AlternateContent>
  <xr:revisionPtr revIDLastSave="0" documentId="13_ncr:1_{89DDF5AF-DED6-4F48-9ED2-F17579B3E501}" xr6:coauthVersionLast="45" xr6:coauthVersionMax="45" xr10:uidLastSave="{00000000-0000-0000-0000-000000000000}"/>
  <bookViews>
    <workbookView xWindow="240" yWindow="460" windowWidth="32180" windowHeight="15240" xr2:uid="{00000000-000D-0000-FFFF-FFFF00000000}"/>
  </bookViews>
  <sheets>
    <sheet name="DHL Supply Chain" sheetId="1" r:id="rId1"/>
  </sheets>
  <definedNames>
    <definedName name="CarbonEmission_Matrix">'DHL Supply Chain'!$L$25:$R$33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MaxProd">'DHL Supply Chain'!#REF!</definedName>
    <definedName name="MinProd">'DHL Supply Chain'!#REF!</definedName>
    <definedName name="MinServiceReq">'DHL Supply Chain'!#REF!</definedName>
    <definedName name="OEM5AirExpress">'DHL Supply Chain'!#REF!</definedName>
    <definedName name="OEM5RailWater">'DHL Supply Chain'!#REF!</definedName>
    <definedName name="OEM6RoadRail">'DHL Supply Chain'!#REF!</definedName>
    <definedName name="ProductionShippingCost_Matrix">'DHL Supply Chain'!$D$25:$J$33</definedName>
    <definedName name="Select">'DHL Supply Chain'!#REF!</definedName>
    <definedName name="ShipmentMode">'DHL Supply Chain'!#REF!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'DHL Supply Chain'!#REF!</definedName>
    <definedName name="solver_lhs10" localSheetId="0" hidden="1">'DHL Supply Chain'!#REF!</definedName>
    <definedName name="solver_lhs2" localSheetId="0" hidden="1">'DHL Supply Chain'!#REF!</definedName>
    <definedName name="solver_lhs3" localSheetId="0" hidden="1">'DHL Supply Chain'!#REF!</definedName>
    <definedName name="solver_lhs4" localSheetId="0" hidden="1">'DHL Supply Chain'!#REF!</definedName>
    <definedName name="solver_lhs5" localSheetId="0" hidden="1">'DHL Supply Chain'!#REF!</definedName>
    <definedName name="solver_lhs6" localSheetId="0" hidden="1">'DHL Supply Chain'!#REF!</definedName>
    <definedName name="solver_lhs7" localSheetId="0" hidden="1">'DHL Supply Chain'!#REF!</definedName>
    <definedName name="solver_lhs8" localSheetId="0" hidden="1">'DHL Supply Chain'!#REF!</definedName>
    <definedName name="solver_lhs9" localSheetId="0" hidden="1">'DHL Supply Chain'!#REF!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l1" localSheetId="0" hidden="1">1</definedName>
    <definedName name="solver_rel10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5</definedName>
    <definedName name="solver_rel9" localSheetId="0" hidden="1">3</definedName>
    <definedName name="solver_rep" localSheetId="0" hidden="1">0</definedName>
    <definedName name="solver_rhs1" localSheetId="0" hidden="1">TotalBudget</definedName>
    <definedName name="solver_rhs10" localSheetId="0" hidden="1">integer</definedName>
    <definedName name="solver_rhs2" localSheetId="0" hidden="1">MaxProd</definedName>
    <definedName name="solver_rhs3" localSheetId="0" hidden="1">MinProd</definedName>
    <definedName name="solver_rhs4" localSheetId="0" hidden="1">Units_Required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binary</definedName>
    <definedName name="solver_rhs9" localSheetId="0" hidden="1">MinServiceReq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SupplyChain">'DHL Supply Chain'!#REF!</definedName>
    <definedName name="SupplyChainTotal">'DHL Supply Chain'!#REF!</definedName>
    <definedName name="Total_Carbon_Emission">'DHL Supply Chain'!#REF!</definedName>
    <definedName name="Total_Cost">'DHL Supply Chain'!#REF!</definedName>
    <definedName name="TotalBudget">'DHL Supply Chain'!#REF!</definedName>
    <definedName name="TotalOEM">'DHL Supply Chain'!#REF!</definedName>
    <definedName name="Units_Required">'DHL Supply Chain'!#REF!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33" i="1" l="1"/>
  <c r="E33" i="1"/>
  <c r="F33" i="1"/>
  <c r="G33" i="1"/>
  <c r="H33" i="1"/>
  <c r="I33" i="1"/>
  <c r="J33" i="1"/>
  <c r="J32" i="1"/>
  <c r="I32" i="1"/>
  <c r="H32" i="1"/>
  <c r="G32" i="1"/>
  <c r="F32" i="1"/>
  <c r="E32" i="1"/>
  <c r="D32" i="1"/>
  <c r="L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F29" i="1"/>
  <c r="G29" i="1"/>
  <c r="H29" i="1"/>
  <c r="D30" i="1"/>
  <c r="E30" i="1"/>
  <c r="J30" i="1"/>
  <c r="D31" i="1"/>
  <c r="E31" i="1"/>
  <c r="F31" i="1"/>
  <c r="G31" i="1"/>
  <c r="H31" i="1"/>
  <c r="I31" i="1"/>
  <c r="J31" i="1"/>
  <c r="G25" i="1"/>
  <c r="J25" i="1"/>
  <c r="I25" i="1"/>
  <c r="H25" i="1"/>
  <c r="F25" i="1"/>
  <c r="E25" i="1"/>
  <c r="L33" i="1"/>
  <c r="M33" i="1"/>
  <c r="N33" i="1"/>
  <c r="O33" i="1"/>
  <c r="P33" i="1"/>
  <c r="Q33" i="1"/>
  <c r="R33" i="1"/>
  <c r="R32" i="1"/>
  <c r="Q32" i="1"/>
  <c r="P32" i="1"/>
  <c r="O32" i="1"/>
  <c r="N32" i="1"/>
  <c r="M32" i="1"/>
  <c r="L32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R25" i="1"/>
  <c r="Q25" i="1"/>
  <c r="P25" i="1"/>
  <c r="O25" i="1"/>
  <c r="N25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1 42" LCD weighs 22 kg
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  <comment ref="D15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Due to location, OEM5 does NOT Ship by Air, Express, Rail or Water
</t>
        </r>
      </text>
    </comment>
    <comment ref="F1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Due to overseas location, OEM6 does NO ship by Road, Road LTL, Road Network or Rail
</t>
        </r>
      </text>
    </comment>
  </commentList>
</comments>
</file>

<file path=xl/sharedStrings.xml><?xml version="1.0" encoding="utf-8"?>
<sst xmlns="http://schemas.openxmlformats.org/spreadsheetml/2006/main" count="66" uniqueCount="29">
  <si>
    <t>Air</t>
  </si>
  <si>
    <t>LCD 42"</t>
  </si>
  <si>
    <t>Product Weight</t>
  </si>
  <si>
    <t>Metric Ton</t>
  </si>
  <si>
    <t>Express</t>
  </si>
  <si>
    <t xml:space="preserve">Road </t>
  </si>
  <si>
    <t>Road  LTL</t>
  </si>
  <si>
    <t>Road-Network</t>
  </si>
  <si>
    <t>Rail</t>
  </si>
  <si>
    <t>Water</t>
  </si>
  <si>
    <t>Unit Production Cost</t>
  </si>
  <si>
    <t>Units to be shipped</t>
  </si>
  <si>
    <t>Product - OEM</t>
  </si>
  <si>
    <t>Shipping Cost per Metric Ton</t>
  </si>
  <si>
    <t>Distance from OEM to Customer Warehouse in KM</t>
  </si>
  <si>
    <t>Production + Shipping Cost per Unit</t>
  </si>
  <si>
    <t>Carbon Emission per Unit</t>
  </si>
  <si>
    <t>Carbon Emission in Kg per Ton per KM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</si>
  <si>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</si>
  <si>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</si>
  <si>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</si>
  <si>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</si>
  <si>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</si>
  <si>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</si>
  <si>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</si>
  <si>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</si>
  <si>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</si>
  <si>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LCD 32"</t>
  </si>
  <si>
    <t>Comment for Students: The matrices below indicate (1) the combined production and shipping cost and (2) CO2 emission for each LCD unit from ODM to DC. Use them to complete the optimization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</si>
</sst>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3"/>
  <sheetViews>
    <sheetView tabSelected="1" workbookViewId="0">
      <selection activeCell="E20" sqref="E20"/>
    </sheetView>
  </sheetViews>
  <sheetFormatPr baseColWidth="10" defaultColWidth="8.83203125" defaultRowHeight="15"/>
  <cols>
    <col min="1" max="1" width="36.1640625" bestFit="1" customWidth="1"/>
    <col min="2" max="2" width="16.5" customWidth="1"/>
    <col min="3" max="3" width="16" customWidth="1"/>
    <col min="4" max="4" width="13.83203125" customWidth="1"/>
    <col min="5" max="5" width="26.6640625" customWidth="1"/>
    <col min="6" max="6" width="19.5" customWidth="1"/>
    <col min="7" max="7" width="13.83203125" customWidth="1"/>
    <col min="8" max="8" width="14.1640625" customWidth="1"/>
    <col min="9" max="9" width="14.83203125" bestFit="1" customWidth="1"/>
    <col min="10" max="10" width="13.83203125" bestFit="1" customWidth="1"/>
    <col min="11" max="15" width="9.1640625" customWidth="1"/>
    <col min="16" max="16" width="14" customWidth="1"/>
    <col min="17" max="17" width="9.1640625" customWidth="1"/>
  </cols>
  <sheetData>
    <row r="2" spans="1:18">
      <c r="A2" t="s">
        <v>2</v>
      </c>
      <c r="B2" t="s">
        <v>3</v>
      </c>
      <c r="D2" t="s">
        <v>11</v>
      </c>
    </row>
    <row r="3" spans="1:18">
      <c r="A3" t="s">
        <v>1</v>
      </c>
      <c r="B3">
        <v>2.1999999999999999E-2</v>
      </c>
      <c r="D3" s="2">
        <v>920000</v>
      </c>
    </row>
    <row r="4" spans="1:18">
      <c r="A4" t="s">
        <v>27</v>
      </c>
      <c r="B4">
        <v>1.6500000000000001E-2</v>
      </c>
      <c r="D4" s="2">
        <v>530000</v>
      </c>
    </row>
    <row r="6" spans="1:18">
      <c r="B6" t="s">
        <v>0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18">
      <c r="A7" t="s">
        <v>17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>
      <c r="E9" s="3" t="s">
        <v>13</v>
      </c>
      <c r="M9" s="3" t="s">
        <v>14</v>
      </c>
    </row>
    <row r="10" spans="1:18">
      <c r="A10" t="s">
        <v>12</v>
      </c>
      <c r="B10" s="3" t="s">
        <v>10</v>
      </c>
      <c r="D10" t="s">
        <v>0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L10" t="s">
        <v>0</v>
      </c>
      <c r="M10" t="s">
        <v>4</v>
      </c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1:18">
      <c r="A11" t="s">
        <v>18</v>
      </c>
      <c r="B11" s="1">
        <v>1983.4</v>
      </c>
      <c r="D11" s="1">
        <v>64400.000000000007</v>
      </c>
      <c r="E11" s="1">
        <v>70840</v>
      </c>
      <c r="F11" s="1">
        <v>6182.4000000000005</v>
      </c>
      <c r="G11" s="1">
        <v>5216.4000000000015</v>
      </c>
      <c r="H11" s="1">
        <v>4830</v>
      </c>
      <c r="I11" s="1">
        <v>4250.4000000000005</v>
      </c>
      <c r="J11" s="1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>
      <c r="A12" t="s">
        <v>19</v>
      </c>
      <c r="B12" s="1">
        <v>2254</v>
      </c>
      <c r="D12" s="1">
        <v>115920</v>
      </c>
      <c r="E12" s="1">
        <v>127512.00000000001</v>
      </c>
      <c r="F12" s="1">
        <v>7084.0000000000018</v>
      </c>
      <c r="G12" s="1">
        <v>5796</v>
      </c>
      <c r="H12" s="1">
        <v>5667.2</v>
      </c>
      <c r="I12" s="1">
        <v>5796</v>
      </c>
      <c r="J12" s="1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>
      <c r="A13" t="s">
        <v>20</v>
      </c>
      <c r="B13" s="1">
        <v>2582.4</v>
      </c>
      <c r="D13" s="1">
        <v>103040</v>
      </c>
      <c r="E13" s="1">
        <v>113344.00000000003</v>
      </c>
      <c r="F13" s="1">
        <v>7084.0000000000018</v>
      </c>
      <c r="G13" s="1">
        <v>5796</v>
      </c>
      <c r="H13" s="1">
        <v>5667.2</v>
      </c>
      <c r="I13" s="1">
        <v>5796</v>
      </c>
      <c r="J13" s="1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>
      <c r="A14" t="s">
        <v>21</v>
      </c>
      <c r="B14" s="1">
        <v>1976.1</v>
      </c>
      <c r="D14" s="1">
        <v>64400.000000000007</v>
      </c>
      <c r="E14" s="1">
        <v>70840</v>
      </c>
      <c r="F14" s="1">
        <v>6182.4000000000005</v>
      </c>
      <c r="G14" s="1">
        <v>5280.8</v>
      </c>
      <c r="H14" s="1">
        <v>5216.4000000000015</v>
      </c>
      <c r="I14" s="1">
        <v>4250.4000000000005</v>
      </c>
      <c r="J14" s="1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>
      <c r="A15" t="s">
        <v>22</v>
      </c>
      <c r="B15" s="1">
        <v>2711.3</v>
      </c>
      <c r="D15" s="7"/>
      <c r="E15" s="7"/>
      <c r="F15" s="1">
        <v>9660</v>
      </c>
      <c r="G15" s="1">
        <v>9016</v>
      </c>
      <c r="H15" s="1">
        <v>8694</v>
      </c>
      <c r="I15" s="7"/>
      <c r="J15" s="7"/>
      <c r="L15" s="4"/>
      <c r="M15" s="4"/>
      <c r="N15">
        <v>30</v>
      </c>
      <c r="O15">
        <v>30</v>
      </c>
      <c r="P15">
        <v>30</v>
      </c>
      <c r="Q15" s="4"/>
      <c r="R15" s="4"/>
    </row>
    <row r="16" spans="1:18">
      <c r="A16" t="s">
        <v>23</v>
      </c>
      <c r="B16" s="1">
        <v>2704.8</v>
      </c>
      <c r="D16" s="1">
        <v>135240</v>
      </c>
      <c r="E16" s="1">
        <v>148120</v>
      </c>
      <c r="F16" s="7"/>
      <c r="G16" s="7"/>
      <c r="H16" s="7"/>
      <c r="I16" s="7"/>
      <c r="J16" s="1">
        <v>3413.2000000000003</v>
      </c>
      <c r="L16">
        <v>690</v>
      </c>
      <c r="M16">
        <v>690</v>
      </c>
      <c r="N16" s="4"/>
      <c r="O16" s="4"/>
      <c r="P16" s="4"/>
      <c r="Q16" s="4"/>
      <c r="R16">
        <v>690</v>
      </c>
    </row>
    <row r="17" spans="1:18">
      <c r="A17" t="s">
        <v>24</v>
      </c>
      <c r="B17" s="1">
        <v>2125.2000000000003</v>
      </c>
      <c r="D17" s="1">
        <v>103040</v>
      </c>
      <c r="E17" s="1">
        <v>112700</v>
      </c>
      <c r="F17" s="1">
        <v>7084.0000000000018</v>
      </c>
      <c r="G17" s="1">
        <v>5796</v>
      </c>
      <c r="H17" s="1">
        <v>5538.4000000000005</v>
      </c>
      <c r="I17" s="1">
        <v>5860.4000000000005</v>
      </c>
      <c r="J17" s="1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>
      <c r="A18" t="s">
        <v>25</v>
      </c>
      <c r="B18" s="1">
        <v>1818</v>
      </c>
      <c r="D18" s="1">
        <v>64400.000000000007</v>
      </c>
      <c r="E18" s="1">
        <v>70840</v>
      </c>
      <c r="F18" s="1">
        <v>6182.4000000000005</v>
      </c>
      <c r="G18" s="1">
        <v>5216.4000000000015</v>
      </c>
      <c r="H18" s="1">
        <v>4830</v>
      </c>
      <c r="I18" s="1">
        <v>4250.4000000000005</v>
      </c>
      <c r="J18" s="1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>
      <c r="A19" t="s">
        <v>26</v>
      </c>
      <c r="B19" s="1">
        <v>1996.4</v>
      </c>
      <c r="D19" s="1">
        <v>115920</v>
      </c>
      <c r="E19" s="1">
        <v>127512.00000000001</v>
      </c>
      <c r="F19" s="1">
        <v>7084.0000000000018</v>
      </c>
      <c r="G19" s="1">
        <v>5796</v>
      </c>
      <c r="H19" s="1">
        <v>5667.2</v>
      </c>
      <c r="I19" s="1">
        <v>5796</v>
      </c>
      <c r="J19" s="1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>
      <c r="B20" s="1"/>
      <c r="D20" s="1"/>
      <c r="E20" s="1"/>
      <c r="F20" s="1"/>
      <c r="G20" s="1"/>
      <c r="H20" s="1"/>
      <c r="I20" s="1"/>
      <c r="J20" s="1"/>
    </row>
    <row r="21" spans="1:18">
      <c r="A21" s="8" t="s">
        <v>28</v>
      </c>
    </row>
    <row r="23" spans="1:18">
      <c r="E23" s="3" t="s">
        <v>15</v>
      </c>
      <c r="M23" s="3" t="s">
        <v>16</v>
      </c>
    </row>
    <row r="24" spans="1:18">
      <c r="A24" s="5"/>
      <c r="D24" s="5" t="s">
        <v>0</v>
      </c>
      <c r="E24" s="5" t="s">
        <v>4</v>
      </c>
      <c r="F24" s="5" t="s">
        <v>5</v>
      </c>
      <c r="G24" s="5" t="s">
        <v>6</v>
      </c>
      <c r="H24" s="5" t="s">
        <v>7</v>
      </c>
      <c r="I24" s="5" t="s">
        <v>8</v>
      </c>
      <c r="J24" s="5" t="s">
        <v>9</v>
      </c>
      <c r="L24" s="5" t="s">
        <v>0</v>
      </c>
      <c r="M24" s="5" t="s">
        <v>4</v>
      </c>
      <c r="N24" s="5" t="s">
        <v>5</v>
      </c>
      <c r="O24" s="5" t="s">
        <v>6</v>
      </c>
      <c r="P24" s="5" t="s">
        <v>7</v>
      </c>
      <c r="Q24" s="5" t="s">
        <v>8</v>
      </c>
      <c r="R24" s="5" t="s">
        <v>9</v>
      </c>
    </row>
    <row r="25" spans="1:18">
      <c r="A25" t="s">
        <v>18</v>
      </c>
      <c r="D25" s="6">
        <f>B11+(D11*$B$3)</f>
        <v>3400.2000000000003</v>
      </c>
      <c r="E25" s="6">
        <f>B11+(E11*$B$3)</f>
        <v>3541.88</v>
      </c>
      <c r="F25" s="6">
        <f>B11+(F11*$B$3)</f>
        <v>2119.4128000000001</v>
      </c>
      <c r="G25" s="6">
        <f>B11+(G11*$B$3)</f>
        <v>2098.1608000000001</v>
      </c>
      <c r="H25" s="6">
        <f>B11+(H11*$B$3)</f>
        <v>2089.66</v>
      </c>
      <c r="I25" s="6">
        <f>B11+(I11*$B$3)</f>
        <v>2076.9088000000002</v>
      </c>
      <c r="J25" s="6">
        <f>B11+(J11*$B$3)</f>
        <v>2051.4064000000003</v>
      </c>
      <c r="L25" s="5">
        <f t="shared" ref="L25:L31" si="0">$B$3*$B$7*L11</f>
        <v>79.453440000000001</v>
      </c>
      <c r="M25" s="5">
        <f t="shared" ref="M25:M31" si="1">$B$3*$C$7*M11</f>
        <v>79.453440000000001</v>
      </c>
      <c r="N25" s="5">
        <f t="shared" ref="N25:N31" si="2">$B$3*$D$7*N11</f>
        <v>3.3822888</v>
      </c>
      <c r="O25" s="5">
        <f t="shared" ref="O25:O31" si="3">$B$3*$E$7*O11</f>
        <v>3.3822888</v>
      </c>
      <c r="P25" s="5">
        <f t="shared" ref="P25:P31" si="4">$B$3*$F$7*P11</f>
        <v>3.3822888</v>
      </c>
      <c r="Q25" s="5">
        <f t="shared" ref="Q25:Q31" si="5">$B$3*$G$7*Q11</f>
        <v>1.5725159999999998</v>
      </c>
      <c r="R25" s="5">
        <f t="shared" ref="R25:R31" si="6">$B$3*$H$7*R11</f>
        <v>0.38623200000000002</v>
      </c>
    </row>
    <row r="26" spans="1:18">
      <c r="A26" t="s">
        <v>19</v>
      </c>
      <c r="D26" s="6">
        <f>B12+(D12*$B$3)</f>
        <v>4804.24</v>
      </c>
      <c r="E26" s="6">
        <f>B12+(E12*$B$3)</f>
        <v>5059.2640000000001</v>
      </c>
      <c r="F26" s="6">
        <f>B12+(F12*$B$3)</f>
        <v>2409.848</v>
      </c>
      <c r="G26" s="6">
        <f>B12+(G12*$B$3)</f>
        <v>2381.5120000000002</v>
      </c>
      <c r="H26" s="6">
        <f>B12+(H12*$B$3)</f>
        <v>2378.6783999999998</v>
      </c>
      <c r="I26" s="6">
        <f>B12+(I12*$B$3)</f>
        <v>2381.5120000000002</v>
      </c>
      <c r="J26" s="6">
        <f>B12+(J12*$B$3)</f>
        <v>2313.5056</v>
      </c>
      <c r="L26" s="5">
        <f t="shared" si="0"/>
        <v>49.199039999999997</v>
      </c>
      <c r="M26" s="5">
        <f t="shared" si="1"/>
        <v>49.199039999999997</v>
      </c>
      <c r="N26" s="5">
        <f t="shared" si="2"/>
        <v>2.0943757999999999</v>
      </c>
      <c r="O26" s="5">
        <f t="shared" si="3"/>
        <v>2.0943757999999999</v>
      </c>
      <c r="P26" s="5">
        <f t="shared" si="4"/>
        <v>2.0943757999999999</v>
      </c>
      <c r="Q26" s="5">
        <f t="shared" si="5"/>
        <v>0.9737309999999999</v>
      </c>
      <c r="R26" s="5">
        <f t="shared" si="6"/>
        <v>0.23916200000000001</v>
      </c>
    </row>
    <row r="27" spans="1:18">
      <c r="A27" t="s">
        <v>20</v>
      </c>
      <c r="D27" s="6">
        <f>B13+(D13*$B$3)</f>
        <v>4849.28</v>
      </c>
      <c r="E27" s="6">
        <f>B13+(E13*$B$3)</f>
        <v>5075.9680000000008</v>
      </c>
      <c r="F27" s="6">
        <f>B13+(F13*$B$3)</f>
        <v>2738.248</v>
      </c>
      <c r="G27" s="6">
        <f>B13+(G13*$B$3)</f>
        <v>2709.9120000000003</v>
      </c>
      <c r="H27" s="6">
        <f>B13+(H13*$B$3)</f>
        <v>2707.0783999999999</v>
      </c>
      <c r="I27" s="6">
        <f>B13+(I13*$B$3)</f>
        <v>2709.9120000000003</v>
      </c>
      <c r="J27" s="6">
        <f>B13+(J13*$B$3)</f>
        <v>2654.6568000000002</v>
      </c>
      <c r="L27" s="5">
        <f t="shared" si="0"/>
        <v>43.718400000000003</v>
      </c>
      <c r="M27" s="5">
        <f t="shared" si="1"/>
        <v>43.718400000000003</v>
      </c>
      <c r="N27" s="5">
        <f t="shared" si="2"/>
        <v>1.8610679999999999</v>
      </c>
      <c r="O27" s="5">
        <f t="shared" si="3"/>
        <v>1.8610679999999999</v>
      </c>
      <c r="P27" s="5">
        <f t="shared" si="4"/>
        <v>1.8610679999999999</v>
      </c>
      <c r="Q27" s="5">
        <f t="shared" si="5"/>
        <v>0.86525999999999992</v>
      </c>
      <c r="R27" s="5">
        <f t="shared" si="6"/>
        <v>0.21252000000000001</v>
      </c>
    </row>
    <row r="28" spans="1:18">
      <c r="A28" t="s">
        <v>21</v>
      </c>
      <c r="D28" s="6">
        <f>B14+(D14*$B$3)</f>
        <v>3392.9</v>
      </c>
      <c r="E28" s="6">
        <f>B14+(E14*$B$3)</f>
        <v>3534.58</v>
      </c>
      <c r="F28" s="6">
        <f>B14+(F14*$B$3)</f>
        <v>2112.1127999999999</v>
      </c>
      <c r="G28" s="6">
        <f>B14+(G14*$B$3)</f>
        <v>2092.2775999999999</v>
      </c>
      <c r="H28" s="6">
        <f>B14+(H14*$B$3)</f>
        <v>2090.8607999999999</v>
      </c>
      <c r="I28" s="6">
        <f>B14+(I14*$B$3)</f>
        <v>2069.6088</v>
      </c>
      <c r="J28" s="6">
        <f>B14+(J14*$B$3)</f>
        <v>2044.1063999999999</v>
      </c>
      <c r="L28" s="5">
        <f t="shared" si="0"/>
        <v>68.111999999999995</v>
      </c>
      <c r="M28" s="5">
        <f t="shared" si="1"/>
        <v>68.111999999999995</v>
      </c>
      <c r="N28" s="5">
        <f t="shared" si="2"/>
        <v>2.8994899999999997</v>
      </c>
      <c r="O28" s="5">
        <f t="shared" si="3"/>
        <v>2.8994899999999997</v>
      </c>
      <c r="P28" s="5">
        <f t="shared" si="4"/>
        <v>2.8994899999999997</v>
      </c>
      <c r="Q28" s="5">
        <f t="shared" si="5"/>
        <v>1.34805</v>
      </c>
      <c r="R28" s="5">
        <f t="shared" si="6"/>
        <v>0.33110000000000001</v>
      </c>
    </row>
    <row r="29" spans="1:18">
      <c r="A29" t="s">
        <v>22</v>
      </c>
      <c r="D29" s="7"/>
      <c r="E29" s="7"/>
      <c r="F29" s="6">
        <f>B15+(F15*$B$3)</f>
        <v>2923.82</v>
      </c>
      <c r="G29" s="6">
        <f>B15+(G15*$B$3)</f>
        <v>2909.652</v>
      </c>
      <c r="H29" s="6">
        <f>B15+(H15*$B$3)</f>
        <v>2902.5680000000002</v>
      </c>
      <c r="I29" s="7"/>
      <c r="J29" s="7"/>
      <c r="L29" s="4">
        <f t="shared" si="0"/>
        <v>0</v>
      </c>
      <c r="M29" s="4">
        <f t="shared" si="1"/>
        <v>0</v>
      </c>
      <c r="N29" s="5">
        <f t="shared" si="2"/>
        <v>4.0458000000000001E-2</v>
      </c>
      <c r="O29" s="5">
        <f t="shared" si="3"/>
        <v>4.0458000000000001E-2</v>
      </c>
      <c r="P29" s="5">
        <f t="shared" si="4"/>
        <v>4.0458000000000001E-2</v>
      </c>
      <c r="Q29" s="4">
        <f t="shared" si="5"/>
        <v>0</v>
      </c>
      <c r="R29" s="4">
        <f t="shared" si="6"/>
        <v>0</v>
      </c>
    </row>
    <row r="30" spans="1:18">
      <c r="A30" t="s">
        <v>23</v>
      </c>
      <c r="D30" s="6">
        <f>B16+(D16*$B$3)</f>
        <v>5680.08</v>
      </c>
      <c r="E30" s="6">
        <f>B16+(E16*$B$3)</f>
        <v>5963.4400000000005</v>
      </c>
      <c r="F30" s="7"/>
      <c r="G30" s="7"/>
      <c r="H30" s="7"/>
      <c r="I30" s="7"/>
      <c r="J30" s="6">
        <f>B16+(J16*$B$3)</f>
        <v>2779.8904000000002</v>
      </c>
      <c r="L30" s="5">
        <f t="shared" si="0"/>
        <v>21.859200000000001</v>
      </c>
      <c r="M30" s="5">
        <f t="shared" si="1"/>
        <v>21.859200000000001</v>
      </c>
      <c r="N30" s="4">
        <f t="shared" si="2"/>
        <v>0</v>
      </c>
      <c r="O30" s="4">
        <f t="shared" si="3"/>
        <v>0</v>
      </c>
      <c r="P30" s="4">
        <f t="shared" si="4"/>
        <v>0</v>
      </c>
      <c r="Q30" s="4">
        <f t="shared" si="5"/>
        <v>0</v>
      </c>
      <c r="R30" s="5">
        <f t="shared" si="6"/>
        <v>0.10626000000000001</v>
      </c>
    </row>
    <row r="31" spans="1:18">
      <c r="A31" t="s">
        <v>24</v>
      </c>
      <c r="D31" s="6">
        <f>B17+(D17*$B$3)</f>
        <v>4392.08</v>
      </c>
      <c r="E31" s="6">
        <f>B17+(E17*$B$3)</f>
        <v>4604.6000000000004</v>
      </c>
      <c r="F31" s="6">
        <f>B17+(F17*$B$3)</f>
        <v>2281.0480000000002</v>
      </c>
      <c r="G31" s="6">
        <f>B17+(G17*$B$3)</f>
        <v>2252.7120000000004</v>
      </c>
      <c r="H31" s="6">
        <f>B17+(H17*$B$3)</f>
        <v>2247.0448000000001</v>
      </c>
      <c r="I31" s="6">
        <f>B17+(I17*$B$3)</f>
        <v>2254.1288000000004</v>
      </c>
      <c r="J31" s="6">
        <f>B17+(J17*$B$3)</f>
        <v>2186.1224000000002</v>
      </c>
      <c r="L31" s="5">
        <f t="shared" si="0"/>
        <v>21.732479999999999</v>
      </c>
      <c r="M31" s="5">
        <f t="shared" si="1"/>
        <v>21.732479999999999</v>
      </c>
      <c r="N31" s="5">
        <f t="shared" si="2"/>
        <v>0.92513959999999995</v>
      </c>
      <c r="O31" s="5">
        <f t="shared" si="3"/>
        <v>0.92513959999999995</v>
      </c>
      <c r="P31" s="5">
        <f t="shared" si="4"/>
        <v>0.92513959999999995</v>
      </c>
      <c r="Q31" s="5">
        <f t="shared" si="5"/>
        <v>0.43012199999999995</v>
      </c>
      <c r="R31" s="5">
        <f t="shared" si="6"/>
        <v>0.105644</v>
      </c>
    </row>
    <row r="32" spans="1:18">
      <c r="A32" t="s">
        <v>25</v>
      </c>
      <c r="D32" s="6">
        <f>B18+(D18*$B$4)</f>
        <v>2880.6000000000004</v>
      </c>
      <c r="E32" s="6">
        <f>B18+(E18*$B$4)</f>
        <v>2986.86</v>
      </c>
      <c r="F32" s="6">
        <f>B18+(F18*$B$4)</f>
        <v>1920.0096000000001</v>
      </c>
      <c r="G32" s="6">
        <f>B18+(G18*$B$4)</f>
        <v>1904.0706</v>
      </c>
      <c r="H32" s="6">
        <f>B18+(H18*$B$4)</f>
        <v>1897.6949999999999</v>
      </c>
      <c r="I32" s="6">
        <f>B18+(I18*$B$4)</f>
        <v>1888.1315999999999</v>
      </c>
      <c r="J32" s="6">
        <f>B18+(J18*$B$4)</f>
        <v>1869.0047999999999</v>
      </c>
      <c r="L32" s="5">
        <f>$B$4*$B$7*L18</f>
        <v>59.59008</v>
      </c>
      <c r="M32" s="5">
        <f>$B$4*$C$7*M18</f>
        <v>59.59008</v>
      </c>
      <c r="N32" s="5">
        <f>$B$4*$D$7*N18</f>
        <v>2.5367166000000001</v>
      </c>
      <c r="O32" s="5">
        <f>$B$4*$E$7*O18</f>
        <v>2.5367166000000001</v>
      </c>
      <c r="P32" s="5">
        <f>$B$4*$F$7*P18</f>
        <v>2.5367166000000001</v>
      </c>
      <c r="Q32" s="5">
        <f>$B$4*$G$7*Q18</f>
        <v>1.179387</v>
      </c>
      <c r="R32" s="5">
        <f>$B$4*$H$7*R18</f>
        <v>0.28967399999999999</v>
      </c>
    </row>
    <row r="33" spans="1:18">
      <c r="A33" t="s">
        <v>26</v>
      </c>
      <c r="D33" s="6">
        <f>B19+(D19*$B$4)</f>
        <v>3909.08</v>
      </c>
      <c r="E33" s="6">
        <f>B19+(E19*$B$4)</f>
        <v>4100.348</v>
      </c>
      <c r="F33" s="6">
        <f>B19+(F19*$B$4)</f>
        <v>2113.2860000000001</v>
      </c>
      <c r="G33" s="6">
        <f>B19+(G19*$B$4)</f>
        <v>2092.0340000000001</v>
      </c>
      <c r="H33" s="6">
        <f>B19+(H19*$B$4)</f>
        <v>2089.9088000000002</v>
      </c>
      <c r="I33" s="6">
        <f>B19+(I19*$B$4)</f>
        <v>2092.0340000000001</v>
      </c>
      <c r="J33" s="6">
        <f>B19+(J19*$B$4)</f>
        <v>2041.0292000000002</v>
      </c>
      <c r="L33" s="5">
        <f>$B$4*$B$7*L19</f>
        <v>36.899279999999997</v>
      </c>
      <c r="M33" s="5">
        <f>$B$4*$C$7*M19</f>
        <v>36.899279999999997</v>
      </c>
      <c r="N33" s="5">
        <f>$B$4*$D$7*N19</f>
        <v>1.5707818500000001</v>
      </c>
      <c r="O33" s="5">
        <f>$B$4*$E$7*O19</f>
        <v>1.5707818500000001</v>
      </c>
      <c r="P33" s="5">
        <f>$B$4*$F$7*P19</f>
        <v>1.5707818500000001</v>
      </c>
      <c r="Q33" s="5">
        <f>$B$4*$G$7*Q19</f>
        <v>0.73029825000000004</v>
      </c>
      <c r="R33" s="5">
        <f>$B$4*$H$7*R19</f>
        <v>0.17937150000000002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DHL Supply Chain</vt:lpstr>
      <vt:lpstr>CarbonEmission_Matrix</vt:lpstr>
      <vt:lpstr>ProductionShippingCost_Matrix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singfat</dc:creator>
  <cp:lastModifiedBy>Anmol More</cp:lastModifiedBy>
  <dcterms:created xsi:type="dcterms:W3CDTF">2011-08-02T06:02:10Z</dcterms:created>
  <dcterms:modified xsi:type="dcterms:W3CDTF">2020-02-10T01:36:54Z</dcterms:modified>
</cp:coreProperties>
</file>