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mol/OneDrive - Indian School of Business/Github/ISB-Term3/Pricing Analytics/"/>
    </mc:Choice>
  </mc:AlternateContent>
  <xr:revisionPtr revIDLastSave="6" documentId="8_{DEB99498-CB6D-4858-992E-D41CB4750335}" xr6:coauthVersionLast="45" xr6:coauthVersionMax="45" xr10:uidLastSave="{282FA430-03CF-9D41-B673-76452F877843}"/>
  <bookViews>
    <workbookView xWindow="0" yWindow="460" windowWidth="33600" windowHeight="19620" xr2:uid="{E0B45B83-321C-47A6-9C1C-6E3845F0B0D7}"/>
  </bookViews>
  <sheets>
    <sheet name="Only 1 Version" sheetId="1" r:id="rId1"/>
    <sheet name="Multiple Versions" sheetId="2" r:id="rId2"/>
  </sheets>
  <definedNames>
    <definedName name="solver_adj" localSheetId="1" hidden="1">'Multiple Versions'!$G$7:$I$11</definedName>
    <definedName name="solver_adj" localSheetId="0" hidden="1">'Only 1 Version'!$G$7:$I$11</definedName>
    <definedName name="solver_cvg" localSheetId="1" hidden="1">0.0001</definedName>
    <definedName name="solver_cvg" localSheetId="0" hidden="1">0.0001</definedName>
    <definedName name="solver_drv" localSheetId="1" hidden="1">2</definedName>
    <definedName name="solver_drv" localSheetId="0" hidden="1">2</definedName>
    <definedName name="solver_eng" localSheetId="1" hidden="1">1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'Multiple Versions'!$G$12</definedName>
    <definedName name="solver_lhs1" localSheetId="0" hidden="1">'Only 1 Version'!$G$7:$I$11</definedName>
    <definedName name="solver_lhs10" localSheetId="1" hidden="1">'Multiple Versions'!$K$9</definedName>
    <definedName name="solver_lhs2" localSheetId="1" hidden="1">'Multiple Versions'!$G$7:$I$11</definedName>
    <definedName name="solver_lhs2" localSheetId="0" hidden="1">'Only 1 Version'!$I$13</definedName>
    <definedName name="solver_lhs3" localSheetId="1" hidden="1">'Multiple Versions'!$H$12</definedName>
    <definedName name="solver_lhs4" localSheetId="1" hidden="1">'Multiple Versions'!$I$12</definedName>
    <definedName name="solver_lhs5" localSheetId="1" hidden="1">'Multiple Versions'!$J$10</definedName>
    <definedName name="solver_lhs6" localSheetId="1" hidden="1">'Multiple Versions'!$J$11</definedName>
    <definedName name="solver_lhs7" localSheetId="1" hidden="1">'Multiple Versions'!$J$7</definedName>
    <definedName name="solver_lhs8" localSheetId="1" hidden="1">'Multiple Versions'!$J$8</definedName>
    <definedName name="solver_lhs9" localSheetId="1" hidden="1">'Multiple Versions'!$J$9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9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'Multiple Versions'!$J$7</definedName>
    <definedName name="solver_opt" localSheetId="0" hidden="1">'Only 1 Version'!$J$13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2</definedName>
    <definedName name="solver_rel1" localSheetId="1" hidden="1">1</definedName>
    <definedName name="solver_rel1" localSheetId="0" hidden="1">5</definedName>
    <definedName name="solver_rel10" localSheetId="1" hidden="1">1</definedName>
    <definedName name="solver_rel2" localSheetId="1" hidden="1">5</definedName>
    <definedName name="solver_rel2" localSheetId="0" hidden="1">1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el6" localSheetId="1" hidden="1">1</definedName>
    <definedName name="solver_rel7" localSheetId="1" hidden="1">1</definedName>
    <definedName name="solver_rel8" localSheetId="1" hidden="1">1</definedName>
    <definedName name="solver_rel9" localSheetId="1" hidden="1">1</definedName>
    <definedName name="solver_rhs1" localSheetId="1" hidden="1">1</definedName>
    <definedName name="solver_rhs1" localSheetId="0" hidden="1">binary</definedName>
    <definedName name="solver_rhs10" localSheetId="1" hidden="1">1</definedName>
    <definedName name="solver_rhs2" localSheetId="1" hidden="1">binary</definedName>
    <definedName name="solver_rhs2" localSheetId="0" hidden="1">1</definedName>
    <definedName name="solver_rhs3" localSheetId="1" hidden="1">1</definedName>
    <definedName name="solver_rhs4" localSheetId="1" hidden="1">1</definedName>
    <definedName name="solver_rhs5" localSheetId="1" hidden="1">1</definedName>
    <definedName name="solver_rhs6" localSheetId="1" hidden="1">1</definedName>
    <definedName name="solver_rhs7" localSheetId="1" hidden="1">1</definedName>
    <definedName name="solver_rhs8" localSheetId="1" hidden="1">1</definedName>
    <definedName name="solver_rhs9" localSheetId="1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" i="1" l="1"/>
  <c r="D17" i="1"/>
  <c r="J8" i="2" l="1"/>
  <c r="J9" i="2"/>
  <c r="J10" i="2"/>
  <c r="J11" i="2"/>
  <c r="J7" i="2"/>
  <c r="L22" i="2"/>
  <c r="F17" i="2"/>
  <c r="F21" i="2" s="1"/>
  <c r="I21" i="2" s="1"/>
  <c r="E17" i="2"/>
  <c r="E20" i="2" s="1"/>
  <c r="H20" i="2" s="1"/>
  <c r="D17" i="2"/>
  <c r="D22" i="2" s="1"/>
  <c r="G12" i="2"/>
  <c r="H12" i="2"/>
  <c r="I12" i="2"/>
  <c r="I13" i="2"/>
  <c r="K22" i="1"/>
  <c r="F17" i="1"/>
  <c r="F18" i="1" s="1"/>
  <c r="I18" i="1" s="1"/>
  <c r="E17" i="1"/>
  <c r="E18" i="1" s="1"/>
  <c r="H18" i="1" s="1"/>
  <c r="D21" i="1"/>
  <c r="H12" i="1"/>
  <c r="G12" i="1"/>
  <c r="I12" i="1"/>
  <c r="I13" i="1"/>
  <c r="G21" i="1" l="1"/>
  <c r="G22" i="2"/>
  <c r="E22" i="2"/>
  <c r="H22" i="2" s="1"/>
  <c r="F22" i="2"/>
  <c r="I22" i="2" s="1"/>
  <c r="E19" i="2"/>
  <c r="H19" i="2" s="1"/>
  <c r="E21" i="2"/>
  <c r="H21" i="2" s="1"/>
  <c r="D20" i="1"/>
  <c r="E22" i="1"/>
  <c r="H22" i="1" s="1"/>
  <c r="D19" i="1"/>
  <c r="D18" i="2"/>
  <c r="D20" i="2"/>
  <c r="F21" i="1"/>
  <c r="I21" i="1" s="1"/>
  <c r="D22" i="1"/>
  <c r="E21" i="1"/>
  <c r="H21" i="1" s="1"/>
  <c r="E18" i="2"/>
  <c r="H18" i="2" s="1"/>
  <c r="F20" i="1"/>
  <c r="I20" i="1" s="1"/>
  <c r="E20" i="1"/>
  <c r="H20" i="1" s="1"/>
  <c r="D18" i="1"/>
  <c r="F18" i="2"/>
  <c r="I18" i="2" s="1"/>
  <c r="F20" i="2"/>
  <c r="I20" i="2" s="1"/>
  <c r="F19" i="1"/>
  <c r="I19" i="1" s="1"/>
  <c r="E19" i="1"/>
  <c r="H19" i="1" s="1"/>
  <c r="D21" i="2"/>
  <c r="D19" i="2"/>
  <c r="I22" i="1"/>
  <c r="F19" i="2"/>
  <c r="I19" i="2" s="1"/>
  <c r="G19" i="1" l="1"/>
  <c r="J8" i="1" s="1"/>
  <c r="G18" i="2"/>
  <c r="K7" i="2"/>
  <c r="G18" i="1"/>
  <c r="J7" i="1" s="1"/>
  <c r="K11" i="2"/>
  <c r="G20" i="1"/>
  <c r="J9" i="1" s="1"/>
  <c r="G22" i="1"/>
  <c r="J11" i="1" s="1"/>
  <c r="G19" i="2"/>
  <c r="K8" i="2" s="1"/>
  <c r="G21" i="2"/>
  <c r="K10" i="2"/>
  <c r="G20" i="2"/>
  <c r="K9" i="2"/>
  <c r="J10" i="1"/>
  <c r="K13" i="2" l="1"/>
  <c r="J13" i="1"/>
</calcChain>
</file>

<file path=xl/sharedStrings.xml><?xml version="1.0" encoding="utf-8"?>
<sst xmlns="http://schemas.openxmlformats.org/spreadsheetml/2006/main" count="75" uniqueCount="20">
  <si>
    <t>Student</t>
  </si>
  <si>
    <t xml:space="preserve">Commercial </t>
  </si>
  <si>
    <t>Industrial</t>
  </si>
  <si>
    <t>Fixed Cost</t>
  </si>
  <si>
    <t>VC per unit</t>
  </si>
  <si>
    <t>Size</t>
  </si>
  <si>
    <t>Segment</t>
  </si>
  <si>
    <t>Large Mult Corporations</t>
  </si>
  <si>
    <t>Corp RnD and U</t>
  </si>
  <si>
    <t>Consultants</t>
  </si>
  <si>
    <t>Small Business</t>
  </si>
  <si>
    <t>Dev Costs</t>
  </si>
  <si>
    <t>Price</t>
  </si>
  <si>
    <t>Willingness to Pay</t>
  </si>
  <si>
    <t>Offer Matrix</t>
  </si>
  <si>
    <t>Versions</t>
  </si>
  <si>
    <t>Chosen Price</t>
  </si>
  <si>
    <t>Variable Cost</t>
  </si>
  <si>
    <t>Revenue - VC</t>
  </si>
  <si>
    <t>After 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</si>
</sst>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A91E-A816-4BD4-B92A-AC94EC384717}">
  <dimension ref="A1:K22"/>
  <sheetViews>
    <sheetView tabSelected="1" workbookViewId="0">
      <selection activeCell="F23" sqref="F23"/>
    </sheetView>
  </sheetViews>
  <sheetFormatPr baseColWidth="10" defaultColWidth="8.83203125" defaultRowHeight="15"/>
  <cols>
    <col min="1" max="1" width="10" bestFit="1" customWidth="1"/>
    <col min="2" max="2" width="7.33203125" bestFit="1" customWidth="1"/>
    <col min="3" max="3" width="11.1640625" bestFit="1" customWidth="1"/>
    <col min="5" max="5" width="11.1640625" bestFit="1" customWidth="1"/>
    <col min="10" max="10" width="11.6640625" bestFit="1" customWidth="1"/>
  </cols>
  <sheetData>
    <row r="1" spans="1:11">
      <c r="B1" t="s">
        <v>0</v>
      </c>
      <c r="C1" t="s">
        <v>1</v>
      </c>
      <c r="D1" t="s">
        <v>2</v>
      </c>
    </row>
    <row r="2" spans="1:11">
      <c r="A2" t="s">
        <v>3</v>
      </c>
      <c r="B2">
        <v>100000</v>
      </c>
      <c r="C2">
        <v>200000</v>
      </c>
      <c r="D2">
        <v>500000</v>
      </c>
    </row>
    <row r="3" spans="1:11">
      <c r="A3" t="s">
        <v>4</v>
      </c>
      <c r="B3">
        <v>15</v>
      </c>
      <c r="C3">
        <v>25</v>
      </c>
      <c r="D3">
        <v>35</v>
      </c>
    </row>
    <row r="5" spans="1:11">
      <c r="D5" s="2" t="s">
        <v>13</v>
      </c>
      <c r="E5" s="2"/>
      <c r="F5" s="2"/>
      <c r="G5" s="2" t="s">
        <v>14</v>
      </c>
      <c r="H5" s="2"/>
      <c r="I5" s="2"/>
      <c r="J5" s="1"/>
    </row>
    <row r="6" spans="1:11">
      <c r="A6" t="s">
        <v>6</v>
      </c>
      <c r="B6" t="s">
        <v>5</v>
      </c>
      <c r="C6" t="s">
        <v>11</v>
      </c>
      <c r="D6" t="s">
        <v>0</v>
      </c>
      <c r="E6" t="s">
        <v>1</v>
      </c>
      <c r="F6" t="s">
        <v>2</v>
      </c>
      <c r="G6" t="s">
        <v>0</v>
      </c>
      <c r="H6" t="s">
        <v>1</v>
      </c>
      <c r="I6" t="s">
        <v>2</v>
      </c>
      <c r="J6" t="s">
        <v>18</v>
      </c>
    </row>
    <row r="7" spans="1:11">
      <c r="A7" t="s">
        <v>7</v>
      </c>
      <c r="B7">
        <v>5000</v>
      </c>
      <c r="C7">
        <v>150000</v>
      </c>
      <c r="D7">
        <v>150</v>
      </c>
      <c r="E7">
        <v>1200</v>
      </c>
      <c r="F7">
        <v>2500</v>
      </c>
      <c r="G7">
        <v>0</v>
      </c>
      <c r="H7">
        <v>0</v>
      </c>
      <c r="I7">
        <v>0</v>
      </c>
      <c r="J7">
        <f>SUM(D18:F18)*B7 - SUM(G18:I18)</f>
        <v>325000</v>
      </c>
    </row>
    <row r="8" spans="1:11">
      <c r="A8" t="s">
        <v>8</v>
      </c>
      <c r="B8">
        <v>2000</v>
      </c>
      <c r="C8">
        <v>100000</v>
      </c>
      <c r="D8">
        <v>100</v>
      </c>
      <c r="E8">
        <v>1000</v>
      </c>
      <c r="F8">
        <v>2000</v>
      </c>
      <c r="G8">
        <v>0</v>
      </c>
      <c r="H8">
        <v>0</v>
      </c>
      <c r="I8">
        <v>0</v>
      </c>
      <c r="J8">
        <f t="shared" ref="J8:J10" si="0">SUM(D19:F19)*B8 - SUM(G19:I19)</f>
        <v>130000</v>
      </c>
    </row>
    <row r="9" spans="1:11">
      <c r="A9" t="s">
        <v>9</v>
      </c>
      <c r="B9">
        <v>20000</v>
      </c>
      <c r="C9">
        <v>200000</v>
      </c>
      <c r="D9">
        <v>200</v>
      </c>
      <c r="E9">
        <v>300</v>
      </c>
      <c r="F9">
        <v>600</v>
      </c>
      <c r="G9">
        <v>0</v>
      </c>
      <c r="H9">
        <v>0</v>
      </c>
      <c r="I9">
        <v>0</v>
      </c>
      <c r="J9">
        <f t="shared" si="0"/>
        <v>1300000</v>
      </c>
    </row>
    <row r="10" spans="1:11">
      <c r="A10" t="s">
        <v>10</v>
      </c>
      <c r="B10">
        <v>15000</v>
      </c>
      <c r="C10">
        <v>200000</v>
      </c>
      <c r="D10">
        <v>175</v>
      </c>
      <c r="E10">
        <v>225</v>
      </c>
      <c r="F10">
        <v>300</v>
      </c>
      <c r="G10">
        <v>0</v>
      </c>
      <c r="H10">
        <v>0</v>
      </c>
      <c r="I10">
        <v>0</v>
      </c>
      <c r="J10">
        <f t="shared" si="0"/>
        <v>975000</v>
      </c>
    </row>
    <row r="11" spans="1:11">
      <c r="A11" t="s">
        <v>0</v>
      </c>
      <c r="B11">
        <v>500000</v>
      </c>
      <c r="C11">
        <v>300000</v>
      </c>
      <c r="D11">
        <v>50</v>
      </c>
      <c r="E11">
        <v>60</v>
      </c>
      <c r="F11">
        <v>100</v>
      </c>
      <c r="G11">
        <v>0</v>
      </c>
      <c r="H11">
        <v>0</v>
      </c>
      <c r="I11">
        <v>1</v>
      </c>
      <c r="J11">
        <f>(SUM(D22:F22)*B11)*0.6 - SUM(G22:I22)</f>
        <v>12500000</v>
      </c>
    </row>
    <row r="12" spans="1:11">
      <c r="G12">
        <f>SUM(G7:G11)</f>
        <v>0</v>
      </c>
      <c r="H12">
        <f>SUM(H7:H11)</f>
        <v>0</v>
      </c>
      <c r="I12">
        <f>SUM(I7:I11)</f>
        <v>1</v>
      </c>
    </row>
    <row r="13" spans="1:11">
      <c r="I13">
        <f>SUM(G7:I11)</f>
        <v>1</v>
      </c>
      <c r="J13">
        <f>SUM(J7:J11)-SUMPRODUCT(B2:D2,G12:I12)</f>
        <v>14730000</v>
      </c>
      <c r="K13" t="s">
        <v>19</v>
      </c>
    </row>
    <row r="15" spans="1:11">
      <c r="D15" s="2" t="s">
        <v>12</v>
      </c>
      <c r="E15" s="2"/>
      <c r="F15" s="2"/>
      <c r="G15" s="2" t="s">
        <v>17</v>
      </c>
      <c r="H15" s="2"/>
      <c r="I15" s="2"/>
    </row>
    <row r="16" spans="1:11">
      <c r="D16" t="s">
        <v>0</v>
      </c>
      <c r="E16" t="s">
        <v>1</v>
      </c>
      <c r="F16" t="s">
        <v>2</v>
      </c>
      <c r="G16" t="s">
        <v>0</v>
      </c>
      <c r="H16" t="s">
        <v>1</v>
      </c>
      <c r="I16" t="s">
        <v>2</v>
      </c>
    </row>
    <row r="17" spans="3:11">
      <c r="C17" t="s">
        <v>16</v>
      </c>
      <c r="D17">
        <f>SUMPRODUCT(D7:D11,G7:G11)</f>
        <v>0</v>
      </c>
      <c r="E17">
        <f t="shared" ref="E17:F17" si="1">SUMPRODUCT(E7:E11,H7:H11)</f>
        <v>0</v>
      </c>
      <c r="F17">
        <f t="shared" si="1"/>
        <v>100</v>
      </c>
    </row>
    <row r="18" spans="3:11">
      <c r="C18" t="s">
        <v>7</v>
      </c>
      <c r="D18">
        <f>IF(D$17&lt;=D7,D$17,0)</f>
        <v>0</v>
      </c>
      <c r="E18">
        <f t="shared" ref="E18:F18" si="2">IF(E$17&lt;=E7,E$17,0)</f>
        <v>0</v>
      </c>
      <c r="F18">
        <f t="shared" si="2"/>
        <v>100</v>
      </c>
      <c r="G18">
        <f>IF(D18=0,0,B$3*$B7)</f>
        <v>0</v>
      </c>
      <c r="H18">
        <f t="shared" ref="H18:I18" si="3">IF(E18=0,0,C$3*$B7)</f>
        <v>0</v>
      </c>
      <c r="I18">
        <f t="shared" si="3"/>
        <v>175000</v>
      </c>
    </row>
    <row r="19" spans="3:11">
      <c r="C19" t="s">
        <v>8</v>
      </c>
      <c r="D19">
        <f t="shared" ref="D19:F22" si="4">IF(D$17&lt;=D8,D$17,0)</f>
        <v>0</v>
      </c>
      <c r="E19">
        <f t="shared" si="4"/>
        <v>0</v>
      </c>
      <c r="F19">
        <f t="shared" si="4"/>
        <v>100</v>
      </c>
      <c r="G19">
        <f t="shared" ref="G19:G22" si="5">IF(D19=0,0,B$3*$B8)</f>
        <v>0</v>
      </c>
      <c r="H19">
        <f t="shared" ref="H19:H22" si="6">IF(E19=0,0,C$3*$B8)</f>
        <v>0</v>
      </c>
      <c r="I19">
        <f t="shared" ref="I19:I22" si="7">IF(F19=0,0,D$3*$B8)</f>
        <v>70000</v>
      </c>
    </row>
    <row r="20" spans="3:11">
      <c r="C20" t="s">
        <v>9</v>
      </c>
      <c r="D20">
        <f t="shared" si="4"/>
        <v>0</v>
      </c>
      <c r="E20">
        <f t="shared" si="4"/>
        <v>0</v>
      </c>
      <c r="F20">
        <f t="shared" si="4"/>
        <v>100</v>
      </c>
      <c r="G20">
        <f t="shared" si="5"/>
        <v>0</v>
      </c>
      <c r="H20">
        <f t="shared" si="6"/>
        <v>0</v>
      </c>
      <c r="I20">
        <f t="shared" si="7"/>
        <v>700000</v>
      </c>
    </row>
    <row r="21" spans="3:11">
      <c r="C21" t="s">
        <v>10</v>
      </c>
      <c r="D21">
        <f t="shared" si="4"/>
        <v>0</v>
      </c>
      <c r="E21">
        <f t="shared" si="4"/>
        <v>0</v>
      </c>
      <c r="F21">
        <f t="shared" si="4"/>
        <v>100</v>
      </c>
      <c r="G21">
        <f t="shared" si="5"/>
        <v>0</v>
      </c>
      <c r="H21">
        <f t="shared" si="6"/>
        <v>0</v>
      </c>
      <c r="I21">
        <f t="shared" si="7"/>
        <v>525000</v>
      </c>
    </row>
    <row r="22" spans="3:11">
      <c r="C22" t="s">
        <v>0</v>
      </c>
      <c r="D22">
        <f t="shared" si="4"/>
        <v>0</v>
      </c>
      <c r="E22">
        <f t="shared" si="4"/>
        <v>0</v>
      </c>
      <c r="F22">
        <f>IF(F$17&lt;=F11,F$17,0)</f>
        <v>100</v>
      </c>
      <c r="G22">
        <f t="shared" si="5"/>
        <v>0</v>
      </c>
      <c r="H22">
        <f t="shared" si="6"/>
        <v>0</v>
      </c>
      <c r="I22">
        <f t="shared" si="7"/>
        <v>17500000</v>
      </c>
      <c r="K22">
        <f>B11*65</f>
        <v>32500000</v>
      </c>
    </row>
  </sheetData>
  <mergeCells count="4">
    <mergeCell ref="D5:F5"/>
    <mergeCell ref="G5:I5"/>
    <mergeCell ref="D15:F15"/>
    <mergeCell ref="G15:I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D470C-9CC9-49FC-B979-0D0D5D266979}">
  <dimension ref="A1:L22"/>
  <sheetViews>
    <sheetView topLeftCell="A2" workbookViewId="0">
      <selection activeCell="H7" sqref="H7"/>
    </sheetView>
  </sheetViews>
  <sheetFormatPr baseColWidth="10" defaultColWidth="8.83203125" defaultRowHeight="15"/>
  <sheetData>
    <row r="1" spans="1:12">
      <c r="B1" t="s">
        <v>0</v>
      </c>
      <c r="C1" t="s">
        <v>1</v>
      </c>
      <c r="D1" t="s">
        <v>2</v>
      </c>
    </row>
    <row r="2" spans="1:12">
      <c r="A2" t="s">
        <v>3</v>
      </c>
      <c r="B2">
        <v>100000</v>
      </c>
      <c r="C2">
        <v>200000</v>
      </c>
      <c r="D2">
        <v>500000</v>
      </c>
    </row>
    <row r="3" spans="1:12">
      <c r="A3" t="s">
        <v>4</v>
      </c>
      <c r="B3">
        <v>15</v>
      </c>
      <c r="C3">
        <v>25</v>
      </c>
      <c r="D3">
        <v>35</v>
      </c>
    </row>
    <row r="5" spans="1:12">
      <c r="D5" s="2" t="s">
        <v>13</v>
      </c>
      <c r="E5" s="2"/>
      <c r="F5" s="2"/>
      <c r="G5" s="2" t="s">
        <v>14</v>
      </c>
      <c r="H5" s="2"/>
      <c r="I5" s="2"/>
      <c r="J5" s="1"/>
      <c r="K5" s="1"/>
    </row>
    <row r="6" spans="1:12">
      <c r="A6" t="s">
        <v>6</v>
      </c>
      <c r="B6" t="s">
        <v>5</v>
      </c>
      <c r="C6" t="s">
        <v>11</v>
      </c>
      <c r="D6" t="s">
        <v>0</v>
      </c>
      <c r="E6" t="s">
        <v>1</v>
      </c>
      <c r="F6" t="s">
        <v>2</v>
      </c>
      <c r="G6" t="s">
        <v>0</v>
      </c>
      <c r="H6" t="s">
        <v>1</v>
      </c>
      <c r="I6" t="s">
        <v>2</v>
      </c>
      <c r="J6" t="s">
        <v>15</v>
      </c>
      <c r="K6" t="s">
        <v>18</v>
      </c>
    </row>
    <row r="7" spans="1:12">
      <c r="A7" t="s">
        <v>7</v>
      </c>
      <c r="B7">
        <v>5000</v>
      </c>
      <c r="C7">
        <v>150000</v>
      </c>
      <c r="D7">
        <v>150</v>
      </c>
      <c r="E7">
        <v>1200</v>
      </c>
      <c r="F7">
        <v>2500</v>
      </c>
      <c r="G7">
        <v>0</v>
      </c>
      <c r="H7">
        <v>1</v>
      </c>
      <c r="I7">
        <v>0</v>
      </c>
      <c r="J7">
        <f>SUM(G7:I7)</f>
        <v>1</v>
      </c>
      <c r="K7">
        <f>SUM(D18:F18)*B7 - SUM(G18:I18)</f>
        <v>6200000</v>
      </c>
    </row>
    <row r="8" spans="1:12">
      <c r="A8" t="s">
        <v>8</v>
      </c>
      <c r="B8">
        <v>2000</v>
      </c>
      <c r="C8">
        <v>100000</v>
      </c>
      <c r="D8">
        <v>100</v>
      </c>
      <c r="E8">
        <v>1000</v>
      </c>
      <c r="F8">
        <v>2000</v>
      </c>
      <c r="G8">
        <v>0</v>
      </c>
      <c r="H8">
        <v>0</v>
      </c>
      <c r="I8">
        <v>0</v>
      </c>
      <c r="J8">
        <f t="shared" ref="J8:J11" si="0">SUM(G8:I8)</f>
        <v>0</v>
      </c>
      <c r="K8">
        <f t="shared" ref="K8:K10" si="1">SUM(D19:F19)*B8 - SUM(G19:I19)</f>
        <v>130000</v>
      </c>
    </row>
    <row r="9" spans="1:12">
      <c r="A9" t="s">
        <v>9</v>
      </c>
      <c r="B9">
        <v>20000</v>
      </c>
      <c r="C9">
        <v>200000</v>
      </c>
      <c r="D9">
        <v>200</v>
      </c>
      <c r="E9">
        <v>300</v>
      </c>
      <c r="F9">
        <v>600</v>
      </c>
      <c r="G9">
        <v>0</v>
      </c>
      <c r="H9">
        <v>0</v>
      </c>
      <c r="I9">
        <v>0</v>
      </c>
      <c r="J9">
        <f t="shared" si="0"/>
        <v>0</v>
      </c>
      <c r="K9">
        <f t="shared" si="1"/>
        <v>1300000</v>
      </c>
    </row>
    <row r="10" spans="1:12">
      <c r="A10" t="s">
        <v>10</v>
      </c>
      <c r="B10">
        <v>15000</v>
      </c>
      <c r="C10">
        <v>200000</v>
      </c>
      <c r="D10">
        <v>175</v>
      </c>
      <c r="E10">
        <v>225</v>
      </c>
      <c r="F10">
        <v>300</v>
      </c>
      <c r="G10">
        <v>0</v>
      </c>
      <c r="H10">
        <v>0</v>
      </c>
      <c r="I10">
        <v>0</v>
      </c>
      <c r="J10">
        <f t="shared" si="0"/>
        <v>0</v>
      </c>
      <c r="K10">
        <f t="shared" si="1"/>
        <v>975000</v>
      </c>
    </row>
    <row r="11" spans="1:12">
      <c r="A11" t="s">
        <v>0</v>
      </c>
      <c r="B11">
        <v>500000</v>
      </c>
      <c r="C11">
        <v>300000</v>
      </c>
      <c r="D11">
        <v>50</v>
      </c>
      <c r="E11">
        <v>60</v>
      </c>
      <c r="F11">
        <v>100</v>
      </c>
      <c r="G11">
        <v>0</v>
      </c>
      <c r="H11">
        <v>0</v>
      </c>
      <c r="I11">
        <v>1</v>
      </c>
      <c r="J11">
        <f t="shared" si="0"/>
        <v>1</v>
      </c>
      <c r="K11">
        <f>(SUM(D22:F22)*B11)*0.6 - SUM(G22:I22)</f>
        <v>12500000</v>
      </c>
    </row>
    <row r="12" spans="1:12">
      <c r="G12">
        <f>SUM(G7:G11)</f>
        <v>0</v>
      </c>
      <c r="H12">
        <f>SUM(H7:H11)</f>
        <v>1</v>
      </c>
      <c r="I12">
        <f>SUM(I7:I11)</f>
        <v>1</v>
      </c>
    </row>
    <row r="13" spans="1:12">
      <c r="I13">
        <f>SUM(G7:I11)</f>
        <v>2</v>
      </c>
      <c r="K13">
        <f>SUM(K7:K11)-SUMPRODUCT(B2:D2,G12:I12)</f>
        <v>20405000</v>
      </c>
      <c r="L13" t="s">
        <v>19</v>
      </c>
    </row>
    <row r="15" spans="1:12">
      <c r="D15" s="2" t="s">
        <v>12</v>
      </c>
      <c r="E15" s="2"/>
      <c r="F15" s="2"/>
      <c r="G15" s="2" t="s">
        <v>17</v>
      </c>
      <c r="H15" s="2"/>
      <c r="I15" s="2"/>
      <c r="J15" s="1"/>
    </row>
    <row r="16" spans="1:12">
      <c r="D16" t="s">
        <v>0</v>
      </c>
      <c r="E16" t="s">
        <v>1</v>
      </c>
      <c r="F16" t="s">
        <v>2</v>
      </c>
      <c r="G16" t="s">
        <v>0</v>
      </c>
      <c r="H16" t="s">
        <v>1</v>
      </c>
      <c r="I16" t="s">
        <v>2</v>
      </c>
    </row>
    <row r="17" spans="3:12">
      <c r="C17" t="s">
        <v>16</v>
      </c>
      <c r="D17">
        <f>SUMPRODUCT(D7:D11,G7:G11)</f>
        <v>0</v>
      </c>
      <c r="E17">
        <f t="shared" ref="E17:F17" si="2">SUMPRODUCT(E7:E11,H7:H11)</f>
        <v>1200</v>
      </c>
      <c r="F17">
        <f t="shared" si="2"/>
        <v>100</v>
      </c>
    </row>
    <row r="18" spans="3:12">
      <c r="C18" t="s">
        <v>7</v>
      </c>
      <c r="D18">
        <f>IF(D$17&lt;=D7,D$17,0)</f>
        <v>0</v>
      </c>
      <c r="E18">
        <f t="shared" ref="E18:F18" si="3">IF(E$17&lt;=E7,E$17,0)</f>
        <v>1200</v>
      </c>
      <c r="F18">
        <f t="shared" si="3"/>
        <v>100</v>
      </c>
      <c r="G18">
        <f>IF(D18=0,0,B$3*$B7)</f>
        <v>0</v>
      </c>
      <c r="H18">
        <f t="shared" ref="H18:I22" si="4">IF(E18=0,0,C$3*$B7)</f>
        <v>125000</v>
      </c>
      <c r="I18">
        <f t="shared" si="4"/>
        <v>175000</v>
      </c>
    </row>
    <row r="19" spans="3:12">
      <c r="C19" t="s">
        <v>8</v>
      </c>
      <c r="D19">
        <f t="shared" ref="D19:F22" si="5">IF(D$17&lt;=D8,D$17,0)</f>
        <v>0</v>
      </c>
      <c r="E19">
        <f t="shared" si="5"/>
        <v>0</v>
      </c>
      <c r="F19">
        <f t="shared" si="5"/>
        <v>100</v>
      </c>
      <c r="G19">
        <f t="shared" ref="G19:G22" si="6">IF(D19=0,0,B$3*$B8)</f>
        <v>0</v>
      </c>
      <c r="H19">
        <f t="shared" si="4"/>
        <v>0</v>
      </c>
      <c r="I19">
        <f t="shared" si="4"/>
        <v>70000</v>
      </c>
    </row>
    <row r="20" spans="3:12">
      <c r="C20" t="s">
        <v>9</v>
      </c>
      <c r="D20">
        <f t="shared" si="5"/>
        <v>0</v>
      </c>
      <c r="E20">
        <f t="shared" si="5"/>
        <v>0</v>
      </c>
      <c r="F20">
        <f t="shared" si="5"/>
        <v>100</v>
      </c>
      <c r="G20">
        <f t="shared" si="6"/>
        <v>0</v>
      </c>
      <c r="H20">
        <f t="shared" si="4"/>
        <v>0</v>
      </c>
      <c r="I20">
        <f t="shared" si="4"/>
        <v>700000</v>
      </c>
    </row>
    <row r="21" spans="3:12">
      <c r="C21" t="s">
        <v>10</v>
      </c>
      <c r="D21">
        <f t="shared" si="5"/>
        <v>0</v>
      </c>
      <c r="E21">
        <f t="shared" si="5"/>
        <v>0</v>
      </c>
      <c r="F21">
        <f t="shared" si="5"/>
        <v>100</v>
      </c>
      <c r="G21">
        <f t="shared" si="6"/>
        <v>0</v>
      </c>
      <c r="H21">
        <f t="shared" si="4"/>
        <v>0</v>
      </c>
      <c r="I21">
        <f t="shared" si="4"/>
        <v>525000</v>
      </c>
    </row>
    <row r="22" spans="3:12">
      <c r="C22" t="s">
        <v>0</v>
      </c>
      <c r="D22">
        <f t="shared" si="5"/>
        <v>0</v>
      </c>
      <c r="E22">
        <f t="shared" si="5"/>
        <v>0</v>
      </c>
      <c r="F22">
        <f t="shared" si="5"/>
        <v>100</v>
      </c>
      <c r="G22">
        <f t="shared" si="6"/>
        <v>0</v>
      </c>
      <c r="H22">
        <f t="shared" si="4"/>
        <v>0</v>
      </c>
      <c r="I22">
        <f t="shared" si="4"/>
        <v>17500000</v>
      </c>
      <c r="L22">
        <f>B11*65</f>
        <v>32500000</v>
      </c>
    </row>
  </sheetData>
  <mergeCells count="4">
    <mergeCell ref="D5:F5"/>
    <mergeCell ref="G5:I5"/>
    <mergeCell ref="D15:F15"/>
    <mergeCell ref="G15:I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Only 1 Version</vt:lpstr>
      <vt:lpstr>Multiple Versions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 Punnamraju</dc:creator>
  <cp:lastModifiedBy>Anmol More</cp:lastModifiedBy>
  <dcterms:created xsi:type="dcterms:W3CDTF">2020-02-16T12:09:22Z</dcterms:created>
  <dcterms:modified xsi:type="dcterms:W3CDTF">2020-02-16T17:02:58Z</dcterms:modified>
</cp:coreProperties>
</file>