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nmol\OneDrive\Desktop\"/>
    </mc:Choice>
  </mc:AlternateContent>
  <xr:revisionPtr revIDLastSave="0" documentId="13_ncr:1_{8C094AE6-A3E1-4D68-9B93-90272FC12BD9}"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A" sheetId="6" r:id="rId2"/>
    <sheet name="B" sheetId="7" r:id="rId3"/>
    <sheet name="C" sheetId="5" r:id="rId4"/>
    <sheet name="D" sheetId="3" r:id="rId5"/>
    <sheet name="E" sheetId="4" r:id="rId6"/>
    <sheet name="F"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7" l="1"/>
  <c r="F3" i="7"/>
  <c r="E3" i="7"/>
  <c r="E7" i="7"/>
  <c r="F7" i="7" s="1"/>
  <c r="E2" i="7"/>
  <c r="F2" i="7" s="1"/>
  <c r="E6" i="7"/>
  <c r="E10" i="7"/>
  <c r="F10" i="7" s="1"/>
  <c r="E4" i="7"/>
  <c r="F4" i="7" s="1"/>
  <c r="E8" i="7"/>
  <c r="F8" i="7" s="1"/>
  <c r="E11" i="7"/>
  <c r="F11" i="7" s="1"/>
  <c r="E9" i="7"/>
  <c r="F9" i="7" s="1"/>
  <c r="E5" i="7"/>
  <c r="F5" i="7" s="1"/>
  <c r="C11" i="5" a="1"/>
  <c r="C11" i="5" s="1"/>
  <c r="C10" i="5" a="1"/>
  <c r="C10" i="5" s="1"/>
  <c r="C9" i="5" a="1"/>
  <c r="C9" i="5" s="1"/>
  <c r="C8" i="5" a="1"/>
  <c r="C8" i="5" s="1"/>
  <c r="C7" i="5" a="1"/>
  <c r="C7" i="5" s="1"/>
  <c r="C6" i="5" a="1"/>
  <c r="C6" i="5" s="1"/>
  <c r="C5" i="5" a="1"/>
  <c r="C5" i="5" s="1"/>
  <c r="C4" i="5" a="1"/>
  <c r="C4" i="5" s="1"/>
  <c r="C3" i="5" a="1"/>
  <c r="C3" i="5" s="1"/>
  <c r="C2" i="5" a="1"/>
  <c r="C2" i="5" s="1"/>
  <c r="D11" i="4" a="1"/>
  <c r="D11" i="4" s="1"/>
  <c r="C11" i="4" a="1"/>
  <c r="C11" i="4" s="1"/>
  <c r="D10" i="4" a="1"/>
  <c r="D10" i="4" s="1"/>
  <c r="C10" i="4" a="1"/>
  <c r="C10" i="4" s="1"/>
  <c r="D9" i="4" a="1"/>
  <c r="D9" i="4" s="1"/>
  <c r="C9" i="4" a="1"/>
  <c r="C9" i="4" s="1"/>
  <c r="D8" i="4" a="1"/>
  <c r="D8" i="4" s="1"/>
  <c r="C8" i="4" a="1"/>
  <c r="C8" i="4" s="1"/>
  <c r="D7" i="4" a="1"/>
  <c r="D7" i="4" s="1"/>
  <c r="C7" i="4" a="1"/>
  <c r="C7" i="4" s="1"/>
  <c r="D6" i="4" a="1"/>
  <c r="D6" i="4" s="1"/>
  <c r="C6" i="4" a="1"/>
  <c r="C6" i="4" s="1"/>
  <c r="D5" i="4" a="1"/>
  <c r="D5" i="4" s="1"/>
  <c r="C5" i="4" a="1"/>
  <c r="C5" i="4" s="1"/>
  <c r="D4" i="4" a="1"/>
  <c r="D4" i="4" s="1"/>
  <c r="C4" i="4" a="1"/>
  <c r="C4" i="4" s="1"/>
  <c r="D3" i="4" a="1"/>
  <c r="D3" i="4" s="1"/>
  <c r="C3" i="4" a="1"/>
  <c r="C3" i="4" s="1"/>
  <c r="D2" i="4" a="1"/>
  <c r="D2" i="4" s="1"/>
  <c r="C2" i="4" a="1"/>
  <c r="C2" i="4" s="1"/>
  <c r="C11" i="3" a="1"/>
  <c r="C11" i="3" s="1"/>
  <c r="C10" i="3" a="1"/>
  <c r="C10" i="3" s="1"/>
  <c r="C9" i="3" a="1"/>
  <c r="C9" i="3" s="1"/>
  <c r="C8" i="3" a="1"/>
  <c r="C8" i="3" s="1"/>
  <c r="C7" i="3" a="1"/>
  <c r="C7" i="3" s="1"/>
  <c r="C6" i="3" a="1"/>
  <c r="C6" i="3" s="1"/>
  <c r="C5" i="3" a="1"/>
  <c r="C5" i="3" s="1"/>
  <c r="C4" i="3" a="1"/>
  <c r="C4" i="3" s="1"/>
  <c r="C3" i="3" a="1"/>
  <c r="C3" i="3" s="1"/>
  <c r="C2" i="3" a="1"/>
  <c r="C2" i="3" s="1"/>
  <c r="D3" i="1" l="1" a="1"/>
  <c r="D3" i="1" s="1"/>
  <c r="D4" i="1" a="1"/>
  <c r="D4" i="1" s="1"/>
  <c r="D5" i="1" a="1"/>
  <c r="D5" i="1" s="1"/>
  <c r="D6" i="1" a="1"/>
  <c r="D6" i="1"/>
  <c r="D7" i="1" a="1"/>
  <c r="D7" i="1" s="1"/>
  <c r="D8" i="1" a="1"/>
  <c r="D8" i="1" s="1"/>
  <c r="D9" i="1" a="1"/>
  <c r="D9" i="1" s="1"/>
  <c r="D10" i="1" a="1"/>
  <c r="D10" i="1"/>
  <c r="D11" i="1" a="1"/>
  <c r="D11" i="1" s="1"/>
  <c r="D2" i="1" a="1"/>
  <c r="D2" i="1" s="1"/>
  <c r="C3" i="1" a="1"/>
  <c r="C3" i="1" s="1"/>
  <c r="C4" i="1" a="1"/>
  <c r="C4" i="1" s="1"/>
  <c r="C5" i="1" a="1"/>
  <c r="C5" i="1" s="1"/>
  <c r="C6" i="1" a="1"/>
  <c r="C6" i="1" s="1"/>
  <c r="C7" i="1" a="1"/>
  <c r="C7" i="1" s="1"/>
  <c r="C8" i="1" a="1"/>
  <c r="C8" i="1" s="1"/>
  <c r="C9" i="1" a="1"/>
  <c r="C9" i="1"/>
  <c r="C10" i="1" a="1"/>
  <c r="C10" i="1" s="1"/>
  <c r="C11" i="1" a="1"/>
  <c r="C11" i="1" s="1"/>
  <c r="C2" i="1" a="1"/>
  <c r="C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<sst xmlns="http://schemas.openxmlformats.org/spreadsheetml/2006/main" count="260" uniqueCount="39">
  <si>
    <t>Repair Time in Hours</t>
  </si>
  <si>
    <t>Months Since Last Service</t>
  </si>
  <si>
    <t>Type of Repair</t>
  </si>
  <si>
    <t>Repairperson</t>
  </si>
  <si>
    <t>Electrical</t>
  </si>
  <si>
    <t>Donna Newton</t>
  </si>
  <si>
    <t>Mechanical</t>
  </si>
  <si>
    <t>Bob Jones</t>
  </si>
  <si>
    <t>Dummy Type of Repair</t>
  </si>
  <si>
    <t>Dummy Repairperson</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</si>
  <si>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</si>
  <si>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</si>
  <si>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</si>
  <si>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</si>
  <si>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</si>
  <si>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</si>
  <si>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</si>
  <si>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</si>
  <si>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</si>
  <si>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</si>
  <si>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</si>
  <si>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</si>
  <si>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</si>
  <si>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</si>
  <si>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</si>
  <si>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</si>
  <si>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</si>
  <si>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</si>
  <si>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</si>
  <si>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</si>
  <si>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</si>
  <si>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</si>
  <si>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</si>
  <si>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</si>
  <si>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</si>
  <si>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X Variable 2</t>
  </si>
  <si>
    <t>X Variable 3</t>
  </si>
  <si>
    <t>Predicted Repair Time</t>
  </si>
  <si>
    <t>Residuals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</si>
</sst>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2"/>
      <color theme="1"/>
      <name val="Times New Roman"/>
      <family val="1"/>
    </font>
    <font>
      <b/>
      <sz val="12"/>
      <color theme="1"/>
      <name val="Times New Roman"/>
      <family val="1"/>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indent="1"/>
    </xf>
    <xf numFmtId="164" fontId="1" fillId="0" borderId="0" xfId="0" applyNumberFormat="1" applyFont="1" applyAlignment="1">
      <alignment horizontal="center" vertical="center" wrapText="1"/>
    </xf>
    <xf numFmtId="0" fontId="2" fillId="0" borderId="0" xfId="0" applyFont="1" applyAlignment="1">
      <alignment horizontal="center" wrapText="1"/>
    </xf>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3" fillId="0" borderId="2" xfId="0" applyFont="1" applyFill="1" applyBorder="1" applyAlignment="1">
      <alignment horizontal="centerContinuous"/>
    </xf>
    <xf numFmtId="0" fontId="2" fillId="0" borderId="0" xfId="0" applyNumberFormat="1" applyFont="1" applyAlignment="1">
      <alignment horizontal="center"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Electrical</c:v>
          </c:tx>
          <c:spPr>
            <a:ln w="25400" cap="rnd">
              <a:noFill/>
              <a:round/>
            </a:ln>
            <a:effectLst/>
          </c:spPr>
          <c:marker>
            <c:symbol val="circle"/>
            <c:size val="5"/>
            <c:spPr>
              <a:solidFill>
                <a:schemeClr val="accent1"/>
              </a:solidFill>
              <a:ln w="9525">
                <a:solidFill>
                  <a:schemeClr val="accent1"/>
                </a:solidFill>
              </a:ln>
              <a:effectLst/>
            </c:spPr>
          </c:marker>
          <c:xVal>
            <c:numRef>
              <c:f>(B!$B$2:$B$3,B!$B$5,B!$B$7:$B$9)</c:f>
              <c:numCache>
                <c:formatCode>General</c:formatCode>
                <c:ptCount val="6"/>
                <c:pt idx="0">
                  <c:v>3</c:v>
                </c:pt>
                <c:pt idx="1">
                  <c:v>6</c:v>
                </c:pt>
                <c:pt idx="2">
                  <c:v>2</c:v>
                </c:pt>
                <c:pt idx="3">
                  <c:v>8</c:v>
                </c:pt>
                <c:pt idx="4">
                  <c:v>8</c:v>
                </c:pt>
                <c:pt idx="5">
                  <c:v>6</c:v>
                </c:pt>
              </c:numCache>
            </c:numRef>
          </c:xVal>
          <c:yVal>
            <c:numRef>
              <c:f>(B!$A$2:$A$3,B!$A$5,B!$A$7:$A$9)</c:f>
              <c:numCache>
                <c:formatCode>0.0</c:formatCode>
                <c:ptCount val="6"/>
                <c:pt idx="0">
                  <c:v>1.8</c:v>
                </c:pt>
                <c:pt idx="1">
                  <c:v>3</c:v>
                </c:pt>
                <c:pt idx="2">
                  <c:v>2.9</c:v>
                </c:pt>
                <c:pt idx="3">
                  <c:v>4.8</c:v>
                </c:pt>
                <c:pt idx="4">
                  <c:v>4.8</c:v>
                </c:pt>
                <c:pt idx="5">
                  <c:v>4.5</c:v>
                </c:pt>
              </c:numCache>
            </c:numRef>
          </c:yVal>
          <c:smooth val="0"/>
          <c:extLst>
            <c:ext xmlns:c16="http://schemas.microsoft.com/office/drawing/2014/chart" uri="{C3380CC4-5D6E-409C-BE32-E72D297353CC}">
              <c16:uniqueId val="{00000000-842A-4B3C-BA54-F74C6BBEE9DA}"/>
            </c:ext>
          </c:extLst>
        </c:ser>
        <c:ser>
          <c:idx val="1"/>
          <c:order val="1"/>
          <c:tx>
            <c:v>Mechanocal</c:v>
          </c:tx>
          <c:spPr>
            <a:ln w="25400" cap="rnd">
              <a:noFill/>
              <a:round/>
            </a:ln>
            <a:effectLst/>
          </c:spPr>
          <c:marker>
            <c:symbol val="circle"/>
            <c:size val="5"/>
            <c:spPr>
              <a:solidFill>
                <a:schemeClr val="accent2"/>
              </a:solidFill>
              <a:ln w="9525">
                <a:solidFill>
                  <a:schemeClr val="accent2"/>
                </a:solidFill>
              </a:ln>
              <a:effectLst/>
            </c:spPr>
          </c:marker>
          <c:xVal>
            <c:numRef>
              <c:f>(B!$B$4,B!$B$6,B!$B$10,B!$B$11)</c:f>
              <c:numCache>
                <c:formatCode>General</c:formatCode>
                <c:ptCount val="4"/>
                <c:pt idx="0">
                  <c:v>9</c:v>
                </c:pt>
                <c:pt idx="1">
                  <c:v>2</c:v>
                </c:pt>
                <c:pt idx="2">
                  <c:v>7</c:v>
                </c:pt>
                <c:pt idx="3">
                  <c:v>4</c:v>
                </c:pt>
              </c:numCache>
            </c:numRef>
          </c:xVal>
          <c:yVal>
            <c:numRef>
              <c:f>(B!$A$4,B!$A$6,B!$A$10,B!$A$11)</c:f>
              <c:numCache>
                <c:formatCode>0.0</c:formatCode>
                <c:ptCount val="4"/>
                <c:pt idx="0">
                  <c:v>4.2</c:v>
                </c:pt>
                <c:pt idx="1">
                  <c:v>2.9</c:v>
                </c:pt>
                <c:pt idx="2">
                  <c:v>4.9000000000000004</c:v>
                </c:pt>
                <c:pt idx="3">
                  <c:v>4.4000000000000004</c:v>
                </c:pt>
              </c:numCache>
            </c:numRef>
          </c:yVal>
          <c:smooth val="0"/>
          <c:extLst>
            <c:ext xmlns:c16="http://schemas.microsoft.com/office/drawing/2014/chart" uri="{C3380CC4-5D6E-409C-BE32-E72D297353CC}">
              <c16:uniqueId val="{00000001-842A-4B3C-BA54-F74C6BBEE9DA}"/>
            </c:ext>
          </c:extLst>
        </c:ser>
        <c:dLbls>
          <c:showLegendKey val="0"/>
          <c:showVal val="0"/>
          <c:showCatName val="0"/>
          <c:showSerName val="0"/>
          <c:showPercent val="0"/>
          <c:showBubbleSize val="0"/>
        </c:dLbls>
        <c:axId val="2087459967"/>
        <c:axId val="2087461631"/>
      </c:scatterChart>
      <c:valAx>
        <c:axId val="2087459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461631"/>
        <c:crosses val="autoZero"/>
        <c:crossBetween val="midCat"/>
      </c:valAx>
      <c:valAx>
        <c:axId val="208746163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4599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Donna Newton</c:v>
          </c:tx>
          <c:spPr>
            <a:ln w="25400" cap="rnd">
              <a:noFill/>
              <a:round/>
            </a:ln>
            <a:effectLst/>
          </c:spPr>
          <c:marker>
            <c:symbol val="circle"/>
            <c:size val="5"/>
            <c:spPr>
              <a:solidFill>
                <a:schemeClr val="accent1"/>
              </a:solidFill>
              <a:ln w="9525">
                <a:solidFill>
                  <a:schemeClr val="accent1"/>
                </a:solidFill>
              </a:ln>
              <a:effectLst/>
            </c:spPr>
          </c:marker>
          <c:xVal>
            <c:numRef>
              <c:f>(B!$B$2:$B$4,B!$B$6:$B$7)</c:f>
              <c:numCache>
                <c:formatCode>General</c:formatCode>
                <c:ptCount val="5"/>
                <c:pt idx="0">
                  <c:v>3</c:v>
                </c:pt>
                <c:pt idx="1">
                  <c:v>6</c:v>
                </c:pt>
                <c:pt idx="2">
                  <c:v>9</c:v>
                </c:pt>
                <c:pt idx="3">
                  <c:v>2</c:v>
                </c:pt>
                <c:pt idx="4">
                  <c:v>8</c:v>
                </c:pt>
              </c:numCache>
            </c:numRef>
          </c:xVal>
          <c:yVal>
            <c:numRef>
              <c:f>(B!$A$2:$A$4,B!$A$6:$A$7)</c:f>
              <c:numCache>
                <c:formatCode>0.0</c:formatCode>
                <c:ptCount val="5"/>
                <c:pt idx="0">
                  <c:v>1.8</c:v>
                </c:pt>
                <c:pt idx="1">
                  <c:v>3</c:v>
                </c:pt>
                <c:pt idx="2">
                  <c:v>4.2</c:v>
                </c:pt>
                <c:pt idx="3">
                  <c:v>2.9</c:v>
                </c:pt>
                <c:pt idx="4">
                  <c:v>4.8</c:v>
                </c:pt>
              </c:numCache>
            </c:numRef>
          </c:yVal>
          <c:smooth val="0"/>
          <c:extLst>
            <c:ext xmlns:c16="http://schemas.microsoft.com/office/drawing/2014/chart" uri="{C3380CC4-5D6E-409C-BE32-E72D297353CC}">
              <c16:uniqueId val="{00000000-824E-4F2A-BA79-BFD87A5D5070}"/>
            </c:ext>
          </c:extLst>
        </c:ser>
        <c:ser>
          <c:idx val="1"/>
          <c:order val="1"/>
          <c:tx>
            <c:v>Bob Jones</c:v>
          </c:tx>
          <c:spPr>
            <a:ln w="25400" cap="rnd">
              <a:noFill/>
              <a:round/>
            </a:ln>
            <a:effectLst/>
          </c:spPr>
          <c:marker>
            <c:symbol val="circle"/>
            <c:size val="5"/>
            <c:spPr>
              <a:solidFill>
                <a:schemeClr val="accent2"/>
              </a:solidFill>
              <a:ln w="9525">
                <a:solidFill>
                  <a:schemeClr val="accent2"/>
                </a:solidFill>
              </a:ln>
              <a:effectLst/>
            </c:spPr>
          </c:marker>
          <c:xVal>
            <c:numRef>
              <c:f>(B!$B$5,B!$B$8:$B$11)</c:f>
              <c:numCache>
                <c:formatCode>General</c:formatCode>
                <c:ptCount val="5"/>
                <c:pt idx="0">
                  <c:v>2</c:v>
                </c:pt>
                <c:pt idx="1">
                  <c:v>8</c:v>
                </c:pt>
                <c:pt idx="2">
                  <c:v>6</c:v>
                </c:pt>
                <c:pt idx="3">
                  <c:v>7</c:v>
                </c:pt>
                <c:pt idx="4">
                  <c:v>4</c:v>
                </c:pt>
              </c:numCache>
            </c:numRef>
          </c:xVal>
          <c:yVal>
            <c:numRef>
              <c:f>(B!$A$5,B!$A$8:$A$11)</c:f>
              <c:numCache>
                <c:formatCode>0.0</c:formatCode>
                <c:ptCount val="5"/>
                <c:pt idx="0">
                  <c:v>2.9</c:v>
                </c:pt>
                <c:pt idx="1">
                  <c:v>4.8</c:v>
                </c:pt>
                <c:pt idx="2">
                  <c:v>4.5</c:v>
                </c:pt>
                <c:pt idx="3">
                  <c:v>4.9000000000000004</c:v>
                </c:pt>
                <c:pt idx="4">
                  <c:v>4.4000000000000004</c:v>
                </c:pt>
              </c:numCache>
            </c:numRef>
          </c:yVal>
          <c:smooth val="0"/>
          <c:extLst>
            <c:ext xmlns:c16="http://schemas.microsoft.com/office/drawing/2014/chart" uri="{C3380CC4-5D6E-409C-BE32-E72D297353CC}">
              <c16:uniqueId val="{00000001-824E-4F2A-BA79-BFD87A5D5070}"/>
            </c:ext>
          </c:extLst>
        </c:ser>
        <c:dLbls>
          <c:showLegendKey val="0"/>
          <c:showVal val="0"/>
          <c:showCatName val="0"/>
          <c:showSerName val="0"/>
          <c:showPercent val="0"/>
          <c:showBubbleSize val="0"/>
        </c:dLbls>
        <c:axId val="113367583"/>
        <c:axId val="113380479"/>
      </c:scatterChart>
      <c:valAx>
        <c:axId val="113367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80479"/>
        <c:crosses val="autoZero"/>
        <c:crossBetween val="midCat"/>
      </c:valAx>
      <c:valAx>
        <c:axId val="11338047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6758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441960</xdr:colOff>
      <xdr:row>3</xdr:row>
      <xdr:rowOff>91440</xdr:rowOff>
    </xdr:from>
    <xdr:to>
      <xdr:col>16</xdr:col>
      <xdr:colOff>205740</xdr:colOff>
      <xdr:row>11</xdr:row>
      <xdr:rowOff>30480</xdr:rowOff>
    </xdr:to>
    <xdr:sp macro="" textlink="">
      <xdr:nvSpPr>
        <xdr:cNvPr id="3" name="TextBox 2">
          <a:extLst>
            <a:ext uri="{FF2B5EF4-FFF2-40B4-BE49-F238E27FC236}">
              <a16:creationId xmlns:a16="http://schemas.microsoft.com/office/drawing/2014/main" id="{5D5E3F8C-6122-7BAD-77C8-A2DE87A35915}"/>
            </a:ext>
          </a:extLst>
        </xdr:cNvPr>
        <xdr:cNvSpPr txBox="1"/>
      </xdr:nvSpPr>
      <xdr:spPr>
        <a:xfrm>
          <a:off x="6324600" y="883920"/>
          <a:ext cx="585978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Linear Regression Equation is y=0.304x1 + 2.147 where x1 is Months since last service.</a:t>
          </a:r>
        </a:p>
        <a:p>
          <a:endParaRPr lang="en-US" sz="1100"/>
        </a:p>
        <a:p>
          <a:r>
            <a:rPr lang="en-US" sz="1100"/>
            <a:t>Interpration of Relationship:</a:t>
          </a:r>
          <a:r>
            <a:rPr lang="en-US" sz="1100" baseline="0"/>
            <a:t> P-value here is 0.016 which is less than the significance level which is 0.05. So we will reject the null hypothesis. We can conclude Repair time and Months since last service have a relationship.</a:t>
          </a:r>
        </a:p>
        <a:p>
          <a:endParaRPr lang="en-US" sz="1100" baseline="0"/>
        </a:p>
        <a:p>
          <a:r>
            <a:rPr lang="en-US" sz="1100" baseline="0"/>
            <a:t>The cofficient of determination conclude that 53.41% variance in the value of Repair time with respect to Month since last service.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xdr:colOff>
      <xdr:row>11</xdr:row>
      <xdr:rowOff>83820</xdr:rowOff>
    </xdr:from>
    <xdr:to>
      <xdr:col>3</xdr:col>
      <xdr:colOff>1363980</xdr:colOff>
      <xdr:row>25</xdr:row>
      <xdr:rowOff>76200</xdr:rowOff>
    </xdr:to>
    <xdr:graphicFrame macro="">
      <xdr:nvGraphicFramePr>
        <xdr:cNvPr id="2" name="Chart 1">
          <a:extLst>
            <a:ext uri="{FF2B5EF4-FFF2-40B4-BE49-F238E27FC236}">
              <a16:creationId xmlns:a16="http://schemas.microsoft.com/office/drawing/2014/main" id="{F801921F-143B-7B2F-1BAE-006BC01886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175260</xdr:colOff>
      <xdr:row>11</xdr:row>
      <xdr:rowOff>68580</xdr:rowOff>
    </xdr:from>
    <xdr:to>
      <xdr:col>10</xdr:col>
      <xdr:colOff>22860</xdr:colOff>
      <xdr:row>25</xdr:row>
      <xdr:rowOff>76200</xdr:rowOff>
    </xdr:to>
    <xdr:graphicFrame macro="">
      <xdr:nvGraphicFramePr>
        <xdr:cNvPr id="3" name="Chart 2">
          <a:extLst>
            <a:ext uri="{FF2B5EF4-FFF2-40B4-BE49-F238E27FC236}">
              <a16:creationId xmlns:a16="http://schemas.microsoft.com/office/drawing/2014/main" id="{EBD56074-CE7F-A249-48E1-E1219A5B50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76200</xdr:colOff>
      <xdr:row>1</xdr:row>
      <xdr:rowOff>137160</xdr:rowOff>
    </xdr:from>
    <xdr:to>
      <xdr:col>16</xdr:col>
      <xdr:colOff>358140</xdr:colOff>
      <xdr:row>9</xdr:row>
      <xdr:rowOff>175260</xdr:rowOff>
    </xdr:to>
    <xdr:sp macro="" textlink="">
      <xdr:nvSpPr>
        <xdr:cNvPr id="4" name="TextBox 3">
          <a:extLst>
            <a:ext uri="{FF2B5EF4-FFF2-40B4-BE49-F238E27FC236}">
              <a16:creationId xmlns:a16="http://schemas.microsoft.com/office/drawing/2014/main" id="{7DC6856E-BC04-A9C2-3FCB-3B39D2619C66}"/>
            </a:ext>
          </a:extLst>
        </xdr:cNvPr>
        <xdr:cNvSpPr txBox="1"/>
      </xdr:nvSpPr>
      <xdr:spPr>
        <a:xfrm>
          <a:off x="8168640" y="579120"/>
          <a:ext cx="5158740" cy="1623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Residuals</a:t>
          </a:r>
          <a:r>
            <a:rPr lang="en-US" sz="1100" baseline="0"/>
            <a:t> Patterns:</a:t>
          </a:r>
        </a:p>
        <a:p>
          <a:r>
            <a:rPr lang="en-US" sz="1100" baseline="0"/>
            <a:t>Mechanical Repairs seems having negative residual meanwhile Electrical Repairs seems having positive residual.</a:t>
          </a:r>
        </a:p>
        <a:p>
          <a:r>
            <a:rPr lang="en-US" sz="1100" baseline="0"/>
            <a:t>Repairs by Donna Newton seems have negative residual whereas repairs by Bob Jones showing positive residuals.</a:t>
          </a:r>
        </a:p>
        <a:p>
          <a:endParaRPr lang="en-US" sz="1100" baseline="0"/>
        </a:p>
        <a:p>
          <a:r>
            <a:rPr lang="en-US" sz="1100" baseline="0"/>
            <a:t>Modifications:</a:t>
          </a:r>
        </a:p>
        <a:p>
          <a:r>
            <a:rPr lang="en-US" sz="1100" baseline="0"/>
            <a:t>If the Month since Last service is 0 Months then still the service time is 2.14 hours.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579120</xdr:colOff>
      <xdr:row>2</xdr:row>
      <xdr:rowOff>30480</xdr:rowOff>
    </xdr:from>
    <xdr:to>
      <xdr:col>14</xdr:col>
      <xdr:colOff>464820</xdr:colOff>
      <xdr:row>15</xdr:row>
      <xdr:rowOff>152400</xdr:rowOff>
    </xdr:to>
    <xdr:sp macro="" textlink="">
      <xdr:nvSpPr>
        <xdr:cNvPr id="2" name="TextBox 1">
          <a:extLst>
            <a:ext uri="{FF2B5EF4-FFF2-40B4-BE49-F238E27FC236}">
              <a16:creationId xmlns:a16="http://schemas.microsoft.com/office/drawing/2014/main" id="{8A4C9666-9310-3B3E-E27D-34F7A9A94C84}"/>
            </a:ext>
          </a:extLst>
        </xdr:cNvPr>
        <xdr:cNvSpPr txBox="1"/>
      </xdr:nvSpPr>
      <xdr:spPr>
        <a:xfrm>
          <a:off x="7025640" y="624840"/>
          <a:ext cx="4762500" cy="2644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multiple regression equation is y= 0.3876 x1 + 1.2627 x2 + 0.9305</a:t>
          </a:r>
        </a:p>
        <a:p>
          <a:endParaRPr lang="en-US" sz="1100"/>
        </a:p>
        <a:p>
          <a:r>
            <a:rPr lang="en-US" sz="1100"/>
            <a:t>Interpration</a:t>
          </a:r>
          <a:r>
            <a:rPr lang="en-US" sz="1100" baseline="0"/>
            <a:t> of Relationship: </a:t>
          </a:r>
        </a:p>
        <a:p>
          <a:r>
            <a:rPr lang="en-US" sz="1100" baseline="0"/>
            <a:t>The slope coefficient for Month since last week is 0.3876 and P-value is 0.0004 which is less than significance value of 0.05 then we reject null hypothesis for this coefficient. So we can conclude that there is relationship between Months since last service and Repair time.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slope coefficient for Type of repair is 1.2627 and P-value is 0.0050 which is less than significance value of 0.05 then we reject null hypothesis for this coefficient. So we can conclude that there is relationship between Type of repair and Repair time.</a:t>
          </a:r>
          <a:endParaRPr lang="en-US">
            <a:effectLst/>
          </a:endParaRPr>
        </a:p>
        <a:p>
          <a:endParaRPr lang="en-US" sz="1100"/>
        </a:p>
        <a:p>
          <a:r>
            <a:rPr lang="en-US" sz="1100" baseline="0">
              <a:solidFill>
                <a:schemeClr val="dk1"/>
              </a:solidFill>
              <a:effectLst/>
              <a:latin typeface="+mn-lt"/>
              <a:ea typeface="+mn-ea"/>
              <a:cs typeface="+mn-cs"/>
            </a:rPr>
            <a:t>The cofficient of determination conclude that approximately 86% variance in the value of Repair time with respect to Month since last service and Type of repair.</a:t>
          </a:r>
          <a:endParaRPr lang="en-US">
            <a:effectLst/>
          </a:endParaRP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541020</xdr:colOff>
      <xdr:row>3</xdr:row>
      <xdr:rowOff>53340</xdr:rowOff>
    </xdr:from>
    <xdr:to>
      <xdr:col>14</xdr:col>
      <xdr:colOff>571500</xdr:colOff>
      <xdr:row>16</xdr:row>
      <xdr:rowOff>99060</xdr:rowOff>
    </xdr:to>
    <xdr:sp macro="" textlink="">
      <xdr:nvSpPr>
        <xdr:cNvPr id="2" name="TextBox 1">
          <a:extLst>
            <a:ext uri="{FF2B5EF4-FFF2-40B4-BE49-F238E27FC236}">
              <a16:creationId xmlns:a16="http://schemas.microsoft.com/office/drawing/2014/main" id="{0F4C6FE7-C543-59D1-7E4B-BF400B233EAB}"/>
            </a:ext>
          </a:extLst>
        </xdr:cNvPr>
        <xdr:cNvSpPr txBox="1"/>
      </xdr:nvSpPr>
      <xdr:spPr>
        <a:xfrm>
          <a:off x="6987540" y="845820"/>
          <a:ext cx="4907280"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 multiple regression equation is y= 0.1519 x1 -</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1.0835 x2 + 3.5263</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Interpration</a:t>
          </a:r>
          <a:r>
            <a:rPr lang="en-US" sz="1100" baseline="0">
              <a:solidFill>
                <a:schemeClr val="dk1"/>
              </a:solidFill>
              <a:effectLst/>
              <a:latin typeface="+mn-lt"/>
              <a:ea typeface="+mn-ea"/>
              <a:cs typeface="+mn-cs"/>
            </a:rPr>
            <a:t> of Relationship: </a:t>
          </a:r>
        </a:p>
        <a:p>
          <a:r>
            <a:rPr lang="en-US" sz="1100" baseline="0">
              <a:solidFill>
                <a:schemeClr val="dk1"/>
              </a:solidFill>
              <a:effectLst/>
              <a:latin typeface="+mn-lt"/>
              <a:ea typeface="+mn-ea"/>
              <a:cs typeface="+mn-cs"/>
            </a:rPr>
            <a:t>The slope coefficient for Month since last week is 0.1519 and P-value is 0.2567 which is greater than significance value of 0.05 then we do not reject null hypothesis for this coefficient. So we can conclude that there is no relationship between Months since last service and Repair time.</a:t>
          </a:r>
          <a:endParaRPr lang="en-US">
            <a:effectLst/>
          </a:endParaRPr>
        </a:p>
        <a:p>
          <a:pPr eaLnBrk="1" fontAlgn="auto" latinLnBrk="0" hangingPunct="1"/>
          <a:r>
            <a:rPr lang="en-US" sz="1100" baseline="0">
              <a:solidFill>
                <a:schemeClr val="dk1"/>
              </a:solidFill>
              <a:effectLst/>
              <a:latin typeface="+mn-lt"/>
              <a:ea typeface="+mn-ea"/>
              <a:cs typeface="+mn-cs"/>
            </a:rPr>
            <a:t>The slope coefficient for Type of repair is -1.0835 and P-value is 0.1165 which is more than significance value of 0.05 then we do not reject null hypothesis for this coefficient. So we can conclude that there is no relationship between Repair Person and Repair time.</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The cofficient of determination conclude that approximately 68% variance in the value of Repair time with respect to Month since last service and Repair Person.</a:t>
          </a:r>
          <a:endParaRPr lang="en-US">
            <a:effectLst/>
          </a:endParaRP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426720</xdr:colOff>
      <xdr:row>1</xdr:row>
      <xdr:rowOff>7620</xdr:rowOff>
    </xdr:from>
    <xdr:to>
      <xdr:col>16</xdr:col>
      <xdr:colOff>76200</xdr:colOff>
      <xdr:row>18</xdr:row>
      <xdr:rowOff>38100</xdr:rowOff>
    </xdr:to>
    <xdr:sp macro="" textlink="">
      <xdr:nvSpPr>
        <xdr:cNvPr id="2" name="TextBox 1">
          <a:extLst>
            <a:ext uri="{FF2B5EF4-FFF2-40B4-BE49-F238E27FC236}">
              <a16:creationId xmlns:a16="http://schemas.microsoft.com/office/drawing/2014/main" id="{A40B7A7F-6758-C3D6-2643-1F85CB3BB316}"/>
            </a:ext>
          </a:extLst>
        </xdr:cNvPr>
        <xdr:cNvSpPr txBox="1"/>
      </xdr:nvSpPr>
      <xdr:spPr>
        <a:xfrm>
          <a:off x="8046720" y="403860"/>
          <a:ext cx="5135880" cy="3299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 multiple regression equation is y= 0.2914 x1 + 1.1024 x2 -0.6090 x3 + 0.9305</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Interpration</a:t>
          </a:r>
          <a:r>
            <a:rPr lang="en-US" sz="1100" baseline="0">
              <a:solidFill>
                <a:schemeClr val="dk1"/>
              </a:solidFill>
              <a:effectLst/>
              <a:latin typeface="+mn-lt"/>
              <a:ea typeface="+mn-ea"/>
              <a:cs typeface="+mn-cs"/>
            </a:rPr>
            <a:t> of Relationship: </a:t>
          </a:r>
          <a:endParaRPr lang="en-US">
            <a:effectLst/>
          </a:endParaRPr>
        </a:p>
        <a:p>
          <a:r>
            <a:rPr lang="en-US" sz="1100" baseline="0">
              <a:solidFill>
                <a:schemeClr val="dk1"/>
              </a:solidFill>
              <a:effectLst/>
              <a:latin typeface="+mn-lt"/>
              <a:ea typeface="+mn-ea"/>
              <a:cs typeface="+mn-cs"/>
            </a:rPr>
            <a:t>The slope coefficient for Month since last week is 0.2914 and P-value is 0.0130 which is less than significance value of 0.05 then we reject null hypothesis for this coefficient. So we can conclude that there is relationship between Months since last service and Repair time.</a:t>
          </a:r>
          <a:endParaRPr lang="en-US">
            <a:effectLst/>
          </a:endParaRPr>
        </a:p>
        <a:p>
          <a:pPr eaLnBrk="1" fontAlgn="auto" latinLnBrk="0" hangingPunct="1"/>
          <a:r>
            <a:rPr lang="en-US" sz="1100" baseline="0">
              <a:solidFill>
                <a:schemeClr val="dk1"/>
              </a:solidFill>
              <a:effectLst/>
              <a:latin typeface="+mn-lt"/>
              <a:ea typeface="+mn-ea"/>
              <a:cs typeface="+mn-cs"/>
            </a:rPr>
            <a:t>The slope coefficient for Type of repair is 1.1024 and P-value is 0.0109 which is less than significance value of 0.05 then we reject null hypothesis for this coefficient. So we can conclude that there is relationship between Type of repair and Repair time.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slope coefficient for Repair Person is -0.6090 and P-value is 0.1674 which is more than significance value of 0.05 then we do not reject null hypothesis for this coefficient. So we can conclude that there is no  relationship between Type of repair and Repair time.</a:t>
          </a:r>
          <a:endParaRPr lang="en-US">
            <a:effectLst/>
          </a:endParaRPr>
        </a:p>
        <a:p>
          <a:pPr eaLnBrk="1" fontAlgn="auto" latinLnBrk="0" hangingPunct="1"/>
          <a:endParaRPr lang="en-US">
            <a:effectLst/>
          </a:endParaRPr>
        </a:p>
        <a:p>
          <a:r>
            <a:rPr lang="en-US" sz="1100" baseline="0">
              <a:solidFill>
                <a:schemeClr val="dk1"/>
              </a:solidFill>
              <a:effectLst/>
              <a:latin typeface="+mn-lt"/>
              <a:ea typeface="+mn-ea"/>
              <a:cs typeface="+mn-cs"/>
            </a:rPr>
            <a:t>The cofficient of determination conclude that approximately 90% variance in the value of Repair time with respect to Month since last service, Type of repair and Repair Person.</a:t>
          </a:r>
          <a:endParaRPr lang="en-US">
            <a:effectLst/>
          </a:endParaRP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281940</xdr:colOff>
      <xdr:row>4</xdr:row>
      <xdr:rowOff>30480</xdr:rowOff>
    </xdr:from>
    <xdr:to>
      <xdr:col>11</xdr:col>
      <xdr:colOff>289560</xdr:colOff>
      <xdr:row>7</xdr:row>
      <xdr:rowOff>106680</xdr:rowOff>
    </xdr:to>
    <xdr:sp macro="" textlink="">
      <xdr:nvSpPr>
        <xdr:cNvPr id="2" name="TextBox 1">
          <a:extLst>
            <a:ext uri="{FF2B5EF4-FFF2-40B4-BE49-F238E27FC236}">
              <a16:creationId xmlns:a16="http://schemas.microsoft.com/office/drawing/2014/main" id="{FFDF57D3-CF71-F144-C4D5-56FFD5EA14A4}"/>
            </a:ext>
          </a:extLst>
        </xdr:cNvPr>
        <xdr:cNvSpPr txBox="1"/>
      </xdr:nvSpPr>
      <xdr:spPr>
        <a:xfrm>
          <a:off x="891540" y="762000"/>
          <a:ext cx="61036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would the use the multiple regression model which includes all the variable</a:t>
          </a:r>
          <a:r>
            <a:rPr lang="en-US" sz="1100" baseline="0"/>
            <a:t> Month sincle last service, Type of Repair and Repair person because these are the three factors wich decide the value of the Repair time. This model have the highest R square(Coeeficient of Determination) values.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election activeCell="C18" sqref="C18"/>
    </sheetView>
  </sheetViews>
  <sheetFormatPr defaultRowHeight="14.4" x14ac:dyDescent="0.3"/>
  <cols>
    <col min="1" max="1" width="14.5546875" customWidth="1"/>
    <col min="2" max="4" width="17.109375" customWidth="1"/>
    <col min="5" max="5" width="15.33203125" customWidth="1"/>
    <col min="6" max="6" width="21" customWidth="1"/>
  </cols>
  <sheetData>
    <row r="1" spans="1:6" ht="31.2" x14ac:dyDescent="0.3">
      <c r="A1" s="4" t="s">
        <v>0</v>
      </c>
      <c r="B1" s="4" t="s">
        <v>1</v>
      </c>
      <c r="C1" s="4" t="s">
        <v>8</v>
      </c>
      <c r="D1" s="4" t="s">
        <v>9</v>
      </c>
      <c r="E1" s="4" t="s">
        <v>2</v>
      </c>
      <c r="F1" s="4" t="s">
        <v>3</v>
      </c>
    </row>
    <row r="2" spans="1:6" ht="15.6" x14ac:dyDescent="0.3">
      <c r="A2" s="3">
        <v>2.9</v>
      </c>
      <c r="B2" s="1">
        <v>2</v>
      </c>
      <c r="C2" s="1" cm="1">
        <f t="array" ref="C2">_xlfn.IFS(E2="Mechanical",0,E2="Electrical",1)</f>
        <v>1</v>
      </c>
      <c r="D2" s="1" cm="1">
        <f t="array" ref="D2">_xlfn.IFS(F2="Bob Jones",0,F2="Donna Newton",1)</f>
        <v>1</v>
      </c>
      <c r="E2" s="2" t="s">
        <v>4</v>
      </c>
      <c r="F2" s="2" t="s">
        <v>5</v>
      </c>
    </row>
    <row r="3" spans="1:6" ht="15.6" x14ac:dyDescent="0.3">
      <c r="A3" s="3">
        <v>3</v>
      </c>
      <c r="B3" s="1">
        <v>6</v>
      </c>
      <c r="C3" s="1" cm="1">
        <f t="array" ref="C3">_xlfn.IFS(E3="Mechanical",0,E3="Electrical",1)</f>
        <v>0</v>
      </c>
      <c r="D3" s="1" cm="1">
        <f t="array" ref="D3">_xlfn.IFS(F3="Bob Jones",0,F3="Donna Newton",1)</f>
        <v>1</v>
      </c>
      <c r="E3" s="2" t="s">
        <v>6</v>
      </c>
      <c r="F3" s="2" t="s">
        <v>5</v>
      </c>
    </row>
    <row r="4" spans="1:6" ht="15.6" x14ac:dyDescent="0.3">
      <c r="A4" s="3">
        <v>4.8</v>
      </c>
      <c r="B4" s="1">
        <v>8</v>
      </c>
      <c r="C4" s="1" cm="1">
        <f t="array" ref="C4">_xlfn.IFS(E4="Mechanical",0,E4="Electrical",1)</f>
        <v>1</v>
      </c>
      <c r="D4" s="1" cm="1">
        <f t="array" ref="D4">_xlfn.IFS(F4="Bob Jones",0,F4="Donna Newton",1)</f>
        <v>0</v>
      </c>
      <c r="E4" s="2" t="s">
        <v>4</v>
      </c>
      <c r="F4" s="2" t="s">
        <v>7</v>
      </c>
    </row>
    <row r="5" spans="1:6" ht="15.6" x14ac:dyDescent="0.3">
      <c r="A5" s="3">
        <v>1.8</v>
      </c>
      <c r="B5" s="1">
        <v>3</v>
      </c>
      <c r="C5" s="1" cm="1">
        <f t="array" ref="C5">_xlfn.IFS(E5="Mechanical",0,E5="Electrical",1)</f>
        <v>0</v>
      </c>
      <c r="D5" s="1" cm="1">
        <f t="array" ref="D5">_xlfn.IFS(F5="Bob Jones",0,F5="Donna Newton",1)</f>
        <v>1</v>
      </c>
      <c r="E5" s="2" t="s">
        <v>6</v>
      </c>
      <c r="F5" s="2" t="s">
        <v>5</v>
      </c>
    </row>
    <row r="6" spans="1:6" ht="15.6" x14ac:dyDescent="0.3">
      <c r="A6" s="3">
        <v>2.9</v>
      </c>
      <c r="B6" s="1">
        <v>2</v>
      </c>
      <c r="C6" s="1" cm="1">
        <f t="array" ref="C6">_xlfn.IFS(E6="Mechanical",0,E6="Electrical",1)</f>
        <v>1</v>
      </c>
      <c r="D6" s="1" cm="1">
        <f t="array" ref="D6">_xlfn.IFS(F6="Bob Jones",0,F6="Donna Newton",1)</f>
        <v>1</v>
      </c>
      <c r="E6" s="2" t="s">
        <v>4</v>
      </c>
      <c r="F6" s="2" t="s">
        <v>5</v>
      </c>
    </row>
    <row r="7" spans="1:6" ht="15.6" x14ac:dyDescent="0.3">
      <c r="A7" s="3">
        <v>4.9000000000000004</v>
      </c>
      <c r="B7" s="1">
        <v>7</v>
      </c>
      <c r="C7" s="1" cm="1">
        <f t="array" ref="C7">_xlfn.IFS(E7="Mechanical",0,E7="Electrical",1)</f>
        <v>1</v>
      </c>
      <c r="D7" s="1" cm="1">
        <f t="array" ref="D7">_xlfn.IFS(F7="Bob Jones",0,F7="Donna Newton",1)</f>
        <v>0</v>
      </c>
      <c r="E7" s="2" t="s">
        <v>4</v>
      </c>
      <c r="F7" s="2" t="s">
        <v>7</v>
      </c>
    </row>
    <row r="8" spans="1:6" ht="15.6" x14ac:dyDescent="0.3">
      <c r="A8" s="3">
        <v>4.2</v>
      </c>
      <c r="B8" s="1">
        <v>9</v>
      </c>
      <c r="C8" s="1" cm="1">
        <f t="array" ref="C8">_xlfn.IFS(E8="Mechanical",0,E8="Electrical",1)</f>
        <v>0</v>
      </c>
      <c r="D8" s="1" cm="1">
        <f t="array" ref="D8">_xlfn.IFS(F8="Bob Jones",0,F8="Donna Newton",1)</f>
        <v>0</v>
      </c>
      <c r="E8" s="2" t="s">
        <v>6</v>
      </c>
      <c r="F8" s="2" t="s">
        <v>7</v>
      </c>
    </row>
    <row r="9" spans="1:6" ht="15.6" x14ac:dyDescent="0.3">
      <c r="A9" s="3">
        <v>4.8</v>
      </c>
      <c r="B9" s="1">
        <v>8</v>
      </c>
      <c r="C9" s="1" cm="1">
        <f t="array" ref="C9">_xlfn.IFS(E9="Mechanical",0,E9="Electrical",1)</f>
        <v>0</v>
      </c>
      <c r="D9" s="1" cm="1">
        <f t="array" ref="D9">_xlfn.IFS(F9="Bob Jones",0,F9="Donna Newton",1)</f>
        <v>0</v>
      </c>
      <c r="E9" s="2" t="s">
        <v>6</v>
      </c>
      <c r="F9" s="2" t="s">
        <v>7</v>
      </c>
    </row>
    <row r="10" spans="1:6" ht="15.6" x14ac:dyDescent="0.3">
      <c r="A10" s="3">
        <v>4.4000000000000004</v>
      </c>
      <c r="B10" s="1">
        <v>4</v>
      </c>
      <c r="C10" s="1" cm="1">
        <f t="array" ref="C10">_xlfn.IFS(E10="Mechanical",0,E10="Electrical",1)</f>
        <v>1</v>
      </c>
      <c r="D10" s="1" cm="1">
        <f t="array" ref="D10">_xlfn.IFS(F10="Bob Jones",0,F10="Donna Newton",1)</f>
        <v>0</v>
      </c>
      <c r="E10" s="2" t="s">
        <v>4</v>
      </c>
      <c r="F10" s="2" t="s">
        <v>7</v>
      </c>
    </row>
    <row r="11" spans="1:6" ht="15.6" x14ac:dyDescent="0.3">
      <c r="A11" s="3">
        <v>4.5</v>
      </c>
      <c r="B11" s="1">
        <v>6</v>
      </c>
      <c r="C11" s="1" cm="1">
        <f t="array" ref="C11">_xlfn.IFS(E11="Mechanical",0,E11="Electrical",1)</f>
        <v>1</v>
      </c>
      <c r="D11" s="1" cm="1">
        <f t="array" ref="D11">_xlfn.IFS(F11="Bob Jones",0,F11="Donna Newton",1)</f>
        <v>1</v>
      </c>
      <c r="E11" s="2" t="s">
        <v>4</v>
      </c>
      <c r="F11"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87D47-35EB-4D4C-ABAA-06207BD620C8}">
  <dimension ref="A1:I31"/>
  <sheetViews>
    <sheetView tabSelected="1" zoomScaleNormal="100" workbookViewId="0">
      <selection activeCell="G15" sqref="G15"/>
    </sheetView>
  </sheetViews>
  <sheetFormatPr defaultRowHeight="14.4" x14ac:dyDescent="0.3"/>
  <cols>
    <col min="1" max="1" width="14.5546875" customWidth="1"/>
    <col min="2" max="2" width="17.109375" customWidth="1"/>
    <col min="3" max="3" width="15.33203125" customWidth="1"/>
    <col min="4" max="4" width="21" customWidth="1"/>
  </cols>
  <sheetData>
    <row r="1" spans="1:4" ht="31.2" x14ac:dyDescent="0.3">
      <c r="A1" s="4" t="s">
        <v>0</v>
      </c>
      <c r="B1" s="4" t="s">
        <v>1</v>
      </c>
      <c r="C1" s="4" t="s">
        <v>2</v>
      </c>
      <c r="D1" s="4" t="s">
        <v>3</v>
      </c>
    </row>
    <row r="2" spans="1:4" ht="15.6" x14ac:dyDescent="0.3">
      <c r="A2" s="3">
        <v>2.9</v>
      </c>
      <c r="B2" s="1">
        <v>2</v>
      </c>
      <c r="C2" s="2" t="s">
        <v>4</v>
      </c>
      <c r="D2" s="2" t="s">
        <v>5</v>
      </c>
    </row>
    <row r="3" spans="1:4" ht="15.6" x14ac:dyDescent="0.3">
      <c r="A3" s="3">
        <v>3</v>
      </c>
      <c r="B3" s="1">
        <v>6</v>
      </c>
      <c r="C3" s="2" t="s">
        <v>6</v>
      </c>
      <c r="D3" s="2" t="s">
        <v>5</v>
      </c>
    </row>
    <row r="4" spans="1:4" ht="15.6" x14ac:dyDescent="0.3">
      <c r="A4" s="3">
        <v>4.8</v>
      </c>
      <c r="B4" s="1">
        <v>8</v>
      </c>
      <c r="C4" s="2" t="s">
        <v>4</v>
      </c>
      <c r="D4" s="2" t="s">
        <v>7</v>
      </c>
    </row>
    <row r="5" spans="1:4" ht="15.6" x14ac:dyDescent="0.3">
      <c r="A5" s="3">
        <v>1.8</v>
      </c>
      <c r="B5" s="1">
        <v>3</v>
      </c>
      <c r="C5" s="2" t="s">
        <v>6</v>
      </c>
      <c r="D5" s="2" t="s">
        <v>5</v>
      </c>
    </row>
    <row r="6" spans="1:4" ht="15.6" x14ac:dyDescent="0.3">
      <c r="A6" s="3">
        <v>2.9</v>
      </c>
      <c r="B6" s="1">
        <v>2</v>
      </c>
      <c r="C6" s="2" t="s">
        <v>4</v>
      </c>
      <c r="D6" s="2" t="s">
        <v>5</v>
      </c>
    </row>
    <row r="7" spans="1:4" ht="15.6" x14ac:dyDescent="0.3">
      <c r="A7" s="3">
        <v>4.9000000000000004</v>
      </c>
      <c r="B7" s="1">
        <v>7</v>
      </c>
      <c r="C7" s="2" t="s">
        <v>4</v>
      </c>
      <c r="D7" s="2" t="s">
        <v>7</v>
      </c>
    </row>
    <row r="8" spans="1:4" ht="15.6" x14ac:dyDescent="0.3">
      <c r="A8" s="3">
        <v>4.2</v>
      </c>
      <c r="B8" s="1">
        <v>9</v>
      </c>
      <c r="C8" s="2" t="s">
        <v>6</v>
      </c>
      <c r="D8" s="2" t="s">
        <v>7</v>
      </c>
    </row>
    <row r="9" spans="1:4" ht="15.6" x14ac:dyDescent="0.3">
      <c r="A9" s="3">
        <v>4.8</v>
      </c>
      <c r="B9" s="1">
        <v>8</v>
      </c>
      <c r="C9" s="2" t="s">
        <v>6</v>
      </c>
      <c r="D9" s="2" t="s">
        <v>7</v>
      </c>
    </row>
    <row r="10" spans="1:4" ht="15.6" x14ac:dyDescent="0.3">
      <c r="A10" s="3">
        <v>4.4000000000000004</v>
      </c>
      <c r="B10" s="1">
        <v>4</v>
      </c>
      <c r="C10" s="2" t="s">
        <v>4</v>
      </c>
      <c r="D10" s="2" t="s">
        <v>7</v>
      </c>
    </row>
    <row r="11" spans="1:4" ht="15.6" x14ac:dyDescent="0.3">
      <c r="A11" s="3">
        <v>4.5</v>
      </c>
      <c r="B11" s="1">
        <v>6</v>
      </c>
      <c r="C11" s="2" t="s">
        <v>4</v>
      </c>
      <c r="D11" s="2" t="s">
        <v>5</v>
      </c>
    </row>
    <row r="14" spans="1:4" x14ac:dyDescent="0.3">
      <c r="A14" t="s">
        <v>10</v>
      </c>
    </row>
    <row r="15" spans="1:4" ht="15" thickBot="1" x14ac:dyDescent="0.35"/>
    <row r="16" spans="1:4" x14ac:dyDescent="0.3">
      <c r="A16" s="8" t="s">
        <v>11</v>
      </c>
      <c r="B16" s="8"/>
    </row>
    <row r="17" spans="1:9" x14ac:dyDescent="0.3">
      <c r="A17" s="5" t="s">
        <v>12</v>
      </c>
      <c r="B17" s="5">
        <v>0.73087379497822758</v>
      </c>
    </row>
    <row r="18" spans="1:9" x14ac:dyDescent="0.3">
      <c r="A18" s="5" t="s">
        <v>13</v>
      </c>
      <c r="B18" s="5">
        <v>0.53417650418587626</v>
      </c>
    </row>
    <row r="19" spans="1:9" x14ac:dyDescent="0.3">
      <c r="A19" s="5" t="s">
        <v>14</v>
      </c>
      <c r="B19" s="5">
        <v>0.47594856720911083</v>
      </c>
    </row>
    <row r="20" spans="1:9" x14ac:dyDescent="0.3">
      <c r="A20" s="5" t="s">
        <v>15</v>
      </c>
      <c r="B20" s="5">
        <v>0.78102232219610401</v>
      </c>
    </row>
    <row r="21" spans="1:9" ht="15" thickBot="1" x14ac:dyDescent="0.35">
      <c r="A21" s="6" t="s">
        <v>16</v>
      </c>
      <c r="B21" s="6">
        <v>10</v>
      </c>
    </row>
    <row r="23" spans="1:9" ht="15" thickBot="1" x14ac:dyDescent="0.35">
      <c r="A23" t="s">
        <v>17</v>
      </c>
    </row>
    <row r="24" spans="1:9" x14ac:dyDescent="0.3">
      <c r="A24" s="7"/>
      <c r="B24" s="7" t="s">
        <v>22</v>
      </c>
      <c r="C24" s="7" t="s">
        <v>23</v>
      </c>
      <c r="D24" s="7" t="s">
        <v>24</v>
      </c>
      <c r="E24" s="7" t="s">
        <v>25</v>
      </c>
      <c r="F24" s="7" t="s">
        <v>26</v>
      </c>
    </row>
    <row r="25" spans="1:9" x14ac:dyDescent="0.3">
      <c r="A25" s="5" t="s">
        <v>18</v>
      </c>
      <c r="B25" s="5">
        <v>1</v>
      </c>
      <c r="C25" s="5">
        <v>5.5960330578512396</v>
      </c>
      <c r="D25" s="5">
        <v>5.5960330578512396</v>
      </c>
      <c r="E25" s="5">
        <v>9.1738868302860759</v>
      </c>
      <c r="F25" s="5">
        <v>1.6338158990091611E-2</v>
      </c>
    </row>
    <row r="26" spans="1:9" x14ac:dyDescent="0.3">
      <c r="A26" s="5" t="s">
        <v>19</v>
      </c>
      <c r="B26" s="5">
        <v>8</v>
      </c>
      <c r="C26" s="5">
        <v>4.8799669421487595</v>
      </c>
      <c r="D26" s="5">
        <v>0.60999586776859493</v>
      </c>
      <c r="E26" s="5"/>
      <c r="F26" s="5"/>
    </row>
    <row r="27" spans="1:9" ht="15" thickBot="1" x14ac:dyDescent="0.35">
      <c r="A27" s="6" t="s">
        <v>20</v>
      </c>
      <c r="B27" s="6">
        <v>9</v>
      </c>
      <c r="C27" s="6">
        <v>10.475999999999999</v>
      </c>
      <c r="D27" s="6"/>
      <c r="E27" s="6"/>
      <c r="F27" s="6"/>
    </row>
    <row r="28" spans="1:9" ht="15" thickBot="1" x14ac:dyDescent="0.35"/>
    <row r="29" spans="1:9" x14ac:dyDescent="0.3">
      <c r="A29" s="7"/>
      <c r="B29" s="7" t="s">
        <v>27</v>
      </c>
      <c r="C29" s="7" t="s">
        <v>15</v>
      </c>
      <c r="D29" s="7" t="s">
        <v>28</v>
      </c>
      <c r="E29" s="7" t="s">
        <v>29</v>
      </c>
      <c r="F29" s="7" t="s">
        <v>30</v>
      </c>
      <c r="G29" s="7" t="s">
        <v>31</v>
      </c>
      <c r="H29" s="7" t="s">
        <v>32</v>
      </c>
      <c r="I29" s="7" t="s">
        <v>33</v>
      </c>
    </row>
    <row r="30" spans="1:9" x14ac:dyDescent="0.3">
      <c r="A30" s="5" t="s">
        <v>21</v>
      </c>
      <c r="B30" s="5">
        <v>2.1472727272727274</v>
      </c>
      <c r="C30" s="5">
        <v>0.60497728937635087</v>
      </c>
      <c r="D30" s="5">
        <v>3.5493443555315487</v>
      </c>
      <c r="E30" s="5">
        <v>7.5166269446948503E-3</v>
      </c>
      <c r="F30" s="5">
        <v>0.75219259626625434</v>
      </c>
      <c r="G30" s="5">
        <v>3.5423528582792008</v>
      </c>
      <c r="H30" s="5">
        <v>0.75219259626625434</v>
      </c>
      <c r="I30" s="5">
        <v>3.5423528582792008</v>
      </c>
    </row>
    <row r="31" spans="1:9" ht="15" thickBot="1" x14ac:dyDescent="0.35">
      <c r="A31" s="6" t="s">
        <v>34</v>
      </c>
      <c r="B31" s="6">
        <v>0.30413223140495871</v>
      </c>
      <c r="C31" s="6">
        <v>0.10041203277871451</v>
      </c>
      <c r="D31" s="6">
        <v>3.0288424901744357</v>
      </c>
      <c r="E31" s="6">
        <v>1.6338158990091594E-2</v>
      </c>
      <c r="F31" s="6">
        <v>7.2581668592986676E-2</v>
      </c>
      <c r="G31" s="6">
        <v>0.53568279421693077</v>
      </c>
      <c r="H31" s="6">
        <v>7.2581668592986676E-2</v>
      </c>
      <c r="I31" s="6">
        <v>0.53568279421693077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1219E-BC2F-4813-9F2F-F07C7D9EB260}">
  <dimension ref="A1:F11"/>
  <sheetViews>
    <sheetView workbookViewId="0">
      <selection activeCell="M14" sqref="M14"/>
    </sheetView>
  </sheetViews>
  <sheetFormatPr defaultRowHeight="14.4" x14ac:dyDescent="0.3"/>
  <cols>
    <col min="1" max="1" width="14.5546875" customWidth="1"/>
    <col min="2" max="2" width="17.109375" customWidth="1"/>
    <col min="3" max="3" width="15.33203125" customWidth="1"/>
    <col min="4" max="4" width="21" customWidth="1"/>
    <col min="5" max="5" width="21.109375" customWidth="1"/>
    <col min="6" max="6" width="11.109375" customWidth="1"/>
  </cols>
  <sheetData>
    <row r="1" spans="1:6" ht="34.799999999999997" customHeight="1" x14ac:dyDescent="0.3">
      <c r="A1" s="4" t="s">
        <v>0</v>
      </c>
      <c r="B1" s="4" t="s">
        <v>1</v>
      </c>
      <c r="C1" s="4" t="s">
        <v>2</v>
      </c>
      <c r="D1" s="4" t="s">
        <v>3</v>
      </c>
      <c r="E1" s="4" t="s">
        <v>37</v>
      </c>
      <c r="F1" s="9" t="s">
        <v>38</v>
      </c>
    </row>
    <row r="2" spans="1:6" ht="15.6" x14ac:dyDescent="0.3">
      <c r="A2" s="3">
        <v>1.8</v>
      </c>
      <c r="B2" s="1">
        <v>3</v>
      </c>
      <c r="C2" s="2" t="s">
        <v>6</v>
      </c>
      <c r="D2" s="2" t="s">
        <v>5</v>
      </c>
      <c r="E2">
        <f>B2*A!$B$31+A!$B$30</f>
        <v>3.0596694214876035</v>
      </c>
      <c r="F2" s="10">
        <f>A2-E2</f>
        <v>-1.2596694214876034</v>
      </c>
    </row>
    <row r="3" spans="1:6" ht="15.6" x14ac:dyDescent="0.3">
      <c r="A3" s="3">
        <v>3</v>
      </c>
      <c r="B3" s="1">
        <v>6</v>
      </c>
      <c r="C3" s="2" t="s">
        <v>6</v>
      </c>
      <c r="D3" s="2" t="s">
        <v>5</v>
      </c>
      <c r="E3">
        <f>B3*A!$B$31+A!$B$30</f>
        <v>3.9720661157024795</v>
      </c>
      <c r="F3" s="10">
        <f>A3-E3</f>
        <v>-0.97206611570247947</v>
      </c>
    </row>
    <row r="4" spans="1:6" ht="15.6" x14ac:dyDescent="0.3">
      <c r="A4" s="3">
        <v>4.2</v>
      </c>
      <c r="B4" s="1">
        <v>9</v>
      </c>
      <c r="C4" s="2" t="s">
        <v>6</v>
      </c>
      <c r="D4" s="2" t="s">
        <v>7</v>
      </c>
      <c r="E4">
        <f>B4*A!$B$31+A!$B$30</f>
        <v>4.8844628099173555</v>
      </c>
      <c r="F4" s="10">
        <f>A4-E4</f>
        <v>-0.68446280991735531</v>
      </c>
    </row>
    <row r="5" spans="1:6" ht="15.6" x14ac:dyDescent="0.3">
      <c r="A5" s="3">
        <v>2.9</v>
      </c>
      <c r="B5" s="1">
        <v>2</v>
      </c>
      <c r="C5" s="2" t="s">
        <v>4</v>
      </c>
      <c r="D5" s="2" t="s">
        <v>5</v>
      </c>
      <c r="E5">
        <f>B5*A!$B$31+A!$B$30</f>
        <v>2.7555371900826451</v>
      </c>
      <c r="F5" s="10">
        <f>A5-E5</f>
        <v>0.14446280991735483</v>
      </c>
    </row>
    <row r="6" spans="1:6" ht="15.6" x14ac:dyDescent="0.3">
      <c r="A6" s="3">
        <v>2.9</v>
      </c>
      <c r="B6" s="1">
        <v>2</v>
      </c>
      <c r="C6" s="2" t="s">
        <v>4</v>
      </c>
      <c r="D6" s="2" t="s">
        <v>5</v>
      </c>
      <c r="E6">
        <f>B6*A!$B$31+A!$B$30</f>
        <v>2.7555371900826451</v>
      </c>
      <c r="F6" s="10">
        <f>A6-E6</f>
        <v>0.14446280991735483</v>
      </c>
    </row>
    <row r="7" spans="1:6" ht="15.6" x14ac:dyDescent="0.3">
      <c r="A7" s="3">
        <v>4.8</v>
      </c>
      <c r="B7" s="1">
        <v>8</v>
      </c>
      <c r="C7" s="2" t="s">
        <v>4</v>
      </c>
      <c r="D7" s="2" t="s">
        <v>7</v>
      </c>
      <c r="E7">
        <f>B7*A!$B$31+A!$B$30</f>
        <v>4.5803305785123971</v>
      </c>
      <c r="F7" s="10">
        <f>A7-E7</f>
        <v>0.21966942148760271</v>
      </c>
    </row>
    <row r="8" spans="1:6" ht="15.6" x14ac:dyDescent="0.3">
      <c r="A8" s="3">
        <v>4.8</v>
      </c>
      <c r="B8" s="1">
        <v>8</v>
      </c>
      <c r="C8" s="2" t="s">
        <v>6</v>
      </c>
      <c r="D8" s="2" t="s">
        <v>7</v>
      </c>
      <c r="E8">
        <f>B8*A!$B$31+A!$B$30</f>
        <v>4.5803305785123971</v>
      </c>
      <c r="F8" s="10">
        <f>A8-E8</f>
        <v>0.21966942148760271</v>
      </c>
    </row>
    <row r="9" spans="1:6" ht="15.6" x14ac:dyDescent="0.3">
      <c r="A9" s="3">
        <v>4.5</v>
      </c>
      <c r="B9" s="1">
        <v>6</v>
      </c>
      <c r="C9" s="2" t="s">
        <v>4</v>
      </c>
      <c r="D9" s="2" t="s">
        <v>5</v>
      </c>
      <c r="E9">
        <f>B9*A!$B$31+A!$B$30</f>
        <v>3.9720661157024795</v>
      </c>
      <c r="F9" s="10">
        <f>A9-E9</f>
        <v>0.52793388429752053</v>
      </c>
    </row>
    <row r="10" spans="1:6" ht="15.6" x14ac:dyDescent="0.3">
      <c r="A10" s="3">
        <v>4.9000000000000004</v>
      </c>
      <c r="B10" s="1">
        <v>7</v>
      </c>
      <c r="C10" s="2" t="s">
        <v>4</v>
      </c>
      <c r="D10" s="2" t="s">
        <v>7</v>
      </c>
      <c r="E10">
        <f>B10*A!$B$31+A!$B$30</f>
        <v>4.2761983471074387</v>
      </c>
      <c r="F10" s="10">
        <f>A10-E10</f>
        <v>0.62380165289256162</v>
      </c>
    </row>
    <row r="11" spans="1:6" ht="15.6" x14ac:dyDescent="0.3">
      <c r="A11" s="3">
        <v>4.4000000000000004</v>
      </c>
      <c r="B11" s="1">
        <v>4</v>
      </c>
      <c r="C11" s="2" t="s">
        <v>4</v>
      </c>
      <c r="D11" s="2" t="s">
        <v>7</v>
      </c>
      <c r="E11">
        <f>B11*A!$B$31+A!$B$30</f>
        <v>3.3638016528925623</v>
      </c>
      <c r="F11" s="10">
        <f>A11-E11</f>
        <v>1.0361983471074381</v>
      </c>
    </row>
  </sheetData>
  <sortState xmlns:xlrd2="http://schemas.microsoft.com/office/spreadsheetml/2017/richdata2" ref="A2:F11">
    <sortCondition ref="F2:F11"/>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6A8FD-1252-442E-8E47-DA62A59D8180}">
  <dimension ref="A1:I32"/>
  <sheetViews>
    <sheetView workbookViewId="0">
      <selection activeCell="K20" sqref="K20"/>
    </sheetView>
  </sheetViews>
  <sheetFormatPr defaultRowHeight="14.4" x14ac:dyDescent="0.3"/>
  <cols>
    <col min="1" max="1" width="14.5546875" customWidth="1"/>
    <col min="2" max="3" width="17.109375" customWidth="1"/>
    <col min="4" max="4" width="15.33203125" customWidth="1"/>
    <col min="5" max="5" width="21" customWidth="1"/>
  </cols>
  <sheetData>
    <row r="1" spans="1:5" ht="31.2" x14ac:dyDescent="0.3">
      <c r="A1" s="4" t="s">
        <v>0</v>
      </c>
      <c r="B1" s="4" t="s">
        <v>1</v>
      </c>
      <c r="C1" s="4" t="s">
        <v>8</v>
      </c>
      <c r="D1" s="4" t="s">
        <v>2</v>
      </c>
      <c r="E1" s="4" t="s">
        <v>3</v>
      </c>
    </row>
    <row r="2" spans="1:5" ht="15.6" x14ac:dyDescent="0.3">
      <c r="A2" s="3">
        <v>2.9</v>
      </c>
      <c r="B2" s="1">
        <v>2</v>
      </c>
      <c r="C2" s="1" cm="1">
        <f t="array" ref="C2">_xlfn.IFS(D2="Mechanical",0,D2="Electrical",1)</f>
        <v>1</v>
      </c>
      <c r="D2" s="2" t="s">
        <v>4</v>
      </c>
      <c r="E2" s="2" t="s">
        <v>5</v>
      </c>
    </row>
    <row r="3" spans="1:5" ht="15.6" x14ac:dyDescent="0.3">
      <c r="A3" s="3">
        <v>3</v>
      </c>
      <c r="B3" s="1">
        <v>6</v>
      </c>
      <c r="C3" s="1" cm="1">
        <f t="array" ref="C3">_xlfn.IFS(D3="Mechanical",0,D3="Electrical",1)</f>
        <v>0</v>
      </c>
      <c r="D3" s="2" t="s">
        <v>6</v>
      </c>
      <c r="E3" s="2" t="s">
        <v>5</v>
      </c>
    </row>
    <row r="4" spans="1:5" ht="15.6" x14ac:dyDescent="0.3">
      <c r="A4" s="3">
        <v>4.8</v>
      </c>
      <c r="B4" s="1">
        <v>8</v>
      </c>
      <c r="C4" s="1" cm="1">
        <f t="array" ref="C4">_xlfn.IFS(D4="Mechanical",0,D4="Electrical",1)</f>
        <v>1</v>
      </c>
      <c r="D4" s="2" t="s">
        <v>4</v>
      </c>
      <c r="E4" s="2" t="s">
        <v>7</v>
      </c>
    </row>
    <row r="5" spans="1:5" ht="15.6" x14ac:dyDescent="0.3">
      <c r="A5" s="3">
        <v>1.8</v>
      </c>
      <c r="B5" s="1">
        <v>3</v>
      </c>
      <c r="C5" s="1" cm="1">
        <f t="array" ref="C5">_xlfn.IFS(D5="Mechanical",0,D5="Electrical",1)</f>
        <v>0</v>
      </c>
      <c r="D5" s="2" t="s">
        <v>6</v>
      </c>
      <c r="E5" s="2" t="s">
        <v>5</v>
      </c>
    </row>
    <row r="6" spans="1:5" ht="15.6" x14ac:dyDescent="0.3">
      <c r="A6" s="3">
        <v>2.9</v>
      </c>
      <c r="B6" s="1">
        <v>2</v>
      </c>
      <c r="C6" s="1" cm="1">
        <f t="array" ref="C6">_xlfn.IFS(D6="Mechanical",0,D6="Electrical",1)</f>
        <v>1</v>
      </c>
      <c r="D6" s="2" t="s">
        <v>4</v>
      </c>
      <c r="E6" s="2" t="s">
        <v>5</v>
      </c>
    </row>
    <row r="7" spans="1:5" ht="15.6" x14ac:dyDescent="0.3">
      <c r="A7" s="3">
        <v>4.9000000000000004</v>
      </c>
      <c r="B7" s="1">
        <v>7</v>
      </c>
      <c r="C7" s="1" cm="1">
        <f t="array" ref="C7">_xlfn.IFS(D7="Mechanical",0,D7="Electrical",1)</f>
        <v>1</v>
      </c>
      <c r="D7" s="2" t="s">
        <v>4</v>
      </c>
      <c r="E7" s="2" t="s">
        <v>7</v>
      </c>
    </row>
    <row r="8" spans="1:5" ht="15.6" x14ac:dyDescent="0.3">
      <c r="A8" s="3">
        <v>4.2</v>
      </c>
      <c r="B8" s="1">
        <v>9</v>
      </c>
      <c r="C8" s="1" cm="1">
        <f t="array" ref="C8">_xlfn.IFS(D8="Mechanical",0,D8="Electrical",1)</f>
        <v>0</v>
      </c>
      <c r="D8" s="2" t="s">
        <v>6</v>
      </c>
      <c r="E8" s="2" t="s">
        <v>7</v>
      </c>
    </row>
    <row r="9" spans="1:5" ht="15.6" x14ac:dyDescent="0.3">
      <c r="A9" s="3">
        <v>4.8</v>
      </c>
      <c r="B9" s="1">
        <v>8</v>
      </c>
      <c r="C9" s="1" cm="1">
        <f t="array" ref="C9">_xlfn.IFS(D9="Mechanical",0,D9="Electrical",1)</f>
        <v>0</v>
      </c>
      <c r="D9" s="2" t="s">
        <v>6</v>
      </c>
      <c r="E9" s="2" t="s">
        <v>7</v>
      </c>
    </row>
    <row r="10" spans="1:5" ht="15.6" x14ac:dyDescent="0.3">
      <c r="A10" s="3">
        <v>4.4000000000000004</v>
      </c>
      <c r="B10" s="1">
        <v>4</v>
      </c>
      <c r="C10" s="1" cm="1">
        <f t="array" ref="C10">_xlfn.IFS(D10="Mechanical",0,D10="Electrical",1)</f>
        <v>1</v>
      </c>
      <c r="D10" s="2" t="s">
        <v>4</v>
      </c>
      <c r="E10" s="2" t="s">
        <v>7</v>
      </c>
    </row>
    <row r="11" spans="1:5" ht="15.6" x14ac:dyDescent="0.3">
      <c r="A11" s="3">
        <v>4.5</v>
      </c>
      <c r="B11" s="1">
        <v>6</v>
      </c>
      <c r="C11" s="1" cm="1">
        <f t="array" ref="C11">_xlfn.IFS(D11="Mechanical",0,D11="Electrical",1)</f>
        <v>1</v>
      </c>
      <c r="D11" s="2" t="s">
        <v>4</v>
      </c>
      <c r="E11" s="2" t="s">
        <v>5</v>
      </c>
    </row>
    <row r="14" spans="1:5" x14ac:dyDescent="0.3">
      <c r="A14" t="s">
        <v>10</v>
      </c>
    </row>
    <row r="15" spans="1:5" ht="15" thickBot="1" x14ac:dyDescent="0.35"/>
    <row r="16" spans="1:5" x14ac:dyDescent="0.3">
      <c r="A16" s="8" t="s">
        <v>11</v>
      </c>
      <c r="B16" s="8"/>
    </row>
    <row r="17" spans="1:9" x14ac:dyDescent="0.3">
      <c r="A17" s="5" t="s">
        <v>12</v>
      </c>
      <c r="B17" s="5">
        <v>0.92692750376369792</v>
      </c>
    </row>
    <row r="18" spans="1:9" x14ac:dyDescent="0.3">
      <c r="A18" s="5" t="s">
        <v>13</v>
      </c>
      <c r="B18" s="5">
        <v>0.85919459723360014</v>
      </c>
    </row>
    <row r="19" spans="1:9" x14ac:dyDescent="0.3">
      <c r="A19" s="5" t="s">
        <v>14</v>
      </c>
      <c r="B19" s="5">
        <v>0.81896448215748585</v>
      </c>
    </row>
    <row r="20" spans="1:9" x14ac:dyDescent="0.3">
      <c r="A20" s="5" t="s">
        <v>15</v>
      </c>
      <c r="B20" s="5">
        <v>0.45904830112819978</v>
      </c>
    </row>
    <row r="21" spans="1:9" ht="15" thickBot="1" x14ac:dyDescent="0.35">
      <c r="A21" s="6" t="s">
        <v>16</v>
      </c>
      <c r="B21" s="6">
        <v>10</v>
      </c>
    </row>
    <row r="23" spans="1:9" ht="15" thickBot="1" x14ac:dyDescent="0.35">
      <c r="A23" t="s">
        <v>17</v>
      </c>
    </row>
    <row r="24" spans="1:9" x14ac:dyDescent="0.3">
      <c r="A24" s="7"/>
      <c r="B24" s="7" t="s">
        <v>22</v>
      </c>
      <c r="C24" s="7" t="s">
        <v>23</v>
      </c>
      <c r="D24" s="7" t="s">
        <v>24</v>
      </c>
      <c r="E24" s="7" t="s">
        <v>25</v>
      </c>
      <c r="F24" s="7" t="s">
        <v>26</v>
      </c>
    </row>
    <row r="25" spans="1:9" x14ac:dyDescent="0.3">
      <c r="A25" s="5" t="s">
        <v>18</v>
      </c>
      <c r="B25" s="5">
        <v>2</v>
      </c>
      <c r="C25" s="5">
        <v>9.0009226006191945</v>
      </c>
      <c r="D25" s="5">
        <v>4.5004613003095972</v>
      </c>
      <c r="E25" s="5">
        <v>21.357000734599644</v>
      </c>
      <c r="F25" s="5">
        <v>1.0475327683124587E-3</v>
      </c>
    </row>
    <row r="26" spans="1:9" x14ac:dyDescent="0.3">
      <c r="A26" s="5" t="s">
        <v>19</v>
      </c>
      <c r="B26" s="5">
        <v>7</v>
      </c>
      <c r="C26" s="5">
        <v>1.4750773993808048</v>
      </c>
      <c r="D26" s="5">
        <v>0.2107253427686864</v>
      </c>
      <c r="E26" s="5"/>
      <c r="F26" s="5"/>
    </row>
    <row r="27" spans="1:9" ht="15" thickBot="1" x14ac:dyDescent="0.35">
      <c r="A27" s="6" t="s">
        <v>20</v>
      </c>
      <c r="B27" s="6">
        <v>9</v>
      </c>
      <c r="C27" s="6">
        <v>10.475999999999999</v>
      </c>
      <c r="D27" s="6"/>
      <c r="E27" s="6"/>
      <c r="F27" s="6"/>
    </row>
    <row r="28" spans="1:9" ht="15" thickBot="1" x14ac:dyDescent="0.35"/>
    <row r="29" spans="1:9" x14ac:dyDescent="0.3">
      <c r="A29" s="7"/>
      <c r="B29" s="7" t="s">
        <v>27</v>
      </c>
      <c r="C29" s="7" t="s">
        <v>15</v>
      </c>
      <c r="D29" s="7" t="s">
        <v>28</v>
      </c>
      <c r="E29" s="7" t="s">
        <v>29</v>
      </c>
      <c r="F29" s="7" t="s">
        <v>30</v>
      </c>
      <c r="G29" s="7" t="s">
        <v>31</v>
      </c>
      <c r="H29" s="7" t="s">
        <v>32</v>
      </c>
      <c r="I29" s="7" t="s">
        <v>33</v>
      </c>
    </row>
    <row r="30" spans="1:9" x14ac:dyDescent="0.3">
      <c r="A30" s="5" t="s">
        <v>21</v>
      </c>
      <c r="B30" s="5">
        <v>0.93049535603715117</v>
      </c>
      <c r="C30" s="5">
        <v>0.46697414033464429</v>
      </c>
      <c r="D30" s="5">
        <v>1.9926057476551851</v>
      </c>
      <c r="E30" s="5">
        <v>8.6558043114434491E-2</v>
      </c>
      <c r="F30" s="5">
        <v>-0.17372302106484128</v>
      </c>
      <c r="G30" s="5">
        <v>2.0347137331391436</v>
      </c>
      <c r="H30" s="5">
        <v>-0.17372302106484128</v>
      </c>
      <c r="I30" s="5">
        <v>2.0347137331391436</v>
      </c>
    </row>
    <row r="31" spans="1:9" x14ac:dyDescent="0.3">
      <c r="A31" s="5" t="s">
        <v>34</v>
      </c>
      <c r="B31" s="5">
        <v>0.38761609907120753</v>
      </c>
      <c r="C31" s="5">
        <v>6.2565187221408552E-2</v>
      </c>
      <c r="D31" s="5">
        <v>6.1953958149201078</v>
      </c>
      <c r="E31" s="5">
        <v>4.4725526186836681E-4</v>
      </c>
      <c r="F31" s="5">
        <v>0.23967294006202186</v>
      </c>
      <c r="G31" s="5">
        <v>0.53555925808039317</v>
      </c>
      <c r="H31" s="5">
        <v>0.23967294006202186</v>
      </c>
      <c r="I31" s="5">
        <v>0.53555925808039317</v>
      </c>
    </row>
    <row r="32" spans="1:9" ht="15" thickBot="1" x14ac:dyDescent="0.35">
      <c r="A32" s="6" t="s">
        <v>35</v>
      </c>
      <c r="B32" s="6">
        <v>1.2626934984520126</v>
      </c>
      <c r="C32" s="6">
        <v>0.31412667326057808</v>
      </c>
      <c r="D32" s="6">
        <v>4.0196952565201878</v>
      </c>
      <c r="E32" s="6">
        <v>5.0615648970958639E-3</v>
      </c>
      <c r="F32" s="6">
        <v>0.51990194878788687</v>
      </c>
      <c r="G32" s="6">
        <v>2.0054850481161384</v>
      </c>
      <c r="H32" s="6">
        <v>0.51990194878788687</v>
      </c>
      <c r="I32" s="6">
        <v>2.0054850481161384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5DAE4-3733-4C8A-9714-B76F46643B1F}">
  <dimension ref="A1:I32"/>
  <sheetViews>
    <sheetView workbookViewId="0">
      <selection activeCell="D19" sqref="D19"/>
    </sheetView>
  </sheetViews>
  <sheetFormatPr defaultRowHeight="14.4" x14ac:dyDescent="0.3"/>
  <cols>
    <col min="1" max="1" width="14.5546875" customWidth="1"/>
    <col min="2" max="3" width="17.109375" customWidth="1"/>
    <col min="4" max="4" width="15.33203125" customWidth="1"/>
    <col min="5" max="5" width="21" customWidth="1"/>
  </cols>
  <sheetData>
    <row r="1" spans="1:5" ht="31.2" x14ac:dyDescent="0.3">
      <c r="A1" s="4" t="s">
        <v>0</v>
      </c>
      <c r="B1" s="4" t="s">
        <v>1</v>
      </c>
      <c r="C1" s="4" t="s">
        <v>9</v>
      </c>
      <c r="D1" s="4" t="s">
        <v>2</v>
      </c>
      <c r="E1" s="4" t="s">
        <v>3</v>
      </c>
    </row>
    <row r="2" spans="1:5" ht="15.6" x14ac:dyDescent="0.3">
      <c r="A2" s="3">
        <v>2.9</v>
      </c>
      <c r="B2" s="1">
        <v>2</v>
      </c>
      <c r="C2" s="1" cm="1">
        <f t="array" ref="C2">_xlfn.IFS(E2="Bob Jones",0,E2="Donna Newton",1)</f>
        <v>1</v>
      </c>
      <c r="D2" s="2" t="s">
        <v>4</v>
      </c>
      <c r="E2" s="2" t="s">
        <v>5</v>
      </c>
    </row>
    <row r="3" spans="1:5" ht="15.6" x14ac:dyDescent="0.3">
      <c r="A3" s="3">
        <v>3</v>
      </c>
      <c r="B3" s="1">
        <v>6</v>
      </c>
      <c r="C3" s="1" cm="1">
        <f t="array" ref="C3">_xlfn.IFS(E3="Bob Jones",0,E3="Donna Newton",1)</f>
        <v>1</v>
      </c>
      <c r="D3" s="2" t="s">
        <v>6</v>
      </c>
      <c r="E3" s="2" t="s">
        <v>5</v>
      </c>
    </row>
    <row r="4" spans="1:5" ht="15.6" x14ac:dyDescent="0.3">
      <c r="A4" s="3">
        <v>4.8</v>
      </c>
      <c r="B4" s="1">
        <v>8</v>
      </c>
      <c r="C4" s="1" cm="1">
        <f t="array" ref="C4">_xlfn.IFS(E4="Bob Jones",0,E4="Donna Newton",1)</f>
        <v>0</v>
      </c>
      <c r="D4" s="2" t="s">
        <v>4</v>
      </c>
      <c r="E4" s="2" t="s">
        <v>7</v>
      </c>
    </row>
    <row r="5" spans="1:5" ht="15.6" x14ac:dyDescent="0.3">
      <c r="A5" s="3">
        <v>1.8</v>
      </c>
      <c r="B5" s="1">
        <v>3</v>
      </c>
      <c r="C5" s="1" cm="1">
        <f t="array" ref="C5">_xlfn.IFS(E5="Bob Jones",0,E5="Donna Newton",1)</f>
        <v>1</v>
      </c>
      <c r="D5" s="2" t="s">
        <v>6</v>
      </c>
      <c r="E5" s="2" t="s">
        <v>5</v>
      </c>
    </row>
    <row r="6" spans="1:5" ht="15.6" x14ac:dyDescent="0.3">
      <c r="A6" s="3">
        <v>2.9</v>
      </c>
      <c r="B6" s="1">
        <v>2</v>
      </c>
      <c r="C6" s="1" cm="1">
        <f t="array" ref="C6">_xlfn.IFS(E6="Bob Jones",0,E6="Donna Newton",1)</f>
        <v>1</v>
      </c>
      <c r="D6" s="2" t="s">
        <v>4</v>
      </c>
      <c r="E6" s="2" t="s">
        <v>5</v>
      </c>
    </row>
    <row r="7" spans="1:5" ht="15.6" x14ac:dyDescent="0.3">
      <c r="A7" s="3">
        <v>4.9000000000000004</v>
      </c>
      <c r="B7" s="1">
        <v>7</v>
      </c>
      <c r="C7" s="1" cm="1">
        <f t="array" ref="C7">_xlfn.IFS(E7="Bob Jones",0,E7="Donna Newton",1)</f>
        <v>0</v>
      </c>
      <c r="D7" s="2" t="s">
        <v>4</v>
      </c>
      <c r="E7" s="2" t="s">
        <v>7</v>
      </c>
    </row>
    <row r="8" spans="1:5" ht="15.6" x14ac:dyDescent="0.3">
      <c r="A8" s="3">
        <v>4.2</v>
      </c>
      <c r="B8" s="1">
        <v>9</v>
      </c>
      <c r="C8" s="1" cm="1">
        <f t="array" ref="C8">_xlfn.IFS(E8="Bob Jones",0,E8="Donna Newton",1)</f>
        <v>0</v>
      </c>
      <c r="D8" s="2" t="s">
        <v>6</v>
      </c>
      <c r="E8" s="2" t="s">
        <v>7</v>
      </c>
    </row>
    <row r="9" spans="1:5" ht="15.6" x14ac:dyDescent="0.3">
      <c r="A9" s="3">
        <v>4.8</v>
      </c>
      <c r="B9" s="1">
        <v>8</v>
      </c>
      <c r="C9" s="1" cm="1">
        <f t="array" ref="C9">_xlfn.IFS(E9="Bob Jones",0,E9="Donna Newton",1)</f>
        <v>0</v>
      </c>
      <c r="D9" s="2" t="s">
        <v>6</v>
      </c>
      <c r="E9" s="2" t="s">
        <v>7</v>
      </c>
    </row>
    <row r="10" spans="1:5" ht="15.6" x14ac:dyDescent="0.3">
      <c r="A10" s="3">
        <v>4.4000000000000004</v>
      </c>
      <c r="B10" s="1">
        <v>4</v>
      </c>
      <c r="C10" s="1" cm="1">
        <f t="array" ref="C10">_xlfn.IFS(E10="Bob Jones",0,E10="Donna Newton",1)</f>
        <v>0</v>
      </c>
      <c r="D10" s="2" t="s">
        <v>4</v>
      </c>
      <c r="E10" s="2" t="s">
        <v>7</v>
      </c>
    </row>
    <row r="11" spans="1:5" ht="15.6" x14ac:dyDescent="0.3">
      <c r="A11" s="3">
        <v>4.5</v>
      </c>
      <c r="B11" s="1">
        <v>6</v>
      </c>
      <c r="C11" s="1" cm="1">
        <f t="array" ref="C11">_xlfn.IFS(E11="Bob Jones",0,E11="Donna Newton",1)</f>
        <v>1</v>
      </c>
      <c r="D11" s="2" t="s">
        <v>4</v>
      </c>
      <c r="E11" s="2" t="s">
        <v>5</v>
      </c>
    </row>
    <row r="14" spans="1:5" x14ac:dyDescent="0.3">
      <c r="A14" t="s">
        <v>10</v>
      </c>
    </row>
    <row r="15" spans="1:5" ht="15" thickBot="1" x14ac:dyDescent="0.35"/>
    <row r="16" spans="1:5" x14ac:dyDescent="0.3">
      <c r="A16" s="8" t="s">
        <v>11</v>
      </c>
      <c r="B16" s="8"/>
    </row>
    <row r="17" spans="1:9" x14ac:dyDescent="0.3">
      <c r="A17" s="5" t="s">
        <v>12</v>
      </c>
      <c r="B17" s="5">
        <v>0.8249355745639998</v>
      </c>
    </row>
    <row r="18" spans="1:9" x14ac:dyDescent="0.3">
      <c r="A18" s="5" t="s">
        <v>13</v>
      </c>
      <c r="B18" s="5">
        <v>0.68051870218123645</v>
      </c>
    </row>
    <row r="19" spans="1:9" x14ac:dyDescent="0.3">
      <c r="A19" s="5" t="s">
        <v>14</v>
      </c>
      <c r="B19" s="5">
        <v>0.58923833137587545</v>
      </c>
    </row>
    <row r="20" spans="1:9" x14ac:dyDescent="0.3">
      <c r="A20" s="5" t="s">
        <v>15</v>
      </c>
      <c r="B20" s="5">
        <v>0.69146697844400429</v>
      </c>
    </row>
    <row r="21" spans="1:9" ht="15" thickBot="1" x14ac:dyDescent="0.35">
      <c r="A21" s="6" t="s">
        <v>16</v>
      </c>
      <c r="B21" s="6">
        <v>10</v>
      </c>
    </row>
    <row r="23" spans="1:9" ht="15" thickBot="1" x14ac:dyDescent="0.35">
      <c r="A23" t="s">
        <v>17</v>
      </c>
    </row>
    <row r="24" spans="1:9" x14ac:dyDescent="0.3">
      <c r="A24" s="7"/>
      <c r="B24" s="7" t="s">
        <v>22</v>
      </c>
      <c r="C24" s="7" t="s">
        <v>23</v>
      </c>
      <c r="D24" s="7" t="s">
        <v>24</v>
      </c>
      <c r="E24" s="7" t="s">
        <v>25</v>
      </c>
      <c r="F24" s="7" t="s">
        <v>26</v>
      </c>
    </row>
    <row r="25" spans="1:9" x14ac:dyDescent="0.3">
      <c r="A25" s="5" t="s">
        <v>18</v>
      </c>
      <c r="B25" s="5">
        <v>2</v>
      </c>
      <c r="C25" s="5">
        <v>7.1291139240506318</v>
      </c>
      <c r="D25" s="5">
        <v>3.5645569620253159</v>
      </c>
      <c r="E25" s="5">
        <v>7.4552578629672759</v>
      </c>
      <c r="F25" s="5">
        <v>1.8431430371001957E-2</v>
      </c>
    </row>
    <row r="26" spans="1:9" x14ac:dyDescent="0.3">
      <c r="A26" s="5" t="s">
        <v>19</v>
      </c>
      <c r="B26" s="5">
        <v>7</v>
      </c>
      <c r="C26" s="5">
        <v>3.3468860759493673</v>
      </c>
      <c r="D26" s="5">
        <v>0.47812658227848104</v>
      </c>
      <c r="E26" s="5"/>
      <c r="F26" s="5"/>
    </row>
    <row r="27" spans="1:9" ht="15" thickBot="1" x14ac:dyDescent="0.35">
      <c r="A27" s="6" t="s">
        <v>20</v>
      </c>
      <c r="B27" s="6">
        <v>9</v>
      </c>
      <c r="C27" s="6">
        <v>10.475999999999999</v>
      </c>
      <c r="D27" s="6"/>
      <c r="E27" s="6"/>
      <c r="F27" s="6"/>
    </row>
    <row r="28" spans="1:9" ht="15" thickBot="1" x14ac:dyDescent="0.35"/>
    <row r="29" spans="1:9" x14ac:dyDescent="0.3">
      <c r="A29" s="7"/>
      <c r="B29" s="7" t="s">
        <v>27</v>
      </c>
      <c r="C29" s="7" t="s">
        <v>15</v>
      </c>
      <c r="D29" s="7" t="s">
        <v>28</v>
      </c>
      <c r="E29" s="7" t="s">
        <v>29</v>
      </c>
      <c r="F29" s="7" t="s">
        <v>30</v>
      </c>
      <c r="G29" s="7" t="s">
        <v>31</v>
      </c>
      <c r="H29" s="7" t="s">
        <v>32</v>
      </c>
      <c r="I29" s="7" t="s">
        <v>33</v>
      </c>
    </row>
    <row r="30" spans="1:9" x14ac:dyDescent="0.3">
      <c r="A30" s="5" t="s">
        <v>21</v>
      </c>
      <c r="B30" s="5">
        <v>3.5263291139240507</v>
      </c>
      <c r="C30" s="5">
        <v>0.93808048737896343</v>
      </c>
      <c r="D30" s="5">
        <v>3.7590901435086486</v>
      </c>
      <c r="E30" s="5">
        <v>7.0833155946741022E-3</v>
      </c>
      <c r="F30" s="5">
        <v>1.3081212435217742</v>
      </c>
      <c r="G30" s="5">
        <v>5.7445369843263272</v>
      </c>
      <c r="H30" s="5">
        <v>1.3081212435217742</v>
      </c>
      <c r="I30" s="5">
        <v>5.7445369843263272</v>
      </c>
    </row>
    <row r="31" spans="1:9" x14ac:dyDescent="0.3">
      <c r="A31" s="5" t="s">
        <v>34</v>
      </c>
      <c r="B31" s="5">
        <v>0.15189873417721522</v>
      </c>
      <c r="C31" s="5">
        <v>0.12300645530535126</v>
      </c>
      <c r="D31" s="5">
        <v>1.2348842489619083</v>
      </c>
      <c r="E31" s="5">
        <v>0.25671270671565516</v>
      </c>
      <c r="F31" s="5">
        <v>-0.13896531314028232</v>
      </c>
      <c r="G31" s="5">
        <v>0.44276278149471276</v>
      </c>
      <c r="H31" s="5">
        <v>-0.13896531314028232</v>
      </c>
      <c r="I31" s="5">
        <v>0.44276278149471276</v>
      </c>
    </row>
    <row r="32" spans="1:9" ht="15" thickBot="1" x14ac:dyDescent="0.35">
      <c r="A32" s="6" t="s">
        <v>35</v>
      </c>
      <c r="B32" s="6">
        <v>-1.0835443037974681</v>
      </c>
      <c r="C32" s="6">
        <v>0.60511175061492095</v>
      </c>
      <c r="D32" s="6">
        <v>-1.7906515659237472</v>
      </c>
      <c r="E32" s="6">
        <v>0.11646667823336644</v>
      </c>
      <c r="F32" s="6">
        <v>-2.5144062242252754</v>
      </c>
      <c r="G32" s="6">
        <v>0.34731761663033911</v>
      </c>
      <c r="H32" s="6">
        <v>-2.5144062242252754</v>
      </c>
      <c r="I32" s="6">
        <v>0.34731761663033911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E37E2-2645-4589-9AF4-3519BE1312E0}">
  <dimension ref="A1:I33"/>
  <sheetViews>
    <sheetView workbookViewId="0">
      <selection activeCell="F20" sqref="F20"/>
    </sheetView>
  </sheetViews>
  <sheetFormatPr defaultRowHeight="14.4" x14ac:dyDescent="0.3"/>
  <cols>
    <col min="1" max="1" width="14.5546875" customWidth="1"/>
    <col min="2" max="4" width="17.109375" customWidth="1"/>
    <col min="5" max="5" width="15.33203125" customWidth="1"/>
    <col min="6" max="6" width="21" customWidth="1"/>
  </cols>
  <sheetData>
    <row r="1" spans="1:6" ht="31.2" x14ac:dyDescent="0.3">
      <c r="A1" s="4" t="s">
        <v>0</v>
      </c>
      <c r="B1" s="4" t="s">
        <v>1</v>
      </c>
      <c r="C1" s="4" t="s">
        <v>8</v>
      </c>
      <c r="D1" s="4" t="s">
        <v>9</v>
      </c>
      <c r="E1" s="4" t="s">
        <v>2</v>
      </c>
      <c r="F1" s="4" t="s">
        <v>3</v>
      </c>
    </row>
    <row r="2" spans="1:6" ht="15.6" x14ac:dyDescent="0.3">
      <c r="A2" s="3">
        <v>2.9</v>
      </c>
      <c r="B2" s="1">
        <v>2</v>
      </c>
      <c r="C2" s="1" cm="1">
        <f t="array" ref="C2">_xlfn.IFS(E2="Mechanical",0,E2="Electrical",1)</f>
        <v>1</v>
      </c>
      <c r="D2" s="1" cm="1">
        <f t="array" ref="D2">_xlfn.IFS(F2="Bob Jones",0,F2="Donna Newton",1)</f>
        <v>1</v>
      </c>
      <c r="E2" s="2" t="s">
        <v>4</v>
      </c>
      <c r="F2" s="2" t="s">
        <v>5</v>
      </c>
    </row>
    <row r="3" spans="1:6" ht="15.6" x14ac:dyDescent="0.3">
      <c r="A3" s="3">
        <v>3</v>
      </c>
      <c r="B3" s="1">
        <v>6</v>
      </c>
      <c r="C3" s="1" cm="1">
        <f t="array" ref="C3">_xlfn.IFS(E3="Mechanical",0,E3="Electrical",1)</f>
        <v>0</v>
      </c>
      <c r="D3" s="1" cm="1">
        <f t="array" ref="D3">_xlfn.IFS(F3="Bob Jones",0,F3="Donna Newton",1)</f>
        <v>1</v>
      </c>
      <c r="E3" s="2" t="s">
        <v>6</v>
      </c>
      <c r="F3" s="2" t="s">
        <v>5</v>
      </c>
    </row>
    <row r="4" spans="1:6" ht="15.6" x14ac:dyDescent="0.3">
      <c r="A4" s="3">
        <v>4.8</v>
      </c>
      <c r="B4" s="1">
        <v>8</v>
      </c>
      <c r="C4" s="1" cm="1">
        <f t="array" ref="C4">_xlfn.IFS(E4="Mechanical",0,E4="Electrical",1)</f>
        <v>1</v>
      </c>
      <c r="D4" s="1" cm="1">
        <f t="array" ref="D4">_xlfn.IFS(F4="Bob Jones",0,F4="Donna Newton",1)</f>
        <v>0</v>
      </c>
      <c r="E4" s="2" t="s">
        <v>4</v>
      </c>
      <c r="F4" s="2" t="s">
        <v>7</v>
      </c>
    </row>
    <row r="5" spans="1:6" ht="15.6" x14ac:dyDescent="0.3">
      <c r="A5" s="3">
        <v>1.8</v>
      </c>
      <c r="B5" s="1">
        <v>3</v>
      </c>
      <c r="C5" s="1" cm="1">
        <f t="array" ref="C5">_xlfn.IFS(E5="Mechanical",0,E5="Electrical",1)</f>
        <v>0</v>
      </c>
      <c r="D5" s="1" cm="1">
        <f t="array" ref="D5">_xlfn.IFS(F5="Bob Jones",0,F5="Donna Newton",1)</f>
        <v>1</v>
      </c>
      <c r="E5" s="2" t="s">
        <v>6</v>
      </c>
      <c r="F5" s="2" t="s">
        <v>5</v>
      </c>
    </row>
    <row r="6" spans="1:6" ht="15.6" x14ac:dyDescent="0.3">
      <c r="A6" s="3">
        <v>2.9</v>
      </c>
      <c r="B6" s="1">
        <v>2</v>
      </c>
      <c r="C6" s="1" cm="1">
        <f t="array" ref="C6">_xlfn.IFS(E6="Mechanical",0,E6="Electrical",1)</f>
        <v>1</v>
      </c>
      <c r="D6" s="1" cm="1">
        <f t="array" ref="D6">_xlfn.IFS(F6="Bob Jones",0,F6="Donna Newton",1)</f>
        <v>1</v>
      </c>
      <c r="E6" s="2" t="s">
        <v>4</v>
      </c>
      <c r="F6" s="2" t="s">
        <v>5</v>
      </c>
    </row>
    <row r="7" spans="1:6" ht="15.6" x14ac:dyDescent="0.3">
      <c r="A7" s="3">
        <v>4.9000000000000004</v>
      </c>
      <c r="B7" s="1">
        <v>7</v>
      </c>
      <c r="C7" s="1" cm="1">
        <f t="array" ref="C7">_xlfn.IFS(E7="Mechanical",0,E7="Electrical",1)</f>
        <v>1</v>
      </c>
      <c r="D7" s="1" cm="1">
        <f t="array" ref="D7">_xlfn.IFS(F7="Bob Jones",0,F7="Donna Newton",1)</f>
        <v>0</v>
      </c>
      <c r="E7" s="2" t="s">
        <v>4</v>
      </c>
      <c r="F7" s="2" t="s">
        <v>7</v>
      </c>
    </row>
    <row r="8" spans="1:6" ht="15.6" x14ac:dyDescent="0.3">
      <c r="A8" s="3">
        <v>4.2</v>
      </c>
      <c r="B8" s="1">
        <v>9</v>
      </c>
      <c r="C8" s="1" cm="1">
        <f t="array" ref="C8">_xlfn.IFS(E8="Mechanical",0,E8="Electrical",1)</f>
        <v>0</v>
      </c>
      <c r="D8" s="1" cm="1">
        <f t="array" ref="D8">_xlfn.IFS(F8="Bob Jones",0,F8="Donna Newton",1)</f>
        <v>0</v>
      </c>
      <c r="E8" s="2" t="s">
        <v>6</v>
      </c>
      <c r="F8" s="2" t="s">
        <v>7</v>
      </c>
    </row>
    <row r="9" spans="1:6" ht="15.6" x14ac:dyDescent="0.3">
      <c r="A9" s="3">
        <v>4.8</v>
      </c>
      <c r="B9" s="1">
        <v>8</v>
      </c>
      <c r="C9" s="1" cm="1">
        <f t="array" ref="C9">_xlfn.IFS(E9="Mechanical",0,E9="Electrical",1)</f>
        <v>0</v>
      </c>
      <c r="D9" s="1" cm="1">
        <f t="array" ref="D9">_xlfn.IFS(F9="Bob Jones",0,F9="Donna Newton",1)</f>
        <v>0</v>
      </c>
      <c r="E9" s="2" t="s">
        <v>6</v>
      </c>
      <c r="F9" s="2" t="s">
        <v>7</v>
      </c>
    </row>
    <row r="10" spans="1:6" ht="15.6" x14ac:dyDescent="0.3">
      <c r="A10" s="3">
        <v>4.4000000000000004</v>
      </c>
      <c r="B10" s="1">
        <v>4</v>
      </c>
      <c r="C10" s="1" cm="1">
        <f t="array" ref="C10">_xlfn.IFS(E10="Mechanical",0,E10="Electrical",1)</f>
        <v>1</v>
      </c>
      <c r="D10" s="1" cm="1">
        <f t="array" ref="D10">_xlfn.IFS(F10="Bob Jones",0,F10="Donna Newton",1)</f>
        <v>0</v>
      </c>
      <c r="E10" s="2" t="s">
        <v>4</v>
      </c>
      <c r="F10" s="2" t="s">
        <v>7</v>
      </c>
    </row>
    <row r="11" spans="1:6" ht="15.6" x14ac:dyDescent="0.3">
      <c r="A11" s="3">
        <v>4.5</v>
      </c>
      <c r="B11" s="1">
        <v>6</v>
      </c>
      <c r="C11" s="1" cm="1">
        <f t="array" ref="C11">_xlfn.IFS(E11="Mechanical",0,E11="Electrical",1)</f>
        <v>1</v>
      </c>
      <c r="D11" s="1" cm="1">
        <f t="array" ref="D11">_xlfn.IFS(F11="Bob Jones",0,F11="Donna Newton",1)</f>
        <v>1</v>
      </c>
      <c r="E11" s="2" t="s">
        <v>4</v>
      </c>
      <c r="F11" s="2" t="s">
        <v>5</v>
      </c>
    </row>
    <row r="14" spans="1:6" x14ac:dyDescent="0.3">
      <c r="A14" t="s">
        <v>10</v>
      </c>
    </row>
    <row r="15" spans="1:6" ht="15" thickBot="1" x14ac:dyDescent="0.35"/>
    <row r="16" spans="1:6" x14ac:dyDescent="0.3">
      <c r="A16" s="8" t="s">
        <v>11</v>
      </c>
      <c r="B16" s="8"/>
    </row>
    <row r="17" spans="1:9" x14ac:dyDescent="0.3">
      <c r="A17" s="5" t="s">
        <v>12</v>
      </c>
      <c r="B17" s="5">
        <v>0.94878853940066921</v>
      </c>
    </row>
    <row r="18" spans="1:9" x14ac:dyDescent="0.3">
      <c r="A18" s="5" t="s">
        <v>13</v>
      </c>
      <c r="B18" s="5">
        <v>0.9001996924980552</v>
      </c>
    </row>
    <row r="19" spans="1:9" x14ac:dyDescent="0.3">
      <c r="A19" s="5" t="s">
        <v>14</v>
      </c>
      <c r="B19" s="5">
        <v>0.85029953874708275</v>
      </c>
    </row>
    <row r="20" spans="1:9" x14ac:dyDescent="0.3">
      <c r="A20" s="5" t="s">
        <v>15</v>
      </c>
      <c r="B20" s="5">
        <v>0.41743423062608997</v>
      </c>
    </row>
    <row r="21" spans="1:9" ht="15" thickBot="1" x14ac:dyDescent="0.35">
      <c r="A21" s="6" t="s">
        <v>16</v>
      </c>
      <c r="B21" s="6">
        <v>10</v>
      </c>
    </row>
    <row r="23" spans="1:9" ht="15" thickBot="1" x14ac:dyDescent="0.35">
      <c r="A23" t="s">
        <v>17</v>
      </c>
    </row>
    <row r="24" spans="1:9" x14ac:dyDescent="0.3">
      <c r="A24" s="7"/>
      <c r="B24" s="7" t="s">
        <v>22</v>
      </c>
      <c r="C24" s="7" t="s">
        <v>23</v>
      </c>
      <c r="D24" s="7" t="s">
        <v>24</v>
      </c>
      <c r="E24" s="7" t="s">
        <v>25</v>
      </c>
      <c r="F24" s="7" t="s">
        <v>26</v>
      </c>
    </row>
    <row r="25" spans="1:9" x14ac:dyDescent="0.3">
      <c r="A25" s="5" t="s">
        <v>18</v>
      </c>
      <c r="B25" s="5">
        <v>3</v>
      </c>
      <c r="C25" s="5">
        <v>9.4304919786096253</v>
      </c>
      <c r="D25" s="5">
        <v>3.1434973262032084</v>
      </c>
      <c r="E25" s="5">
        <v>18.040018413380395</v>
      </c>
      <c r="F25" s="5">
        <v>2.0913476612128687E-3</v>
      </c>
    </row>
    <row r="26" spans="1:9" x14ac:dyDescent="0.3">
      <c r="A26" s="5" t="s">
        <v>19</v>
      </c>
      <c r="B26" s="5">
        <v>6</v>
      </c>
      <c r="C26" s="5">
        <v>1.045508021390374</v>
      </c>
      <c r="D26" s="5">
        <v>0.17425133689839567</v>
      </c>
      <c r="E26" s="5"/>
      <c r="F26" s="5"/>
    </row>
    <row r="27" spans="1:9" ht="15" thickBot="1" x14ac:dyDescent="0.35">
      <c r="A27" s="6" t="s">
        <v>20</v>
      </c>
      <c r="B27" s="6">
        <v>9</v>
      </c>
      <c r="C27" s="6">
        <v>10.475999999999999</v>
      </c>
      <c r="D27" s="6"/>
      <c r="E27" s="6"/>
      <c r="F27" s="6"/>
    </row>
    <row r="28" spans="1:9" ht="15" thickBot="1" x14ac:dyDescent="0.35"/>
    <row r="29" spans="1:9" x14ac:dyDescent="0.3">
      <c r="A29" s="7"/>
      <c r="B29" s="7" t="s">
        <v>27</v>
      </c>
      <c r="C29" s="7" t="s">
        <v>15</v>
      </c>
      <c r="D29" s="7" t="s">
        <v>28</v>
      </c>
      <c r="E29" s="7" t="s">
        <v>29</v>
      </c>
      <c r="F29" s="7" t="s">
        <v>30</v>
      </c>
      <c r="G29" s="7" t="s">
        <v>31</v>
      </c>
      <c r="H29" s="7" t="s">
        <v>32</v>
      </c>
      <c r="I29" s="7" t="s">
        <v>33</v>
      </c>
    </row>
    <row r="30" spans="1:9" x14ac:dyDescent="0.3">
      <c r="A30" s="5" t="s">
        <v>21</v>
      </c>
      <c r="B30" s="5">
        <v>1.8601604278074868</v>
      </c>
      <c r="C30" s="5">
        <v>0.7286339837953637</v>
      </c>
      <c r="D30" s="5">
        <v>2.5529421756011748</v>
      </c>
      <c r="E30" s="5">
        <v>4.3318537829834858E-2</v>
      </c>
      <c r="F30" s="5">
        <v>7.7257297711639472E-2</v>
      </c>
      <c r="G30" s="5">
        <v>3.6430635579033339</v>
      </c>
      <c r="H30" s="5">
        <v>7.7257297711639472E-2</v>
      </c>
      <c r="I30" s="5">
        <v>3.6430635579033339</v>
      </c>
    </row>
    <row r="31" spans="1:9" x14ac:dyDescent="0.3">
      <c r="A31" s="5" t="s">
        <v>34</v>
      </c>
      <c r="B31" s="5">
        <v>0.29144385026737968</v>
      </c>
      <c r="C31" s="5">
        <v>8.359838504753532E-2</v>
      </c>
      <c r="D31" s="5">
        <v>3.4862378035372363</v>
      </c>
      <c r="E31" s="5">
        <v>1.3042980292155153E-2</v>
      </c>
      <c r="F31" s="5">
        <v>8.6885971157985076E-2</v>
      </c>
      <c r="G31" s="5">
        <v>0.49600172937677428</v>
      </c>
      <c r="H31" s="5">
        <v>8.6885971157985076E-2</v>
      </c>
      <c r="I31" s="5">
        <v>0.49600172937677428</v>
      </c>
    </row>
    <row r="32" spans="1:9" x14ac:dyDescent="0.3">
      <c r="A32" s="5" t="s">
        <v>35</v>
      </c>
      <c r="B32" s="5">
        <v>1.1024064171122996</v>
      </c>
      <c r="C32" s="5">
        <v>0.30334427872796127</v>
      </c>
      <c r="D32" s="5">
        <v>3.6341757350265906</v>
      </c>
      <c r="E32" s="5">
        <v>1.091055077697128E-2</v>
      </c>
      <c r="F32" s="5">
        <v>0.36014970651582823</v>
      </c>
      <c r="G32" s="5">
        <v>1.8446631277087708</v>
      </c>
      <c r="H32" s="5">
        <v>0.36014970651582823</v>
      </c>
      <c r="I32" s="5">
        <v>1.8446631277087708</v>
      </c>
    </row>
    <row r="33" spans="1:9" ht="15" thickBot="1" x14ac:dyDescent="0.35">
      <c r="A33" s="6" t="s">
        <v>36</v>
      </c>
      <c r="B33" s="6">
        <v>-0.60909090909090924</v>
      </c>
      <c r="C33" s="6">
        <v>0.38793013669693838</v>
      </c>
      <c r="D33" s="6">
        <v>-1.5701046437821553</v>
      </c>
      <c r="E33" s="6">
        <v>0.1674442411470814</v>
      </c>
      <c r="F33" s="6">
        <v>-1.5583217579909359</v>
      </c>
      <c r="G33" s="6">
        <v>0.34013993980911739</v>
      </c>
      <c r="H33" s="6">
        <v>-1.5583217579909359</v>
      </c>
      <c r="I33" s="6">
        <v>0.34013993980911739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4CBB-2F0D-4016-9667-B6DAB6DA1965}">
  <dimension ref="A1"/>
  <sheetViews>
    <sheetView workbookViewId="0">
      <selection activeCell="H11" sqref="H1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A</vt:lpstr>
      <vt:lpstr>B</vt:lpstr>
      <vt:lpstr>C</vt:lpstr>
      <vt:lpstr>D</vt:lpstr>
      <vt:lpstr>E</vt:lpstr>
      <vt:lpstr>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jcochran</dc:creator>
  <cp:lastModifiedBy>anmol natt</cp:lastModifiedBy>
  <dcterms:created xsi:type="dcterms:W3CDTF">2012-12-11T21:49:34Z</dcterms:created>
  <dcterms:modified xsi:type="dcterms:W3CDTF">2022-10-12T03:09:41Z</dcterms:modified>
</cp:coreProperties>
</file>