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197635" documentId="13_ncr:1_{473AB41D-9499-4614-8782-18C887534910}" xr6:coauthVersionLast="47" xr6:coauthVersionMax="47" xr10:uidLastSave="{8ED1EBD3-6BDE-4983-ADDF-AF91639B1295}"/>
  <bookViews>
    <workbookView xWindow="-108" yWindow="-108" windowWidth="23256" windowHeight="14616" xr2:uid="{62CB80FF-E0D7-4B5D-A842-DDDB899F1514}"/>
  </bookViews>
  <sheets>
    <sheet name="Sheet1" sheetId="1" r:id="rId1"/>
  </sheets>
  <definedNames>
    <definedName name="solver_adj" localSheetId="0" hidden="1">Sheet1!$B$3:$B$5,Sheet1!$B$8:$C$10,Sheet1!$B$13:$C$15,Sheet1!$B$18:$C$20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Sheet1!$A$27:$A$42</definedName>
    <definedName name="solver_lhs2" localSheetId="0" hidden="1">Sheet1!$A$43</definedName>
    <definedName name="solver_lhs3" localSheetId="0" hidden="1">Sheet1!$B$13:$C$15</definedName>
    <definedName name="solver_lhs4" localSheetId="0" hidden="1">Sheet1!$B$18:$C$20</definedName>
    <definedName name="solver_lhs5" localSheetId="0" hidden="1">Sheet1!$B$3:$B$5</definedName>
    <definedName name="solver_lhs6" localSheetId="0" hidden="1">Sheet1!$B$8:$C$10</definedName>
    <definedName name="solver_lhs7" localSheetId="0" hidden="1">Sheet1!$B$8:$C$10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Sheet1!$A$23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4</definedName>
    <definedName name="solver_rel5" localSheetId="0" hidden="1">5</definedName>
    <definedName name="solver_rel6" localSheetId="0" hidden="1">4</definedName>
    <definedName name="solver_rel7" localSheetId="0" hidden="1">4</definedName>
    <definedName name="solver_rhs1" localSheetId="0" hidden="1">Sheet1!$B$27:$B$42</definedName>
    <definedName name="solver_rhs2" localSheetId="0" hidden="1">Sheet1!$B$43</definedName>
    <definedName name="solver_rhs3" localSheetId="0" hidden="1">"integer"</definedName>
    <definedName name="solver_rhs4" localSheetId="0" hidden="1">"integer"</definedName>
    <definedName name="solver_rhs5" localSheetId="0" hidden="1">"binary"</definedName>
    <definedName name="solver_rhs6" localSheetId="0" hidden="1">"integer"</definedName>
    <definedName name="solver_rhs7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3" i="1"/>
</calcChain>
</file>

<file path=xl/sharedStrings.xml><?xml version="1.0" encoding="utf-8"?>
<sst xmlns="http://schemas.openxmlformats.org/spreadsheetml/2006/main" count="9" uniqueCount="9">
  <si>
    <t>Decision Variables</t>
  </si>
  <si>
    <t>Objective function</t>
  </si>
  <si>
    <t>Constraints</t>
  </si>
  <si>
    <t>LHS</t>
  </si>
  <si>
    <t>RHS</t>
  </si>
  <si>
    <t>y_d</t>
  </si>
  <si>
    <t>f^d_v</t>
  </si>
  <si>
    <t>m^d_v</t>
  </si>
  <si>
    <t>c^d_v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</si>
</sst>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04C-B882-44CB-BB08-05A3C8BB6961}">
  <dimension ref="A1:C43"/>
  <sheetViews>
    <sheetView showGridLines="0" tabSelected="1" workbookViewId="0">
      <selection activeCell="E15" sqref="E15"/>
    </sheetView>
  </sheetViews>
  <sheetFormatPr defaultColWidth="9.109375" defaultRowHeight="13.8" x14ac:dyDescent="0.3"/>
  <cols>
    <col min="1" max="1" width="9.44140625" style="1" customWidth="1"/>
    <col min="2" max="4" width="9.109375" style="1"/>
    <col min="5" max="5" width="11" style="1" bestFit="1" customWidth="1"/>
    <col min="6" max="16384" width="9.109375" style="1"/>
  </cols>
  <sheetData>
    <row r="1" spans="1:3" x14ac:dyDescent="0.3">
      <c r="A1" s="2" t="s">
        <v>0</v>
      </c>
    </row>
    <row r="2" spans="1:3" x14ac:dyDescent="0.3">
      <c r="A2" s="1" t="s">
        <v>5</v>
      </c>
    </row>
    <row r="3" spans="1:3" x14ac:dyDescent="0.3">
      <c r="A3" s="1">
        <v>1</v>
      </c>
      <c r="B3" s="1">
        <v>0</v>
      </c>
    </row>
    <row r="4" spans="1:3" x14ac:dyDescent="0.3">
      <c r="A4" s="1">
        <v>2</v>
      </c>
      <c r="B4" s="1">
        <v>0</v>
      </c>
    </row>
    <row r="5" spans="1:3" x14ac:dyDescent="0.3">
      <c r="A5" s="1">
        <v>3</v>
      </c>
      <c r="B5" s="1">
        <v>1</v>
      </c>
    </row>
    <row r="7" spans="1:3" x14ac:dyDescent="0.3">
      <c r="A7" s="1" t="s">
        <v>6</v>
      </c>
      <c r="B7" s="1">
        <v>1</v>
      </c>
      <c r="C7" s="1">
        <v>2</v>
      </c>
    </row>
    <row r="8" spans="1:3" x14ac:dyDescent="0.3">
      <c r="A8" s="1">
        <v>1</v>
      </c>
      <c r="B8" s="1">
        <v>0</v>
      </c>
      <c r="C8" s="1">
        <v>0</v>
      </c>
    </row>
    <row r="9" spans="1:3" x14ac:dyDescent="0.3">
      <c r="A9" s="1">
        <v>2</v>
      </c>
      <c r="B9" s="1">
        <v>0</v>
      </c>
      <c r="C9" s="1">
        <v>0</v>
      </c>
    </row>
    <row r="10" spans="1:3" x14ac:dyDescent="0.3">
      <c r="A10" s="1">
        <v>3</v>
      </c>
      <c r="B10" s="1">
        <v>17</v>
      </c>
      <c r="C10" s="1">
        <v>0</v>
      </c>
    </row>
    <row r="12" spans="1:3" x14ac:dyDescent="0.3">
      <c r="A12" s="1" t="s">
        <v>7</v>
      </c>
      <c r="B12" s="1">
        <v>1</v>
      </c>
      <c r="C12" s="1">
        <v>2</v>
      </c>
    </row>
    <row r="13" spans="1:3" x14ac:dyDescent="0.3">
      <c r="A13" s="1">
        <v>1</v>
      </c>
      <c r="B13" s="1">
        <v>0</v>
      </c>
      <c r="C13" s="1">
        <v>0</v>
      </c>
    </row>
    <row r="14" spans="1:3" x14ac:dyDescent="0.3">
      <c r="A14" s="1">
        <v>2</v>
      </c>
      <c r="B14" s="1">
        <v>0</v>
      </c>
      <c r="C14" s="1">
        <v>0</v>
      </c>
    </row>
    <row r="15" spans="1:3" x14ac:dyDescent="0.3">
      <c r="A15" s="1">
        <v>3</v>
      </c>
      <c r="B15" s="1">
        <v>3</v>
      </c>
      <c r="C15" s="1">
        <v>0</v>
      </c>
    </row>
    <row r="17" spans="1:3" x14ac:dyDescent="0.3">
      <c r="A17" s="1" t="s">
        <v>8</v>
      </c>
      <c r="B17" s="1">
        <v>1</v>
      </c>
      <c r="C17" s="1">
        <v>2</v>
      </c>
    </row>
    <row r="18" spans="1:3" x14ac:dyDescent="0.3">
      <c r="A18" s="1">
        <v>1</v>
      </c>
      <c r="B18" s="1">
        <v>0</v>
      </c>
      <c r="C18" s="1">
        <v>0</v>
      </c>
    </row>
    <row r="19" spans="1:3" x14ac:dyDescent="0.3">
      <c r="A19" s="1">
        <v>2</v>
      </c>
      <c r="B19" s="1">
        <v>0</v>
      </c>
      <c r="C19" s="1">
        <v>0</v>
      </c>
    </row>
    <row r="20" spans="1:3" x14ac:dyDescent="0.3">
      <c r="A20" s="1">
        <v>3</v>
      </c>
      <c r="B20" s="1">
        <v>197</v>
      </c>
      <c r="C20" s="1">
        <v>0</v>
      </c>
    </row>
    <row r="22" spans="1:3" x14ac:dyDescent="0.3">
      <c r="A22" s="2" t="s">
        <v>1</v>
      </c>
    </row>
    <row r="23" spans="1:3" x14ac:dyDescent="0.3">
      <c r="A23" s="4">
        <f>B3 * (75 * 10^(7) + 6 * 10^5 * B8 + 9 * 10^5 * C8 + (143920 + 7196 * B18) * B13 * B8 + (115136 + 5756.8 * C18) * C13 * C8) + B4 * (50 * 10^(7) + 6 * 10^5 * B9 + 9 * 10^5 * C9 + (719600 + 7196 * B19) * B14 * B9 + (575680 + 5756.8 * C19) * C14 * C9) + B5 * (10 * 10^(7) + 6 * 10^5 * B10 + 9 * 10^5 * C10 + (2878400 + 7196 * B20) * B15 * B10 + (2302720 + 5756.8 * C20) * C15 * C10)</f>
        <v>329296612</v>
      </c>
    </row>
    <row r="24" spans="1:3" x14ac:dyDescent="0.3">
      <c r="A24" s="3"/>
    </row>
    <row r="25" spans="1:3" x14ac:dyDescent="0.3">
      <c r="A25" s="2" t="s">
        <v>2</v>
      </c>
    </row>
    <row r="26" spans="1:3" x14ac:dyDescent="0.3">
      <c r="A26" s="1" t="s">
        <v>3</v>
      </c>
      <c r="B26" s="1" t="s">
        <v>4</v>
      </c>
    </row>
    <row r="27" spans="1:3" x14ac:dyDescent="0.3">
      <c r="A27" s="1">
        <f>B8 + B9 + B10</f>
        <v>17</v>
      </c>
      <c r="B27" s="1">
        <v>20</v>
      </c>
    </row>
    <row r="28" spans="1:3" x14ac:dyDescent="0.3">
      <c r="A28" s="1">
        <f>B13</f>
        <v>0</v>
      </c>
      <c r="B28" s="1">
        <v>3</v>
      </c>
    </row>
    <row r="29" spans="1:3" x14ac:dyDescent="0.3">
      <c r="A29" s="1">
        <f>B14</f>
        <v>0</v>
      </c>
      <c r="B29" s="1">
        <v>3</v>
      </c>
    </row>
    <row r="30" spans="1:3" x14ac:dyDescent="0.3">
      <c r="A30" s="1">
        <f>B15</f>
        <v>3</v>
      </c>
      <c r="B30" s="1">
        <v>3</v>
      </c>
    </row>
    <row r="31" spans="1:3" x14ac:dyDescent="0.3">
      <c r="A31" s="1">
        <f>C13</f>
        <v>0</v>
      </c>
      <c r="B31" s="1">
        <v>2</v>
      </c>
    </row>
    <row r="32" spans="1:3" x14ac:dyDescent="0.3">
      <c r="A32" s="1">
        <f>C14</f>
        <v>0</v>
      </c>
      <c r="B32" s="1">
        <v>2</v>
      </c>
    </row>
    <row r="33" spans="1:2" x14ac:dyDescent="0.3">
      <c r="A33" s="1">
        <f>C15</f>
        <v>0</v>
      </c>
      <c r="B33" s="1">
        <v>2</v>
      </c>
    </row>
    <row r="34" spans="1:2" x14ac:dyDescent="0.3">
      <c r="A34" s="1">
        <f>B18</f>
        <v>0</v>
      </c>
      <c r="B34" s="1">
        <v>200</v>
      </c>
    </row>
    <row r="35" spans="1:2" x14ac:dyDescent="0.3">
      <c r="A35" s="1">
        <f>B19</f>
        <v>0</v>
      </c>
      <c r="B35" s="1">
        <v>200</v>
      </c>
    </row>
    <row r="36" spans="1:2" x14ac:dyDescent="0.3">
      <c r="A36" s="1">
        <f>B20</f>
        <v>197</v>
      </c>
      <c r="B36" s="1">
        <v>200</v>
      </c>
    </row>
    <row r="37" spans="1:2" x14ac:dyDescent="0.3">
      <c r="A37" s="1">
        <f>C18</f>
        <v>0</v>
      </c>
      <c r="B37" s="1">
        <v>150</v>
      </c>
    </row>
    <row r="38" spans="1:2" x14ac:dyDescent="0.3">
      <c r="A38" s="1">
        <f>C19</f>
        <v>0</v>
      </c>
      <c r="B38" s="1">
        <v>150</v>
      </c>
    </row>
    <row r="39" spans="1:2" x14ac:dyDescent="0.3">
      <c r="A39" s="1">
        <f>C20</f>
        <v>0</v>
      </c>
      <c r="B39" s="1">
        <v>150</v>
      </c>
    </row>
    <row r="40" spans="1:2" x14ac:dyDescent="0.3">
      <c r="A40" s="1">
        <f>B18 * B13 * B8 + C8 * C13 * C18</f>
        <v>0</v>
      </c>
      <c r="B40" s="1">
        <v>3000</v>
      </c>
    </row>
    <row r="41" spans="1:2" x14ac:dyDescent="0.3">
      <c r="A41" s="1">
        <f>B19 * B14 * B9 + C9 * C14 * C19</f>
        <v>0</v>
      </c>
      <c r="B41" s="1">
        <v>10000</v>
      </c>
    </row>
    <row r="42" spans="1:2" x14ac:dyDescent="0.3">
      <c r="A42" s="1">
        <f>B20 * B15 * B10 + C10 * C15 * C20</f>
        <v>10047</v>
      </c>
      <c r="B42" s="1">
        <v>30000</v>
      </c>
    </row>
    <row r="43" spans="1:2" x14ac:dyDescent="0.3">
      <c r="A43" s="1">
        <f>(B18 * B13 * B8 + C8 * C13 * C18) * B3 + (B19 * B14 * B9 + C9 * C14 * C19) * B4 + (B20 * B15 * B10 + C10 * C15 * C20) * B5</f>
        <v>10047</v>
      </c>
      <c r="B43" s="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2025-02-28T10:27:36Z</dcterms:created>
  <dcterms:modified xsi:type="dcterms:W3CDTF">2025-03-01T07:41:46Z</dcterms:modified>
</cp:coreProperties>
</file>