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Research/Projects/2024. Strategic Last-Mile Distribution Planning/Analysis/MetaHeuristic/"/>
    </mc:Choice>
  </mc:AlternateContent>
  <xr:revisionPtr revIDLastSave="868" documentId="8_{7FA361E7-14B9-4C7B-BE8E-68E0492DB212}" xr6:coauthVersionLast="47" xr6:coauthVersionMax="47" xr10:uidLastSave="{7090EFFA-9545-495F-A40D-188F91239406}"/>
  <bookViews>
    <workbookView xWindow="-120" yWindow="-120" windowWidth="38640" windowHeight="16440" xr2:uid="{122C4D28-4AC7-4119-A39D-D4136DAAB2E6}"/>
  </bookViews>
  <sheets>
    <sheet name="Sheet1" sheetId="1" r:id="rId1"/>
  </sheets>
  <definedNames>
    <definedName name="_xlchart.v1.0" hidden="1">Sheet1!$P$1</definedName>
    <definedName name="_xlchart.v1.1" hidden="1">Sheet1!$P$2:$P$51</definedName>
    <definedName name="_xlchart.v1.2" hidden="1">Sheet1!$Q$1</definedName>
    <definedName name="_xlchart.v1.3" hidden="1">Sheet1!$Q$2:$Q$51</definedName>
    <definedName name="_xlchart.v1.4" hidden="1">Sheet1!$R$1</definedName>
    <definedName name="_xlchart.v1.5" hidden="1">Sheet1!$R$2:$R$51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6" i="1" l="1"/>
  <c r="Q96" i="1"/>
  <c r="P96" i="1"/>
  <c r="P112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P113" i="1" s="1"/>
  <c r="Q108" i="1"/>
  <c r="Q113" i="1" s="1"/>
  <c r="R108" i="1"/>
  <c r="R113" i="1" s="1"/>
  <c r="R59" i="1"/>
  <c r="Q59" i="1"/>
  <c r="P59" i="1"/>
  <c r="R51" i="1"/>
  <c r="Q51" i="1"/>
  <c r="P51" i="1"/>
  <c r="R49" i="1"/>
  <c r="Q49" i="1"/>
  <c r="P49" i="1"/>
  <c r="R46" i="1"/>
  <c r="Q46" i="1"/>
  <c r="P46" i="1"/>
  <c r="P109" i="1" l="1"/>
  <c r="Q109" i="1"/>
  <c r="P110" i="1"/>
  <c r="R110" i="1"/>
  <c r="Q111" i="1"/>
  <c r="R109" i="1"/>
  <c r="Q110" i="1"/>
  <c r="P111" i="1"/>
  <c r="R111" i="1"/>
  <c r="Q112" i="1"/>
  <c r="R112" i="1"/>
  <c r="R45" i="1"/>
  <c r="Q45" i="1"/>
  <c r="P45" i="1"/>
  <c r="R50" i="1"/>
  <c r="Q50" i="1"/>
  <c r="P50" i="1"/>
  <c r="R41" i="1"/>
  <c r="Q41" i="1"/>
  <c r="P41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R2" i="1"/>
  <c r="Q2" i="1"/>
  <c r="P2" i="1"/>
  <c r="P39" i="1"/>
  <c r="Q39" i="1"/>
  <c r="R39" i="1"/>
  <c r="P40" i="1"/>
  <c r="Q40" i="1"/>
  <c r="R40" i="1"/>
  <c r="P42" i="1"/>
  <c r="Q42" i="1"/>
  <c r="R42" i="1"/>
  <c r="P43" i="1"/>
  <c r="Q43" i="1"/>
  <c r="R43" i="1"/>
  <c r="P44" i="1"/>
  <c r="Q44" i="1"/>
  <c r="R44" i="1"/>
  <c r="P47" i="1"/>
  <c r="Q47" i="1"/>
  <c r="R47" i="1"/>
  <c r="P48" i="1"/>
  <c r="Q48" i="1"/>
  <c r="R48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P30" i="1"/>
  <c r="Q30" i="1"/>
  <c r="R30" i="1"/>
  <c r="P29" i="1"/>
  <c r="Q29" i="1"/>
  <c r="R29" i="1"/>
  <c r="P28" i="1"/>
  <c r="Q28" i="1"/>
  <c r="R28" i="1"/>
  <c r="P27" i="1"/>
  <c r="Q27" i="1"/>
  <c r="R27" i="1"/>
  <c r="P26" i="1"/>
  <c r="Q26" i="1"/>
  <c r="R26" i="1"/>
  <c r="P25" i="1"/>
  <c r="Q25" i="1"/>
  <c r="R25" i="1"/>
  <c r="P24" i="1"/>
  <c r="Q24" i="1"/>
  <c r="R24" i="1"/>
  <c r="P23" i="1"/>
  <c r="Q23" i="1"/>
  <c r="R23" i="1"/>
  <c r="P22" i="1"/>
  <c r="Q22" i="1"/>
  <c r="R22" i="1"/>
  <c r="P21" i="1"/>
  <c r="Q21" i="1"/>
  <c r="R21" i="1"/>
  <c r="P20" i="1"/>
  <c r="Q20" i="1"/>
  <c r="R20" i="1"/>
  <c r="R19" i="1"/>
  <c r="Q19" i="1"/>
  <c r="P19" i="1"/>
  <c r="R18" i="1"/>
  <c r="Q18" i="1"/>
  <c r="P18" i="1"/>
  <c r="P17" i="1"/>
  <c r="Q17" i="1"/>
  <c r="R17" i="1"/>
  <c r="P13" i="1"/>
  <c r="Q13" i="1"/>
  <c r="R13" i="1"/>
  <c r="P14" i="1"/>
  <c r="Q14" i="1"/>
  <c r="R14" i="1"/>
  <c r="P15" i="1"/>
  <c r="Q15" i="1"/>
  <c r="R15" i="1"/>
  <c r="P16" i="1"/>
  <c r="Q16" i="1"/>
  <c r="R16" i="1"/>
  <c r="R12" i="1"/>
  <c r="Q12" i="1"/>
  <c r="P12" i="1"/>
  <c r="P54" i="1" l="1"/>
  <c r="Q53" i="1"/>
  <c r="R52" i="1"/>
  <c r="P55" i="1"/>
  <c r="P56" i="1"/>
  <c r="Q54" i="1"/>
  <c r="P53" i="1"/>
  <c r="R56" i="1"/>
  <c r="R55" i="1"/>
  <c r="R54" i="1"/>
  <c r="R53" i="1"/>
  <c r="P52" i="1"/>
  <c r="Q52" i="1"/>
  <c r="Q56" i="1"/>
  <c r="Q55" i="1"/>
</calcChain>
</file>

<file path=xl/sharedStrings.xml><?xml version="1.0" encoding="utf-8"?>
<sst xmlns="http://schemas.openxmlformats.org/spreadsheetml/2006/main" count="123" uniqueCount="60">
  <si>
    <t>instance</t>
  </si>
  <si>
    <t>n</t>
  </si>
  <si>
    <t>Sno.</t>
  </si>
  <si>
    <t>z</t>
  </si>
  <si>
    <t>Min</t>
  </si>
  <si>
    <t>Mean</t>
  </si>
  <si>
    <t>Max</t>
  </si>
  <si>
    <t>1st Quartile</t>
  </si>
  <si>
    <t>Median</t>
  </si>
  <si>
    <t>3rd Quartile</t>
  </si>
  <si>
    <t>tai385</t>
  </si>
  <si>
    <t>E-n101-k14</t>
  </si>
  <si>
    <t>X-n115-k10</t>
  </si>
  <si>
    <t>X-n125-k30</t>
  </si>
  <si>
    <t>F-n135-k7</t>
  </si>
  <si>
    <t>X-n143-k7</t>
  </si>
  <si>
    <t>CMT4</t>
  </si>
  <si>
    <t>X-n176-k26</t>
  </si>
  <si>
    <t>X-n186-k15</t>
  </si>
  <si>
    <t>X-n195-k51</t>
  </si>
  <si>
    <t>X-n204-k19</t>
  </si>
  <si>
    <t>X-n219-k73</t>
  </si>
  <si>
    <t>X-n228-k23</t>
  </si>
  <si>
    <t>X-n237-k14</t>
  </si>
  <si>
    <t>X-n247-k50</t>
  </si>
  <si>
    <t>Golden_9</t>
  </si>
  <si>
    <t>X-n266-k58</t>
  </si>
  <si>
    <t>X-n275-k28</t>
  </si>
  <si>
    <t>X-n298-k31</t>
  </si>
  <si>
    <t>X-n308-k13</t>
  </si>
  <si>
    <t>X-n317-k53</t>
  </si>
  <si>
    <t>X-n327-k20</t>
  </si>
  <si>
    <t>X-n336-k84</t>
  </si>
  <si>
    <t>X-n344-k43</t>
  </si>
  <si>
    <t>X-n359-k29</t>
  </si>
  <si>
    <t>X-n367-k17</t>
  </si>
  <si>
    <t>X-n376-k94</t>
  </si>
  <si>
    <t>Golden_15</t>
  </si>
  <si>
    <t>X-n420-k130</t>
  </si>
  <si>
    <t>X-n429-k61</t>
  </si>
  <si>
    <t>X-n439-k37</t>
  </si>
  <si>
    <t>X-n469-k138</t>
  </si>
  <si>
    <t>X-n480-k70</t>
  </si>
  <si>
    <t>Golden_12</t>
  </si>
  <si>
    <t>A-n36-k5</t>
  </si>
  <si>
    <t>A-n45-k6</t>
  </si>
  <si>
    <t>B-n50-k7</t>
  </si>
  <si>
    <t>E-n51-k5</t>
  </si>
  <si>
    <t>B-n56-k7</t>
  </si>
  <si>
    <t>B-n66-k9</t>
  </si>
  <si>
    <t>A-n53-k7</t>
  </si>
  <si>
    <t>E-n76-k14</t>
  </si>
  <si>
    <t>A-n80-k10  </t>
  </si>
  <si>
    <t>E-n22-k4</t>
  </si>
  <si>
    <t>X-n502-k39</t>
  </si>
  <si>
    <t>X-n459-k26</t>
  </si>
  <si>
    <t>X-n401-k29</t>
  </si>
  <si>
    <t>X-n289-k60</t>
  </si>
  <si>
    <t>Golden_8</t>
  </si>
  <si>
    <t>Golden_16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</si>
</sst>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/>
    <xf numFmtId="11" fontId="0" fillId="0" borderId="0" xfId="0" applyNumberFormat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 applyBorder="1"/>
    <xf numFmtId="166" fontId="0" fillId="0" borderId="0" xfId="0" applyNumberFormat="1"/>
    <xf numFmtId="166" fontId="0" fillId="0" borderId="0" xfId="1" applyNumberFormat="1" applyFont="1"/>
    <xf numFmtId="166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plotArea>
      <cx:plotAreaRegion>
        <cx:series layoutId="boxWhisker" uniqueId="{2C408AF8-ADA1-443D-923E-3D8B298E7C26}">
          <cx:tx>
            <cx:txData>
              <cx:f>_xlchart.v1.0</cx:f>
              <cx:v>Min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F1ABFAC-42D8-4943-8CEA-2BBA008E248B}">
          <cx:tx>
            <cx:txData>
              <cx:f>_xlchart.v1.2</cx:f>
              <cx:v>Mean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F3F5D26-DA05-49DE-8AF5-CF2532362665}">
          <cx:tx>
            <cx:txData>
              <cx:f>_xlchart.v1.4</cx:f>
              <cx:v>Max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  <cx:numFmt formatCode="0%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485775</xdr:colOff>
      <xdr:row>14</xdr:row>
      <xdr:rowOff>19050</xdr:rowOff>
    </xdr:from>
    <xdr:to>
      <xdr:col>28</xdr:col>
      <xdr:colOff>180975</xdr:colOff>
      <xdr:row>28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27DE2A0-2E06-EF19-B77C-80A931C595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82575" y="2686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7B25-2105-4C29-BC99-3145ED16F7FB}">
  <dimension ref="A1:AE113"/>
  <sheetViews>
    <sheetView showGridLines="0" tabSelected="1" zoomScale="85" zoomScaleNormal="85" workbookViewId="0">
      <selection activeCell="O15" sqref="O15"/>
    </sheetView>
  </sheetViews>
  <sheetFormatPr defaultRowHeight="15" x14ac:dyDescent="0.25"/>
  <cols>
    <col min="1" max="1" width="5" bestFit="1" customWidth="1"/>
    <col min="2" max="2" width="15.42578125" bestFit="1" customWidth="1"/>
    <col min="15" max="15" width="11.5703125" bestFit="1" customWidth="1"/>
  </cols>
  <sheetData>
    <row r="1" spans="1:18" x14ac:dyDescent="0.25">
      <c r="A1" s="1" t="s">
        <v>2</v>
      </c>
      <c r="B1" s="1" t="s">
        <v>0</v>
      </c>
      <c r="C1" s="1" t="s">
        <v>1</v>
      </c>
      <c r="D1" s="1" t="s">
        <v>3</v>
      </c>
      <c r="E1" s="1">
        <v>1010</v>
      </c>
      <c r="F1" s="1">
        <v>1106</v>
      </c>
      <c r="G1" s="1">
        <v>1509</v>
      </c>
      <c r="H1" s="1">
        <v>1604</v>
      </c>
      <c r="I1" s="1">
        <v>1905</v>
      </c>
      <c r="J1" s="1">
        <v>2104</v>
      </c>
      <c r="K1" s="1">
        <v>2412</v>
      </c>
      <c r="L1" s="1">
        <v>2703</v>
      </c>
      <c r="M1" s="1">
        <v>2710</v>
      </c>
      <c r="N1" s="1">
        <v>2807</v>
      </c>
      <c r="P1" s="1" t="s">
        <v>4</v>
      </c>
      <c r="Q1" s="1" t="s">
        <v>5</v>
      </c>
      <c r="R1" s="1" t="s">
        <v>6</v>
      </c>
    </row>
    <row r="2" spans="1:18" x14ac:dyDescent="0.25">
      <c r="A2">
        <v>1</v>
      </c>
      <c r="B2" t="s">
        <v>53</v>
      </c>
      <c r="C2">
        <v>21</v>
      </c>
      <c r="D2">
        <v>375</v>
      </c>
      <c r="E2">
        <v>375.28</v>
      </c>
      <c r="F2">
        <v>383.517</v>
      </c>
      <c r="G2">
        <v>375.28</v>
      </c>
      <c r="H2">
        <v>375.28</v>
      </c>
      <c r="I2">
        <v>375.28</v>
      </c>
      <c r="J2">
        <v>383.517</v>
      </c>
      <c r="K2">
        <v>375.28</v>
      </c>
      <c r="L2">
        <v>375.28</v>
      </c>
      <c r="M2">
        <v>375.28</v>
      </c>
      <c r="N2">
        <v>375.28</v>
      </c>
      <c r="P2" s="5">
        <f t="shared" ref="P2:P33" si="0">MIN(E2:N2) / D2 - 1</f>
        <v>7.4666666666667325E-4</v>
      </c>
      <c r="Q2" s="5">
        <f t="shared" ref="Q2:Q33" si="1">AVERAGE(E2:N2) / D2 - 1</f>
        <v>5.1397333333331741E-3</v>
      </c>
      <c r="R2" s="5">
        <f t="shared" ref="R2:R33" si="2">MAX(E2:N2) / D2 - 1</f>
        <v>2.2712000000000065E-2</v>
      </c>
    </row>
    <row r="3" spans="1:18" x14ac:dyDescent="0.25">
      <c r="A3">
        <v>2</v>
      </c>
      <c r="B3" t="s">
        <v>44</v>
      </c>
      <c r="C3">
        <v>35</v>
      </c>
      <c r="D3">
        <v>799</v>
      </c>
      <c r="E3">
        <v>812.98500000000001</v>
      </c>
      <c r="F3">
        <v>802.13199999999995</v>
      </c>
      <c r="G3">
        <v>812.98500000000001</v>
      </c>
      <c r="H3">
        <v>809.71400000000006</v>
      </c>
      <c r="I3">
        <v>802.13199999999995</v>
      </c>
      <c r="J3">
        <v>812.98500000000001</v>
      </c>
      <c r="K3">
        <v>812.98500000000001</v>
      </c>
      <c r="L3">
        <v>809.71400000000006</v>
      </c>
      <c r="M3">
        <v>802.13199999999995</v>
      </c>
      <c r="N3">
        <v>818.99300000000005</v>
      </c>
      <c r="P3" s="9">
        <f t="shared" si="0"/>
        <v>3.9198998748435354E-3</v>
      </c>
      <c r="Q3" s="9">
        <f t="shared" si="1"/>
        <v>1.3361326658323014E-2</v>
      </c>
      <c r="R3" s="9">
        <f t="shared" si="2"/>
        <v>2.5022528160200341E-2</v>
      </c>
    </row>
    <row r="4" spans="1:18" x14ac:dyDescent="0.25">
      <c r="A4">
        <v>3</v>
      </c>
      <c r="B4" t="s">
        <v>45</v>
      </c>
      <c r="C4">
        <v>44</v>
      </c>
      <c r="D4">
        <v>944</v>
      </c>
      <c r="E4">
        <v>944.87599999999998</v>
      </c>
      <c r="F4">
        <v>969.16700000000003</v>
      </c>
      <c r="G4">
        <v>960.53200000000004</v>
      </c>
      <c r="H4">
        <v>969.16700000000003</v>
      </c>
      <c r="I4">
        <v>969.16700000000003</v>
      </c>
      <c r="J4">
        <v>955.99699999999996</v>
      </c>
      <c r="K4">
        <v>996.40700000000004</v>
      </c>
      <c r="L4">
        <v>969.16700000000003</v>
      </c>
      <c r="M4">
        <v>961.779</v>
      </c>
      <c r="N4">
        <v>966.41099999999994</v>
      </c>
      <c r="P4" s="5">
        <f t="shared" si="0"/>
        <v>9.2796610169498805E-4</v>
      </c>
      <c r="Q4" s="5">
        <f t="shared" si="1"/>
        <v>2.3587923728813687E-2</v>
      </c>
      <c r="R4" s="5">
        <f t="shared" si="2"/>
        <v>5.5515889830508591E-2</v>
      </c>
    </row>
    <row r="5" spans="1:18" x14ac:dyDescent="0.25">
      <c r="A5">
        <v>4</v>
      </c>
      <c r="B5" t="s">
        <v>46</v>
      </c>
      <c r="C5">
        <v>49</v>
      </c>
      <c r="D5">
        <v>741</v>
      </c>
      <c r="E5">
        <v>744.22799999999995</v>
      </c>
      <c r="F5">
        <v>744.22799999999995</v>
      </c>
      <c r="G5">
        <v>744.22799999999995</v>
      </c>
      <c r="H5">
        <v>744.22799999999995</v>
      </c>
      <c r="I5">
        <v>744.22799999999995</v>
      </c>
      <c r="J5">
        <v>744.22799999999995</v>
      </c>
      <c r="K5">
        <v>744.22799999999995</v>
      </c>
      <c r="L5">
        <v>744.22799999999995</v>
      </c>
      <c r="M5">
        <v>744.22799999999995</v>
      </c>
      <c r="N5">
        <v>744.22799999999995</v>
      </c>
      <c r="P5" s="5">
        <f t="shared" si="0"/>
        <v>4.3562753036436863E-3</v>
      </c>
      <c r="Q5" s="5">
        <f t="shared" si="1"/>
        <v>4.3562753036436863E-3</v>
      </c>
      <c r="R5" s="5">
        <f t="shared" si="2"/>
        <v>4.3562753036436863E-3</v>
      </c>
    </row>
    <row r="6" spans="1:18" x14ac:dyDescent="0.25">
      <c r="A6">
        <v>5</v>
      </c>
      <c r="B6" t="s">
        <v>47</v>
      </c>
      <c r="C6">
        <v>50</v>
      </c>
      <c r="D6">
        <v>521</v>
      </c>
      <c r="E6">
        <v>541.45899999999995</v>
      </c>
      <c r="F6">
        <v>532.99599999999998</v>
      </c>
      <c r="G6">
        <v>524.61099999999999</v>
      </c>
      <c r="H6">
        <v>524.61099999999999</v>
      </c>
      <c r="I6">
        <v>524.61099999999999</v>
      </c>
      <c r="J6">
        <v>524.61099999999999</v>
      </c>
      <c r="K6">
        <v>531.02499999999998</v>
      </c>
      <c r="L6">
        <v>524.61099999999999</v>
      </c>
      <c r="M6">
        <v>531.02499999999998</v>
      </c>
      <c r="N6">
        <v>524.61099999999999</v>
      </c>
      <c r="P6" s="5">
        <f t="shared" si="0"/>
        <v>6.9309021113244107E-3</v>
      </c>
      <c r="Q6" s="5">
        <f t="shared" si="1"/>
        <v>1.4236276391554448E-2</v>
      </c>
      <c r="R6" s="5">
        <f t="shared" si="2"/>
        <v>3.9268714011516215E-2</v>
      </c>
    </row>
    <row r="7" spans="1:18" x14ac:dyDescent="0.25">
      <c r="A7">
        <v>6</v>
      </c>
      <c r="B7" t="s">
        <v>50</v>
      </c>
      <c r="C7">
        <v>52</v>
      </c>
      <c r="D7">
        <v>1010</v>
      </c>
      <c r="E7">
        <v>1021.79</v>
      </c>
      <c r="F7">
        <v>1033.1199999999999</v>
      </c>
      <c r="G7">
        <v>1021.99</v>
      </c>
      <c r="H7">
        <v>1030.96</v>
      </c>
      <c r="I7">
        <v>1028.9100000000001</v>
      </c>
      <c r="J7">
        <v>1031.1199999999999</v>
      </c>
      <c r="K7">
        <v>1021.79</v>
      </c>
      <c r="L7">
        <v>1068.48</v>
      </c>
      <c r="M7">
        <v>1036.21</v>
      </c>
      <c r="N7">
        <v>1020.77</v>
      </c>
      <c r="P7" s="5">
        <f t="shared" si="0"/>
        <v>1.0663366336633562E-2</v>
      </c>
      <c r="Q7" s="5">
        <f t="shared" si="1"/>
        <v>2.1300990099009764E-2</v>
      </c>
      <c r="R7" s="5">
        <f t="shared" si="2"/>
        <v>5.7900990099009952E-2</v>
      </c>
    </row>
    <row r="8" spans="1:18" x14ac:dyDescent="0.25">
      <c r="A8">
        <v>7</v>
      </c>
      <c r="B8" t="s">
        <v>48</v>
      </c>
      <c r="C8">
        <v>55</v>
      </c>
      <c r="D8">
        <v>707</v>
      </c>
      <c r="E8">
        <v>712.91600000000005</v>
      </c>
      <c r="F8">
        <v>716.42499999999995</v>
      </c>
      <c r="G8">
        <v>719.83600000000001</v>
      </c>
      <c r="H8">
        <v>719.83600000000001</v>
      </c>
      <c r="I8">
        <v>719.83600000000001</v>
      </c>
      <c r="J8">
        <v>719.83600000000001</v>
      </c>
      <c r="K8">
        <v>719.83600000000001</v>
      </c>
      <c r="L8">
        <v>719.83600000000001</v>
      </c>
      <c r="M8">
        <v>716.42499999999995</v>
      </c>
      <c r="N8">
        <v>719.83600000000001</v>
      </c>
      <c r="P8" s="5">
        <f t="shared" si="0"/>
        <v>8.3677510608204386E-3</v>
      </c>
      <c r="Q8" s="5">
        <f t="shared" si="1"/>
        <v>1.6211881188119115E-2</v>
      </c>
      <c r="R8" s="5">
        <f t="shared" si="2"/>
        <v>1.8155586987270267E-2</v>
      </c>
    </row>
    <row r="9" spans="1:18" x14ac:dyDescent="0.25">
      <c r="A9">
        <v>8</v>
      </c>
      <c r="B9" t="s">
        <v>49</v>
      </c>
      <c r="C9">
        <v>65</v>
      </c>
      <c r="D9">
        <v>1316</v>
      </c>
      <c r="E9">
        <v>1330.29</v>
      </c>
      <c r="F9">
        <v>1340.54</v>
      </c>
      <c r="G9">
        <v>1334.82</v>
      </c>
      <c r="H9">
        <v>1338.86</v>
      </c>
      <c r="I9">
        <v>1331.74</v>
      </c>
      <c r="J9">
        <v>1332.67</v>
      </c>
      <c r="K9">
        <v>1339.4</v>
      </c>
      <c r="L9">
        <v>1333.71</v>
      </c>
      <c r="M9">
        <v>1339.27</v>
      </c>
      <c r="N9">
        <v>1327.3</v>
      </c>
      <c r="P9" s="5">
        <f t="shared" si="0"/>
        <v>8.5866261398175325E-3</v>
      </c>
      <c r="Q9" s="5">
        <f t="shared" si="1"/>
        <v>1.4331306990881476E-2</v>
      </c>
      <c r="R9" s="5">
        <f t="shared" si="2"/>
        <v>1.8647416413373863E-2</v>
      </c>
    </row>
    <row r="10" spans="1:18" x14ac:dyDescent="0.25">
      <c r="A10">
        <v>9</v>
      </c>
      <c r="B10" t="s">
        <v>51</v>
      </c>
      <c r="C10">
        <v>75</v>
      </c>
      <c r="D10">
        <v>1021</v>
      </c>
      <c r="E10">
        <v>1049.53</v>
      </c>
      <c r="F10">
        <v>1050.32</v>
      </c>
      <c r="G10">
        <v>1039.23</v>
      </c>
      <c r="H10">
        <v>1048.8399999999999</v>
      </c>
      <c r="I10">
        <v>1036.6099999999999</v>
      </c>
      <c r="J10">
        <v>1049.23</v>
      </c>
      <c r="K10">
        <v>1057.98</v>
      </c>
      <c r="L10">
        <v>1052.93</v>
      </c>
      <c r="M10">
        <v>1041.96</v>
      </c>
      <c r="N10">
        <v>1043.8</v>
      </c>
      <c r="P10" s="5">
        <f t="shared" si="0"/>
        <v>1.528893241919671E-2</v>
      </c>
      <c r="Q10" s="5">
        <f t="shared" si="1"/>
        <v>2.5507345739471221E-2</v>
      </c>
      <c r="R10" s="5">
        <f t="shared" si="2"/>
        <v>3.621939275220365E-2</v>
      </c>
    </row>
    <row r="11" spans="1:18" x14ac:dyDescent="0.25">
      <c r="A11">
        <v>10</v>
      </c>
      <c r="B11" t="s">
        <v>52</v>
      </c>
      <c r="C11">
        <v>79</v>
      </c>
      <c r="D11">
        <v>1763</v>
      </c>
      <c r="E11">
        <v>1792.07</v>
      </c>
      <c r="F11">
        <v>1791.97</v>
      </c>
      <c r="G11">
        <v>1807.38</v>
      </c>
      <c r="H11">
        <v>1797.7</v>
      </c>
      <c r="I11">
        <v>1791.44</v>
      </c>
      <c r="J11">
        <v>1818.9</v>
      </c>
      <c r="K11">
        <v>1791.89</v>
      </c>
      <c r="L11">
        <v>1793.31</v>
      </c>
      <c r="M11">
        <v>1795.71</v>
      </c>
      <c r="N11">
        <v>1797.47</v>
      </c>
      <c r="P11" s="5">
        <f t="shared" si="0"/>
        <v>1.6131593874078254E-2</v>
      </c>
      <c r="Q11" s="5">
        <f t="shared" si="1"/>
        <v>1.9730005672149886E-2</v>
      </c>
      <c r="R11" s="5">
        <f t="shared" si="2"/>
        <v>3.170731707317076E-2</v>
      </c>
    </row>
    <row r="12" spans="1:18" x14ac:dyDescent="0.25">
      <c r="A12">
        <v>11</v>
      </c>
      <c r="B12" t="s">
        <v>11</v>
      </c>
      <c r="C12">
        <v>100</v>
      </c>
      <c r="D12">
        <v>1067</v>
      </c>
      <c r="E12">
        <v>1105.94</v>
      </c>
      <c r="F12">
        <v>1111.6199999999999</v>
      </c>
      <c r="G12">
        <v>1106.8900000000001</v>
      </c>
      <c r="H12">
        <v>1102.05</v>
      </c>
      <c r="I12">
        <v>1110.48</v>
      </c>
      <c r="J12">
        <v>1098.69</v>
      </c>
      <c r="K12">
        <v>1110.48</v>
      </c>
      <c r="L12">
        <v>1102.8499999999999</v>
      </c>
      <c r="M12">
        <v>1108.07</v>
      </c>
      <c r="N12">
        <v>1093.5999999999999</v>
      </c>
      <c r="P12" s="5">
        <f t="shared" si="0"/>
        <v>2.4929709465791872E-2</v>
      </c>
      <c r="Q12" s="5">
        <f t="shared" si="1"/>
        <v>3.5676663542642872E-2</v>
      </c>
      <c r="R12" s="5">
        <f t="shared" si="2"/>
        <v>4.1818181818181754E-2</v>
      </c>
    </row>
    <row r="13" spans="1:18" x14ac:dyDescent="0.25">
      <c r="A13">
        <v>12</v>
      </c>
      <c r="B13" t="s">
        <v>12</v>
      </c>
      <c r="C13">
        <v>114</v>
      </c>
      <c r="D13">
        <v>12747</v>
      </c>
      <c r="E13">
        <v>12894.7</v>
      </c>
      <c r="F13">
        <v>12873.7</v>
      </c>
      <c r="G13">
        <v>12761.6</v>
      </c>
      <c r="H13">
        <v>12761.6</v>
      </c>
      <c r="I13">
        <v>12887.9</v>
      </c>
      <c r="J13">
        <v>12846.6</v>
      </c>
      <c r="K13">
        <v>12827.2</v>
      </c>
      <c r="L13">
        <v>12827.2</v>
      </c>
      <c r="M13">
        <v>12887.9</v>
      </c>
      <c r="N13">
        <v>12827.2</v>
      </c>
      <c r="P13" s="5">
        <f t="shared" si="0"/>
        <v>1.1453675374597516E-3</v>
      </c>
      <c r="Q13" s="5">
        <f t="shared" si="1"/>
        <v>7.2613163881696252E-3</v>
      </c>
      <c r="R13" s="5">
        <f t="shared" si="2"/>
        <v>1.1587040087863931E-2</v>
      </c>
    </row>
    <row r="14" spans="1:18" x14ac:dyDescent="0.25">
      <c r="A14">
        <v>13</v>
      </c>
      <c r="B14" t="s">
        <v>13</v>
      </c>
      <c r="C14">
        <v>124</v>
      </c>
      <c r="D14">
        <v>55539</v>
      </c>
      <c r="E14">
        <v>56439.7</v>
      </c>
      <c r="F14">
        <v>56630.7</v>
      </c>
      <c r="G14">
        <v>56772.9</v>
      </c>
      <c r="H14">
        <v>56879.4</v>
      </c>
      <c r="I14">
        <v>56959.3</v>
      </c>
      <c r="J14">
        <v>56431.8</v>
      </c>
      <c r="K14">
        <v>56725.7</v>
      </c>
      <c r="L14">
        <v>57073.3</v>
      </c>
      <c r="M14">
        <v>56583.9</v>
      </c>
      <c r="N14">
        <v>56692.9</v>
      </c>
      <c r="P14" s="5">
        <f t="shared" si="0"/>
        <v>1.6075190406741324E-2</v>
      </c>
      <c r="Q14" s="5">
        <f t="shared" si="1"/>
        <v>2.1245611192135305E-2</v>
      </c>
      <c r="R14" s="5">
        <f t="shared" si="2"/>
        <v>2.7625632438466718E-2</v>
      </c>
    </row>
    <row r="15" spans="1:18" x14ac:dyDescent="0.25">
      <c r="A15">
        <v>14</v>
      </c>
      <c r="B15" t="s">
        <v>14</v>
      </c>
      <c r="C15">
        <v>134</v>
      </c>
      <c r="D15">
        <v>1162</v>
      </c>
      <c r="E15">
        <v>1207.98</v>
      </c>
      <c r="F15">
        <v>1209.79</v>
      </c>
      <c r="G15">
        <v>1187.57</v>
      </c>
      <c r="H15">
        <v>1210.08</v>
      </c>
      <c r="I15">
        <v>1215.04</v>
      </c>
      <c r="J15">
        <v>1166.45</v>
      </c>
      <c r="K15">
        <v>1207.98</v>
      </c>
      <c r="L15">
        <v>1187.6600000000001</v>
      </c>
      <c r="M15">
        <v>1207.98</v>
      </c>
      <c r="N15">
        <v>1207.98</v>
      </c>
      <c r="P15" s="5">
        <f t="shared" si="0"/>
        <v>3.8296041308090167E-3</v>
      </c>
      <c r="Q15" s="5">
        <f t="shared" si="1"/>
        <v>3.3434595524956867E-2</v>
      </c>
      <c r="R15" s="5">
        <f t="shared" si="2"/>
        <v>4.5645438898450852E-2</v>
      </c>
    </row>
    <row r="16" spans="1:18" x14ac:dyDescent="0.25">
      <c r="A16">
        <v>15</v>
      </c>
      <c r="B16" t="s">
        <v>15</v>
      </c>
      <c r="C16">
        <v>142</v>
      </c>
      <c r="D16">
        <v>15700</v>
      </c>
      <c r="E16">
        <v>16452.400000000001</v>
      </c>
      <c r="F16">
        <v>16198.6</v>
      </c>
      <c r="G16">
        <v>16259.3</v>
      </c>
      <c r="H16">
        <v>16292.7</v>
      </c>
      <c r="I16">
        <v>16519</v>
      </c>
      <c r="J16">
        <v>15924.4</v>
      </c>
      <c r="K16">
        <v>15961.5</v>
      </c>
      <c r="L16">
        <v>16191.2</v>
      </c>
      <c r="M16">
        <v>16065.7</v>
      </c>
      <c r="N16">
        <v>16248.5</v>
      </c>
      <c r="P16" s="5">
        <f t="shared" si="0"/>
        <v>1.4292993630573125E-2</v>
      </c>
      <c r="Q16" s="5">
        <f t="shared" si="1"/>
        <v>3.2568789808917087E-2</v>
      </c>
      <c r="R16" s="5">
        <f t="shared" si="2"/>
        <v>5.2165605095541467E-2</v>
      </c>
    </row>
    <row r="17" spans="1:18" x14ac:dyDescent="0.25">
      <c r="A17">
        <v>16</v>
      </c>
      <c r="B17" t="s">
        <v>16</v>
      </c>
      <c r="C17">
        <v>150</v>
      </c>
      <c r="D17">
        <v>1028.42</v>
      </c>
      <c r="E17">
        <v>1045.52</v>
      </c>
      <c r="F17">
        <v>1049.07</v>
      </c>
      <c r="G17">
        <v>1049.02</v>
      </c>
      <c r="H17">
        <v>1045.1400000000001</v>
      </c>
      <c r="I17">
        <v>1052.82</v>
      </c>
      <c r="J17">
        <v>1063.05</v>
      </c>
      <c r="K17">
        <v>1054.4000000000001</v>
      </c>
      <c r="L17">
        <v>1049.26</v>
      </c>
      <c r="M17">
        <v>1044.21</v>
      </c>
      <c r="N17">
        <v>1039.6400000000001</v>
      </c>
      <c r="P17" s="5">
        <f t="shared" si="0"/>
        <v>1.0909939518873646E-2</v>
      </c>
      <c r="Q17" s="5">
        <f t="shared" si="1"/>
        <v>2.0218393263452761E-2</v>
      </c>
      <c r="R17" s="5">
        <f t="shared" si="2"/>
        <v>3.3673012971354055E-2</v>
      </c>
    </row>
    <row r="18" spans="1:18" x14ac:dyDescent="0.25">
      <c r="A18">
        <v>17</v>
      </c>
      <c r="B18" t="s">
        <v>17</v>
      </c>
      <c r="C18">
        <v>175</v>
      </c>
      <c r="D18">
        <v>47812</v>
      </c>
      <c r="E18">
        <v>48824.9</v>
      </c>
      <c r="F18">
        <v>49218.8</v>
      </c>
      <c r="G18">
        <v>49062.6</v>
      </c>
      <c r="H18">
        <v>49033.3</v>
      </c>
      <c r="I18">
        <v>48896</v>
      </c>
      <c r="J18">
        <v>49351.4</v>
      </c>
      <c r="K18">
        <v>49162.6</v>
      </c>
      <c r="L18">
        <v>48650.6</v>
      </c>
      <c r="M18">
        <v>48852.3</v>
      </c>
      <c r="N18">
        <v>49194.7</v>
      </c>
      <c r="P18" s="5">
        <f t="shared" si="0"/>
        <v>1.7539529825148392E-2</v>
      </c>
      <c r="Q18" s="5">
        <f t="shared" si="1"/>
        <v>2.5364343679411094E-2</v>
      </c>
      <c r="R18" s="5">
        <f t="shared" si="2"/>
        <v>3.219693800719492E-2</v>
      </c>
    </row>
    <row r="19" spans="1:18" x14ac:dyDescent="0.25">
      <c r="A19">
        <v>18</v>
      </c>
      <c r="B19" t="s">
        <v>18</v>
      </c>
      <c r="C19">
        <v>185</v>
      </c>
      <c r="D19">
        <v>24145</v>
      </c>
      <c r="E19">
        <v>24550.6</v>
      </c>
      <c r="F19">
        <v>25245.599999999999</v>
      </c>
      <c r="G19">
        <v>25332.3</v>
      </c>
      <c r="H19">
        <v>24846.2</v>
      </c>
      <c r="I19">
        <v>24629.7</v>
      </c>
      <c r="J19">
        <v>24795.5</v>
      </c>
      <c r="K19">
        <v>24909.3</v>
      </c>
      <c r="L19">
        <v>25030.5</v>
      </c>
      <c r="M19">
        <v>24761.5</v>
      </c>
      <c r="N19">
        <v>24649.200000000001</v>
      </c>
      <c r="P19" s="5">
        <f t="shared" si="0"/>
        <v>1.6798509008076223E-2</v>
      </c>
      <c r="Q19" s="5">
        <f t="shared" si="1"/>
        <v>3.0235659556844041E-2</v>
      </c>
      <c r="R19" s="5">
        <f t="shared" si="2"/>
        <v>4.9173741975564234E-2</v>
      </c>
    </row>
    <row r="20" spans="1:18" x14ac:dyDescent="0.25">
      <c r="A20">
        <v>19</v>
      </c>
      <c r="B20" t="s">
        <v>19</v>
      </c>
      <c r="C20">
        <v>194</v>
      </c>
      <c r="D20">
        <v>44225</v>
      </c>
      <c r="E20">
        <v>45741.3</v>
      </c>
      <c r="F20">
        <v>45445.3</v>
      </c>
      <c r="G20">
        <v>45432.1</v>
      </c>
      <c r="H20">
        <v>45381.5</v>
      </c>
      <c r="I20">
        <v>45043.7</v>
      </c>
      <c r="J20">
        <v>45381.5</v>
      </c>
      <c r="K20">
        <v>45040.6</v>
      </c>
      <c r="L20">
        <v>45202.9</v>
      </c>
      <c r="M20">
        <v>45868.2</v>
      </c>
      <c r="N20">
        <v>45460.3</v>
      </c>
      <c r="P20" s="5">
        <f t="shared" si="0"/>
        <v>1.8442057659694644E-2</v>
      </c>
      <c r="Q20" s="5">
        <f t="shared" si="1"/>
        <v>2.6562803843979799E-2</v>
      </c>
      <c r="R20" s="5">
        <f t="shared" si="2"/>
        <v>3.715545505935558E-2</v>
      </c>
    </row>
    <row r="21" spans="1:18" x14ac:dyDescent="0.25">
      <c r="A21">
        <v>20</v>
      </c>
      <c r="B21" t="s">
        <v>20</v>
      </c>
      <c r="C21">
        <v>203</v>
      </c>
      <c r="D21">
        <v>19565</v>
      </c>
      <c r="E21">
        <v>19950.3</v>
      </c>
      <c r="F21">
        <v>20146.900000000001</v>
      </c>
      <c r="G21">
        <v>19841.099999999999</v>
      </c>
      <c r="H21">
        <v>20235.5</v>
      </c>
      <c r="I21">
        <v>20156.400000000001</v>
      </c>
      <c r="J21">
        <v>20062.2</v>
      </c>
      <c r="K21">
        <v>20081.099999999999</v>
      </c>
      <c r="L21">
        <v>19834.599999999999</v>
      </c>
      <c r="M21">
        <v>20141.3</v>
      </c>
      <c r="N21">
        <v>19994.8</v>
      </c>
      <c r="P21" s="5">
        <f t="shared" si="0"/>
        <v>1.377970866342948E-2</v>
      </c>
      <c r="Q21" s="5">
        <f t="shared" si="1"/>
        <v>2.4503961155123655E-2</v>
      </c>
      <c r="R21" s="5">
        <f t="shared" si="2"/>
        <v>3.4270380782008614E-2</v>
      </c>
    </row>
    <row r="22" spans="1:18" x14ac:dyDescent="0.25">
      <c r="A22">
        <v>21</v>
      </c>
      <c r="B22" t="s">
        <v>21</v>
      </c>
      <c r="C22">
        <v>218</v>
      </c>
      <c r="D22">
        <v>117595</v>
      </c>
      <c r="E22">
        <v>118019</v>
      </c>
      <c r="F22">
        <v>118136</v>
      </c>
      <c r="G22">
        <v>118166</v>
      </c>
      <c r="H22">
        <v>118260</v>
      </c>
      <c r="I22">
        <v>118144</v>
      </c>
      <c r="J22">
        <v>118154</v>
      </c>
      <c r="K22">
        <v>118408</v>
      </c>
      <c r="L22">
        <v>118157</v>
      </c>
      <c r="M22">
        <v>118113</v>
      </c>
      <c r="N22">
        <v>117953</v>
      </c>
      <c r="P22" s="5">
        <f t="shared" si="0"/>
        <v>3.0443471236021313E-3</v>
      </c>
      <c r="Q22" s="5">
        <f t="shared" si="1"/>
        <v>4.7280921807899556E-3</v>
      </c>
      <c r="R22" s="5">
        <f t="shared" si="2"/>
        <v>6.9135592499680598E-3</v>
      </c>
    </row>
    <row r="23" spans="1:18" x14ac:dyDescent="0.25">
      <c r="A23">
        <v>22</v>
      </c>
      <c r="B23" t="s">
        <v>22</v>
      </c>
      <c r="C23">
        <v>227</v>
      </c>
      <c r="D23">
        <v>25742</v>
      </c>
      <c r="E23">
        <v>26623.8</v>
      </c>
      <c r="F23">
        <v>26772.9</v>
      </c>
      <c r="G23">
        <v>26395.7</v>
      </c>
      <c r="H23">
        <v>26285.200000000001</v>
      </c>
      <c r="I23">
        <v>27511.4</v>
      </c>
      <c r="J23">
        <v>26580.6</v>
      </c>
      <c r="K23">
        <v>26318.5</v>
      </c>
      <c r="L23">
        <v>26602.9</v>
      </c>
      <c r="M23">
        <v>26154.3</v>
      </c>
      <c r="N23">
        <v>26255.3</v>
      </c>
      <c r="P23" s="5">
        <f t="shared" si="0"/>
        <v>1.6016626524745448E-2</v>
      </c>
      <c r="Q23" s="5">
        <f t="shared" si="1"/>
        <v>3.1390723331520487E-2</v>
      </c>
      <c r="R23" s="5">
        <f t="shared" si="2"/>
        <v>6.8735917955092818E-2</v>
      </c>
    </row>
    <row r="24" spans="1:18" x14ac:dyDescent="0.25">
      <c r="A24">
        <v>23</v>
      </c>
      <c r="B24" t="s">
        <v>23</v>
      </c>
      <c r="C24">
        <v>236</v>
      </c>
      <c r="D24">
        <v>27042</v>
      </c>
      <c r="E24">
        <v>27597.9</v>
      </c>
      <c r="F24">
        <v>27796.799999999999</v>
      </c>
      <c r="G24">
        <v>28083.4</v>
      </c>
      <c r="H24">
        <v>28189.7</v>
      </c>
      <c r="I24">
        <v>27985.7</v>
      </c>
      <c r="J24">
        <v>27700</v>
      </c>
      <c r="K24">
        <v>27370.1</v>
      </c>
      <c r="L24">
        <v>27650.1</v>
      </c>
      <c r="M24">
        <v>27833.4</v>
      </c>
      <c r="N24">
        <v>28015.9</v>
      </c>
      <c r="P24" s="5">
        <f t="shared" si="0"/>
        <v>1.213297833000504E-2</v>
      </c>
      <c r="Q24" s="5">
        <f t="shared" si="1"/>
        <v>2.885511426669618E-2</v>
      </c>
      <c r="R24" s="5">
        <f t="shared" si="2"/>
        <v>4.2441387471340963E-2</v>
      </c>
    </row>
    <row r="25" spans="1:18" x14ac:dyDescent="0.25">
      <c r="A25">
        <v>24</v>
      </c>
      <c r="B25" t="s">
        <v>24</v>
      </c>
      <c r="C25">
        <v>246</v>
      </c>
      <c r="D25">
        <v>37274</v>
      </c>
      <c r="E25">
        <v>37936.300000000003</v>
      </c>
      <c r="F25">
        <v>38105.599999999999</v>
      </c>
      <c r="G25">
        <v>37703.4</v>
      </c>
      <c r="H25">
        <v>38000.5</v>
      </c>
      <c r="I25">
        <v>37842.9</v>
      </c>
      <c r="J25">
        <v>37912.300000000003</v>
      </c>
      <c r="K25">
        <v>37798.699999999997</v>
      </c>
      <c r="L25">
        <v>38122</v>
      </c>
      <c r="M25">
        <v>37890.6</v>
      </c>
      <c r="N25">
        <v>38016.9</v>
      </c>
      <c r="P25" s="5">
        <f t="shared" si="0"/>
        <v>1.1520094435799821E-2</v>
      </c>
      <c r="Q25" s="5">
        <f t="shared" si="1"/>
        <v>1.7677737833342144E-2</v>
      </c>
      <c r="R25" s="5">
        <f t="shared" si="2"/>
        <v>2.2750442667811344E-2</v>
      </c>
    </row>
    <row r="26" spans="1:18" x14ac:dyDescent="0.25">
      <c r="A26">
        <v>25</v>
      </c>
      <c r="B26" t="s">
        <v>25</v>
      </c>
      <c r="C26">
        <v>255</v>
      </c>
      <c r="D26">
        <v>579.70000000000005</v>
      </c>
      <c r="E26">
        <v>595.40599999999995</v>
      </c>
      <c r="F26">
        <v>591.58199999999999</v>
      </c>
      <c r="G26">
        <v>595.74400000000003</v>
      </c>
      <c r="H26">
        <v>592.26800000000003</v>
      </c>
      <c r="I26">
        <v>593.66899999999998</v>
      </c>
      <c r="J26">
        <v>591.12599999999998</v>
      </c>
      <c r="K26">
        <v>592.30700000000002</v>
      </c>
      <c r="L26">
        <v>591.67999999999995</v>
      </c>
      <c r="M26">
        <v>594.39</v>
      </c>
      <c r="N26">
        <v>590.17999999999995</v>
      </c>
      <c r="P26" s="5">
        <f t="shared" si="0"/>
        <v>1.8078316370536252E-2</v>
      </c>
      <c r="Q26" s="5">
        <f t="shared" si="1"/>
        <v>2.2658616525789377E-2</v>
      </c>
      <c r="R26" s="5">
        <f t="shared" si="2"/>
        <v>2.7676384336725812E-2</v>
      </c>
    </row>
    <row r="27" spans="1:18" x14ac:dyDescent="0.25">
      <c r="A27">
        <v>26</v>
      </c>
      <c r="B27" t="s">
        <v>26</v>
      </c>
      <c r="C27">
        <v>265</v>
      </c>
      <c r="D27">
        <v>75478</v>
      </c>
      <c r="E27">
        <v>77927.3</v>
      </c>
      <c r="F27">
        <v>77793.899999999994</v>
      </c>
      <c r="G27">
        <v>77977.100000000006</v>
      </c>
      <c r="H27">
        <v>77646.600000000006</v>
      </c>
      <c r="I27">
        <v>77532.5</v>
      </c>
      <c r="J27">
        <v>77733.7</v>
      </c>
      <c r="K27">
        <v>77207.5</v>
      </c>
      <c r="L27">
        <v>77853.399999999994</v>
      </c>
      <c r="M27">
        <v>77933.399999999994</v>
      </c>
      <c r="N27">
        <v>77471.7</v>
      </c>
      <c r="P27" s="5">
        <f t="shared" si="0"/>
        <v>2.2913961684199347E-2</v>
      </c>
      <c r="Q27" s="5">
        <f t="shared" si="1"/>
        <v>2.9541190810567386E-2</v>
      </c>
      <c r="R27" s="5">
        <f t="shared" si="2"/>
        <v>3.3110310289090839E-2</v>
      </c>
    </row>
    <row r="28" spans="1:18" x14ac:dyDescent="0.25">
      <c r="A28">
        <v>27</v>
      </c>
      <c r="B28" t="s">
        <v>27</v>
      </c>
      <c r="C28">
        <v>274</v>
      </c>
      <c r="D28">
        <v>21245</v>
      </c>
      <c r="E28">
        <v>21785.5</v>
      </c>
      <c r="F28">
        <v>21837.8</v>
      </c>
      <c r="G28">
        <v>21844.9</v>
      </c>
      <c r="H28">
        <v>21626.2</v>
      </c>
      <c r="I28">
        <v>21769.7</v>
      </c>
      <c r="J28">
        <v>21686.2</v>
      </c>
      <c r="K28">
        <v>21753</v>
      </c>
      <c r="L28">
        <v>21847.7</v>
      </c>
      <c r="M28">
        <v>21547.7</v>
      </c>
      <c r="N28">
        <v>21817.5</v>
      </c>
      <c r="P28" s="5">
        <f t="shared" si="0"/>
        <v>1.4248058366674643E-2</v>
      </c>
      <c r="Q28" s="5">
        <f t="shared" si="1"/>
        <v>2.3846552129912935E-2</v>
      </c>
      <c r="R28" s="5">
        <f t="shared" si="2"/>
        <v>2.8369028006589803E-2</v>
      </c>
    </row>
    <row r="29" spans="1:18" x14ac:dyDescent="0.25">
      <c r="A29">
        <v>28</v>
      </c>
      <c r="B29" t="s">
        <v>57</v>
      </c>
      <c r="C29">
        <v>288</v>
      </c>
      <c r="D29">
        <v>95151</v>
      </c>
      <c r="E29" s="7">
        <v>99069</v>
      </c>
      <c r="F29">
        <v>99289.2</v>
      </c>
      <c r="G29">
        <v>98568.1</v>
      </c>
      <c r="H29">
        <v>99504.6</v>
      </c>
      <c r="I29">
        <v>99316.5</v>
      </c>
      <c r="J29">
        <v>98360.6</v>
      </c>
      <c r="K29">
        <v>99269.7</v>
      </c>
      <c r="L29">
        <v>97991.6</v>
      </c>
      <c r="M29">
        <v>99194.3</v>
      </c>
      <c r="N29">
        <v>99729.7</v>
      </c>
      <c r="P29" s="5">
        <f t="shared" si="0"/>
        <v>2.9853601118222661E-2</v>
      </c>
      <c r="Q29" s="5">
        <f t="shared" si="1"/>
        <v>4.0759739782030513E-2</v>
      </c>
      <c r="R29" s="5">
        <f t="shared" si="2"/>
        <v>4.8120356065622039E-2</v>
      </c>
    </row>
    <row r="30" spans="1:18" x14ac:dyDescent="0.25">
      <c r="A30">
        <v>29</v>
      </c>
      <c r="B30" t="s">
        <v>28</v>
      </c>
      <c r="C30">
        <v>297</v>
      </c>
      <c r="D30">
        <v>34231</v>
      </c>
      <c r="E30">
        <v>36087.800000000003</v>
      </c>
      <c r="F30">
        <v>36549.5</v>
      </c>
      <c r="G30">
        <v>36126.6</v>
      </c>
      <c r="H30">
        <v>36199.4</v>
      </c>
      <c r="I30">
        <v>36368.199999999997</v>
      </c>
      <c r="J30">
        <v>35928.400000000001</v>
      </c>
      <c r="K30">
        <v>36615.1</v>
      </c>
      <c r="L30">
        <v>36553.199999999997</v>
      </c>
      <c r="M30">
        <v>35987.5</v>
      </c>
      <c r="N30">
        <v>36269.300000000003</v>
      </c>
      <c r="P30" s="5">
        <f t="shared" si="0"/>
        <v>4.9586632000233832E-2</v>
      </c>
      <c r="Q30" s="5">
        <f t="shared" si="1"/>
        <v>5.9522070637725966E-2</v>
      </c>
      <c r="R30" s="5">
        <f t="shared" si="2"/>
        <v>6.9647395635535014E-2</v>
      </c>
    </row>
    <row r="31" spans="1:18" x14ac:dyDescent="0.25">
      <c r="A31">
        <v>30</v>
      </c>
      <c r="B31" t="s">
        <v>29</v>
      </c>
      <c r="C31">
        <v>307</v>
      </c>
      <c r="D31">
        <v>25859</v>
      </c>
      <c r="E31">
        <v>27330.5</v>
      </c>
      <c r="F31">
        <v>27187.9</v>
      </c>
      <c r="G31">
        <v>26997</v>
      </c>
      <c r="H31">
        <v>27134.799999999999</v>
      </c>
      <c r="I31">
        <v>27039.1</v>
      </c>
      <c r="J31">
        <v>27392.2</v>
      </c>
      <c r="K31">
        <v>27065.1</v>
      </c>
      <c r="L31">
        <v>27266</v>
      </c>
      <c r="M31">
        <v>27122.7</v>
      </c>
      <c r="N31">
        <v>26921.9</v>
      </c>
      <c r="P31" s="5">
        <f t="shared" si="0"/>
        <v>4.1103677636412872E-2</v>
      </c>
      <c r="Q31" s="5">
        <f t="shared" si="1"/>
        <v>4.9759078077265206E-2</v>
      </c>
      <c r="R31" s="5">
        <f t="shared" si="2"/>
        <v>5.929076917127496E-2</v>
      </c>
    </row>
    <row r="32" spans="1:18" x14ac:dyDescent="0.25">
      <c r="A32">
        <v>31</v>
      </c>
      <c r="B32" t="s">
        <v>30</v>
      </c>
      <c r="C32">
        <v>316</v>
      </c>
      <c r="D32">
        <v>78355</v>
      </c>
      <c r="E32">
        <v>79638.3</v>
      </c>
      <c r="F32">
        <v>79374.3</v>
      </c>
      <c r="G32">
        <v>79593.3</v>
      </c>
      <c r="H32">
        <v>79813.7</v>
      </c>
      <c r="I32">
        <v>79242</v>
      </c>
      <c r="J32">
        <v>79650</v>
      </c>
      <c r="K32">
        <v>79673.100000000006</v>
      </c>
      <c r="L32">
        <v>79519.600000000006</v>
      </c>
      <c r="M32">
        <v>79007.8</v>
      </c>
      <c r="N32">
        <v>78913.899999999994</v>
      </c>
      <c r="P32" s="5">
        <f t="shared" si="0"/>
        <v>7.1329206815136104E-3</v>
      </c>
      <c r="Q32" s="5">
        <f t="shared" si="1"/>
        <v>1.3880416055133793E-2</v>
      </c>
      <c r="R32" s="5">
        <f t="shared" si="2"/>
        <v>1.8616552868355507E-2</v>
      </c>
    </row>
    <row r="33" spans="1:31" x14ac:dyDescent="0.25">
      <c r="A33">
        <v>32</v>
      </c>
      <c r="B33" t="s">
        <v>31</v>
      </c>
      <c r="C33">
        <v>326</v>
      </c>
      <c r="D33">
        <v>27532</v>
      </c>
      <c r="E33">
        <v>29081.599999999999</v>
      </c>
      <c r="F33">
        <v>28985.5</v>
      </c>
      <c r="G33">
        <v>28981.4</v>
      </c>
      <c r="H33">
        <v>29355.200000000001</v>
      </c>
      <c r="I33">
        <v>28836.3</v>
      </c>
      <c r="J33">
        <v>29016.3</v>
      </c>
      <c r="K33">
        <v>28491.9</v>
      </c>
      <c r="L33">
        <v>29291.9</v>
      </c>
      <c r="M33">
        <v>28958.6</v>
      </c>
      <c r="N33">
        <v>29316.5</v>
      </c>
      <c r="P33" s="5">
        <f t="shared" si="0"/>
        <v>3.4864884498038595E-2</v>
      </c>
      <c r="Q33" s="5">
        <f t="shared" si="1"/>
        <v>5.4464622984163658E-2</v>
      </c>
      <c r="R33" s="5">
        <f t="shared" si="2"/>
        <v>6.6221124509661555E-2</v>
      </c>
    </row>
    <row r="34" spans="1:31" x14ac:dyDescent="0.25">
      <c r="A34">
        <v>33</v>
      </c>
      <c r="B34" t="s">
        <v>32</v>
      </c>
      <c r="C34">
        <v>335</v>
      </c>
      <c r="D34">
        <v>139111</v>
      </c>
      <c r="E34">
        <v>144183</v>
      </c>
      <c r="F34">
        <v>143921</v>
      </c>
      <c r="G34">
        <v>144652</v>
      </c>
      <c r="H34">
        <v>143766</v>
      </c>
      <c r="I34">
        <v>144176</v>
      </c>
      <c r="J34">
        <v>144034</v>
      </c>
      <c r="K34">
        <v>143435</v>
      </c>
      <c r="L34">
        <v>143979</v>
      </c>
      <c r="M34">
        <v>142752</v>
      </c>
      <c r="N34">
        <v>143764</v>
      </c>
      <c r="P34" s="5">
        <f t="shared" ref="P34:P51" si="3">MIN(E34:N34) / D34 - 1</f>
        <v>2.617334358893264E-2</v>
      </c>
      <c r="Q34" s="5">
        <f t="shared" ref="Q34:Q51" si="4">AVERAGE(E34:N34) / D34 - 1</f>
        <v>3.4182774906369895E-2</v>
      </c>
      <c r="R34" s="5">
        <f t="shared" ref="R34:R51" si="5">MAX(E34:N34) / D34 - 1</f>
        <v>3.9831501462860519E-2</v>
      </c>
    </row>
    <row r="35" spans="1:31" x14ac:dyDescent="0.25">
      <c r="A35">
        <v>34</v>
      </c>
      <c r="B35" s="3" t="s">
        <v>33</v>
      </c>
      <c r="C35">
        <v>343</v>
      </c>
      <c r="D35">
        <v>42050</v>
      </c>
      <c r="E35">
        <v>43938.6</v>
      </c>
      <c r="F35">
        <v>43526.8</v>
      </c>
      <c r="G35">
        <v>43876.4</v>
      </c>
      <c r="H35">
        <v>43722.1</v>
      </c>
      <c r="I35">
        <v>43362.5</v>
      </c>
      <c r="J35">
        <v>43678.5</v>
      </c>
      <c r="K35">
        <v>43695.4</v>
      </c>
      <c r="L35">
        <v>43681.8</v>
      </c>
      <c r="M35">
        <v>43313.8</v>
      </c>
      <c r="N35">
        <v>43678.2</v>
      </c>
      <c r="P35" s="5">
        <f t="shared" si="3"/>
        <v>3.0054696789536317E-2</v>
      </c>
      <c r="Q35" s="5">
        <f t="shared" si="4"/>
        <v>3.7988347205707429E-2</v>
      </c>
      <c r="R35" s="5">
        <f t="shared" si="5"/>
        <v>4.4913198573127255E-2</v>
      </c>
      <c r="W35" s="3"/>
      <c r="X35" s="3"/>
      <c r="Y35" s="3"/>
      <c r="Z35" s="3"/>
      <c r="AA35" s="3"/>
      <c r="AB35" s="3"/>
      <c r="AD35" s="3"/>
      <c r="AE35" s="3"/>
    </row>
    <row r="36" spans="1:31" x14ac:dyDescent="0.25">
      <c r="A36">
        <v>35</v>
      </c>
      <c r="B36" t="s">
        <v>34</v>
      </c>
      <c r="C36">
        <v>358</v>
      </c>
      <c r="D36">
        <v>51505</v>
      </c>
      <c r="E36">
        <v>55070.1</v>
      </c>
      <c r="F36">
        <v>54341.2</v>
      </c>
      <c r="G36">
        <v>54760.7</v>
      </c>
      <c r="H36">
        <v>54254.5</v>
      </c>
      <c r="I36">
        <v>53766.3</v>
      </c>
      <c r="J36">
        <v>54542</v>
      </c>
      <c r="K36">
        <v>54116.4</v>
      </c>
      <c r="L36">
        <v>54687.1</v>
      </c>
      <c r="M36">
        <v>53951.199999999997</v>
      </c>
      <c r="N36">
        <v>54643.6</v>
      </c>
      <c r="P36" s="5">
        <f t="shared" si="3"/>
        <v>4.3904475293660816E-2</v>
      </c>
      <c r="Q36" s="5">
        <f t="shared" si="4"/>
        <v>5.6466556644985788E-2</v>
      </c>
      <c r="R36" s="5">
        <f t="shared" si="5"/>
        <v>6.9218522473546207E-2</v>
      </c>
    </row>
    <row r="37" spans="1:31" x14ac:dyDescent="0.25">
      <c r="A37">
        <v>36</v>
      </c>
      <c r="B37" t="s">
        <v>35</v>
      </c>
      <c r="C37">
        <v>366</v>
      </c>
      <c r="D37">
        <v>22814</v>
      </c>
      <c r="E37">
        <v>23473.9</v>
      </c>
      <c r="F37">
        <v>23539.3</v>
      </c>
      <c r="G37">
        <v>23459.9</v>
      </c>
      <c r="H37">
        <v>23629.5</v>
      </c>
      <c r="I37">
        <v>23758.5</v>
      </c>
      <c r="J37">
        <v>24171.200000000001</v>
      </c>
      <c r="K37">
        <v>23700</v>
      </c>
      <c r="L37">
        <v>23537.1</v>
      </c>
      <c r="M37">
        <v>23511.599999999999</v>
      </c>
      <c r="N37">
        <v>23580.9</v>
      </c>
      <c r="P37" s="5">
        <f t="shared" si="3"/>
        <v>2.8311563075304802E-2</v>
      </c>
      <c r="Q37" s="5">
        <f t="shared" si="4"/>
        <v>3.6038835802577385E-2</v>
      </c>
      <c r="R37" s="5">
        <f t="shared" si="5"/>
        <v>5.9489786972911407E-2</v>
      </c>
    </row>
    <row r="38" spans="1:31" x14ac:dyDescent="0.25">
      <c r="A38">
        <v>37</v>
      </c>
      <c r="B38" t="s">
        <v>36</v>
      </c>
      <c r="C38">
        <v>375</v>
      </c>
      <c r="D38">
        <v>147713</v>
      </c>
      <c r="E38">
        <v>149969</v>
      </c>
      <c r="F38">
        <v>149161</v>
      </c>
      <c r="G38">
        <v>148858</v>
      </c>
      <c r="H38">
        <v>148930</v>
      </c>
      <c r="I38">
        <v>148958</v>
      </c>
      <c r="J38">
        <v>149699</v>
      </c>
      <c r="K38">
        <v>149323</v>
      </c>
      <c r="L38">
        <v>149412</v>
      </c>
      <c r="M38">
        <v>149032</v>
      </c>
      <c r="N38">
        <v>149298</v>
      </c>
      <c r="P38" s="5">
        <f t="shared" si="3"/>
        <v>7.751518146676295E-3</v>
      </c>
      <c r="Q38" s="5">
        <f t="shared" si="4"/>
        <v>1.0500091393445432E-2</v>
      </c>
      <c r="R38" s="5">
        <f t="shared" si="5"/>
        <v>1.527286020864782E-2</v>
      </c>
    </row>
    <row r="39" spans="1:31" x14ac:dyDescent="0.25">
      <c r="A39">
        <v>38</v>
      </c>
      <c r="B39" s="3" t="s">
        <v>10</v>
      </c>
      <c r="C39">
        <v>385</v>
      </c>
      <c r="D39" s="7">
        <v>24366.41</v>
      </c>
      <c r="E39">
        <v>25707.1</v>
      </c>
      <c r="F39">
        <v>25782</v>
      </c>
      <c r="G39">
        <v>25504.6</v>
      </c>
      <c r="H39">
        <v>25466.400000000001</v>
      </c>
      <c r="I39">
        <v>25595.9</v>
      </c>
      <c r="J39">
        <v>25631.7</v>
      </c>
      <c r="K39">
        <v>25569.200000000001</v>
      </c>
      <c r="L39">
        <v>25896.799999999999</v>
      </c>
      <c r="M39">
        <v>25625.200000000001</v>
      </c>
      <c r="N39">
        <v>25522.2</v>
      </c>
      <c r="P39" s="5">
        <f t="shared" si="3"/>
        <v>4.5143703976088467E-2</v>
      </c>
      <c r="Q39" s="5">
        <f t="shared" si="4"/>
        <v>5.1862379398524672E-2</v>
      </c>
      <c r="R39" s="5">
        <f t="shared" si="5"/>
        <v>6.2807364728739268E-2</v>
      </c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5">
      <c r="A40">
        <v>39</v>
      </c>
      <c r="B40" s="3" t="s">
        <v>37</v>
      </c>
      <c r="C40">
        <v>396</v>
      </c>
      <c r="D40">
        <v>1337.27</v>
      </c>
      <c r="E40">
        <v>1387.39</v>
      </c>
      <c r="F40">
        <v>1376.44</v>
      </c>
      <c r="G40">
        <v>1386.67</v>
      </c>
      <c r="H40">
        <v>1374.98</v>
      </c>
      <c r="I40">
        <v>1391.23</v>
      </c>
      <c r="J40">
        <v>1390.76</v>
      </c>
      <c r="K40">
        <v>1385.58</v>
      </c>
      <c r="L40">
        <v>1373.81</v>
      </c>
      <c r="M40">
        <v>1383.08</v>
      </c>
      <c r="N40">
        <v>1377.33</v>
      </c>
      <c r="P40" s="5">
        <f t="shared" si="3"/>
        <v>2.7324324930642296E-2</v>
      </c>
      <c r="Q40" s="5">
        <f t="shared" si="4"/>
        <v>3.3992387475977104E-2</v>
      </c>
      <c r="R40" s="5">
        <f t="shared" si="5"/>
        <v>4.0350864073822157E-2</v>
      </c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5">
      <c r="A41">
        <v>40</v>
      </c>
      <c r="B41" t="s">
        <v>56</v>
      </c>
      <c r="C41">
        <v>400</v>
      </c>
      <c r="D41">
        <v>66154</v>
      </c>
      <c r="E41">
        <v>68898.8</v>
      </c>
      <c r="F41">
        <v>69314.5</v>
      </c>
      <c r="G41">
        <v>68662.8</v>
      </c>
      <c r="H41">
        <v>68554.3</v>
      </c>
      <c r="I41">
        <v>68839.100000000006</v>
      </c>
      <c r="J41">
        <v>68500.800000000003</v>
      </c>
      <c r="K41">
        <v>69146.3</v>
      </c>
      <c r="L41">
        <v>69213.899999999994</v>
      </c>
      <c r="M41">
        <v>68769.600000000006</v>
      </c>
      <c r="N41">
        <v>68948.5</v>
      </c>
      <c r="P41" s="5">
        <f t="shared" si="3"/>
        <v>3.5474801221392571E-2</v>
      </c>
      <c r="Q41" s="5">
        <f t="shared" si="4"/>
        <v>4.1280345859660894E-2</v>
      </c>
      <c r="R41" s="5">
        <f t="shared" si="5"/>
        <v>4.7774888895607326E-2</v>
      </c>
    </row>
    <row r="42" spans="1:31" x14ac:dyDescent="0.25">
      <c r="A42">
        <v>41</v>
      </c>
      <c r="B42" t="s">
        <v>38</v>
      </c>
      <c r="C42">
        <v>419</v>
      </c>
      <c r="D42">
        <v>107798</v>
      </c>
      <c r="E42">
        <v>111760</v>
      </c>
      <c r="F42">
        <v>111872</v>
      </c>
      <c r="G42">
        <v>110936</v>
      </c>
      <c r="H42">
        <v>110393</v>
      </c>
      <c r="I42">
        <v>111645</v>
      </c>
      <c r="J42">
        <v>110816</v>
      </c>
      <c r="K42">
        <v>111329</v>
      </c>
      <c r="L42">
        <v>111403</v>
      </c>
      <c r="M42">
        <v>111149</v>
      </c>
      <c r="N42">
        <v>111551</v>
      </c>
      <c r="P42" s="5">
        <f t="shared" si="3"/>
        <v>2.4072802834931961E-2</v>
      </c>
      <c r="Q42" s="5">
        <f t="shared" si="4"/>
        <v>3.2351249559360973E-2</v>
      </c>
      <c r="R42" s="5">
        <f t="shared" si="5"/>
        <v>3.7792908959349836E-2</v>
      </c>
    </row>
    <row r="43" spans="1:31" x14ac:dyDescent="0.25">
      <c r="A43">
        <v>42</v>
      </c>
      <c r="B43" t="s">
        <v>39</v>
      </c>
      <c r="C43">
        <v>428</v>
      </c>
      <c r="D43">
        <v>65449</v>
      </c>
      <c r="E43">
        <v>68812.100000000006</v>
      </c>
      <c r="F43">
        <v>68742.899999999994</v>
      </c>
      <c r="G43">
        <v>68397.399999999994</v>
      </c>
      <c r="H43">
        <v>69032.600000000006</v>
      </c>
      <c r="I43">
        <v>68913.2</v>
      </c>
      <c r="J43">
        <v>68161.3</v>
      </c>
      <c r="K43">
        <v>68833.899999999994</v>
      </c>
      <c r="L43">
        <v>68476.2</v>
      </c>
      <c r="M43">
        <v>68579.899999999994</v>
      </c>
      <c r="N43">
        <v>68944.7</v>
      </c>
      <c r="P43" s="5">
        <f t="shared" si="3"/>
        <v>4.14414276765116E-2</v>
      </c>
      <c r="Q43" s="5">
        <f t="shared" si="4"/>
        <v>4.9510611315680908E-2</v>
      </c>
      <c r="R43" s="5">
        <f t="shared" si="5"/>
        <v>5.4754083332060111E-2</v>
      </c>
    </row>
    <row r="44" spans="1:31" x14ac:dyDescent="0.25">
      <c r="A44">
        <v>43</v>
      </c>
      <c r="B44" s="3" t="s">
        <v>40</v>
      </c>
      <c r="C44">
        <v>438</v>
      </c>
      <c r="D44">
        <v>36391</v>
      </c>
      <c r="E44">
        <v>37426.699999999997</v>
      </c>
      <c r="F44">
        <v>37577.1</v>
      </c>
      <c r="G44">
        <v>37746.800000000003</v>
      </c>
      <c r="H44">
        <v>37616.400000000001</v>
      </c>
      <c r="I44">
        <v>37768.6</v>
      </c>
      <c r="J44">
        <v>37740.699999999997</v>
      </c>
      <c r="K44">
        <v>37419</v>
      </c>
      <c r="L44">
        <v>37426.9</v>
      </c>
      <c r="M44">
        <v>37637.1</v>
      </c>
      <c r="N44">
        <v>37853</v>
      </c>
      <c r="P44" s="5">
        <f t="shared" si="3"/>
        <v>2.8248742821027184E-2</v>
      </c>
      <c r="Q44" s="5">
        <f t="shared" si="4"/>
        <v>3.3805886070731761E-2</v>
      </c>
      <c r="R44" s="5">
        <f t="shared" si="5"/>
        <v>4.0174768486713752E-2</v>
      </c>
      <c r="W44" s="3"/>
      <c r="X44" s="3"/>
      <c r="Y44" s="3"/>
      <c r="Z44" s="3"/>
      <c r="AA44" s="3"/>
      <c r="AB44" s="3"/>
      <c r="AD44" s="3"/>
      <c r="AE44" s="3"/>
    </row>
    <row r="45" spans="1:31" x14ac:dyDescent="0.25">
      <c r="A45">
        <v>44</v>
      </c>
      <c r="B45" t="s">
        <v>58</v>
      </c>
      <c r="C45">
        <v>440</v>
      </c>
      <c r="D45">
        <v>11635.3</v>
      </c>
      <c r="E45">
        <v>11710.8</v>
      </c>
      <c r="F45">
        <v>11940.1</v>
      </c>
      <c r="G45">
        <v>11878.1</v>
      </c>
      <c r="H45">
        <v>11839.6</v>
      </c>
      <c r="I45">
        <v>11906</v>
      </c>
      <c r="J45">
        <v>11684</v>
      </c>
      <c r="K45">
        <v>11722.1</v>
      </c>
      <c r="L45">
        <v>11752.1</v>
      </c>
      <c r="M45">
        <v>11791.8</v>
      </c>
      <c r="N45">
        <v>11735.9</v>
      </c>
      <c r="P45" s="5">
        <f t="shared" si="3"/>
        <v>4.1855388344091971E-3</v>
      </c>
      <c r="Q45" s="5">
        <f t="shared" si="4"/>
        <v>1.3815715967787856E-2</v>
      </c>
      <c r="R45" s="5">
        <f t="shared" si="5"/>
        <v>2.6196144491332563E-2</v>
      </c>
    </row>
    <row r="46" spans="1:31" x14ac:dyDescent="0.25">
      <c r="A46">
        <v>45</v>
      </c>
      <c r="B46" t="s">
        <v>55</v>
      </c>
      <c r="C46">
        <v>458</v>
      </c>
      <c r="D46">
        <v>24139</v>
      </c>
      <c r="E46">
        <v>25599.599999999999</v>
      </c>
      <c r="F46">
        <v>25638.3</v>
      </c>
      <c r="G46">
        <v>25700.5</v>
      </c>
      <c r="H46">
        <v>26056.9</v>
      </c>
      <c r="I46">
        <v>25206</v>
      </c>
      <c r="J46">
        <v>26020.400000000001</v>
      </c>
      <c r="K46">
        <v>25736.400000000001</v>
      </c>
      <c r="L46">
        <v>25611.5</v>
      </c>
      <c r="M46">
        <v>25710.799999999999</v>
      </c>
      <c r="N46">
        <v>25489.8</v>
      </c>
      <c r="P46" s="5">
        <f t="shared" si="3"/>
        <v>4.4202328182609163E-2</v>
      </c>
      <c r="Q46" s="5">
        <f t="shared" si="4"/>
        <v>6.3715149757653355E-2</v>
      </c>
      <c r="R46" s="5">
        <f t="shared" si="5"/>
        <v>7.9452338539293343E-2</v>
      </c>
    </row>
    <row r="47" spans="1:31" x14ac:dyDescent="0.25">
      <c r="A47">
        <v>46</v>
      </c>
      <c r="B47" t="s">
        <v>41</v>
      </c>
      <c r="C47">
        <v>468</v>
      </c>
      <c r="D47">
        <v>221824</v>
      </c>
      <c r="E47">
        <v>228345</v>
      </c>
      <c r="F47">
        <v>228778</v>
      </c>
      <c r="G47">
        <v>229704</v>
      </c>
      <c r="H47">
        <v>229500</v>
      </c>
      <c r="I47">
        <v>230037</v>
      </c>
      <c r="J47">
        <v>230332</v>
      </c>
      <c r="K47">
        <v>230001</v>
      </c>
      <c r="L47">
        <v>229790</v>
      </c>
      <c r="M47">
        <v>230656</v>
      </c>
      <c r="N47">
        <v>229008</v>
      </c>
      <c r="P47" s="5">
        <f t="shared" si="3"/>
        <v>2.9397179746105007E-2</v>
      </c>
      <c r="Q47" s="5">
        <f t="shared" si="4"/>
        <v>3.5122890219273062E-2</v>
      </c>
      <c r="R47" s="5">
        <f t="shared" si="5"/>
        <v>3.9815349105597253E-2</v>
      </c>
    </row>
    <row r="48" spans="1:31" x14ac:dyDescent="0.25">
      <c r="A48">
        <v>47</v>
      </c>
      <c r="B48" t="s">
        <v>42</v>
      </c>
      <c r="C48">
        <v>479</v>
      </c>
      <c r="D48">
        <v>89449</v>
      </c>
      <c r="E48">
        <v>94133.8</v>
      </c>
      <c r="F48">
        <v>93869.7</v>
      </c>
      <c r="G48">
        <v>94564.1</v>
      </c>
      <c r="H48">
        <v>93206.2</v>
      </c>
      <c r="I48">
        <v>93561.8</v>
      </c>
      <c r="J48">
        <v>93698.1</v>
      </c>
      <c r="K48">
        <v>94189.2</v>
      </c>
      <c r="L48">
        <v>93724.800000000003</v>
      </c>
      <c r="M48">
        <v>94545.8</v>
      </c>
      <c r="N48">
        <v>94300.2</v>
      </c>
      <c r="P48" s="5">
        <f t="shared" si="3"/>
        <v>4.2003823407751772E-2</v>
      </c>
      <c r="Q48" s="5">
        <f t="shared" si="4"/>
        <v>5.0647519815760988E-2</v>
      </c>
      <c r="R48" s="5">
        <f t="shared" si="5"/>
        <v>5.7184540911580983E-2</v>
      </c>
    </row>
    <row r="49" spans="1:18" x14ac:dyDescent="0.25">
      <c r="A49">
        <v>48</v>
      </c>
      <c r="B49" t="s">
        <v>59</v>
      </c>
      <c r="C49">
        <v>480</v>
      </c>
      <c r="D49">
        <v>1611.28</v>
      </c>
      <c r="E49">
        <v>1665.29</v>
      </c>
      <c r="F49">
        <v>1675.92</v>
      </c>
      <c r="G49">
        <v>1657.98</v>
      </c>
      <c r="H49">
        <v>1661.76</v>
      </c>
      <c r="I49">
        <v>1662.74</v>
      </c>
      <c r="J49">
        <v>1674.01</v>
      </c>
      <c r="K49">
        <v>1674.15</v>
      </c>
      <c r="L49">
        <v>1667.25</v>
      </c>
      <c r="M49">
        <v>1671.2</v>
      </c>
      <c r="N49">
        <v>1676.64</v>
      </c>
      <c r="P49" s="5">
        <f t="shared" si="3"/>
        <v>2.8983168660940306E-2</v>
      </c>
      <c r="Q49" s="5">
        <f t="shared" si="4"/>
        <v>3.5632540588848682E-2</v>
      </c>
      <c r="R49" s="5">
        <f t="shared" si="5"/>
        <v>4.0564023633384627E-2</v>
      </c>
    </row>
    <row r="50" spans="1:18" x14ac:dyDescent="0.25">
      <c r="A50">
        <v>49</v>
      </c>
      <c r="B50" t="s">
        <v>43</v>
      </c>
      <c r="C50">
        <v>483</v>
      </c>
      <c r="D50">
        <v>1100.67</v>
      </c>
      <c r="E50">
        <v>1150.28</v>
      </c>
      <c r="F50">
        <v>1153.6600000000001</v>
      </c>
      <c r="G50">
        <v>1133.8599999999999</v>
      </c>
      <c r="H50">
        <v>1157.4000000000001</v>
      </c>
      <c r="I50">
        <v>1151.8399999999999</v>
      </c>
      <c r="J50">
        <v>1150.56</v>
      </c>
      <c r="K50">
        <v>1147.99</v>
      </c>
      <c r="L50">
        <v>1155.93</v>
      </c>
      <c r="M50">
        <v>1168.8599999999999</v>
      </c>
      <c r="N50">
        <v>1147.3499999999999</v>
      </c>
      <c r="P50" s="5">
        <f t="shared" si="3"/>
        <v>3.0154360525861401E-2</v>
      </c>
      <c r="Q50" s="5">
        <f t="shared" si="4"/>
        <v>4.6428993249566286E-2</v>
      </c>
      <c r="R50" s="5">
        <f t="shared" si="5"/>
        <v>6.1953173975850984E-2</v>
      </c>
    </row>
    <row r="51" spans="1:18" x14ac:dyDescent="0.25">
      <c r="A51" s="2">
        <v>50</v>
      </c>
      <c r="B51" s="2" t="s">
        <v>54</v>
      </c>
      <c r="C51" s="2">
        <v>501</v>
      </c>
      <c r="D51" s="2">
        <v>69226</v>
      </c>
      <c r="E51" s="2">
        <v>70778.8</v>
      </c>
      <c r="F51" s="2">
        <v>70942.600000000006</v>
      </c>
      <c r="G51" s="2">
        <v>70433.399999999994</v>
      </c>
      <c r="H51" s="2">
        <v>70708.5</v>
      </c>
      <c r="I51" s="2">
        <v>70764.7</v>
      </c>
      <c r="J51" s="2">
        <v>70668.899999999994</v>
      </c>
      <c r="K51" s="2">
        <v>70736.800000000003</v>
      </c>
      <c r="L51" s="2">
        <v>70993</v>
      </c>
      <c r="M51" s="2">
        <v>71051.399999999994</v>
      </c>
      <c r="N51" s="2">
        <v>70788.399999999994</v>
      </c>
      <c r="O51" s="2"/>
      <c r="P51" s="8">
        <f t="shared" si="3"/>
        <v>1.7441423742524442E-2</v>
      </c>
      <c r="Q51" s="8">
        <f t="shared" si="4"/>
        <v>2.254427527229641E-2</v>
      </c>
      <c r="R51" s="8">
        <f t="shared" si="5"/>
        <v>2.6368705399705261E-2</v>
      </c>
    </row>
    <row r="52" spans="1:18" x14ac:dyDescent="0.25">
      <c r="O52" s="4" t="s">
        <v>4</v>
      </c>
      <c r="P52" s="6">
        <f>MIN(P2:P51)</f>
        <v>7.4666666666667325E-4</v>
      </c>
      <c r="Q52" s="6">
        <f>MIN(Q2:Q51)</f>
        <v>4.3562753036436863E-3</v>
      </c>
      <c r="R52" s="6">
        <f>MIN(R2:R51)</f>
        <v>4.3562753036436863E-3</v>
      </c>
    </row>
    <row r="53" spans="1:18" x14ac:dyDescent="0.25">
      <c r="O53" s="4" t="s">
        <v>7</v>
      </c>
      <c r="P53" s="6">
        <f>QUARTILE(P2:P51,1)</f>
        <v>9.1058111890215399E-3</v>
      </c>
      <c r="Q53" s="6">
        <f>QUARTILE(Q2:Q51,1)</f>
        <v>1.9852102569975605E-2</v>
      </c>
      <c r="R53" s="6">
        <f>QUARTILE(R2:R51,1)</f>
        <v>2.7638320413031492E-2</v>
      </c>
    </row>
    <row r="54" spans="1:18" x14ac:dyDescent="0.25">
      <c r="O54" s="4" t="s">
        <v>8</v>
      </c>
      <c r="P54" s="6">
        <f>MEDIAN(P2:P51)</f>
        <v>1.7119966375300333E-2</v>
      </c>
      <c r="Q54" s="6">
        <f>MEDIAN(Q2:Q51)</f>
        <v>2.9198152538631783E-2</v>
      </c>
      <c r="R54" s="6">
        <f>MEDIAN(R2:R51)</f>
        <v>3.9823425284228886E-2</v>
      </c>
    </row>
    <row r="55" spans="1:18" x14ac:dyDescent="0.25">
      <c r="O55" s="4" t="s">
        <v>9</v>
      </c>
      <c r="P55" s="6">
        <f>QUARTILE(P2:P51,3)</f>
        <v>2.9293676974813831E-2</v>
      </c>
      <c r="Q55" s="6">
        <f>QUARTILE(Q2:Q51,3)</f>
        <v>3.5948292737593757E-2</v>
      </c>
      <c r="R55" s="6">
        <f>QUARTILE(R2:R51,3)</f>
        <v>5.410696377293045E-2</v>
      </c>
    </row>
    <row r="56" spans="1:18" x14ac:dyDescent="0.25">
      <c r="O56" s="4" t="s">
        <v>6</v>
      </c>
      <c r="P56" s="6">
        <f>MAX(P2:P51)</f>
        <v>4.9586632000233832E-2</v>
      </c>
      <c r="Q56" s="6">
        <f>MAX(Q2:Q51)</f>
        <v>6.3715149757653355E-2</v>
      </c>
      <c r="R56" s="6">
        <f>MAX(R2:R51)</f>
        <v>7.9452338539293343E-2</v>
      </c>
    </row>
    <row r="57" spans="1:1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8" x14ac:dyDescent="0.25">
      <c r="A58" s="1" t="s">
        <v>2</v>
      </c>
      <c r="B58" s="1" t="s">
        <v>0</v>
      </c>
      <c r="C58" s="1" t="s">
        <v>1</v>
      </c>
      <c r="D58" s="1"/>
      <c r="E58" s="1">
        <v>1010</v>
      </c>
      <c r="F58" s="1">
        <v>1106</v>
      </c>
      <c r="G58" s="1">
        <v>1509</v>
      </c>
      <c r="H58" s="1">
        <v>1604</v>
      </c>
      <c r="I58" s="1">
        <v>1905</v>
      </c>
      <c r="J58" s="1">
        <v>2104</v>
      </c>
      <c r="K58" s="1">
        <v>2412</v>
      </c>
      <c r="L58" s="1">
        <v>2703</v>
      </c>
      <c r="M58" s="1">
        <v>2710</v>
      </c>
      <c r="N58" s="1">
        <v>2807</v>
      </c>
      <c r="P58" s="1" t="s">
        <v>4</v>
      </c>
      <c r="Q58" s="1" t="s">
        <v>5</v>
      </c>
      <c r="R58" s="1" t="s">
        <v>6</v>
      </c>
    </row>
    <row r="59" spans="1:18" x14ac:dyDescent="0.25">
      <c r="A59">
        <v>1</v>
      </c>
      <c r="B59" t="s">
        <v>53</v>
      </c>
      <c r="C59">
        <v>21</v>
      </c>
      <c r="D59" s="4"/>
      <c r="E59" s="10">
        <v>2.2959999999999998</v>
      </c>
      <c r="F59" s="10">
        <v>2.3450000000000002</v>
      </c>
      <c r="G59" s="10">
        <v>2.3439999999999999</v>
      </c>
      <c r="H59" s="10">
        <v>3.3279999999999998</v>
      </c>
      <c r="I59" s="10">
        <v>4.298</v>
      </c>
      <c r="J59" s="10">
        <v>4.3440000000000003</v>
      </c>
      <c r="K59" s="10">
        <v>4.391</v>
      </c>
      <c r="L59" s="10">
        <v>4.25</v>
      </c>
      <c r="M59" s="10">
        <v>3.0310000000000001</v>
      </c>
      <c r="N59" s="10">
        <v>2.2970000000000002</v>
      </c>
      <c r="P59" s="11">
        <f>MIN(E59:N59)</f>
        <v>2.2959999999999998</v>
      </c>
      <c r="Q59" s="11">
        <f>AVERAGE(E59:N59)</f>
        <v>3.2923999999999993</v>
      </c>
      <c r="R59" s="11">
        <f>MAX(E59:N59)</f>
        <v>4.391</v>
      </c>
    </row>
    <row r="60" spans="1:18" x14ac:dyDescent="0.25">
      <c r="A60">
        <v>2</v>
      </c>
      <c r="B60" t="s">
        <v>44</v>
      </c>
      <c r="C60">
        <v>35</v>
      </c>
      <c r="D60" s="4"/>
      <c r="E60" s="10">
        <v>3.3130000000000002</v>
      </c>
      <c r="F60" s="10">
        <v>3.2490000000000001</v>
      </c>
      <c r="G60" s="10">
        <v>3.3439999999999999</v>
      </c>
      <c r="H60" s="10">
        <v>3.266</v>
      </c>
      <c r="I60" s="10">
        <v>3.25</v>
      </c>
      <c r="J60" s="10">
        <v>3.2509999999999999</v>
      </c>
      <c r="K60" s="10">
        <v>3.3119999999999998</v>
      </c>
      <c r="L60" s="10">
        <v>3.3119999999999998</v>
      </c>
      <c r="M60" s="10">
        <v>3.2810000000000001</v>
      </c>
      <c r="N60" s="10">
        <v>3.359</v>
      </c>
      <c r="P60" s="11">
        <f t="shared" ref="P60:P108" si="6">MIN(E60:N60)</f>
        <v>3.2490000000000001</v>
      </c>
      <c r="Q60" s="11">
        <f t="shared" ref="Q60:Q108" si="7">AVERAGE(E60:N60)</f>
        <v>3.2937000000000003</v>
      </c>
      <c r="R60" s="11">
        <f t="shared" ref="R60:R108" si="8">MAX(E60:N60)</f>
        <v>3.359</v>
      </c>
    </row>
    <row r="61" spans="1:18" x14ac:dyDescent="0.25">
      <c r="A61">
        <v>3</v>
      </c>
      <c r="B61" t="s">
        <v>45</v>
      </c>
      <c r="C61">
        <v>44</v>
      </c>
      <c r="D61" s="4"/>
      <c r="E61" s="10">
        <v>5.359</v>
      </c>
      <c r="F61" s="10">
        <v>7.4530000000000003</v>
      </c>
      <c r="G61" s="10">
        <v>7.8129999999999997</v>
      </c>
      <c r="H61" s="10">
        <v>7.5629999999999997</v>
      </c>
      <c r="I61" s="10">
        <v>7.5309999999999997</v>
      </c>
      <c r="J61" s="10">
        <v>7.484</v>
      </c>
      <c r="K61" s="10">
        <v>7.484</v>
      </c>
      <c r="L61" s="10">
        <v>7.4210000000000003</v>
      </c>
      <c r="M61" s="10">
        <v>7.2350000000000003</v>
      </c>
      <c r="N61" s="10">
        <v>7.4690000000000003</v>
      </c>
      <c r="P61" s="11">
        <f t="shared" si="6"/>
        <v>5.359</v>
      </c>
      <c r="Q61" s="11">
        <f t="shared" si="7"/>
        <v>7.2812000000000001</v>
      </c>
      <c r="R61" s="11">
        <f t="shared" si="8"/>
        <v>7.8129999999999997</v>
      </c>
    </row>
    <row r="62" spans="1:18" x14ac:dyDescent="0.25">
      <c r="A62">
        <v>4</v>
      </c>
      <c r="B62" t="s">
        <v>46</v>
      </c>
      <c r="C62">
        <v>49</v>
      </c>
      <c r="D62" s="4"/>
      <c r="E62" s="10">
        <v>8.3130000000000006</v>
      </c>
      <c r="F62" s="10">
        <v>8.218</v>
      </c>
      <c r="G62" s="10">
        <v>8.3439999999999994</v>
      </c>
      <c r="H62" s="10">
        <v>8.3279999999999994</v>
      </c>
      <c r="I62" s="10">
        <v>8.218</v>
      </c>
      <c r="J62" s="10">
        <v>8.266</v>
      </c>
      <c r="K62" s="10">
        <v>8.109</v>
      </c>
      <c r="L62" s="10">
        <v>8.2330000000000005</v>
      </c>
      <c r="M62" s="10">
        <v>8.36</v>
      </c>
      <c r="N62" s="10">
        <v>8.343</v>
      </c>
      <c r="P62" s="11">
        <f t="shared" si="6"/>
        <v>8.109</v>
      </c>
      <c r="Q62" s="11">
        <f t="shared" si="7"/>
        <v>8.273200000000001</v>
      </c>
      <c r="R62" s="11">
        <f t="shared" si="8"/>
        <v>8.36</v>
      </c>
    </row>
    <row r="63" spans="1:18" x14ac:dyDescent="0.25">
      <c r="A63">
        <v>5</v>
      </c>
      <c r="B63" t="s">
        <v>47</v>
      </c>
      <c r="C63">
        <v>50</v>
      </c>
      <c r="D63" s="4"/>
      <c r="E63" s="10">
        <v>4.9379999999999997</v>
      </c>
      <c r="F63" s="10">
        <v>4.9059999999999997</v>
      </c>
      <c r="G63" s="10">
        <v>4.891</v>
      </c>
      <c r="H63" s="10">
        <v>4.875</v>
      </c>
      <c r="I63" s="10">
        <v>4.952</v>
      </c>
      <c r="J63" s="10">
        <v>4.9219999999999997</v>
      </c>
      <c r="K63" s="10">
        <v>4.7960000000000003</v>
      </c>
      <c r="L63" s="10">
        <v>4.984</v>
      </c>
      <c r="M63" s="10">
        <v>8.4060000000000006</v>
      </c>
      <c r="N63" s="10">
        <v>4.9690000000000003</v>
      </c>
      <c r="P63" s="11">
        <f t="shared" si="6"/>
        <v>4.7960000000000003</v>
      </c>
      <c r="Q63" s="11">
        <f t="shared" si="7"/>
        <v>5.2639000000000005</v>
      </c>
      <c r="R63" s="11">
        <f t="shared" si="8"/>
        <v>8.4060000000000006</v>
      </c>
    </row>
    <row r="64" spans="1:18" x14ac:dyDescent="0.25">
      <c r="A64">
        <v>6</v>
      </c>
      <c r="B64" t="s">
        <v>50</v>
      </c>
      <c r="C64">
        <v>52</v>
      </c>
      <c r="D64" s="4"/>
      <c r="E64" s="10">
        <v>4.8280000000000003</v>
      </c>
      <c r="F64" s="10">
        <v>4.8289999999999997</v>
      </c>
      <c r="G64" s="10">
        <v>4.7649999999999997</v>
      </c>
      <c r="H64" s="10">
        <v>4.8129999999999997</v>
      </c>
      <c r="I64" s="10">
        <v>4.718</v>
      </c>
      <c r="J64" s="10">
        <v>4.782</v>
      </c>
      <c r="K64" s="10">
        <v>4.859</v>
      </c>
      <c r="L64" s="10">
        <v>5</v>
      </c>
      <c r="M64" s="10">
        <v>4.8600000000000003</v>
      </c>
      <c r="N64" s="10">
        <v>4.859</v>
      </c>
      <c r="P64" s="11">
        <f t="shared" si="6"/>
        <v>4.718</v>
      </c>
      <c r="Q64" s="11">
        <f t="shared" si="7"/>
        <v>4.8313000000000006</v>
      </c>
      <c r="R64" s="11">
        <f t="shared" si="8"/>
        <v>5</v>
      </c>
    </row>
    <row r="65" spans="1:18" x14ac:dyDescent="0.25">
      <c r="A65">
        <v>7</v>
      </c>
      <c r="B65" t="s">
        <v>48</v>
      </c>
      <c r="C65">
        <v>55</v>
      </c>
      <c r="D65" s="4"/>
      <c r="E65" s="10">
        <v>4.9989999999999997</v>
      </c>
      <c r="F65" s="10">
        <v>4.9219999999999997</v>
      </c>
      <c r="G65" s="10">
        <v>4.9850000000000003</v>
      </c>
      <c r="H65" s="10">
        <v>4.9370000000000003</v>
      </c>
      <c r="I65" s="10">
        <v>4.9219999999999997</v>
      </c>
      <c r="J65" s="10">
        <v>4.9219999999999997</v>
      </c>
      <c r="K65" s="10">
        <v>4.8440000000000003</v>
      </c>
      <c r="L65" s="10">
        <v>4.907</v>
      </c>
      <c r="M65" s="10">
        <v>4.9989999999999997</v>
      </c>
      <c r="N65" s="10">
        <v>4.859</v>
      </c>
      <c r="P65" s="11">
        <f t="shared" si="6"/>
        <v>4.8440000000000003</v>
      </c>
      <c r="Q65" s="11">
        <f t="shared" si="7"/>
        <v>4.9296000000000006</v>
      </c>
      <c r="R65" s="11">
        <f t="shared" si="8"/>
        <v>4.9989999999999997</v>
      </c>
    </row>
    <row r="66" spans="1:18" x14ac:dyDescent="0.25">
      <c r="A66">
        <v>8</v>
      </c>
      <c r="B66" t="s">
        <v>49</v>
      </c>
      <c r="C66">
        <v>65</v>
      </c>
      <c r="D66" s="4"/>
      <c r="E66" s="10">
        <v>5.7030000000000003</v>
      </c>
      <c r="F66" s="10">
        <v>5.6550000000000002</v>
      </c>
      <c r="G66" s="10">
        <v>5.7190000000000003</v>
      </c>
      <c r="H66" s="10">
        <v>5.641</v>
      </c>
      <c r="I66" s="10">
        <v>5.72</v>
      </c>
      <c r="J66" s="10">
        <v>5.64</v>
      </c>
      <c r="K66" s="10">
        <v>5.7649999999999997</v>
      </c>
      <c r="L66" s="10">
        <v>5.7030000000000003</v>
      </c>
      <c r="M66" s="10">
        <v>5.7030000000000003</v>
      </c>
      <c r="N66" s="10">
        <v>5.625</v>
      </c>
      <c r="P66" s="11">
        <f t="shared" si="6"/>
        <v>5.625</v>
      </c>
      <c r="Q66" s="11">
        <f t="shared" si="7"/>
        <v>5.6874000000000011</v>
      </c>
      <c r="R66" s="11">
        <f t="shared" si="8"/>
        <v>5.7649999999999997</v>
      </c>
    </row>
    <row r="67" spans="1:18" x14ac:dyDescent="0.25">
      <c r="A67">
        <v>9</v>
      </c>
      <c r="B67" t="s">
        <v>51</v>
      </c>
      <c r="C67">
        <v>75</v>
      </c>
      <c r="D67" s="4"/>
      <c r="E67" s="10">
        <v>6.3440000000000003</v>
      </c>
      <c r="F67" s="10">
        <v>6.4219999999999997</v>
      </c>
      <c r="G67" s="10">
        <v>6.516</v>
      </c>
      <c r="H67" s="10">
        <v>6.5469999999999997</v>
      </c>
      <c r="I67" s="10">
        <v>6.391</v>
      </c>
      <c r="J67" s="10">
        <v>6.3280000000000003</v>
      </c>
      <c r="K67" s="10">
        <v>6.3440000000000003</v>
      </c>
      <c r="L67" s="10">
        <v>6.3280000000000003</v>
      </c>
      <c r="M67" s="10">
        <v>6.2350000000000003</v>
      </c>
      <c r="N67" s="10">
        <v>6.39</v>
      </c>
      <c r="P67" s="11">
        <f t="shared" si="6"/>
        <v>6.2350000000000003</v>
      </c>
      <c r="Q67" s="11">
        <f t="shared" si="7"/>
        <v>6.384500000000001</v>
      </c>
      <c r="R67" s="11">
        <f t="shared" si="8"/>
        <v>6.5469999999999997</v>
      </c>
    </row>
    <row r="68" spans="1:18" x14ac:dyDescent="0.25">
      <c r="A68">
        <v>10</v>
      </c>
      <c r="B68" t="s">
        <v>52</v>
      </c>
      <c r="C68">
        <v>79</v>
      </c>
      <c r="D68" s="4"/>
      <c r="E68" s="10">
        <v>8.6869999999999994</v>
      </c>
      <c r="F68" s="10">
        <v>12.141</v>
      </c>
      <c r="G68" s="10">
        <v>7.0629999999999997</v>
      </c>
      <c r="H68" s="10">
        <v>7.157</v>
      </c>
      <c r="I68" s="10">
        <v>7.359</v>
      </c>
      <c r="J68" s="10">
        <v>7.0789999999999997</v>
      </c>
      <c r="K68" s="10">
        <v>7.093</v>
      </c>
      <c r="L68" s="10">
        <v>7.0780000000000003</v>
      </c>
      <c r="M68" s="10">
        <v>7.0309999999999997</v>
      </c>
      <c r="N68" s="10">
        <v>7</v>
      </c>
      <c r="P68" s="11">
        <f t="shared" si="6"/>
        <v>7</v>
      </c>
      <c r="Q68" s="11">
        <f t="shared" si="7"/>
        <v>7.7688000000000015</v>
      </c>
      <c r="R68" s="11">
        <f t="shared" si="8"/>
        <v>12.141</v>
      </c>
    </row>
    <row r="69" spans="1:18" x14ac:dyDescent="0.25">
      <c r="A69">
        <v>11</v>
      </c>
      <c r="B69" t="s">
        <v>11</v>
      </c>
      <c r="C69">
        <v>100</v>
      </c>
      <c r="E69" s="10">
        <v>17.219000000000001</v>
      </c>
      <c r="F69" s="10">
        <v>16.625</v>
      </c>
      <c r="G69" s="10">
        <v>16.843</v>
      </c>
      <c r="H69" s="10">
        <v>16.891999999999999</v>
      </c>
      <c r="I69" s="10">
        <v>12.125</v>
      </c>
      <c r="J69" s="10">
        <v>14.468999999999999</v>
      </c>
      <c r="K69" s="10">
        <v>17.984000000000002</v>
      </c>
      <c r="L69" s="10">
        <v>17.719000000000001</v>
      </c>
      <c r="M69" s="10">
        <v>18.030999999999999</v>
      </c>
      <c r="N69" s="10">
        <v>17.437000000000001</v>
      </c>
      <c r="P69" s="11">
        <f t="shared" si="6"/>
        <v>12.125</v>
      </c>
      <c r="Q69" s="11">
        <f t="shared" si="7"/>
        <v>16.534399999999998</v>
      </c>
      <c r="R69" s="11">
        <f t="shared" si="8"/>
        <v>18.030999999999999</v>
      </c>
    </row>
    <row r="70" spans="1:18" x14ac:dyDescent="0.25">
      <c r="A70">
        <v>12</v>
      </c>
      <c r="B70" t="s">
        <v>12</v>
      </c>
      <c r="C70">
        <v>114</v>
      </c>
      <c r="E70" s="10">
        <v>15.874000000000001</v>
      </c>
      <c r="F70" s="10">
        <v>15.561999999999999</v>
      </c>
      <c r="G70" s="10">
        <v>15.172000000000001</v>
      </c>
      <c r="H70" s="10">
        <v>15.156000000000001</v>
      </c>
      <c r="I70" s="10">
        <v>15.375</v>
      </c>
      <c r="J70" s="10">
        <v>15.436999999999999</v>
      </c>
      <c r="K70" s="10">
        <v>15.593</v>
      </c>
      <c r="L70" s="10">
        <v>15.375</v>
      </c>
      <c r="M70" s="10">
        <v>15.515000000000001</v>
      </c>
      <c r="N70" s="10">
        <v>16.202999999999999</v>
      </c>
      <c r="P70" s="11">
        <f t="shared" si="6"/>
        <v>15.156000000000001</v>
      </c>
      <c r="Q70" s="11">
        <f t="shared" si="7"/>
        <v>15.526200000000003</v>
      </c>
      <c r="R70" s="11">
        <f t="shared" si="8"/>
        <v>16.202999999999999</v>
      </c>
    </row>
    <row r="71" spans="1:18" x14ac:dyDescent="0.25">
      <c r="A71">
        <v>13</v>
      </c>
      <c r="B71" t="s">
        <v>13</v>
      </c>
      <c r="C71">
        <v>124</v>
      </c>
      <c r="E71" s="10">
        <v>18.36</v>
      </c>
      <c r="F71" s="10">
        <v>18.297000000000001</v>
      </c>
      <c r="G71" s="10">
        <v>18.36</v>
      </c>
      <c r="H71" s="10">
        <v>21.547999999999998</v>
      </c>
      <c r="I71" s="10">
        <v>18.5</v>
      </c>
      <c r="J71" s="10">
        <v>17.843</v>
      </c>
      <c r="K71" s="10">
        <v>18.25</v>
      </c>
      <c r="L71" s="10">
        <v>18.140999999999998</v>
      </c>
      <c r="M71" s="10">
        <v>24.86</v>
      </c>
      <c r="N71" s="10">
        <v>18.25</v>
      </c>
      <c r="P71" s="11">
        <f t="shared" si="6"/>
        <v>17.843</v>
      </c>
      <c r="Q71" s="11">
        <f t="shared" si="7"/>
        <v>19.2409</v>
      </c>
      <c r="R71" s="11">
        <f t="shared" si="8"/>
        <v>24.86</v>
      </c>
    </row>
    <row r="72" spans="1:18" x14ac:dyDescent="0.25">
      <c r="A72">
        <v>14</v>
      </c>
      <c r="B72" t="s">
        <v>14</v>
      </c>
      <c r="C72">
        <v>134</v>
      </c>
      <c r="E72" s="10">
        <v>45.920999999999999</v>
      </c>
      <c r="F72" s="10">
        <v>46.156999999999996</v>
      </c>
      <c r="G72" s="10">
        <v>46.109000000000002</v>
      </c>
      <c r="H72" s="10">
        <v>45.859000000000002</v>
      </c>
      <c r="I72" s="10">
        <v>46.204000000000001</v>
      </c>
      <c r="J72" s="10">
        <v>46.656999999999996</v>
      </c>
      <c r="K72" s="10">
        <v>44.25</v>
      </c>
      <c r="L72" s="10">
        <v>41</v>
      </c>
      <c r="M72" s="10">
        <v>45.921999999999997</v>
      </c>
      <c r="N72" s="10">
        <v>46.093000000000004</v>
      </c>
      <c r="P72" s="11">
        <f t="shared" si="6"/>
        <v>41</v>
      </c>
      <c r="Q72" s="11">
        <f t="shared" si="7"/>
        <v>45.417200000000008</v>
      </c>
      <c r="R72" s="11">
        <f t="shared" si="8"/>
        <v>46.656999999999996</v>
      </c>
    </row>
    <row r="73" spans="1:18" x14ac:dyDescent="0.25">
      <c r="A73">
        <v>15</v>
      </c>
      <c r="B73" t="s">
        <v>15</v>
      </c>
      <c r="C73">
        <v>142</v>
      </c>
      <c r="E73" s="10">
        <v>27.562000000000001</v>
      </c>
      <c r="F73" s="10">
        <v>32.015999999999998</v>
      </c>
      <c r="G73" s="10">
        <v>27.719000000000001</v>
      </c>
      <c r="H73" s="10">
        <v>31.015000000000001</v>
      </c>
      <c r="I73" s="10">
        <v>26.702999999999999</v>
      </c>
      <c r="J73" s="10">
        <v>27.594000000000001</v>
      </c>
      <c r="K73" s="10">
        <v>29.045999999999999</v>
      </c>
      <c r="L73" s="10">
        <v>27.515999999999998</v>
      </c>
      <c r="M73" s="10">
        <v>27.468</v>
      </c>
      <c r="N73" s="10">
        <v>49.765000000000001</v>
      </c>
      <c r="P73" s="11">
        <f t="shared" si="6"/>
        <v>26.702999999999999</v>
      </c>
      <c r="Q73" s="11">
        <f t="shared" si="7"/>
        <v>30.640399999999993</v>
      </c>
      <c r="R73" s="11">
        <f t="shared" si="8"/>
        <v>49.765000000000001</v>
      </c>
    </row>
    <row r="74" spans="1:18" x14ac:dyDescent="0.25">
      <c r="A74">
        <v>16</v>
      </c>
      <c r="B74" t="s">
        <v>16</v>
      </c>
      <c r="C74">
        <v>150</v>
      </c>
      <c r="E74" s="10">
        <v>42.359000000000002</v>
      </c>
      <c r="F74" s="10">
        <v>47.640999999999998</v>
      </c>
      <c r="G74" s="10">
        <v>48.093000000000004</v>
      </c>
      <c r="H74" s="10">
        <v>47.578000000000003</v>
      </c>
      <c r="I74" s="10">
        <v>46.734000000000002</v>
      </c>
      <c r="J74" s="10">
        <v>47</v>
      </c>
      <c r="K74" s="10">
        <v>46.875999999999998</v>
      </c>
      <c r="L74" s="10">
        <v>47.140999999999998</v>
      </c>
      <c r="M74" s="10">
        <v>47.015999999999998</v>
      </c>
      <c r="N74" s="10">
        <v>46.313000000000002</v>
      </c>
      <c r="P74" s="11">
        <f t="shared" si="6"/>
        <v>42.359000000000002</v>
      </c>
      <c r="Q74" s="11">
        <f t="shared" si="7"/>
        <v>46.6751</v>
      </c>
      <c r="R74" s="11">
        <f t="shared" si="8"/>
        <v>48.093000000000004</v>
      </c>
    </row>
    <row r="75" spans="1:18" x14ac:dyDescent="0.25">
      <c r="A75">
        <v>17</v>
      </c>
      <c r="B75" t="s">
        <v>17</v>
      </c>
      <c r="C75">
        <v>175</v>
      </c>
      <c r="E75" s="10">
        <v>58.921999999999997</v>
      </c>
      <c r="F75" s="10">
        <v>44.438000000000002</v>
      </c>
      <c r="G75" s="10">
        <v>46.046999999999997</v>
      </c>
      <c r="H75" s="10">
        <v>52.640999999999998</v>
      </c>
      <c r="I75" s="10">
        <v>38.78</v>
      </c>
      <c r="J75" s="10">
        <v>37.546999999999997</v>
      </c>
      <c r="K75" s="10">
        <v>38.030999999999999</v>
      </c>
      <c r="L75" s="10">
        <v>38.655000000000001</v>
      </c>
      <c r="M75" s="10">
        <v>45.89</v>
      </c>
      <c r="N75" s="10">
        <v>37.749000000000002</v>
      </c>
      <c r="P75" s="11">
        <f t="shared" si="6"/>
        <v>37.546999999999997</v>
      </c>
      <c r="Q75" s="11">
        <f t="shared" si="7"/>
        <v>43.870000000000005</v>
      </c>
      <c r="R75" s="11">
        <f t="shared" si="8"/>
        <v>58.921999999999997</v>
      </c>
    </row>
    <row r="76" spans="1:18" x14ac:dyDescent="0.25">
      <c r="A76">
        <v>18</v>
      </c>
      <c r="B76" t="s">
        <v>18</v>
      </c>
      <c r="C76">
        <v>185</v>
      </c>
      <c r="E76" s="10">
        <v>42.421999999999997</v>
      </c>
      <c r="F76" s="10">
        <v>41.984000000000002</v>
      </c>
      <c r="G76" s="10">
        <v>41.515000000000001</v>
      </c>
      <c r="H76" s="10">
        <v>42.813000000000002</v>
      </c>
      <c r="I76" s="10">
        <v>41.265999999999998</v>
      </c>
      <c r="J76" s="10">
        <v>42</v>
      </c>
      <c r="K76" s="10">
        <v>45.671999999999997</v>
      </c>
      <c r="L76" s="10">
        <v>47.125</v>
      </c>
      <c r="M76" s="10">
        <v>42.750999999999998</v>
      </c>
      <c r="N76" s="10">
        <v>42.219000000000001</v>
      </c>
      <c r="P76" s="11">
        <f t="shared" si="6"/>
        <v>41.265999999999998</v>
      </c>
      <c r="Q76" s="11">
        <f t="shared" si="7"/>
        <v>42.976700000000001</v>
      </c>
      <c r="R76" s="11">
        <f t="shared" si="8"/>
        <v>47.125</v>
      </c>
    </row>
    <row r="77" spans="1:18" x14ac:dyDescent="0.25">
      <c r="A77">
        <v>19</v>
      </c>
      <c r="B77" t="s">
        <v>19</v>
      </c>
      <c r="C77">
        <v>194</v>
      </c>
      <c r="E77" s="10">
        <v>50.78</v>
      </c>
      <c r="F77" s="10">
        <v>49.484000000000002</v>
      </c>
      <c r="G77" s="10">
        <v>73.781000000000006</v>
      </c>
      <c r="H77" s="10">
        <v>56.671999999999997</v>
      </c>
      <c r="I77" s="10">
        <v>77.608999999999995</v>
      </c>
      <c r="J77" s="10">
        <v>50.64</v>
      </c>
      <c r="K77" s="10">
        <v>52.765000000000001</v>
      </c>
      <c r="L77" s="10">
        <v>65.875</v>
      </c>
      <c r="M77" s="10">
        <v>55.094000000000001</v>
      </c>
      <c r="N77" s="10">
        <v>61.686999999999998</v>
      </c>
      <c r="P77" s="11">
        <f t="shared" si="6"/>
        <v>49.484000000000002</v>
      </c>
      <c r="Q77" s="11">
        <f t="shared" si="7"/>
        <v>59.438700000000004</v>
      </c>
      <c r="R77" s="11">
        <f t="shared" si="8"/>
        <v>77.608999999999995</v>
      </c>
    </row>
    <row r="78" spans="1:18" x14ac:dyDescent="0.25">
      <c r="A78">
        <v>20</v>
      </c>
      <c r="B78" t="s">
        <v>20</v>
      </c>
      <c r="C78">
        <v>203</v>
      </c>
      <c r="E78" s="10">
        <v>77.171000000000006</v>
      </c>
      <c r="F78" s="10">
        <v>53.578000000000003</v>
      </c>
      <c r="G78" s="10">
        <v>70.126000000000005</v>
      </c>
      <c r="H78" s="10">
        <v>56.156999999999996</v>
      </c>
      <c r="I78" s="10">
        <v>59.953000000000003</v>
      </c>
      <c r="J78" s="10">
        <v>54.469000000000001</v>
      </c>
      <c r="K78" s="10">
        <v>51.188000000000002</v>
      </c>
      <c r="L78" s="10">
        <v>51.469000000000001</v>
      </c>
      <c r="M78" s="10">
        <v>50.124000000000002</v>
      </c>
      <c r="N78" s="10">
        <v>61.421999999999997</v>
      </c>
      <c r="P78" s="11">
        <f t="shared" si="6"/>
        <v>50.124000000000002</v>
      </c>
      <c r="Q78" s="11">
        <f t="shared" si="7"/>
        <v>58.565700000000007</v>
      </c>
      <c r="R78" s="11">
        <f t="shared" si="8"/>
        <v>77.171000000000006</v>
      </c>
    </row>
    <row r="79" spans="1:18" x14ac:dyDescent="0.25">
      <c r="A79">
        <v>21</v>
      </c>
      <c r="B79" t="s">
        <v>21</v>
      </c>
      <c r="C79">
        <v>218</v>
      </c>
      <c r="E79" s="10">
        <v>128.90700000000001</v>
      </c>
      <c r="F79" s="10">
        <v>116.312</v>
      </c>
      <c r="G79" s="10">
        <v>87.266000000000005</v>
      </c>
      <c r="H79" s="10">
        <v>126.938</v>
      </c>
      <c r="I79" s="10">
        <v>94.343999999999994</v>
      </c>
      <c r="J79" s="10">
        <v>88.296999999999997</v>
      </c>
      <c r="K79" s="10">
        <v>77.578999999999994</v>
      </c>
      <c r="L79" s="10">
        <v>110.56399999999999</v>
      </c>
      <c r="M79" s="10">
        <v>118.11</v>
      </c>
      <c r="N79" s="10">
        <v>91.328000000000003</v>
      </c>
      <c r="P79" s="11">
        <f t="shared" si="6"/>
        <v>77.578999999999994</v>
      </c>
      <c r="Q79" s="11">
        <f t="shared" si="7"/>
        <v>103.9645</v>
      </c>
      <c r="R79" s="11">
        <f t="shared" si="8"/>
        <v>128.90700000000001</v>
      </c>
    </row>
    <row r="80" spans="1:18" x14ac:dyDescent="0.25">
      <c r="A80">
        <v>22</v>
      </c>
      <c r="B80" t="s">
        <v>22</v>
      </c>
      <c r="C80">
        <v>227</v>
      </c>
      <c r="E80" s="10">
        <v>77.218999999999994</v>
      </c>
      <c r="F80" s="10">
        <v>75.686000000000007</v>
      </c>
      <c r="G80" s="10">
        <v>76.625</v>
      </c>
      <c r="H80" s="10">
        <v>76.266000000000005</v>
      </c>
      <c r="I80" s="10">
        <v>75.125</v>
      </c>
      <c r="J80" s="10">
        <v>74.75</v>
      </c>
      <c r="K80" s="10">
        <v>75.188000000000002</v>
      </c>
      <c r="L80" s="10">
        <v>75.531000000000006</v>
      </c>
      <c r="M80" s="10">
        <v>74.718999999999994</v>
      </c>
      <c r="N80" s="10">
        <v>75.296999999999997</v>
      </c>
      <c r="P80" s="11">
        <f t="shared" si="6"/>
        <v>74.718999999999994</v>
      </c>
      <c r="Q80" s="11">
        <f t="shared" si="7"/>
        <v>75.64060000000002</v>
      </c>
      <c r="R80" s="11">
        <f t="shared" si="8"/>
        <v>77.218999999999994</v>
      </c>
    </row>
    <row r="81" spans="1:18" x14ac:dyDescent="0.25">
      <c r="A81">
        <v>23</v>
      </c>
      <c r="B81" t="s">
        <v>23</v>
      </c>
      <c r="C81">
        <v>236</v>
      </c>
      <c r="E81" s="10">
        <v>92.608999999999995</v>
      </c>
      <c r="F81" s="10">
        <v>93.391000000000005</v>
      </c>
      <c r="G81" s="10">
        <v>79.656000000000006</v>
      </c>
      <c r="H81" s="10">
        <v>79.108999999999995</v>
      </c>
      <c r="I81" s="10">
        <v>79.25</v>
      </c>
      <c r="J81" s="10">
        <v>79.811999999999998</v>
      </c>
      <c r="K81" s="10">
        <v>79.625</v>
      </c>
      <c r="L81" s="10">
        <v>79.765000000000001</v>
      </c>
      <c r="M81" s="10">
        <v>79.734999999999999</v>
      </c>
      <c r="N81" s="10">
        <v>80.843000000000004</v>
      </c>
      <c r="P81" s="11">
        <f t="shared" si="6"/>
        <v>79.108999999999995</v>
      </c>
      <c r="Q81" s="11">
        <f t="shared" si="7"/>
        <v>82.379499999999993</v>
      </c>
      <c r="R81" s="11">
        <f t="shared" si="8"/>
        <v>93.391000000000005</v>
      </c>
    </row>
    <row r="82" spans="1:18" x14ac:dyDescent="0.25">
      <c r="A82">
        <v>24</v>
      </c>
      <c r="B82" t="s">
        <v>24</v>
      </c>
      <c r="C82">
        <v>246</v>
      </c>
      <c r="E82" s="10">
        <v>90.734999999999999</v>
      </c>
      <c r="F82" s="10">
        <v>90.438000000000002</v>
      </c>
      <c r="G82" s="10">
        <v>90.516000000000005</v>
      </c>
      <c r="H82" s="10">
        <v>89.61</v>
      </c>
      <c r="I82" s="10">
        <v>90.358999999999995</v>
      </c>
      <c r="J82" s="10">
        <v>89.828000000000003</v>
      </c>
      <c r="K82" s="10">
        <v>90.358999999999995</v>
      </c>
      <c r="L82" s="10">
        <v>91.063000000000002</v>
      </c>
      <c r="M82" s="10">
        <v>89.375</v>
      </c>
      <c r="N82" s="10">
        <v>90.125</v>
      </c>
      <c r="P82" s="11">
        <f t="shared" si="6"/>
        <v>89.375</v>
      </c>
      <c r="Q82" s="11">
        <f t="shared" si="7"/>
        <v>90.240800000000007</v>
      </c>
      <c r="R82" s="11">
        <f t="shared" si="8"/>
        <v>91.063000000000002</v>
      </c>
    </row>
    <row r="83" spans="1:18" x14ac:dyDescent="0.25">
      <c r="A83">
        <v>25</v>
      </c>
      <c r="B83" t="s">
        <v>25</v>
      </c>
      <c r="C83">
        <v>255</v>
      </c>
      <c r="E83" s="10">
        <v>100.73399999999999</v>
      </c>
      <c r="F83" s="10">
        <v>126.125</v>
      </c>
      <c r="G83" s="10">
        <v>113.203</v>
      </c>
      <c r="H83" s="10">
        <v>109.985</v>
      </c>
      <c r="I83" s="10">
        <v>116.60899999999999</v>
      </c>
      <c r="J83" s="10">
        <v>134.28100000000001</v>
      </c>
      <c r="K83" s="10">
        <v>119.532</v>
      </c>
      <c r="L83" s="10">
        <v>111.703</v>
      </c>
      <c r="M83" s="10">
        <v>96.343999999999994</v>
      </c>
      <c r="N83" s="10">
        <v>96.438000000000002</v>
      </c>
      <c r="P83" s="11">
        <f t="shared" si="6"/>
        <v>96.343999999999994</v>
      </c>
      <c r="Q83" s="11">
        <f t="shared" si="7"/>
        <v>112.49540000000002</v>
      </c>
      <c r="R83" s="11">
        <f t="shared" si="8"/>
        <v>134.28100000000001</v>
      </c>
    </row>
    <row r="84" spans="1:18" x14ac:dyDescent="0.25">
      <c r="A84">
        <v>26</v>
      </c>
      <c r="B84" t="s">
        <v>26</v>
      </c>
      <c r="C84">
        <v>265</v>
      </c>
      <c r="E84" s="10">
        <v>105.11</v>
      </c>
      <c r="F84" s="10">
        <v>103.01600000000001</v>
      </c>
      <c r="G84" s="10">
        <v>102.312</v>
      </c>
      <c r="H84" s="10">
        <v>102.751</v>
      </c>
      <c r="I84" s="10">
        <v>103.23399999999999</v>
      </c>
      <c r="J84" s="10">
        <v>103.703</v>
      </c>
      <c r="K84" s="10">
        <v>105.14100000000001</v>
      </c>
      <c r="L84" s="10">
        <v>104.782</v>
      </c>
      <c r="M84" s="10">
        <v>103.65600000000001</v>
      </c>
      <c r="N84" s="10">
        <v>102.42100000000001</v>
      </c>
      <c r="P84" s="11">
        <f t="shared" si="6"/>
        <v>102.312</v>
      </c>
      <c r="Q84" s="11">
        <f t="shared" si="7"/>
        <v>103.6126</v>
      </c>
      <c r="R84" s="11">
        <f t="shared" si="8"/>
        <v>105.14100000000001</v>
      </c>
    </row>
    <row r="85" spans="1:18" x14ac:dyDescent="0.25">
      <c r="A85">
        <v>27</v>
      </c>
      <c r="B85" t="s">
        <v>27</v>
      </c>
      <c r="C85">
        <v>274</v>
      </c>
      <c r="E85" s="10">
        <v>98.953000000000003</v>
      </c>
      <c r="F85" s="10">
        <v>98.686999999999998</v>
      </c>
      <c r="G85" s="10">
        <v>99.905000000000001</v>
      </c>
      <c r="H85" s="10">
        <v>99.968999999999994</v>
      </c>
      <c r="I85" s="10">
        <v>98.501000000000005</v>
      </c>
      <c r="J85" s="10">
        <v>100.625</v>
      </c>
      <c r="K85" s="10">
        <v>100.188</v>
      </c>
      <c r="L85" s="10">
        <v>100.75</v>
      </c>
      <c r="M85" s="10">
        <v>101.14</v>
      </c>
      <c r="N85" s="10">
        <v>99.811999999999998</v>
      </c>
      <c r="P85" s="11">
        <f t="shared" si="6"/>
        <v>98.501000000000005</v>
      </c>
      <c r="Q85" s="11">
        <f t="shared" si="7"/>
        <v>99.852999999999994</v>
      </c>
      <c r="R85" s="11">
        <f t="shared" si="8"/>
        <v>101.14</v>
      </c>
    </row>
    <row r="86" spans="1:18" x14ac:dyDescent="0.25">
      <c r="A86">
        <v>28</v>
      </c>
      <c r="B86" t="s">
        <v>57</v>
      </c>
      <c r="C86">
        <v>288</v>
      </c>
      <c r="E86" s="10">
        <v>120.813</v>
      </c>
      <c r="F86" s="10">
        <v>118.125</v>
      </c>
      <c r="G86" s="10">
        <v>115.438</v>
      </c>
      <c r="H86" s="10">
        <v>114.78100000000001</v>
      </c>
      <c r="I86" s="10">
        <v>121.75</v>
      </c>
      <c r="J86" s="10">
        <v>130.078</v>
      </c>
      <c r="K86" s="10">
        <v>191.96899999999999</v>
      </c>
      <c r="L86" s="10">
        <v>195.28100000000001</v>
      </c>
      <c r="M86" s="10">
        <v>165.15600000000001</v>
      </c>
      <c r="N86" s="10">
        <v>121.453</v>
      </c>
      <c r="P86" s="11">
        <f t="shared" si="6"/>
        <v>114.78100000000001</v>
      </c>
      <c r="Q86" s="11">
        <f t="shared" si="7"/>
        <v>139.48439999999999</v>
      </c>
      <c r="R86" s="11">
        <f t="shared" si="8"/>
        <v>195.28100000000001</v>
      </c>
    </row>
    <row r="87" spans="1:18" x14ac:dyDescent="0.25">
      <c r="A87">
        <v>29</v>
      </c>
      <c r="B87" t="s">
        <v>28</v>
      </c>
      <c r="C87">
        <v>297</v>
      </c>
      <c r="E87" s="10">
        <v>115.453</v>
      </c>
      <c r="F87" s="10">
        <v>115.04600000000001</v>
      </c>
      <c r="G87" s="10">
        <v>114.422</v>
      </c>
      <c r="H87" s="10">
        <v>114.563</v>
      </c>
      <c r="I87" s="10">
        <v>114.797</v>
      </c>
      <c r="J87" s="10">
        <v>116.062</v>
      </c>
      <c r="K87" s="10">
        <v>113.343</v>
      </c>
      <c r="L87" s="10">
        <v>114.28100000000001</v>
      </c>
      <c r="M87" s="10">
        <v>114.407</v>
      </c>
      <c r="N87" s="10">
        <v>111.797</v>
      </c>
      <c r="P87" s="11">
        <f t="shared" si="6"/>
        <v>111.797</v>
      </c>
      <c r="Q87" s="11">
        <f t="shared" si="7"/>
        <v>114.4171</v>
      </c>
      <c r="R87" s="11">
        <f t="shared" si="8"/>
        <v>116.062</v>
      </c>
    </row>
    <row r="88" spans="1:18" x14ac:dyDescent="0.25">
      <c r="A88">
        <v>30</v>
      </c>
      <c r="B88" t="s">
        <v>29</v>
      </c>
      <c r="C88">
        <v>307</v>
      </c>
      <c r="E88" s="10">
        <v>220.90600000000001</v>
      </c>
      <c r="F88" s="10">
        <v>209.78200000000001</v>
      </c>
      <c r="G88" s="10">
        <v>213.53100000000001</v>
      </c>
      <c r="H88" s="10">
        <v>133.125</v>
      </c>
      <c r="I88" s="10">
        <v>131.828</v>
      </c>
      <c r="J88" s="10">
        <v>131.18799999999999</v>
      </c>
      <c r="K88" s="10">
        <v>130.48400000000001</v>
      </c>
      <c r="L88" s="10">
        <v>131.98500000000001</v>
      </c>
      <c r="M88" s="10">
        <v>131.547</v>
      </c>
      <c r="N88" s="10">
        <v>129.73400000000001</v>
      </c>
      <c r="P88" s="11">
        <f t="shared" si="6"/>
        <v>129.73400000000001</v>
      </c>
      <c r="Q88" s="11">
        <f t="shared" si="7"/>
        <v>156.411</v>
      </c>
      <c r="R88" s="11">
        <f t="shared" si="8"/>
        <v>220.90600000000001</v>
      </c>
    </row>
    <row r="89" spans="1:18" x14ac:dyDescent="0.25">
      <c r="A89">
        <v>31</v>
      </c>
      <c r="B89" t="s">
        <v>30</v>
      </c>
      <c r="C89">
        <v>316</v>
      </c>
      <c r="E89" s="10">
        <v>134.797</v>
      </c>
      <c r="F89" s="10">
        <v>134.96799999999999</v>
      </c>
      <c r="G89" s="10">
        <v>136.875</v>
      </c>
      <c r="H89" s="10">
        <v>184.797</v>
      </c>
      <c r="I89" s="10">
        <v>218.21899999999999</v>
      </c>
      <c r="J89" s="10">
        <v>221.26599999999999</v>
      </c>
      <c r="K89" s="10">
        <v>215.703</v>
      </c>
      <c r="L89" s="10">
        <v>224.48500000000001</v>
      </c>
      <c r="M89" s="10">
        <v>218.51599999999999</v>
      </c>
      <c r="N89" s="10">
        <v>221.875</v>
      </c>
      <c r="P89" s="11">
        <f t="shared" si="6"/>
        <v>134.797</v>
      </c>
      <c r="Q89" s="11">
        <f t="shared" si="7"/>
        <v>191.15010000000001</v>
      </c>
      <c r="R89" s="11">
        <f t="shared" si="8"/>
        <v>224.48500000000001</v>
      </c>
    </row>
    <row r="90" spans="1:18" x14ac:dyDescent="0.25">
      <c r="A90">
        <v>32</v>
      </c>
      <c r="B90" t="s">
        <v>31</v>
      </c>
      <c r="C90">
        <v>326</v>
      </c>
      <c r="E90" s="10">
        <v>238.70400000000001</v>
      </c>
      <c r="F90" s="10">
        <v>240.172</v>
      </c>
      <c r="G90" s="10">
        <v>261.46800000000002</v>
      </c>
      <c r="H90" s="10">
        <v>229.06100000000001</v>
      </c>
      <c r="I90" s="10">
        <v>227.26499999999999</v>
      </c>
      <c r="J90" s="10">
        <v>231.345</v>
      </c>
      <c r="K90" s="10">
        <v>226.28100000000001</v>
      </c>
      <c r="L90" s="10">
        <v>147.03200000000001</v>
      </c>
      <c r="M90" s="10">
        <v>130.31200000000001</v>
      </c>
      <c r="N90" s="10">
        <v>157.71799999999999</v>
      </c>
      <c r="P90" s="11">
        <f t="shared" si="6"/>
        <v>130.31200000000001</v>
      </c>
      <c r="Q90" s="11">
        <f t="shared" si="7"/>
        <v>208.93579999999997</v>
      </c>
      <c r="R90" s="11">
        <f t="shared" si="8"/>
        <v>261.46800000000002</v>
      </c>
    </row>
    <row r="91" spans="1:18" x14ac:dyDescent="0.25">
      <c r="A91">
        <v>33</v>
      </c>
      <c r="B91" t="s">
        <v>32</v>
      </c>
      <c r="C91">
        <v>335</v>
      </c>
      <c r="E91" s="10">
        <v>240.14099999999999</v>
      </c>
      <c r="F91" s="10">
        <v>171.797</v>
      </c>
      <c r="G91" s="10">
        <v>160.93799999999999</v>
      </c>
      <c r="H91" s="10">
        <v>164.78200000000001</v>
      </c>
      <c r="I91" s="10">
        <v>273.375</v>
      </c>
      <c r="J91" s="10">
        <v>274.04700000000003</v>
      </c>
      <c r="K91" s="10">
        <v>296.06299999999999</v>
      </c>
      <c r="L91" s="10">
        <v>275.95299999999997</v>
      </c>
      <c r="M91" s="10">
        <v>262.875</v>
      </c>
      <c r="N91" s="10">
        <v>267.15600000000001</v>
      </c>
      <c r="P91" s="11">
        <f t="shared" si="6"/>
        <v>160.93799999999999</v>
      </c>
      <c r="Q91" s="11">
        <f t="shared" si="7"/>
        <v>238.71269999999998</v>
      </c>
      <c r="R91" s="11">
        <f t="shared" si="8"/>
        <v>296.06299999999999</v>
      </c>
    </row>
    <row r="92" spans="1:18" x14ac:dyDescent="0.25">
      <c r="A92">
        <v>34</v>
      </c>
      <c r="B92" s="3" t="s">
        <v>33</v>
      </c>
      <c r="C92">
        <v>343</v>
      </c>
      <c r="E92" s="10">
        <v>253.703</v>
      </c>
      <c r="F92" s="10">
        <v>169.09299999999999</v>
      </c>
      <c r="G92" s="10">
        <v>150.26499999999999</v>
      </c>
      <c r="H92" s="10">
        <v>151.63999999999999</v>
      </c>
      <c r="I92" s="10">
        <v>152.51499999999999</v>
      </c>
      <c r="J92" s="10">
        <v>152.96899999999999</v>
      </c>
      <c r="K92" s="10">
        <v>149.672</v>
      </c>
      <c r="L92" s="10">
        <v>151.001</v>
      </c>
      <c r="M92" s="10">
        <v>157.34399999999999</v>
      </c>
      <c r="N92" s="10">
        <v>170.39</v>
      </c>
      <c r="P92" s="11">
        <f t="shared" si="6"/>
        <v>149.672</v>
      </c>
      <c r="Q92" s="11">
        <f t="shared" si="7"/>
        <v>165.85920000000002</v>
      </c>
      <c r="R92" s="11">
        <f t="shared" si="8"/>
        <v>253.703</v>
      </c>
    </row>
    <row r="93" spans="1:18" x14ac:dyDescent="0.25">
      <c r="A93">
        <v>35</v>
      </c>
      <c r="B93" t="s">
        <v>34</v>
      </c>
      <c r="C93">
        <v>358</v>
      </c>
      <c r="E93" s="10">
        <v>162.73400000000001</v>
      </c>
      <c r="F93" s="10">
        <v>155.203</v>
      </c>
      <c r="G93" s="10">
        <v>155.5</v>
      </c>
      <c r="H93" s="10">
        <v>155.63999999999999</v>
      </c>
      <c r="I93" s="10">
        <v>156.28100000000001</v>
      </c>
      <c r="J93" s="10">
        <v>156.65700000000001</v>
      </c>
      <c r="K93" s="10">
        <v>156.18799999999999</v>
      </c>
      <c r="L93" s="10">
        <v>156.63999999999999</v>
      </c>
      <c r="M93" s="10">
        <v>156.203</v>
      </c>
      <c r="N93" s="10">
        <v>157.36000000000001</v>
      </c>
      <c r="P93" s="11">
        <f t="shared" si="6"/>
        <v>155.203</v>
      </c>
      <c r="Q93" s="11">
        <f t="shared" si="7"/>
        <v>156.84059999999999</v>
      </c>
      <c r="R93" s="11">
        <f t="shared" si="8"/>
        <v>162.73400000000001</v>
      </c>
    </row>
    <row r="94" spans="1:18" x14ac:dyDescent="0.25">
      <c r="A94">
        <v>36</v>
      </c>
      <c r="B94" t="s">
        <v>35</v>
      </c>
      <c r="C94">
        <v>366</v>
      </c>
      <c r="E94" s="10">
        <v>174.21799999999999</v>
      </c>
      <c r="F94" s="10">
        <v>173.5</v>
      </c>
      <c r="G94" s="10">
        <v>181.09399999999999</v>
      </c>
      <c r="H94" s="10">
        <v>189.46899999999999</v>
      </c>
      <c r="I94" s="10">
        <v>191.45400000000001</v>
      </c>
      <c r="J94" s="10">
        <v>275.375</v>
      </c>
      <c r="K94" s="10">
        <v>275.173</v>
      </c>
      <c r="L94" s="10">
        <v>290.21899999999999</v>
      </c>
      <c r="M94" s="10">
        <v>298.32799999999997</v>
      </c>
      <c r="N94" s="10">
        <v>188.86</v>
      </c>
      <c r="P94" s="11">
        <f t="shared" si="6"/>
        <v>173.5</v>
      </c>
      <c r="Q94" s="11">
        <f t="shared" si="7"/>
        <v>223.76900000000001</v>
      </c>
      <c r="R94" s="11">
        <f t="shared" si="8"/>
        <v>298.32799999999997</v>
      </c>
    </row>
    <row r="95" spans="1:18" x14ac:dyDescent="0.25">
      <c r="A95">
        <v>37</v>
      </c>
      <c r="B95" t="s">
        <v>36</v>
      </c>
      <c r="C95">
        <v>375</v>
      </c>
      <c r="E95" s="10">
        <v>193.59399999999999</v>
      </c>
      <c r="F95" s="10">
        <v>184.31200000000001</v>
      </c>
      <c r="G95" s="10">
        <v>186.42099999999999</v>
      </c>
      <c r="H95" s="10">
        <v>187.57900000000001</v>
      </c>
      <c r="I95" s="10">
        <v>294.875</v>
      </c>
      <c r="J95" s="10">
        <v>243.06200000000001</v>
      </c>
      <c r="K95" s="10">
        <v>320.28100000000001</v>
      </c>
      <c r="L95" s="10">
        <v>275.32799999999997</v>
      </c>
      <c r="M95" s="10">
        <v>218.71899999999999</v>
      </c>
      <c r="N95" s="10">
        <v>201.672</v>
      </c>
      <c r="P95" s="11">
        <f t="shared" si="6"/>
        <v>184.31200000000001</v>
      </c>
      <c r="Q95" s="11">
        <f t="shared" si="7"/>
        <v>230.58429999999998</v>
      </c>
      <c r="R95" s="11">
        <f t="shared" si="8"/>
        <v>320.28100000000001</v>
      </c>
    </row>
    <row r="96" spans="1:18" x14ac:dyDescent="0.25">
      <c r="A96">
        <v>38</v>
      </c>
      <c r="B96" s="3" t="s">
        <v>10</v>
      </c>
      <c r="C96">
        <v>385</v>
      </c>
      <c r="E96" s="10">
        <v>202.297</v>
      </c>
      <c r="F96" s="10">
        <v>203.017</v>
      </c>
      <c r="G96" s="10">
        <v>183.578</v>
      </c>
      <c r="H96" s="10">
        <v>183.84399999999999</v>
      </c>
      <c r="I96" s="10">
        <v>184.375</v>
      </c>
      <c r="J96" s="10">
        <v>184.297</v>
      </c>
      <c r="K96" s="10">
        <v>184.15600000000001</v>
      </c>
      <c r="L96" s="10">
        <v>183.25</v>
      </c>
      <c r="M96" s="10">
        <v>186.09299999999999</v>
      </c>
      <c r="N96" s="10">
        <v>184.78</v>
      </c>
      <c r="P96" s="11">
        <f t="shared" ref="P96" si="9">MIN(E96:N96)</f>
        <v>183.25</v>
      </c>
      <c r="Q96" s="11">
        <f t="shared" ref="Q96" si="10">AVERAGE(E96:N96)</f>
        <v>187.96869999999998</v>
      </c>
      <c r="R96" s="11">
        <f t="shared" ref="R96" si="11">MAX(E96:N96)</f>
        <v>203.017</v>
      </c>
    </row>
    <row r="97" spans="1:18" x14ac:dyDescent="0.25">
      <c r="A97">
        <v>39</v>
      </c>
      <c r="B97" s="3" t="s">
        <v>37</v>
      </c>
      <c r="C97">
        <v>396</v>
      </c>
      <c r="E97" s="10">
        <v>196.375</v>
      </c>
      <c r="F97" s="10">
        <v>194.01499999999999</v>
      </c>
      <c r="G97" s="10">
        <v>194.26499999999999</v>
      </c>
      <c r="H97" s="10">
        <v>194.65600000000001</v>
      </c>
      <c r="I97" s="10">
        <v>192.59299999999999</v>
      </c>
      <c r="J97" s="10">
        <v>269.39</v>
      </c>
      <c r="K97" s="10">
        <v>215.23400000000001</v>
      </c>
      <c r="L97" s="10">
        <v>264.327</v>
      </c>
      <c r="M97" s="10">
        <v>198</v>
      </c>
      <c r="N97" s="10">
        <v>195.61</v>
      </c>
      <c r="P97" s="11">
        <f t="shared" si="6"/>
        <v>192.59299999999999</v>
      </c>
      <c r="Q97" s="11">
        <f t="shared" si="7"/>
        <v>211.44649999999996</v>
      </c>
      <c r="R97" s="11">
        <f t="shared" si="8"/>
        <v>269.39</v>
      </c>
    </row>
    <row r="98" spans="1:18" x14ac:dyDescent="0.25">
      <c r="A98">
        <v>40</v>
      </c>
      <c r="B98" t="s">
        <v>56</v>
      </c>
      <c r="C98">
        <v>400</v>
      </c>
      <c r="E98" s="10">
        <v>227.06299999999999</v>
      </c>
      <c r="F98" s="10">
        <v>195.01599999999999</v>
      </c>
      <c r="G98" s="10">
        <v>219.92099999999999</v>
      </c>
      <c r="H98" s="10">
        <v>193.77600000000001</v>
      </c>
      <c r="I98" s="10">
        <v>195.15600000000001</v>
      </c>
      <c r="J98" s="10">
        <v>225.65600000000001</v>
      </c>
      <c r="K98" s="10">
        <v>201.06200000000001</v>
      </c>
      <c r="L98" s="10">
        <v>261.28199999999998</v>
      </c>
      <c r="M98" s="10">
        <v>204.226</v>
      </c>
      <c r="N98" s="10">
        <v>195.28100000000001</v>
      </c>
      <c r="P98" s="11">
        <f t="shared" si="6"/>
        <v>193.77600000000001</v>
      </c>
      <c r="Q98" s="11">
        <f t="shared" si="7"/>
        <v>211.84389999999999</v>
      </c>
      <c r="R98" s="11">
        <f t="shared" si="8"/>
        <v>261.28199999999998</v>
      </c>
    </row>
    <row r="99" spans="1:18" x14ac:dyDescent="0.25">
      <c r="A99">
        <v>41</v>
      </c>
      <c r="B99" t="s">
        <v>38</v>
      </c>
      <c r="C99">
        <v>419</v>
      </c>
      <c r="E99" s="10">
        <v>514.125</v>
      </c>
      <c r="F99" s="10">
        <v>499.733</v>
      </c>
      <c r="G99" s="10">
        <v>431.84399999999999</v>
      </c>
      <c r="H99" s="10">
        <v>486.73500000000001</v>
      </c>
      <c r="I99" s="10">
        <v>485.39100000000002</v>
      </c>
      <c r="J99" s="10">
        <v>496.14100000000002</v>
      </c>
      <c r="K99" s="10">
        <v>387.59300000000002</v>
      </c>
      <c r="L99" s="10">
        <v>306.89100000000002</v>
      </c>
      <c r="M99" s="10">
        <v>315.39100000000002</v>
      </c>
      <c r="N99" s="10">
        <v>326.46899999999999</v>
      </c>
      <c r="P99" s="11">
        <f t="shared" si="6"/>
        <v>306.89100000000002</v>
      </c>
      <c r="Q99" s="11">
        <f t="shared" si="7"/>
        <v>425.03129999999999</v>
      </c>
      <c r="R99" s="11">
        <f t="shared" si="8"/>
        <v>514.125</v>
      </c>
    </row>
    <row r="100" spans="1:18" x14ac:dyDescent="0.25">
      <c r="A100">
        <v>42</v>
      </c>
      <c r="B100" t="s">
        <v>39</v>
      </c>
      <c r="C100">
        <v>428</v>
      </c>
      <c r="E100" s="10">
        <v>295.61</v>
      </c>
      <c r="F100" s="10">
        <v>270.84300000000002</v>
      </c>
      <c r="G100" s="10">
        <v>275.59300000000002</v>
      </c>
      <c r="H100" s="10">
        <v>300.70299999999997</v>
      </c>
      <c r="I100" s="10">
        <v>263.39100000000002</v>
      </c>
      <c r="J100" s="10">
        <v>252.46899999999999</v>
      </c>
      <c r="K100" s="10">
        <v>252.047</v>
      </c>
      <c r="L100" s="10">
        <v>253.172</v>
      </c>
      <c r="M100" s="10">
        <v>252.93700000000001</v>
      </c>
      <c r="N100" s="10">
        <v>245.89099999999999</v>
      </c>
      <c r="P100" s="11">
        <f t="shared" si="6"/>
        <v>245.89099999999999</v>
      </c>
      <c r="Q100" s="11">
        <f t="shared" si="7"/>
        <v>266.26560000000001</v>
      </c>
      <c r="R100" s="11">
        <f t="shared" si="8"/>
        <v>300.70299999999997</v>
      </c>
    </row>
    <row r="101" spans="1:18" x14ac:dyDescent="0.25">
      <c r="A101">
        <v>43</v>
      </c>
      <c r="B101" s="3" t="s">
        <v>40</v>
      </c>
      <c r="C101">
        <v>438</v>
      </c>
      <c r="E101" s="10">
        <v>260.64</v>
      </c>
      <c r="F101" s="10">
        <v>253.345</v>
      </c>
      <c r="G101" s="10">
        <v>250.85900000000001</v>
      </c>
      <c r="H101" s="10">
        <v>250.203</v>
      </c>
      <c r="I101" s="10">
        <v>252.374</v>
      </c>
      <c r="J101" s="10">
        <v>250.75</v>
      </c>
      <c r="K101" s="10">
        <v>251.64</v>
      </c>
      <c r="L101" s="10">
        <v>254.86</v>
      </c>
      <c r="M101" s="10">
        <v>254.35900000000001</v>
      </c>
      <c r="N101" s="10">
        <v>254.35900000000001</v>
      </c>
      <c r="P101" s="11">
        <f t="shared" si="6"/>
        <v>250.203</v>
      </c>
      <c r="Q101" s="11">
        <f t="shared" si="7"/>
        <v>253.33890000000002</v>
      </c>
      <c r="R101" s="11">
        <f t="shared" si="8"/>
        <v>260.64</v>
      </c>
    </row>
    <row r="102" spans="1:18" x14ac:dyDescent="0.25">
      <c r="A102">
        <v>44</v>
      </c>
      <c r="B102" t="s">
        <v>58</v>
      </c>
      <c r="C102">
        <v>440</v>
      </c>
      <c r="E102" s="10">
        <v>326.125</v>
      </c>
      <c r="F102" s="10">
        <v>316.68700000000001</v>
      </c>
      <c r="G102" s="10">
        <v>349.32799999999997</v>
      </c>
      <c r="H102" s="10">
        <v>339.65499999999997</v>
      </c>
      <c r="I102" s="10">
        <v>369.34399999999999</v>
      </c>
      <c r="J102" s="10">
        <v>313.74900000000002</v>
      </c>
      <c r="K102" s="10">
        <v>308.34399999999999</v>
      </c>
      <c r="L102" s="10">
        <v>306.18799999999999</v>
      </c>
      <c r="M102" s="10">
        <v>306.18700000000001</v>
      </c>
      <c r="N102" s="10">
        <v>343.40600000000001</v>
      </c>
      <c r="P102" s="11">
        <f t="shared" si="6"/>
        <v>306.18700000000001</v>
      </c>
      <c r="Q102" s="11">
        <f t="shared" si="7"/>
        <v>327.90129999999999</v>
      </c>
      <c r="R102" s="11">
        <f t="shared" si="8"/>
        <v>369.34399999999999</v>
      </c>
    </row>
    <row r="103" spans="1:18" x14ac:dyDescent="0.25">
      <c r="A103">
        <v>45</v>
      </c>
      <c r="B103" t="s">
        <v>55</v>
      </c>
      <c r="C103">
        <v>458</v>
      </c>
      <c r="E103" s="10">
        <v>302.46899999999999</v>
      </c>
      <c r="F103" s="10">
        <v>293.53199999999998</v>
      </c>
      <c r="G103" s="10">
        <v>291.09399999999999</v>
      </c>
      <c r="H103" s="10">
        <v>292.67200000000003</v>
      </c>
      <c r="I103" s="10">
        <v>366.20400000000001</v>
      </c>
      <c r="J103" s="10">
        <v>486.85899999999998</v>
      </c>
      <c r="K103" s="10">
        <v>487.56299999999999</v>
      </c>
      <c r="L103" s="10">
        <v>512.85900000000004</v>
      </c>
      <c r="M103" s="10">
        <v>503.37400000000002</v>
      </c>
      <c r="N103" s="10">
        <v>504.18700000000001</v>
      </c>
      <c r="P103" s="11">
        <f t="shared" si="6"/>
        <v>291.09399999999999</v>
      </c>
      <c r="Q103" s="11">
        <f t="shared" si="7"/>
        <v>404.0813</v>
      </c>
      <c r="R103" s="11">
        <f t="shared" si="8"/>
        <v>512.85900000000004</v>
      </c>
    </row>
    <row r="104" spans="1:18" x14ac:dyDescent="0.25">
      <c r="A104">
        <v>46</v>
      </c>
      <c r="B104" t="s">
        <v>41</v>
      </c>
      <c r="C104">
        <v>468</v>
      </c>
      <c r="E104" s="10">
        <v>360.93700000000001</v>
      </c>
      <c r="F104" s="10">
        <v>363.767</v>
      </c>
      <c r="G104" s="10">
        <v>354.74900000000002</v>
      </c>
      <c r="H104" s="10">
        <v>363</v>
      </c>
      <c r="I104" s="10">
        <v>351.89100000000002</v>
      </c>
      <c r="J104" s="10">
        <v>354.15699999999998</v>
      </c>
      <c r="K104" s="10">
        <v>351.64100000000002</v>
      </c>
      <c r="L104" s="10">
        <v>345.71899999999999</v>
      </c>
      <c r="M104" s="10">
        <v>349.89100000000002</v>
      </c>
      <c r="N104" s="10">
        <v>355.07900000000001</v>
      </c>
      <c r="P104" s="11">
        <f t="shared" si="6"/>
        <v>345.71899999999999</v>
      </c>
      <c r="Q104" s="11">
        <f t="shared" si="7"/>
        <v>355.08310000000006</v>
      </c>
      <c r="R104" s="11">
        <f t="shared" si="8"/>
        <v>363.767</v>
      </c>
    </row>
    <row r="105" spans="1:18" x14ac:dyDescent="0.25">
      <c r="A105">
        <v>47</v>
      </c>
      <c r="B105" t="s">
        <v>42</v>
      </c>
      <c r="C105">
        <v>479</v>
      </c>
      <c r="E105" s="10">
        <v>326.34300000000002</v>
      </c>
      <c r="F105" s="10">
        <v>320.28100000000001</v>
      </c>
      <c r="G105" s="10">
        <v>316.15600000000001</v>
      </c>
      <c r="H105" s="10">
        <v>320.06299999999999</v>
      </c>
      <c r="I105" s="10">
        <v>319.20299999999997</v>
      </c>
      <c r="J105" s="10">
        <v>321.26600000000002</v>
      </c>
      <c r="K105" s="10">
        <v>342.78199999999998</v>
      </c>
      <c r="L105" s="10">
        <v>410.625</v>
      </c>
      <c r="M105" s="10">
        <v>334.76600000000002</v>
      </c>
      <c r="N105" s="10">
        <v>466.09399999999999</v>
      </c>
      <c r="P105" s="11">
        <f t="shared" si="6"/>
        <v>316.15600000000001</v>
      </c>
      <c r="Q105" s="11">
        <f t="shared" si="7"/>
        <v>347.75790000000001</v>
      </c>
      <c r="R105" s="11">
        <f t="shared" si="8"/>
        <v>466.09399999999999</v>
      </c>
    </row>
    <row r="106" spans="1:18" x14ac:dyDescent="0.25">
      <c r="A106">
        <v>48</v>
      </c>
      <c r="B106" t="s">
        <v>59</v>
      </c>
      <c r="C106">
        <v>480</v>
      </c>
      <c r="E106" s="10">
        <v>537.17200000000003</v>
      </c>
      <c r="F106" s="10">
        <v>548.42200000000003</v>
      </c>
      <c r="G106" s="10">
        <v>527.70299999999997</v>
      </c>
      <c r="H106" s="10">
        <v>528.62599999999998</v>
      </c>
      <c r="I106" s="10">
        <v>528.798</v>
      </c>
      <c r="J106" s="10">
        <v>527.81299999999999</v>
      </c>
      <c r="K106" s="10">
        <v>530.18700000000001</v>
      </c>
      <c r="L106" s="10">
        <v>528.84400000000005</v>
      </c>
      <c r="M106" s="10">
        <v>522.59299999999996</v>
      </c>
      <c r="N106" s="10">
        <v>545.54700000000003</v>
      </c>
      <c r="P106" s="11">
        <f t="shared" si="6"/>
        <v>522.59299999999996</v>
      </c>
      <c r="Q106" s="11">
        <f t="shared" si="7"/>
        <v>532.57050000000004</v>
      </c>
      <c r="R106" s="11">
        <f t="shared" si="8"/>
        <v>548.42200000000003</v>
      </c>
    </row>
    <row r="107" spans="1:18" x14ac:dyDescent="0.25">
      <c r="A107">
        <v>49</v>
      </c>
      <c r="B107" t="s">
        <v>43</v>
      </c>
      <c r="C107">
        <v>483</v>
      </c>
      <c r="E107" s="10">
        <v>602.96900000000005</v>
      </c>
      <c r="F107" s="10">
        <v>590.29600000000005</v>
      </c>
      <c r="G107" s="10">
        <v>436.125</v>
      </c>
      <c r="H107" s="10">
        <v>386.87400000000002</v>
      </c>
      <c r="I107" s="10">
        <v>363.81200000000001</v>
      </c>
      <c r="J107" s="10">
        <v>559.21799999999996</v>
      </c>
      <c r="K107" s="10">
        <v>630.36</v>
      </c>
      <c r="L107" s="10">
        <v>606.46799999999996</v>
      </c>
      <c r="M107" s="10">
        <v>633.25</v>
      </c>
      <c r="N107" s="10">
        <v>343.68700000000001</v>
      </c>
      <c r="P107" s="11">
        <f t="shared" si="6"/>
        <v>343.68700000000001</v>
      </c>
      <c r="Q107" s="11">
        <f t="shared" si="7"/>
        <v>515.30590000000007</v>
      </c>
      <c r="R107" s="11">
        <f t="shared" si="8"/>
        <v>633.25</v>
      </c>
    </row>
    <row r="108" spans="1:18" x14ac:dyDescent="0.25">
      <c r="A108">
        <v>50</v>
      </c>
      <c r="B108" s="2" t="s">
        <v>54</v>
      </c>
      <c r="C108" s="2">
        <v>501</v>
      </c>
      <c r="D108" s="2"/>
      <c r="E108" s="2">
        <v>500.53100000000001</v>
      </c>
      <c r="F108" s="2">
        <v>339.43799999999999</v>
      </c>
      <c r="G108" s="2">
        <v>371.60899999999998</v>
      </c>
      <c r="H108" s="2">
        <v>354.202</v>
      </c>
      <c r="I108" s="2">
        <v>364.34399999999999</v>
      </c>
      <c r="J108" s="2">
        <v>344.42099999999999</v>
      </c>
      <c r="K108" s="2">
        <v>347.06299999999999</v>
      </c>
      <c r="L108" s="2">
        <v>340.82799999999997</v>
      </c>
      <c r="M108" s="2">
        <v>338.06200000000001</v>
      </c>
      <c r="N108" s="2">
        <v>338.81200000000001</v>
      </c>
      <c r="O108" s="2"/>
      <c r="P108" s="12">
        <f t="shared" si="6"/>
        <v>338.06200000000001</v>
      </c>
      <c r="Q108" s="12">
        <f t="shared" si="7"/>
        <v>363.93099999999998</v>
      </c>
      <c r="R108" s="12">
        <f t="shared" si="8"/>
        <v>500.53100000000001</v>
      </c>
    </row>
    <row r="109" spans="1:18" x14ac:dyDescent="0.25">
      <c r="O109" s="4" t="s">
        <v>4</v>
      </c>
      <c r="P109" s="11">
        <f>MIN(P59:P108)</f>
        <v>2.2959999999999998</v>
      </c>
      <c r="Q109" s="11">
        <f>MIN(Q59:Q108)</f>
        <v>3.2923999999999993</v>
      </c>
      <c r="R109" s="11">
        <f>MIN(R59:R108)</f>
        <v>3.359</v>
      </c>
    </row>
    <row r="110" spans="1:18" x14ac:dyDescent="0.25">
      <c r="O110" s="4" t="s">
        <v>7</v>
      </c>
      <c r="P110" s="11">
        <f>QUARTILE(P59:P108,1)</f>
        <v>20.058</v>
      </c>
      <c r="Q110" s="11">
        <f>QUARTILE(Q59:Q108,1)</f>
        <v>22.090774999999997</v>
      </c>
      <c r="R110" s="11">
        <f>QUARTILE(R59:R108,1)</f>
        <v>30.309249999999999</v>
      </c>
    </row>
    <row r="111" spans="1:18" x14ac:dyDescent="0.25">
      <c r="O111" s="4" t="s">
        <v>8</v>
      </c>
      <c r="P111" s="11">
        <f>MEDIAN(P59:P108)</f>
        <v>97.422499999999999</v>
      </c>
      <c r="Q111" s="11">
        <f>MEDIAN(Q59:Q108)</f>
        <v>103.78855</v>
      </c>
      <c r="R111" s="11">
        <f>MEDIAN(R59:R108)</f>
        <v>110.6015</v>
      </c>
    </row>
    <row r="112" spans="1:18" x14ac:dyDescent="0.25">
      <c r="O112" s="4" t="s">
        <v>9</v>
      </c>
      <c r="P112" s="11">
        <f>QUARTILE(P59:P108,3)</f>
        <v>184.04650000000001</v>
      </c>
      <c r="Q112" s="11">
        <f>QUARTILE(Q59:Q108,3)</f>
        <v>220.78772499999999</v>
      </c>
      <c r="R112" s="11">
        <f>QUARTILE(R59:R108,3)</f>
        <v>267.40949999999998</v>
      </c>
    </row>
    <row r="113" spans="15:18" x14ac:dyDescent="0.25">
      <c r="O113" s="4" t="s">
        <v>6</v>
      </c>
      <c r="P113" s="11">
        <f>MAX(P59:P108)</f>
        <v>522.59299999999996</v>
      </c>
      <c r="Q113" s="11">
        <f>MAX(Q59:Q108)</f>
        <v>532.57050000000004</v>
      </c>
      <c r="R113" s="11">
        <f>MAX(R59:R108)</f>
        <v>633.25</v>
      </c>
    </row>
  </sheetData>
  <sortState xmlns:xlrd2="http://schemas.microsoft.com/office/spreadsheetml/2017/richdata2" ref="A12:C51">
    <sortCondition ref="C1:C51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2025-02-19T07:04:53Z</dcterms:created>
  <dcterms:modified xsi:type="dcterms:W3CDTF">2025-03-04T03:39:25Z</dcterms:modified>
</cp:coreProperties>
</file>